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WONDER\CONTRATACIÓN  REGIONAL CARIBE\2022\SUBASTA INVERSA\VIGENCIAS FUTURAS\MANTENIMIETO DE VEHICULOS REGIONAL CARIBE\LISTAS DE PRECIOS\"/>
    </mc:Choice>
  </mc:AlternateContent>
  <bookViews>
    <workbookView xWindow="-105" yWindow="-105" windowWidth="19425" windowHeight="10305" tabRatio="618" activeTab="3"/>
  </bookViews>
  <sheets>
    <sheet name="REPUESTOS VEHICULOS" sheetId="8" r:id="rId1"/>
    <sheet name="MANO DE OBRA MOTOS " sheetId="12" r:id="rId2"/>
    <sheet name="REPUESTOS MOTOS " sheetId="13" r:id="rId3"/>
    <sheet name="TOTAL" sheetId="11" r:id="rId4"/>
  </sheets>
  <definedNames>
    <definedName name="_xlnm._FilterDatabase" localSheetId="1" hidden="1">'MANO DE OBRA MOTOS '!$A$12:$AH$187</definedName>
    <definedName name="_xlnm._FilterDatabase" localSheetId="2" hidden="1">'REPUESTOS MOTOS '!$A$11:$AY$54</definedName>
    <definedName name="_xlnm._FilterDatabase" localSheetId="0" hidden="1">'REPUESTOS VEHICULOS'!$A$15:$DK$214</definedName>
    <definedName name="_xlnm.Print_Area" localSheetId="1">'MANO DE OBRA MOTOS '!$A:$L</definedName>
    <definedName name="_xlnm.Print_Area" localSheetId="2">'REPUESTOS MOTOS '!$A:$AR</definedName>
    <definedName name="_xlnm.Print_Area" localSheetId="0">'REPUESTOS VEHICULOS'!$A$1:$DK$214</definedName>
    <definedName name="_xlnm.Print_Titles" localSheetId="1">'MANO DE OBRA MOTOS '!$4:$11</definedName>
    <definedName name="_xlnm.Print_Titles" localSheetId="0">'REPUESTOS VEHICULOS'!$A:$C,'REPUESTOS VEHICULOS'!$6:$15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K179" i="8" l="1"/>
  <c r="DC179" i="8"/>
  <c r="CU179" i="8"/>
  <c r="CM179" i="8"/>
  <c r="CM178" i="8"/>
  <c r="CE179" i="8"/>
  <c r="BW179" i="8"/>
  <c r="BO179" i="8"/>
  <c r="BG179" i="8"/>
  <c r="AY179" i="8"/>
  <c r="AQ179" i="8"/>
  <c r="AI179" i="8"/>
  <c r="AA179" i="8"/>
  <c r="S179" i="8"/>
  <c r="K179" i="8"/>
  <c r="CS211" i="8" l="1"/>
  <c r="CS212" i="8"/>
  <c r="CC211" i="8"/>
  <c r="AW211" i="8"/>
  <c r="AW212" i="8"/>
  <c r="G6" i="11" l="1"/>
  <c r="F57" i="13"/>
  <c r="G57" i="13"/>
  <c r="H57" i="13"/>
  <c r="I57" i="13"/>
  <c r="J57" i="13"/>
  <c r="K57" i="13"/>
  <c r="C6" i="11" l="1"/>
  <c r="CD212" i="8" l="1"/>
  <c r="CC212" i="8"/>
  <c r="H213" i="8"/>
  <c r="CE212" i="8" l="1"/>
  <c r="AX53" i="13" l="1"/>
  <c r="AW53" i="13"/>
  <c r="AX52" i="13"/>
  <c r="AW52" i="13"/>
  <c r="AX51" i="13"/>
  <c r="AW51" i="13"/>
  <c r="AX50" i="13"/>
  <c r="AW50" i="13"/>
  <c r="AX49" i="13"/>
  <c r="AW49" i="13"/>
  <c r="AX48" i="13"/>
  <c r="AW48" i="13"/>
  <c r="AX47" i="13"/>
  <c r="AW47" i="13"/>
  <c r="AX46" i="13"/>
  <c r="AW46" i="13"/>
  <c r="AX45" i="13"/>
  <c r="AW45" i="13"/>
  <c r="AX44" i="13"/>
  <c r="AW44" i="13"/>
  <c r="AX43" i="13"/>
  <c r="AW43" i="13"/>
  <c r="AX42" i="13"/>
  <c r="AW42" i="13"/>
  <c r="AX41" i="13"/>
  <c r="AW41" i="13"/>
  <c r="AX40" i="13"/>
  <c r="AW40" i="13"/>
  <c r="AX39" i="13"/>
  <c r="AW39" i="13"/>
  <c r="AX38" i="13"/>
  <c r="AW38" i="13"/>
  <c r="AX37" i="13"/>
  <c r="AW37" i="13"/>
  <c r="AX36" i="13"/>
  <c r="AW36" i="13"/>
  <c r="AX35" i="13"/>
  <c r="AW35" i="13"/>
  <c r="AX34" i="13"/>
  <c r="AW34" i="13"/>
  <c r="AX33" i="13"/>
  <c r="AW33" i="13"/>
  <c r="AX31" i="13"/>
  <c r="AW31" i="13"/>
  <c r="AX30" i="13"/>
  <c r="AW30" i="13"/>
  <c r="AX28" i="13"/>
  <c r="AW28" i="13"/>
  <c r="AX27" i="13"/>
  <c r="AW27" i="13"/>
  <c r="AX26" i="13"/>
  <c r="AW26" i="13"/>
  <c r="AX25" i="13"/>
  <c r="AW25" i="13"/>
  <c r="AX24" i="13"/>
  <c r="AW24" i="13"/>
  <c r="AX22" i="13"/>
  <c r="AW22" i="13"/>
  <c r="AX21" i="13"/>
  <c r="AW21" i="13"/>
  <c r="AX20" i="13"/>
  <c r="AW20" i="13"/>
  <c r="AX18" i="13"/>
  <c r="AW18" i="13"/>
  <c r="AX17" i="13"/>
  <c r="AW17" i="13"/>
  <c r="AX16" i="13"/>
  <c r="AW16" i="13"/>
  <c r="AX14" i="13"/>
  <c r="AW14" i="13"/>
  <c r="AX13" i="13"/>
  <c r="AW13" i="13"/>
  <c r="AX12" i="13"/>
  <c r="AW12" i="13"/>
  <c r="AP53" i="13"/>
  <c r="AO53" i="13"/>
  <c r="AP52" i="13"/>
  <c r="AO52" i="13"/>
  <c r="AP51" i="13"/>
  <c r="AO51" i="13"/>
  <c r="AP50" i="13"/>
  <c r="AO50" i="13"/>
  <c r="AP49" i="13"/>
  <c r="AO49" i="13"/>
  <c r="AP48" i="13"/>
  <c r="AO48" i="13"/>
  <c r="AP47" i="13"/>
  <c r="AO47" i="13"/>
  <c r="AP46" i="13"/>
  <c r="AO46" i="13"/>
  <c r="AP45" i="13"/>
  <c r="AO45" i="13"/>
  <c r="AP44" i="13"/>
  <c r="AO44" i="13"/>
  <c r="AP43" i="13"/>
  <c r="AO43" i="13"/>
  <c r="AP42" i="13"/>
  <c r="AO42" i="13"/>
  <c r="AP41" i="13"/>
  <c r="AO41" i="13"/>
  <c r="AP40" i="13"/>
  <c r="AO40" i="13"/>
  <c r="AP39" i="13"/>
  <c r="AO39" i="13"/>
  <c r="AP38" i="13"/>
  <c r="AO38" i="13"/>
  <c r="AP37" i="13"/>
  <c r="AO37" i="13"/>
  <c r="AP36" i="13"/>
  <c r="AO36" i="13"/>
  <c r="AP35" i="13"/>
  <c r="AO35" i="13"/>
  <c r="AP34" i="13"/>
  <c r="AO34" i="13"/>
  <c r="AP33" i="13"/>
  <c r="AO33" i="13"/>
  <c r="AP31" i="13"/>
  <c r="AO31" i="13"/>
  <c r="AP30" i="13"/>
  <c r="AO30" i="13"/>
  <c r="AP28" i="13"/>
  <c r="AO28" i="13"/>
  <c r="AP27" i="13"/>
  <c r="AO27" i="13"/>
  <c r="AP26" i="13"/>
  <c r="AO26" i="13"/>
  <c r="AP25" i="13"/>
  <c r="AO25" i="13"/>
  <c r="AP24" i="13"/>
  <c r="AO24" i="13"/>
  <c r="AP22" i="13"/>
  <c r="AO22" i="13"/>
  <c r="AP21" i="13"/>
  <c r="AO21" i="13"/>
  <c r="AP20" i="13"/>
  <c r="AO20" i="13"/>
  <c r="AP18" i="13"/>
  <c r="AO18" i="13"/>
  <c r="AP17" i="13"/>
  <c r="AO17" i="13"/>
  <c r="AP16" i="13"/>
  <c r="AO16" i="13"/>
  <c r="AP14" i="13"/>
  <c r="AO14" i="13"/>
  <c r="AP13" i="13"/>
  <c r="AO13" i="13"/>
  <c r="AP12" i="13"/>
  <c r="AO12" i="13"/>
  <c r="AH53" i="13"/>
  <c r="AG53" i="13"/>
  <c r="AH52" i="13"/>
  <c r="AG52" i="13"/>
  <c r="AH51" i="13"/>
  <c r="AG51" i="13"/>
  <c r="AH50" i="13"/>
  <c r="AG50" i="13"/>
  <c r="AH49" i="13"/>
  <c r="AG49" i="13"/>
  <c r="AH48" i="13"/>
  <c r="AG48" i="13"/>
  <c r="AH47" i="13"/>
  <c r="AG47" i="13"/>
  <c r="AH46" i="13"/>
  <c r="AG46" i="13"/>
  <c r="AH45" i="13"/>
  <c r="AG45" i="13"/>
  <c r="AH44" i="13"/>
  <c r="AG44" i="13"/>
  <c r="AH43" i="13"/>
  <c r="AG43" i="13"/>
  <c r="AH42" i="13"/>
  <c r="AG42" i="13"/>
  <c r="AH41" i="13"/>
  <c r="AG41" i="13"/>
  <c r="AH40" i="13"/>
  <c r="AG40" i="13"/>
  <c r="AH39" i="13"/>
  <c r="AG39" i="13"/>
  <c r="AH38" i="13"/>
  <c r="AG38" i="13"/>
  <c r="AH37" i="13"/>
  <c r="AG37" i="13"/>
  <c r="AH36" i="13"/>
  <c r="AG36" i="13"/>
  <c r="AH35" i="13"/>
  <c r="AG35" i="13"/>
  <c r="AH34" i="13"/>
  <c r="AG34" i="13"/>
  <c r="AH33" i="13"/>
  <c r="AG33" i="13"/>
  <c r="AH31" i="13"/>
  <c r="AG31" i="13"/>
  <c r="AH30" i="13"/>
  <c r="AG30" i="13"/>
  <c r="AH28" i="13"/>
  <c r="AG28" i="13"/>
  <c r="AH27" i="13"/>
  <c r="AG27" i="13"/>
  <c r="AH26" i="13"/>
  <c r="AG26" i="13"/>
  <c r="AH25" i="13"/>
  <c r="AG25" i="13"/>
  <c r="AH24" i="13"/>
  <c r="AG24" i="13"/>
  <c r="AH22" i="13"/>
  <c r="AG22" i="13"/>
  <c r="AH21" i="13"/>
  <c r="AG21" i="13"/>
  <c r="AH20" i="13"/>
  <c r="AG20" i="13"/>
  <c r="AH18" i="13"/>
  <c r="AG18" i="13"/>
  <c r="AH17" i="13"/>
  <c r="AG17" i="13"/>
  <c r="AH16" i="13"/>
  <c r="AG16" i="13"/>
  <c r="AH14" i="13"/>
  <c r="AG14" i="13"/>
  <c r="AH13" i="13"/>
  <c r="AG13" i="13"/>
  <c r="AH12" i="13"/>
  <c r="AG12" i="13"/>
  <c r="Z53" i="13"/>
  <c r="Y53" i="13"/>
  <c r="Z52" i="13"/>
  <c r="Y52" i="13"/>
  <c r="Z51" i="13"/>
  <c r="Y51" i="13"/>
  <c r="Z50" i="13"/>
  <c r="Y50" i="13"/>
  <c r="Z49" i="13"/>
  <c r="Y49" i="13"/>
  <c r="Z48" i="13"/>
  <c r="Y48" i="13"/>
  <c r="Z47" i="13"/>
  <c r="Y47" i="13"/>
  <c r="Z46" i="13"/>
  <c r="Y46" i="13"/>
  <c r="Z45" i="13"/>
  <c r="Y45" i="13"/>
  <c r="Z44" i="13"/>
  <c r="Y44" i="13"/>
  <c r="Z43" i="13"/>
  <c r="Y43" i="13"/>
  <c r="Z42" i="13"/>
  <c r="Y42" i="13"/>
  <c r="Z41" i="13"/>
  <c r="Y41" i="13"/>
  <c r="Z40" i="13"/>
  <c r="Y40" i="13"/>
  <c r="Z39" i="13"/>
  <c r="Y39" i="13"/>
  <c r="Z38" i="13"/>
  <c r="Y38" i="13"/>
  <c r="Z37" i="13"/>
  <c r="Y37" i="13"/>
  <c r="Z36" i="13"/>
  <c r="Y36" i="13"/>
  <c r="Z35" i="13"/>
  <c r="Y35" i="13"/>
  <c r="Z34" i="13"/>
  <c r="Y34" i="13"/>
  <c r="Z33" i="13"/>
  <c r="Y33" i="13"/>
  <c r="Z31" i="13"/>
  <c r="Y31" i="13"/>
  <c r="Z30" i="13"/>
  <c r="Y30" i="13"/>
  <c r="Z28" i="13"/>
  <c r="Y28" i="13"/>
  <c r="Z27" i="13"/>
  <c r="Y27" i="13"/>
  <c r="Z26" i="13"/>
  <c r="Y26" i="13"/>
  <c r="Z25" i="13"/>
  <c r="Y25" i="13"/>
  <c r="Z24" i="13"/>
  <c r="Y24" i="13"/>
  <c r="Z22" i="13"/>
  <c r="Y22" i="13"/>
  <c r="Z21" i="13"/>
  <c r="Y21" i="13"/>
  <c r="Z20" i="13"/>
  <c r="Y20" i="13"/>
  <c r="Z18" i="13"/>
  <c r="Y18" i="13"/>
  <c r="Z17" i="13"/>
  <c r="Y17" i="13"/>
  <c r="Z16" i="13"/>
  <c r="Y16" i="13"/>
  <c r="Z14" i="13"/>
  <c r="Y14" i="13"/>
  <c r="Z13" i="13"/>
  <c r="Y13" i="13"/>
  <c r="Z12" i="13"/>
  <c r="Z54" i="13" s="1"/>
  <c r="Y12" i="13"/>
  <c r="R53" i="13"/>
  <c r="Q53" i="13"/>
  <c r="R52" i="13"/>
  <c r="Q52" i="13"/>
  <c r="R51" i="13"/>
  <c r="Q51" i="13"/>
  <c r="R50" i="13"/>
  <c r="Q50" i="13"/>
  <c r="R49" i="13"/>
  <c r="Q49" i="13"/>
  <c r="R48" i="13"/>
  <c r="Q48" i="13"/>
  <c r="R47" i="13"/>
  <c r="Q47" i="13"/>
  <c r="R46" i="13"/>
  <c r="Q46" i="13"/>
  <c r="R45" i="13"/>
  <c r="Q45" i="13"/>
  <c r="R44" i="13"/>
  <c r="Q44" i="13"/>
  <c r="R43" i="13"/>
  <c r="Q43" i="13"/>
  <c r="R42" i="13"/>
  <c r="Q42" i="13"/>
  <c r="R41" i="13"/>
  <c r="Q41" i="13"/>
  <c r="R36" i="13"/>
  <c r="Q36" i="13"/>
  <c r="R35" i="13"/>
  <c r="Q35" i="13"/>
  <c r="R34" i="13"/>
  <c r="Q34" i="13"/>
  <c r="R33" i="13"/>
  <c r="Q33" i="13"/>
  <c r="R31" i="13"/>
  <c r="Q31" i="13"/>
  <c r="R30" i="13"/>
  <c r="Q30" i="13"/>
  <c r="R28" i="13"/>
  <c r="Q28" i="13"/>
  <c r="R27" i="13"/>
  <c r="Q27" i="13"/>
  <c r="R26" i="13"/>
  <c r="Q26" i="13"/>
  <c r="R25" i="13"/>
  <c r="Q25" i="13"/>
  <c r="R24" i="13"/>
  <c r="Q24" i="13"/>
  <c r="R22" i="13"/>
  <c r="Q22" i="13"/>
  <c r="R21" i="13"/>
  <c r="Q21" i="13"/>
  <c r="R20" i="13"/>
  <c r="Q20" i="13"/>
  <c r="R18" i="13"/>
  <c r="R54" i="13" s="1"/>
  <c r="Q18" i="13"/>
  <c r="J53" i="13"/>
  <c r="I53" i="13"/>
  <c r="K53" i="13" s="1"/>
  <c r="J52" i="13"/>
  <c r="I52" i="13"/>
  <c r="J51" i="13"/>
  <c r="I51" i="13"/>
  <c r="J50" i="13"/>
  <c r="I50" i="13"/>
  <c r="J49" i="13"/>
  <c r="I49" i="13"/>
  <c r="J48" i="13"/>
  <c r="I48" i="13"/>
  <c r="J47" i="13"/>
  <c r="I47" i="13"/>
  <c r="J46" i="13"/>
  <c r="I46" i="13"/>
  <c r="J45" i="13"/>
  <c r="I45" i="13"/>
  <c r="J44" i="13"/>
  <c r="I44" i="13"/>
  <c r="J43" i="13"/>
  <c r="I43" i="13"/>
  <c r="J42" i="13"/>
  <c r="I42" i="13"/>
  <c r="J41" i="13"/>
  <c r="I41" i="13"/>
  <c r="J40" i="13"/>
  <c r="I40" i="13"/>
  <c r="J39" i="13"/>
  <c r="I39" i="13"/>
  <c r="J38" i="13"/>
  <c r="I38" i="13"/>
  <c r="J37" i="13"/>
  <c r="I37" i="13"/>
  <c r="J36" i="13"/>
  <c r="I36" i="13"/>
  <c r="J35" i="13"/>
  <c r="I35" i="13"/>
  <c r="J34" i="13"/>
  <c r="I34" i="13"/>
  <c r="J33" i="13"/>
  <c r="I33" i="13"/>
  <c r="K33" i="13" s="1"/>
  <c r="J31" i="13"/>
  <c r="I31" i="13"/>
  <c r="J30" i="13"/>
  <c r="I30" i="13"/>
  <c r="J28" i="13"/>
  <c r="I28" i="13"/>
  <c r="J27" i="13"/>
  <c r="I27" i="13"/>
  <c r="K27" i="13" s="1"/>
  <c r="J26" i="13"/>
  <c r="I26" i="13"/>
  <c r="J25" i="13"/>
  <c r="I25" i="13"/>
  <c r="J24" i="13"/>
  <c r="I24" i="13"/>
  <c r="J22" i="13"/>
  <c r="I22" i="13"/>
  <c r="J21" i="13"/>
  <c r="K21" i="13" s="1"/>
  <c r="I21" i="13"/>
  <c r="J20" i="13"/>
  <c r="I20" i="13"/>
  <c r="J18" i="13"/>
  <c r="I18" i="13"/>
  <c r="J17" i="13"/>
  <c r="I17" i="13"/>
  <c r="K17" i="13" s="1"/>
  <c r="J16" i="13"/>
  <c r="I16" i="13"/>
  <c r="J14" i="13"/>
  <c r="I14" i="13"/>
  <c r="J13" i="13"/>
  <c r="I13" i="13"/>
  <c r="J12" i="13"/>
  <c r="I12" i="13"/>
  <c r="AV54" i="13"/>
  <c r="AU54" i="13"/>
  <c r="AT54" i="13"/>
  <c r="AN54" i="13"/>
  <c r="AM54" i="13"/>
  <c r="AL54" i="13"/>
  <c r="AF54" i="13"/>
  <c r="AE54" i="13"/>
  <c r="AD54" i="13"/>
  <c r="X54" i="13"/>
  <c r="W54" i="13"/>
  <c r="V54" i="13"/>
  <c r="P54" i="13"/>
  <c r="O54" i="13"/>
  <c r="N54" i="13"/>
  <c r="H54" i="13"/>
  <c r="G54" i="13"/>
  <c r="F54" i="13"/>
  <c r="R186" i="12"/>
  <c r="Q186" i="12"/>
  <c r="R185" i="12"/>
  <c r="Q185" i="12"/>
  <c r="R184" i="12"/>
  <c r="Q184" i="12"/>
  <c r="R183" i="12"/>
  <c r="Q183" i="12"/>
  <c r="R182" i="12"/>
  <c r="Q182" i="12"/>
  <c r="R181" i="12"/>
  <c r="Q181" i="12"/>
  <c r="R180" i="12"/>
  <c r="Q180" i="12"/>
  <c r="R179" i="12"/>
  <c r="Q179" i="12"/>
  <c r="R177" i="12"/>
  <c r="Q177" i="12"/>
  <c r="R176" i="12"/>
  <c r="Q176" i="12"/>
  <c r="R175" i="12"/>
  <c r="Q175" i="12"/>
  <c r="R174" i="12"/>
  <c r="Q174" i="12"/>
  <c r="R173" i="12"/>
  <c r="Q173" i="12"/>
  <c r="R171" i="12"/>
  <c r="Q171" i="12"/>
  <c r="R170" i="12"/>
  <c r="Q170" i="12"/>
  <c r="R169" i="12"/>
  <c r="Q169" i="12"/>
  <c r="R168" i="12"/>
  <c r="Q168" i="12"/>
  <c r="R167" i="12"/>
  <c r="Q167" i="12"/>
  <c r="R166" i="12"/>
  <c r="Q166" i="12"/>
  <c r="R165" i="12"/>
  <c r="Q165" i="12"/>
  <c r="R163" i="12"/>
  <c r="Q163" i="12"/>
  <c r="R161" i="12"/>
  <c r="Q161" i="12"/>
  <c r="R160" i="12"/>
  <c r="Q160" i="12"/>
  <c r="R159" i="12"/>
  <c r="Q159" i="12"/>
  <c r="R158" i="12"/>
  <c r="Q158" i="12"/>
  <c r="R157" i="12"/>
  <c r="Q157" i="12"/>
  <c r="R156" i="12"/>
  <c r="Q156" i="12"/>
  <c r="R154" i="12"/>
  <c r="Q154" i="12"/>
  <c r="R153" i="12"/>
  <c r="Q153" i="12"/>
  <c r="R152" i="12"/>
  <c r="Q152" i="12"/>
  <c r="R151" i="12"/>
  <c r="Q151" i="12"/>
  <c r="R150" i="12"/>
  <c r="Q150" i="12"/>
  <c r="R149" i="12"/>
  <c r="Q149" i="12"/>
  <c r="R148" i="12"/>
  <c r="Q148" i="12"/>
  <c r="R147" i="12"/>
  <c r="Q147" i="12"/>
  <c r="R146" i="12"/>
  <c r="Q146" i="12"/>
  <c r="R145" i="12"/>
  <c r="Q145" i="12"/>
  <c r="R144" i="12"/>
  <c r="Q144" i="12"/>
  <c r="R143" i="12"/>
  <c r="Q143" i="12"/>
  <c r="R142" i="12"/>
  <c r="Q142" i="12"/>
  <c r="R141" i="12"/>
  <c r="Q141" i="12"/>
  <c r="R140" i="12"/>
  <c r="Q140" i="12"/>
  <c r="R139" i="12"/>
  <c r="Q139" i="12"/>
  <c r="R138" i="12"/>
  <c r="Q138" i="12"/>
  <c r="R137" i="12"/>
  <c r="Q137" i="12"/>
  <c r="R136" i="12"/>
  <c r="Q136" i="12"/>
  <c r="R135" i="12"/>
  <c r="Q135" i="12"/>
  <c r="R134" i="12"/>
  <c r="Q134" i="12"/>
  <c r="R133" i="12"/>
  <c r="Q133" i="12"/>
  <c r="R132" i="12"/>
  <c r="Q132" i="12"/>
  <c r="R131" i="12"/>
  <c r="Q131" i="12"/>
  <c r="R130" i="12"/>
  <c r="Q130" i="12"/>
  <c r="R129" i="12"/>
  <c r="Q129" i="12"/>
  <c r="R128" i="12"/>
  <c r="Q128" i="12"/>
  <c r="R127" i="12"/>
  <c r="Q127" i="12"/>
  <c r="R126" i="12"/>
  <c r="Q126" i="12"/>
  <c r="R125" i="12"/>
  <c r="Q125" i="12"/>
  <c r="R123" i="12"/>
  <c r="Q123" i="12"/>
  <c r="R122" i="12"/>
  <c r="Q122" i="12"/>
  <c r="R121" i="12"/>
  <c r="Q121" i="12"/>
  <c r="R120" i="12"/>
  <c r="Q120" i="12"/>
  <c r="R119" i="12"/>
  <c r="Q119" i="12"/>
  <c r="R118" i="12"/>
  <c r="Q118" i="12"/>
  <c r="R117" i="12"/>
  <c r="Q117" i="12"/>
  <c r="R116" i="12"/>
  <c r="Q116" i="12"/>
  <c r="R115" i="12"/>
  <c r="Q115" i="12"/>
  <c r="R114" i="12"/>
  <c r="Q114" i="12"/>
  <c r="R113" i="12"/>
  <c r="Q113" i="12"/>
  <c r="R112" i="12"/>
  <c r="Q112" i="12"/>
  <c r="R111" i="12"/>
  <c r="Q111" i="12"/>
  <c r="R110" i="12"/>
  <c r="Q110" i="12"/>
  <c r="R109" i="12"/>
  <c r="Q109" i="12"/>
  <c r="R108" i="12"/>
  <c r="Q108" i="12"/>
  <c r="R107" i="12"/>
  <c r="Q107" i="12"/>
  <c r="R106" i="12"/>
  <c r="Q106" i="12"/>
  <c r="R104" i="12"/>
  <c r="Q104" i="12"/>
  <c r="R103" i="12"/>
  <c r="Q103" i="12"/>
  <c r="R102" i="12"/>
  <c r="Q102" i="12"/>
  <c r="R101" i="12"/>
  <c r="Q101" i="12"/>
  <c r="R100" i="12"/>
  <c r="Q100" i="12"/>
  <c r="R99" i="12"/>
  <c r="Q99" i="12"/>
  <c r="R98" i="12"/>
  <c r="Q98" i="12"/>
  <c r="R96" i="12"/>
  <c r="Q96" i="12"/>
  <c r="R95" i="12"/>
  <c r="Q95" i="12"/>
  <c r="R94" i="12"/>
  <c r="Q94" i="12"/>
  <c r="R93" i="12"/>
  <c r="Q93" i="12"/>
  <c r="R92" i="12"/>
  <c r="Q92" i="12"/>
  <c r="R91" i="12"/>
  <c r="Q91" i="12"/>
  <c r="R90" i="12"/>
  <c r="Q90" i="12"/>
  <c r="R89" i="12"/>
  <c r="Q89" i="12"/>
  <c r="R88" i="12"/>
  <c r="Q88" i="12"/>
  <c r="R87" i="12"/>
  <c r="Q87" i="12"/>
  <c r="R86" i="12"/>
  <c r="Q86" i="12"/>
  <c r="R85" i="12"/>
  <c r="Q85" i="12"/>
  <c r="R84" i="12"/>
  <c r="Q84" i="12"/>
  <c r="R83" i="12"/>
  <c r="Q83" i="12"/>
  <c r="R82" i="12"/>
  <c r="Q82" i="12"/>
  <c r="R81" i="12"/>
  <c r="Q81" i="12"/>
  <c r="R79" i="12"/>
  <c r="Q79" i="12"/>
  <c r="R78" i="12"/>
  <c r="Q78" i="12"/>
  <c r="R77" i="12"/>
  <c r="Q77" i="12"/>
  <c r="R76" i="12"/>
  <c r="Q76" i="12"/>
  <c r="R75" i="12"/>
  <c r="Q75" i="12"/>
  <c r="R74" i="12"/>
  <c r="Q74" i="12"/>
  <c r="R73" i="12"/>
  <c r="Q73" i="12"/>
  <c r="R72" i="12"/>
  <c r="Q72" i="12"/>
  <c r="R71" i="12"/>
  <c r="Q71" i="12"/>
  <c r="R70" i="12"/>
  <c r="Q70" i="12"/>
  <c r="R69" i="12"/>
  <c r="Q69" i="12"/>
  <c r="R68" i="12"/>
  <c r="Q68" i="12"/>
  <c r="R67" i="12"/>
  <c r="Q67" i="12"/>
  <c r="R66" i="12"/>
  <c r="Q66" i="12"/>
  <c r="R65" i="12"/>
  <c r="Q65" i="12"/>
  <c r="R64" i="12"/>
  <c r="Q64" i="12"/>
  <c r="R63" i="12"/>
  <c r="Q63" i="12"/>
  <c r="R62" i="12"/>
  <c r="Q62" i="12"/>
  <c r="R61" i="12"/>
  <c r="Q61" i="12"/>
  <c r="R60" i="12"/>
  <c r="Q60" i="12"/>
  <c r="R59" i="12"/>
  <c r="Q59" i="12"/>
  <c r="R58" i="12"/>
  <c r="Q58" i="12"/>
  <c r="R57" i="12"/>
  <c r="Q57" i="12"/>
  <c r="R56" i="12"/>
  <c r="Q56" i="12"/>
  <c r="R55" i="12"/>
  <c r="Q55" i="12"/>
  <c r="R54" i="12"/>
  <c r="Q54" i="12"/>
  <c r="R53" i="12"/>
  <c r="Q53" i="12"/>
  <c r="R52" i="12"/>
  <c r="Q52" i="12"/>
  <c r="R51" i="12"/>
  <c r="Q51" i="12"/>
  <c r="R50" i="12"/>
  <c r="Q50" i="12"/>
  <c r="R49" i="12"/>
  <c r="Q49" i="12"/>
  <c r="R47" i="12"/>
  <c r="Q47" i="12"/>
  <c r="R46" i="12"/>
  <c r="Q46" i="12"/>
  <c r="R45" i="12"/>
  <c r="Q45" i="12"/>
  <c r="R44" i="12"/>
  <c r="Q44" i="12"/>
  <c r="R43" i="12"/>
  <c r="Q43" i="12"/>
  <c r="R42" i="12"/>
  <c r="Q42" i="12"/>
  <c r="R41" i="12"/>
  <c r="Q41" i="12"/>
  <c r="R40" i="12"/>
  <c r="Q40" i="12"/>
  <c r="R39" i="12"/>
  <c r="Q39" i="12"/>
  <c r="R37" i="12"/>
  <c r="Q37" i="12"/>
  <c r="R36" i="12"/>
  <c r="Q36" i="12"/>
  <c r="R35" i="12"/>
  <c r="Q35" i="12"/>
  <c r="R34" i="12"/>
  <c r="Q34" i="12"/>
  <c r="R33" i="12"/>
  <c r="Q33" i="12"/>
  <c r="R32" i="12"/>
  <c r="Q32" i="12"/>
  <c r="R31" i="12"/>
  <c r="Q31" i="12"/>
  <c r="R30" i="12"/>
  <c r="Q30" i="12"/>
  <c r="R29" i="12"/>
  <c r="Q29" i="12"/>
  <c r="R28" i="12"/>
  <c r="Q28" i="12"/>
  <c r="R27" i="12"/>
  <c r="Q27" i="12"/>
  <c r="R26" i="12"/>
  <c r="Q26" i="12"/>
  <c r="R25" i="12"/>
  <c r="Q25" i="12"/>
  <c r="R24" i="12"/>
  <c r="Q24" i="12"/>
  <c r="R22" i="12"/>
  <c r="Q22" i="12"/>
  <c r="R21" i="12"/>
  <c r="Q21" i="12"/>
  <c r="R20" i="12"/>
  <c r="Q20" i="12"/>
  <c r="R19" i="12"/>
  <c r="Q19" i="12"/>
  <c r="R18" i="12"/>
  <c r="Q18" i="12"/>
  <c r="R16" i="12"/>
  <c r="Q16" i="12"/>
  <c r="R15" i="12"/>
  <c r="Q15" i="12"/>
  <c r="R14" i="12"/>
  <c r="Q14" i="12"/>
  <c r="R13" i="12"/>
  <c r="Q13" i="12"/>
  <c r="J186" i="12"/>
  <c r="I186" i="12"/>
  <c r="J185" i="12"/>
  <c r="I185" i="12"/>
  <c r="J184" i="12"/>
  <c r="I184" i="12"/>
  <c r="J183" i="12"/>
  <c r="I183" i="12"/>
  <c r="J182" i="12"/>
  <c r="I182" i="12"/>
  <c r="J181" i="12"/>
  <c r="I181" i="12"/>
  <c r="J180" i="12"/>
  <c r="I180" i="12"/>
  <c r="J179" i="12"/>
  <c r="I179" i="12"/>
  <c r="J177" i="12"/>
  <c r="I177" i="12"/>
  <c r="J176" i="12"/>
  <c r="I176" i="12"/>
  <c r="J175" i="12"/>
  <c r="I175" i="12"/>
  <c r="J174" i="12"/>
  <c r="I174" i="12"/>
  <c r="J173" i="12"/>
  <c r="I173" i="12"/>
  <c r="J171" i="12"/>
  <c r="I171" i="12"/>
  <c r="J170" i="12"/>
  <c r="I170" i="12"/>
  <c r="J169" i="12"/>
  <c r="I169" i="12"/>
  <c r="J168" i="12"/>
  <c r="I168" i="12"/>
  <c r="J167" i="12"/>
  <c r="I167" i="12"/>
  <c r="J166" i="12"/>
  <c r="I166" i="12"/>
  <c r="J165" i="12"/>
  <c r="I165" i="12"/>
  <c r="J163" i="12"/>
  <c r="I163" i="12"/>
  <c r="J154" i="12"/>
  <c r="I154" i="12"/>
  <c r="J153" i="12"/>
  <c r="I153" i="12"/>
  <c r="J152" i="12"/>
  <c r="I152" i="12"/>
  <c r="J151" i="12"/>
  <c r="I151" i="12"/>
  <c r="J150" i="12"/>
  <c r="I150" i="12"/>
  <c r="J149" i="12"/>
  <c r="I149" i="12"/>
  <c r="J148" i="12"/>
  <c r="I148" i="12"/>
  <c r="J147" i="12"/>
  <c r="I147" i="12"/>
  <c r="J146" i="12"/>
  <c r="I146" i="12"/>
  <c r="J145" i="12"/>
  <c r="I145" i="12"/>
  <c r="J144" i="12"/>
  <c r="I144" i="12"/>
  <c r="J143" i="12"/>
  <c r="I143" i="12"/>
  <c r="J142" i="12"/>
  <c r="I142" i="12"/>
  <c r="J141" i="12"/>
  <c r="I141" i="12"/>
  <c r="J140" i="12"/>
  <c r="I140" i="12"/>
  <c r="J139" i="12"/>
  <c r="I139" i="12"/>
  <c r="J138" i="12"/>
  <c r="I138" i="12"/>
  <c r="J137" i="12"/>
  <c r="I137" i="12"/>
  <c r="J136" i="12"/>
  <c r="I136" i="12"/>
  <c r="J135" i="12"/>
  <c r="I135" i="12"/>
  <c r="J134" i="12"/>
  <c r="I134" i="12"/>
  <c r="J133" i="12"/>
  <c r="I133" i="12"/>
  <c r="J132" i="12"/>
  <c r="I132" i="12"/>
  <c r="J131" i="12"/>
  <c r="I131" i="12"/>
  <c r="J130" i="12"/>
  <c r="I130" i="12"/>
  <c r="J129" i="12"/>
  <c r="I129" i="12"/>
  <c r="J128" i="12"/>
  <c r="I128" i="12"/>
  <c r="J127" i="12"/>
  <c r="I127" i="12"/>
  <c r="J126" i="12"/>
  <c r="I126" i="12"/>
  <c r="J125" i="12"/>
  <c r="I125" i="12"/>
  <c r="J123" i="12"/>
  <c r="I123" i="12"/>
  <c r="J122" i="12"/>
  <c r="I122" i="12"/>
  <c r="J121" i="12"/>
  <c r="I121" i="12"/>
  <c r="J120" i="12"/>
  <c r="I120" i="12"/>
  <c r="J119" i="12"/>
  <c r="I119" i="12"/>
  <c r="J118" i="12"/>
  <c r="I118" i="12"/>
  <c r="J117" i="12"/>
  <c r="I117" i="12"/>
  <c r="J116" i="12"/>
  <c r="I116" i="12"/>
  <c r="J115" i="12"/>
  <c r="I115" i="12"/>
  <c r="J114" i="12"/>
  <c r="I114" i="12"/>
  <c r="J112" i="12"/>
  <c r="I112" i="12"/>
  <c r="J111" i="12"/>
  <c r="I111" i="12"/>
  <c r="J110" i="12"/>
  <c r="I110" i="12"/>
  <c r="J109" i="12"/>
  <c r="I109" i="12"/>
  <c r="J107" i="12"/>
  <c r="I107" i="12"/>
  <c r="J106" i="12"/>
  <c r="I106" i="12"/>
  <c r="J104" i="12"/>
  <c r="I104" i="12"/>
  <c r="J103" i="12"/>
  <c r="I103" i="12"/>
  <c r="J102" i="12"/>
  <c r="I102" i="12"/>
  <c r="J101" i="12"/>
  <c r="I101" i="12"/>
  <c r="J100" i="12"/>
  <c r="I100" i="12"/>
  <c r="J99" i="12"/>
  <c r="I99" i="12"/>
  <c r="J98" i="12"/>
  <c r="I98" i="12"/>
  <c r="J96" i="12"/>
  <c r="I96" i="12"/>
  <c r="J95" i="12"/>
  <c r="I95" i="12"/>
  <c r="J94" i="12"/>
  <c r="I94" i="12"/>
  <c r="J93" i="12"/>
  <c r="I93" i="12"/>
  <c r="J92" i="12"/>
  <c r="I92" i="12"/>
  <c r="J91" i="12"/>
  <c r="I91" i="12"/>
  <c r="J90" i="12"/>
  <c r="I90" i="12"/>
  <c r="J89" i="12"/>
  <c r="I89" i="12"/>
  <c r="J88" i="12"/>
  <c r="I88" i="12"/>
  <c r="J87" i="12"/>
  <c r="I87" i="12"/>
  <c r="J86" i="12"/>
  <c r="I86" i="12"/>
  <c r="J85" i="12"/>
  <c r="I85" i="12"/>
  <c r="J84" i="12"/>
  <c r="I84" i="12"/>
  <c r="J83" i="12"/>
  <c r="I83" i="12"/>
  <c r="J82" i="12"/>
  <c r="I82" i="12"/>
  <c r="J81" i="12"/>
  <c r="I81" i="12"/>
  <c r="J79" i="12"/>
  <c r="I79" i="12"/>
  <c r="J78" i="12"/>
  <c r="I78" i="12"/>
  <c r="J77" i="12"/>
  <c r="I77" i="12"/>
  <c r="J76" i="12"/>
  <c r="I76" i="12"/>
  <c r="J75" i="12"/>
  <c r="I75" i="12"/>
  <c r="J74" i="12"/>
  <c r="I74" i="12"/>
  <c r="J73" i="12"/>
  <c r="I73" i="12"/>
  <c r="J72" i="12"/>
  <c r="I72" i="12"/>
  <c r="J71" i="12"/>
  <c r="I71" i="12"/>
  <c r="J70" i="12"/>
  <c r="I70" i="12"/>
  <c r="J69" i="12"/>
  <c r="I69" i="12"/>
  <c r="J68" i="12"/>
  <c r="I68" i="12"/>
  <c r="J67" i="12"/>
  <c r="I67" i="12"/>
  <c r="J66" i="12"/>
  <c r="I66" i="12"/>
  <c r="J65" i="12"/>
  <c r="I65" i="12"/>
  <c r="J64" i="12"/>
  <c r="I64" i="12"/>
  <c r="J63" i="12"/>
  <c r="I63" i="12"/>
  <c r="J62" i="12"/>
  <c r="I62" i="12"/>
  <c r="J61" i="12"/>
  <c r="I61" i="12"/>
  <c r="J60" i="12"/>
  <c r="I60" i="12"/>
  <c r="J59" i="12"/>
  <c r="I59" i="12"/>
  <c r="J58" i="12"/>
  <c r="I58" i="12"/>
  <c r="J57" i="12"/>
  <c r="I57" i="12"/>
  <c r="J56" i="12"/>
  <c r="I56" i="12"/>
  <c r="J55" i="12"/>
  <c r="I55" i="12"/>
  <c r="J54" i="12"/>
  <c r="I54" i="12"/>
  <c r="J53" i="12"/>
  <c r="I53" i="12"/>
  <c r="J52" i="12"/>
  <c r="I52" i="12"/>
  <c r="J51" i="12"/>
  <c r="I51" i="12"/>
  <c r="J50" i="12"/>
  <c r="I50" i="12"/>
  <c r="J49" i="12"/>
  <c r="I49" i="12"/>
  <c r="J47" i="12"/>
  <c r="I47" i="12"/>
  <c r="J46" i="12"/>
  <c r="I46" i="12"/>
  <c r="J45" i="12"/>
  <c r="I45" i="12"/>
  <c r="J44" i="12"/>
  <c r="I44" i="12"/>
  <c r="J43" i="12"/>
  <c r="I43" i="12"/>
  <c r="J42" i="12"/>
  <c r="I42" i="12"/>
  <c r="J41" i="12"/>
  <c r="I41" i="12"/>
  <c r="J40" i="12"/>
  <c r="I40" i="12"/>
  <c r="J39" i="12"/>
  <c r="I39" i="12"/>
  <c r="J35" i="12"/>
  <c r="I35" i="12"/>
  <c r="J34" i="12"/>
  <c r="I34" i="12"/>
  <c r="J33" i="12"/>
  <c r="I33" i="12"/>
  <c r="J31" i="12"/>
  <c r="I31" i="12"/>
  <c r="J30" i="12"/>
  <c r="I30" i="12"/>
  <c r="J29" i="12"/>
  <c r="I29" i="12"/>
  <c r="J28" i="12"/>
  <c r="I28" i="12"/>
  <c r="J27" i="12"/>
  <c r="I27" i="12"/>
  <c r="J26" i="12"/>
  <c r="I26" i="12"/>
  <c r="J25" i="12"/>
  <c r="I25" i="12"/>
  <c r="J24" i="12"/>
  <c r="I24" i="12"/>
  <c r="J20" i="12"/>
  <c r="I20" i="12"/>
  <c r="J19" i="12"/>
  <c r="I19" i="12"/>
  <c r="J18" i="12"/>
  <c r="I18" i="12"/>
  <c r="J17" i="12"/>
  <c r="I17" i="12"/>
  <c r="J16" i="12"/>
  <c r="I16" i="12"/>
  <c r="J15" i="12"/>
  <c r="I15" i="12"/>
  <c r="J14" i="12"/>
  <c r="I14" i="12"/>
  <c r="J13" i="12"/>
  <c r="I13" i="12"/>
  <c r="P187" i="12"/>
  <c r="O187" i="12"/>
  <c r="N187" i="12"/>
  <c r="H187" i="12"/>
  <c r="G187" i="12"/>
  <c r="F187" i="12"/>
  <c r="DJ212" i="8"/>
  <c r="DI212" i="8"/>
  <c r="DJ211" i="8"/>
  <c r="DI211" i="8"/>
  <c r="DJ210" i="8"/>
  <c r="DI210" i="8"/>
  <c r="DJ209" i="8"/>
  <c r="DI209" i="8"/>
  <c r="DJ208" i="8"/>
  <c r="DI208" i="8"/>
  <c r="DJ207" i="8"/>
  <c r="DI207" i="8"/>
  <c r="DJ206" i="8"/>
  <c r="DI206" i="8"/>
  <c r="DJ205" i="8"/>
  <c r="DI205" i="8"/>
  <c r="DJ204" i="8"/>
  <c r="DI204" i="8"/>
  <c r="DJ203" i="8"/>
  <c r="DI203" i="8"/>
  <c r="DJ202" i="8"/>
  <c r="DI202" i="8"/>
  <c r="DJ201" i="8"/>
  <c r="DI201" i="8"/>
  <c r="DJ200" i="8"/>
  <c r="DI200" i="8"/>
  <c r="DJ199" i="8"/>
  <c r="DI199" i="8"/>
  <c r="DJ198" i="8"/>
  <c r="DI198" i="8"/>
  <c r="DJ197" i="8"/>
  <c r="DI197" i="8"/>
  <c r="DJ196" i="8"/>
  <c r="DI196" i="8"/>
  <c r="DJ195" i="8"/>
  <c r="DI195" i="8"/>
  <c r="DJ194" i="8"/>
  <c r="DI194" i="8"/>
  <c r="DJ193" i="8"/>
  <c r="DI193" i="8"/>
  <c r="DJ191" i="8"/>
  <c r="DI191" i="8"/>
  <c r="DJ190" i="8"/>
  <c r="DI190" i="8"/>
  <c r="DJ189" i="8"/>
  <c r="DI189" i="8"/>
  <c r="DJ188" i="8"/>
  <c r="DI188" i="8"/>
  <c r="DJ186" i="8"/>
  <c r="DI186" i="8"/>
  <c r="DJ185" i="8"/>
  <c r="DI185" i="8"/>
  <c r="DJ184" i="8"/>
  <c r="DI184" i="8"/>
  <c r="DJ181" i="8"/>
  <c r="DI181" i="8"/>
  <c r="DJ180" i="8"/>
  <c r="DI180" i="8"/>
  <c r="DJ179" i="8"/>
  <c r="DI179" i="8"/>
  <c r="DJ178" i="8"/>
  <c r="DI178" i="8"/>
  <c r="DJ176" i="8"/>
  <c r="DI176" i="8"/>
  <c r="DJ175" i="8"/>
  <c r="DI175" i="8"/>
  <c r="DJ174" i="8"/>
  <c r="DI174" i="8"/>
  <c r="DJ173" i="8"/>
  <c r="DI173" i="8"/>
  <c r="DJ172" i="8"/>
  <c r="DI172" i="8"/>
  <c r="DJ171" i="8"/>
  <c r="DI171" i="8"/>
  <c r="DJ170" i="8"/>
  <c r="DI170" i="8"/>
  <c r="DJ169" i="8"/>
  <c r="DI169" i="8"/>
  <c r="DJ167" i="8"/>
  <c r="DI167" i="8"/>
  <c r="DJ165" i="8"/>
  <c r="DI165" i="8"/>
  <c r="DJ162" i="8"/>
  <c r="DI162" i="8"/>
  <c r="DJ160" i="8"/>
  <c r="DI160" i="8"/>
  <c r="DJ159" i="8"/>
  <c r="DI159" i="8"/>
  <c r="DJ157" i="8"/>
  <c r="DI157" i="8"/>
  <c r="DJ156" i="8"/>
  <c r="DI156" i="8"/>
  <c r="DJ155" i="8"/>
  <c r="DI155" i="8"/>
  <c r="DJ154" i="8"/>
  <c r="DI154" i="8"/>
  <c r="DJ153" i="8"/>
  <c r="DI153" i="8"/>
  <c r="DJ152" i="8"/>
  <c r="DI152" i="8"/>
  <c r="DJ151" i="8"/>
  <c r="DI151" i="8"/>
  <c r="DJ150" i="8"/>
  <c r="DI150" i="8"/>
  <c r="DJ149" i="8"/>
  <c r="DI149" i="8"/>
  <c r="DJ148" i="8"/>
  <c r="DI148" i="8"/>
  <c r="DJ146" i="8"/>
  <c r="DI146" i="8"/>
  <c r="DJ145" i="8"/>
  <c r="DI145" i="8"/>
  <c r="DJ144" i="8"/>
  <c r="DI144" i="8"/>
  <c r="DJ142" i="8"/>
  <c r="DI142" i="8"/>
  <c r="DJ141" i="8"/>
  <c r="DI141" i="8"/>
  <c r="DJ139" i="8"/>
  <c r="DI139" i="8"/>
  <c r="DJ138" i="8"/>
  <c r="DI138" i="8"/>
  <c r="DJ137" i="8"/>
  <c r="DI137" i="8"/>
  <c r="DJ136" i="8"/>
  <c r="DI136" i="8"/>
  <c r="DJ135" i="8"/>
  <c r="DI135" i="8"/>
  <c r="DJ134" i="8"/>
  <c r="DI134" i="8"/>
  <c r="DJ133" i="8"/>
  <c r="DI133" i="8"/>
  <c r="DJ132" i="8"/>
  <c r="DI132" i="8"/>
  <c r="DJ131" i="8"/>
  <c r="DI131" i="8"/>
  <c r="DJ130" i="8"/>
  <c r="DI130" i="8"/>
  <c r="DJ129" i="8"/>
  <c r="DI129" i="8"/>
  <c r="DJ128" i="8"/>
  <c r="DI128" i="8"/>
  <c r="DJ127" i="8"/>
  <c r="DI127" i="8"/>
  <c r="DJ126" i="8"/>
  <c r="DI126" i="8"/>
  <c r="DJ125" i="8"/>
  <c r="DI125" i="8"/>
  <c r="DJ124" i="8"/>
  <c r="DI124" i="8"/>
  <c r="DJ122" i="8"/>
  <c r="DI122" i="8"/>
  <c r="DJ121" i="8"/>
  <c r="DI121" i="8"/>
  <c r="DJ120" i="8"/>
  <c r="DI120" i="8"/>
  <c r="DJ118" i="8"/>
  <c r="DI118" i="8"/>
  <c r="DJ117" i="8"/>
  <c r="DI117" i="8"/>
  <c r="DJ116" i="8"/>
  <c r="DI116" i="8"/>
  <c r="DJ115" i="8"/>
  <c r="DI115" i="8"/>
  <c r="DJ114" i="8"/>
  <c r="DI114" i="8"/>
  <c r="DJ113" i="8"/>
  <c r="DI113" i="8"/>
  <c r="DJ112" i="8"/>
  <c r="DI112" i="8"/>
  <c r="DJ111" i="8"/>
  <c r="DI111" i="8"/>
  <c r="DJ110" i="8"/>
  <c r="DI110" i="8"/>
  <c r="DJ109" i="8"/>
  <c r="DI109" i="8"/>
  <c r="DJ108" i="8"/>
  <c r="DI108" i="8"/>
  <c r="DJ107" i="8"/>
  <c r="DI107" i="8"/>
  <c r="DJ106" i="8"/>
  <c r="DI106" i="8"/>
  <c r="DJ105" i="8"/>
  <c r="DI105" i="8"/>
  <c r="DJ104" i="8"/>
  <c r="DI104" i="8"/>
  <c r="DJ103" i="8"/>
  <c r="DI103" i="8"/>
  <c r="DJ102" i="8"/>
  <c r="DI102" i="8"/>
  <c r="DJ101" i="8"/>
  <c r="DI101" i="8"/>
  <c r="DJ100" i="8"/>
  <c r="DI100" i="8"/>
  <c r="DJ99" i="8"/>
  <c r="DI99" i="8"/>
  <c r="DJ98" i="8"/>
  <c r="DI98" i="8"/>
  <c r="DJ97" i="8"/>
  <c r="DI97" i="8"/>
  <c r="DJ96" i="8"/>
  <c r="DI96" i="8"/>
  <c r="DJ95" i="8"/>
  <c r="DI95" i="8"/>
  <c r="DJ94" i="8"/>
  <c r="DI94" i="8"/>
  <c r="DJ92" i="8"/>
  <c r="DI92" i="8"/>
  <c r="DJ91" i="8"/>
  <c r="DI91" i="8"/>
  <c r="DJ90" i="8"/>
  <c r="DI90" i="8"/>
  <c r="DJ88" i="8"/>
  <c r="DI88" i="8"/>
  <c r="DJ87" i="8"/>
  <c r="DI87" i="8"/>
  <c r="DJ85" i="8"/>
  <c r="DI85" i="8"/>
  <c r="DJ84" i="8"/>
  <c r="DI84" i="8"/>
  <c r="DJ83" i="8"/>
  <c r="DI83" i="8"/>
  <c r="DJ82" i="8"/>
  <c r="DI82" i="8"/>
  <c r="DJ80" i="8"/>
  <c r="DI80" i="8"/>
  <c r="DJ79" i="8"/>
  <c r="DI79" i="8"/>
  <c r="DJ78" i="8"/>
  <c r="DI78" i="8"/>
  <c r="DJ77" i="8"/>
  <c r="DI77" i="8"/>
  <c r="DJ76" i="8"/>
  <c r="DI76" i="8"/>
  <c r="DJ75" i="8"/>
  <c r="DI75" i="8"/>
  <c r="DJ74" i="8"/>
  <c r="DI74" i="8"/>
  <c r="DJ73" i="8"/>
  <c r="DI73" i="8"/>
  <c r="DJ71" i="8"/>
  <c r="DI71" i="8"/>
  <c r="DJ69" i="8"/>
  <c r="DI69" i="8"/>
  <c r="DJ68" i="8"/>
  <c r="DI68" i="8"/>
  <c r="DJ67" i="8"/>
  <c r="DI67" i="8"/>
  <c r="DJ66" i="8"/>
  <c r="DI66" i="8"/>
  <c r="DJ64" i="8"/>
  <c r="DI64" i="8"/>
  <c r="DJ63" i="8"/>
  <c r="DI63" i="8"/>
  <c r="DJ62" i="8"/>
  <c r="DI62" i="8"/>
  <c r="DJ56" i="8"/>
  <c r="DI56" i="8"/>
  <c r="DJ55" i="8"/>
  <c r="DI55" i="8"/>
  <c r="DJ53" i="8"/>
  <c r="DI53" i="8"/>
  <c r="DJ52" i="8"/>
  <c r="DI52" i="8"/>
  <c r="DJ50" i="8"/>
  <c r="DI50" i="8"/>
  <c r="DJ49" i="8"/>
  <c r="DI49" i="8"/>
  <c r="DJ48" i="8"/>
  <c r="DI48" i="8"/>
  <c r="DJ47" i="8"/>
  <c r="DI47" i="8"/>
  <c r="DJ46" i="8"/>
  <c r="DI46" i="8"/>
  <c r="DJ45" i="8"/>
  <c r="DI45" i="8"/>
  <c r="DJ44" i="8"/>
  <c r="DI44" i="8"/>
  <c r="DJ43" i="8"/>
  <c r="DI43" i="8"/>
  <c r="DJ42" i="8"/>
  <c r="DI42" i="8"/>
  <c r="DJ41" i="8"/>
  <c r="DI41" i="8"/>
  <c r="DJ35" i="8"/>
  <c r="DI35" i="8"/>
  <c r="DJ33" i="8"/>
  <c r="DI33" i="8"/>
  <c r="DJ31" i="8"/>
  <c r="DI31" i="8"/>
  <c r="DJ29" i="8"/>
  <c r="DI29" i="8"/>
  <c r="DJ28" i="8"/>
  <c r="DI28" i="8"/>
  <c r="DJ27" i="8"/>
  <c r="DI27" i="8"/>
  <c r="DJ25" i="8"/>
  <c r="DI25" i="8"/>
  <c r="DJ24" i="8"/>
  <c r="DI24" i="8"/>
  <c r="DJ23" i="8"/>
  <c r="DI23" i="8"/>
  <c r="DJ22" i="8"/>
  <c r="DI22" i="8"/>
  <c r="DJ20" i="8"/>
  <c r="DI20" i="8"/>
  <c r="DJ19" i="8"/>
  <c r="DI19" i="8"/>
  <c r="DJ18" i="8"/>
  <c r="DI18" i="8"/>
  <c r="DJ17" i="8"/>
  <c r="DI17" i="8"/>
  <c r="DJ16" i="8"/>
  <c r="DI16" i="8"/>
  <c r="DB212" i="8"/>
  <c r="DA212" i="8"/>
  <c r="DB211" i="8"/>
  <c r="DA211" i="8"/>
  <c r="DB210" i="8"/>
  <c r="DA210" i="8"/>
  <c r="DB209" i="8"/>
  <c r="DA209" i="8"/>
  <c r="DB208" i="8"/>
  <c r="DA208" i="8"/>
  <c r="DB207" i="8"/>
  <c r="DA207" i="8"/>
  <c r="DB206" i="8"/>
  <c r="DA206" i="8"/>
  <c r="DB205" i="8"/>
  <c r="DA205" i="8"/>
  <c r="DB204" i="8"/>
  <c r="DA204" i="8"/>
  <c r="DB203" i="8"/>
  <c r="DA203" i="8"/>
  <c r="DB202" i="8"/>
  <c r="DA202" i="8"/>
  <c r="DB201" i="8"/>
  <c r="DA201" i="8"/>
  <c r="DB200" i="8"/>
  <c r="DA200" i="8"/>
  <c r="DB199" i="8"/>
  <c r="DA199" i="8"/>
  <c r="DB198" i="8"/>
  <c r="DA198" i="8"/>
  <c r="DB197" i="8"/>
  <c r="DA197" i="8"/>
  <c r="DB196" i="8"/>
  <c r="DA196" i="8"/>
  <c r="DB195" i="8"/>
  <c r="DA195" i="8"/>
  <c r="DB194" i="8"/>
  <c r="DA194" i="8"/>
  <c r="DB193" i="8"/>
  <c r="DA193" i="8"/>
  <c r="DB191" i="8"/>
  <c r="DA191" i="8"/>
  <c r="DB190" i="8"/>
  <c r="DA190" i="8"/>
  <c r="DB189" i="8"/>
  <c r="DA189" i="8"/>
  <c r="DB188" i="8"/>
  <c r="DA188" i="8"/>
  <c r="DB187" i="8"/>
  <c r="DA187" i="8"/>
  <c r="DB186" i="8"/>
  <c r="DA186" i="8"/>
  <c r="DB185" i="8"/>
  <c r="DA185" i="8"/>
  <c r="DB184" i="8"/>
  <c r="DA184" i="8"/>
  <c r="DB182" i="8"/>
  <c r="DA182" i="8"/>
  <c r="DB181" i="8"/>
  <c r="DA181" i="8"/>
  <c r="DB180" i="8"/>
  <c r="DA180" i="8"/>
  <c r="DB179" i="8"/>
  <c r="DA179" i="8"/>
  <c r="DB178" i="8"/>
  <c r="DA178" i="8"/>
  <c r="DB176" i="8"/>
  <c r="DA176" i="8"/>
  <c r="DB175" i="8"/>
  <c r="DA175" i="8"/>
  <c r="DB174" i="8"/>
  <c r="DA174" i="8"/>
  <c r="DB173" i="8"/>
  <c r="DA173" i="8"/>
  <c r="DB172" i="8"/>
  <c r="DA172" i="8"/>
  <c r="DB171" i="8"/>
  <c r="DA171" i="8"/>
  <c r="DB170" i="8"/>
  <c r="DA170" i="8"/>
  <c r="DB169" i="8"/>
  <c r="DA169" i="8"/>
  <c r="DB167" i="8"/>
  <c r="DA167" i="8"/>
  <c r="DB165" i="8"/>
  <c r="DA165" i="8"/>
  <c r="DB164" i="8"/>
  <c r="DA164" i="8"/>
  <c r="DB163" i="8"/>
  <c r="DA163" i="8"/>
  <c r="DB162" i="8"/>
  <c r="DA162" i="8"/>
  <c r="DB161" i="8"/>
  <c r="DA161" i="8"/>
  <c r="DB160" i="8"/>
  <c r="DA160" i="8"/>
  <c r="DB159" i="8"/>
  <c r="DA159" i="8"/>
  <c r="DB157" i="8"/>
  <c r="DA157" i="8"/>
  <c r="DB155" i="8"/>
  <c r="DA155" i="8"/>
  <c r="DB154" i="8"/>
  <c r="DA154" i="8"/>
  <c r="DB153" i="8"/>
  <c r="DA153" i="8"/>
  <c r="DB152" i="8"/>
  <c r="DA152" i="8"/>
  <c r="DB151" i="8"/>
  <c r="DA151" i="8"/>
  <c r="DB150" i="8"/>
  <c r="DA150" i="8"/>
  <c r="DB149" i="8"/>
  <c r="DA149" i="8"/>
  <c r="DB148" i="8"/>
  <c r="DA148" i="8"/>
  <c r="DB147" i="8"/>
  <c r="DA147" i="8"/>
  <c r="DB146" i="8"/>
  <c r="DA146" i="8"/>
  <c r="DB145" i="8"/>
  <c r="DA145" i="8"/>
  <c r="DB144" i="8"/>
  <c r="DA144" i="8"/>
  <c r="DB142" i="8"/>
  <c r="DA142" i="8"/>
  <c r="DB141" i="8"/>
  <c r="DA141" i="8"/>
  <c r="DB140" i="8"/>
  <c r="DA140" i="8"/>
  <c r="DB139" i="8"/>
  <c r="DA139" i="8"/>
  <c r="DB138" i="8"/>
  <c r="DA138" i="8"/>
  <c r="DB137" i="8"/>
  <c r="DA137" i="8"/>
  <c r="DB136" i="8"/>
  <c r="DA136" i="8"/>
  <c r="DB135" i="8"/>
  <c r="DA135" i="8"/>
  <c r="DB134" i="8"/>
  <c r="DA134" i="8"/>
  <c r="DB133" i="8"/>
  <c r="DA133" i="8"/>
  <c r="DB132" i="8"/>
  <c r="DA132" i="8"/>
  <c r="DB131" i="8"/>
  <c r="DA131" i="8"/>
  <c r="DB130" i="8"/>
  <c r="DA130" i="8"/>
  <c r="DB129" i="8"/>
  <c r="DA129" i="8"/>
  <c r="DB128" i="8"/>
  <c r="DA128" i="8"/>
  <c r="DB127" i="8"/>
  <c r="DA127" i="8"/>
  <c r="DB126" i="8"/>
  <c r="DA126" i="8"/>
  <c r="DB125" i="8"/>
  <c r="DA125" i="8"/>
  <c r="DB124" i="8"/>
  <c r="DA124" i="8"/>
  <c r="DB123" i="8"/>
  <c r="DA123" i="8"/>
  <c r="DB122" i="8"/>
  <c r="DA122" i="8"/>
  <c r="DB121" i="8"/>
  <c r="DA121" i="8"/>
  <c r="DB120" i="8"/>
  <c r="DA120" i="8"/>
  <c r="DB117" i="8"/>
  <c r="DA117" i="8"/>
  <c r="DB116" i="8"/>
  <c r="DA116" i="8"/>
  <c r="DB115" i="8"/>
  <c r="DA115" i="8"/>
  <c r="DB114" i="8"/>
  <c r="DA114" i="8"/>
  <c r="DB113" i="8"/>
  <c r="DA113" i="8"/>
  <c r="DB112" i="8"/>
  <c r="DA112" i="8"/>
  <c r="DB111" i="8"/>
  <c r="DA111" i="8"/>
  <c r="DB110" i="8"/>
  <c r="DA110" i="8"/>
  <c r="DB109" i="8"/>
  <c r="DA109" i="8"/>
  <c r="DB108" i="8"/>
  <c r="DA108" i="8"/>
  <c r="DB107" i="8"/>
  <c r="DA107" i="8"/>
  <c r="DB106" i="8"/>
  <c r="DA106" i="8"/>
  <c r="DB105" i="8"/>
  <c r="DA105" i="8"/>
  <c r="DB104" i="8"/>
  <c r="DA104" i="8"/>
  <c r="DB103" i="8"/>
  <c r="DA103" i="8"/>
  <c r="DB102" i="8"/>
  <c r="DA102" i="8"/>
  <c r="DB101" i="8"/>
  <c r="DA101" i="8"/>
  <c r="DB100" i="8"/>
  <c r="DA100" i="8"/>
  <c r="DB99" i="8"/>
  <c r="DA99" i="8"/>
  <c r="DB98" i="8"/>
  <c r="DA98" i="8"/>
  <c r="DB97" i="8"/>
  <c r="DA97" i="8"/>
  <c r="DB96" i="8"/>
  <c r="DA96" i="8"/>
  <c r="DB95" i="8"/>
  <c r="DA95" i="8"/>
  <c r="DB94" i="8"/>
  <c r="DA94" i="8"/>
  <c r="DB92" i="8"/>
  <c r="DA92" i="8"/>
  <c r="DB91" i="8"/>
  <c r="DA91" i="8"/>
  <c r="DB90" i="8"/>
  <c r="DA90" i="8"/>
  <c r="DB88" i="8"/>
  <c r="DA88" i="8"/>
  <c r="DB87" i="8"/>
  <c r="DA87" i="8"/>
  <c r="DB86" i="8"/>
  <c r="DA86" i="8"/>
  <c r="DB85" i="8"/>
  <c r="DA85" i="8"/>
  <c r="DB84" i="8"/>
  <c r="DA84" i="8"/>
  <c r="DB83" i="8"/>
  <c r="DA83" i="8"/>
  <c r="DB82" i="8"/>
  <c r="DA82" i="8"/>
  <c r="DB80" i="8"/>
  <c r="DA80" i="8"/>
  <c r="DB78" i="8"/>
  <c r="DA78" i="8"/>
  <c r="DB77" i="8"/>
  <c r="DA77" i="8"/>
  <c r="DB76" i="8"/>
  <c r="DA76" i="8"/>
  <c r="DB75" i="8"/>
  <c r="DA75" i="8"/>
  <c r="DB74" i="8"/>
  <c r="DA74" i="8"/>
  <c r="DB73" i="8"/>
  <c r="DA73" i="8"/>
  <c r="DB71" i="8"/>
  <c r="DA71" i="8"/>
  <c r="DB69" i="8"/>
  <c r="DA69" i="8"/>
  <c r="DB68" i="8"/>
  <c r="DA68" i="8"/>
  <c r="DB67" i="8"/>
  <c r="DA67" i="8"/>
  <c r="DB66" i="8"/>
  <c r="DA66" i="8"/>
  <c r="DB62" i="8"/>
  <c r="DA62" i="8"/>
  <c r="DB61" i="8"/>
  <c r="DA61" i="8"/>
  <c r="DB59" i="8"/>
  <c r="DA59" i="8"/>
  <c r="DB58" i="8"/>
  <c r="DA58" i="8"/>
  <c r="DB57" i="8"/>
  <c r="DA57" i="8"/>
  <c r="DB56" i="8"/>
  <c r="DA56" i="8"/>
  <c r="DB55" i="8"/>
  <c r="DA55" i="8"/>
  <c r="DB54" i="8"/>
  <c r="DA54" i="8"/>
  <c r="DB53" i="8"/>
  <c r="DA53" i="8"/>
  <c r="DB52" i="8"/>
  <c r="DA52" i="8"/>
  <c r="DB51" i="8"/>
  <c r="DA51" i="8"/>
  <c r="DB50" i="8"/>
  <c r="DA50" i="8"/>
  <c r="DB49" i="8"/>
  <c r="DA49" i="8"/>
  <c r="DB48" i="8"/>
  <c r="DA48" i="8"/>
  <c r="DB47" i="8"/>
  <c r="DA47" i="8"/>
  <c r="DB46" i="8"/>
  <c r="DA46" i="8"/>
  <c r="DB45" i="8"/>
  <c r="DA45" i="8"/>
  <c r="DB44" i="8"/>
  <c r="DA44" i="8"/>
  <c r="DB43" i="8"/>
  <c r="DA43" i="8"/>
  <c r="DB42" i="8"/>
  <c r="DA42" i="8"/>
  <c r="DB41" i="8"/>
  <c r="DA41" i="8"/>
  <c r="DB39" i="8"/>
  <c r="DA39" i="8"/>
  <c r="DB38" i="8"/>
  <c r="DA38" i="8"/>
  <c r="DB37" i="8"/>
  <c r="DA37" i="8"/>
  <c r="DB36" i="8"/>
  <c r="DA36" i="8"/>
  <c r="DB35" i="8"/>
  <c r="DA35" i="8"/>
  <c r="DB34" i="8"/>
  <c r="DA34" i="8"/>
  <c r="DB33" i="8"/>
  <c r="DA33" i="8"/>
  <c r="DB32" i="8"/>
  <c r="DA32" i="8"/>
  <c r="DB31" i="8"/>
  <c r="DA31" i="8"/>
  <c r="DB29" i="8"/>
  <c r="DA29" i="8"/>
  <c r="DB28" i="8"/>
  <c r="DA28" i="8"/>
  <c r="DB27" i="8"/>
  <c r="DA27" i="8"/>
  <c r="DB25" i="8"/>
  <c r="DA25" i="8"/>
  <c r="DB24" i="8"/>
  <c r="DA24" i="8"/>
  <c r="DB23" i="8"/>
  <c r="DA23" i="8"/>
  <c r="DB22" i="8"/>
  <c r="DA22" i="8"/>
  <c r="DB20" i="8"/>
  <c r="DA20" i="8"/>
  <c r="DB19" i="8"/>
  <c r="DA19" i="8"/>
  <c r="DB18" i="8"/>
  <c r="DA18" i="8"/>
  <c r="DB17" i="8"/>
  <c r="DA17" i="8"/>
  <c r="DB16" i="8"/>
  <c r="DA16" i="8"/>
  <c r="CT212" i="8"/>
  <c r="CT211" i="8"/>
  <c r="CT210" i="8"/>
  <c r="CS210" i="8"/>
  <c r="CT209" i="8"/>
  <c r="CS209" i="8"/>
  <c r="CT208" i="8"/>
  <c r="CS208" i="8"/>
  <c r="CT207" i="8"/>
  <c r="CS207" i="8"/>
  <c r="CT206" i="8"/>
  <c r="CS206" i="8"/>
  <c r="CT205" i="8"/>
  <c r="CS205" i="8"/>
  <c r="CT204" i="8"/>
  <c r="CS204" i="8"/>
  <c r="CT203" i="8"/>
  <c r="CS203" i="8"/>
  <c r="CT202" i="8"/>
  <c r="CS202" i="8"/>
  <c r="CT201" i="8"/>
  <c r="CS201" i="8"/>
  <c r="CT200" i="8"/>
  <c r="CS200" i="8"/>
  <c r="CT199" i="8"/>
  <c r="CS199" i="8"/>
  <c r="CT198" i="8"/>
  <c r="CS198" i="8"/>
  <c r="CT197" i="8"/>
  <c r="CS197" i="8"/>
  <c r="CT196" i="8"/>
  <c r="CS196" i="8"/>
  <c r="CT195" i="8"/>
  <c r="CS195" i="8"/>
  <c r="CT194" i="8"/>
  <c r="CS194" i="8"/>
  <c r="CT193" i="8"/>
  <c r="CS193" i="8"/>
  <c r="CT191" i="8"/>
  <c r="CS191" i="8"/>
  <c r="CT190" i="8"/>
  <c r="CS190" i="8"/>
  <c r="CT189" i="8"/>
  <c r="CS189" i="8"/>
  <c r="CT188" i="8"/>
  <c r="CS188" i="8"/>
  <c r="CT187" i="8"/>
  <c r="CS187" i="8"/>
  <c r="CT186" i="8"/>
  <c r="CS186" i="8"/>
  <c r="CT185" i="8"/>
  <c r="CS185" i="8"/>
  <c r="CT184" i="8"/>
  <c r="CS184" i="8"/>
  <c r="CT182" i="8"/>
  <c r="CS182" i="8"/>
  <c r="CT181" i="8"/>
  <c r="CS181" i="8"/>
  <c r="CT180" i="8"/>
  <c r="CS180" i="8"/>
  <c r="CT179" i="8"/>
  <c r="CS179" i="8"/>
  <c r="CT178" i="8"/>
  <c r="CS178" i="8"/>
  <c r="CT176" i="8"/>
  <c r="CS176" i="8"/>
  <c r="CT175" i="8"/>
  <c r="CS175" i="8"/>
  <c r="CT174" i="8"/>
  <c r="CS174" i="8"/>
  <c r="CT173" i="8"/>
  <c r="CS173" i="8"/>
  <c r="CT172" i="8"/>
  <c r="CS172" i="8"/>
  <c r="CT171" i="8"/>
  <c r="CS171" i="8"/>
  <c r="CT170" i="8"/>
  <c r="CS170" i="8"/>
  <c r="CT169" i="8"/>
  <c r="CS169" i="8"/>
  <c r="CT167" i="8"/>
  <c r="CS167" i="8"/>
  <c r="CT165" i="8"/>
  <c r="CS165" i="8"/>
  <c r="CT164" i="8"/>
  <c r="CS164" i="8"/>
  <c r="CT163" i="8"/>
  <c r="CS163" i="8"/>
  <c r="CT162" i="8"/>
  <c r="CS162" i="8"/>
  <c r="CT161" i="8"/>
  <c r="CS161" i="8"/>
  <c r="CT160" i="8"/>
  <c r="CS160" i="8"/>
  <c r="CT159" i="8"/>
  <c r="CS159" i="8"/>
  <c r="CT157" i="8"/>
  <c r="CS157" i="8"/>
  <c r="CT155" i="8"/>
  <c r="CS155" i="8"/>
  <c r="CT154" i="8"/>
  <c r="CS154" i="8"/>
  <c r="CT153" i="8"/>
  <c r="CS153" i="8"/>
  <c r="CT152" i="8"/>
  <c r="CS152" i="8"/>
  <c r="CT151" i="8"/>
  <c r="CS151" i="8"/>
  <c r="CT150" i="8"/>
  <c r="CS150" i="8"/>
  <c r="CT149" i="8"/>
  <c r="CS149" i="8"/>
  <c r="CT148" i="8"/>
  <c r="CS148" i="8"/>
  <c r="CT147" i="8"/>
  <c r="CS147" i="8"/>
  <c r="CT146" i="8"/>
  <c r="CS146" i="8"/>
  <c r="CT145" i="8"/>
  <c r="CS145" i="8"/>
  <c r="CT144" i="8"/>
  <c r="CS144" i="8"/>
  <c r="CT142" i="8"/>
  <c r="CS142" i="8"/>
  <c r="CT141" i="8"/>
  <c r="CS141" i="8"/>
  <c r="CT140" i="8"/>
  <c r="CS140" i="8"/>
  <c r="CT139" i="8"/>
  <c r="CS139" i="8"/>
  <c r="CT138" i="8"/>
  <c r="CS138" i="8"/>
  <c r="CT137" i="8"/>
  <c r="CS137" i="8"/>
  <c r="CT136" i="8"/>
  <c r="CS136" i="8"/>
  <c r="CT135" i="8"/>
  <c r="CS135" i="8"/>
  <c r="CT134" i="8"/>
  <c r="CS134" i="8"/>
  <c r="CT133" i="8"/>
  <c r="CS133" i="8"/>
  <c r="CT132" i="8"/>
  <c r="CS132" i="8"/>
  <c r="CT131" i="8"/>
  <c r="CS131" i="8"/>
  <c r="CT130" i="8"/>
  <c r="CS130" i="8"/>
  <c r="CT129" i="8"/>
  <c r="CS129" i="8"/>
  <c r="CT128" i="8"/>
  <c r="CS128" i="8"/>
  <c r="CT127" i="8"/>
  <c r="CS127" i="8"/>
  <c r="CT126" i="8"/>
  <c r="CS126" i="8"/>
  <c r="CT125" i="8"/>
  <c r="CS125" i="8"/>
  <c r="CT124" i="8"/>
  <c r="CS124" i="8"/>
  <c r="CT123" i="8"/>
  <c r="CS123" i="8"/>
  <c r="CT122" i="8"/>
  <c r="CS122" i="8"/>
  <c r="CT121" i="8"/>
  <c r="CS121" i="8"/>
  <c r="CT120" i="8"/>
  <c r="CS120" i="8"/>
  <c r="CT117" i="8"/>
  <c r="CS117" i="8"/>
  <c r="CT116" i="8"/>
  <c r="CS116" i="8"/>
  <c r="CT115" i="8"/>
  <c r="CS115" i="8"/>
  <c r="CT114" i="8"/>
  <c r="CS114" i="8"/>
  <c r="CT113" i="8"/>
  <c r="CS113" i="8"/>
  <c r="CT112" i="8"/>
  <c r="CS112" i="8"/>
  <c r="CT111" i="8"/>
  <c r="CS111" i="8"/>
  <c r="CT110" i="8"/>
  <c r="CS110" i="8"/>
  <c r="CT109" i="8"/>
  <c r="CS109" i="8"/>
  <c r="CT108" i="8"/>
  <c r="CS108" i="8"/>
  <c r="CT107" i="8"/>
  <c r="CS107" i="8"/>
  <c r="CT106" i="8"/>
  <c r="CS106" i="8"/>
  <c r="CT105" i="8"/>
  <c r="CS105" i="8"/>
  <c r="CT104" i="8"/>
  <c r="CS104" i="8"/>
  <c r="CT103" i="8"/>
  <c r="CS103" i="8"/>
  <c r="CT102" i="8"/>
  <c r="CS102" i="8"/>
  <c r="CT101" i="8"/>
  <c r="CS101" i="8"/>
  <c r="CT100" i="8"/>
  <c r="CS100" i="8"/>
  <c r="CT99" i="8"/>
  <c r="CS99" i="8"/>
  <c r="CT98" i="8"/>
  <c r="CS98" i="8"/>
  <c r="CT97" i="8"/>
  <c r="CS97" i="8"/>
  <c r="CT96" i="8"/>
  <c r="CS96" i="8"/>
  <c r="CT95" i="8"/>
  <c r="CS95" i="8"/>
  <c r="CT94" i="8"/>
  <c r="CS94" i="8"/>
  <c r="CT92" i="8"/>
  <c r="CS92" i="8"/>
  <c r="CT91" i="8"/>
  <c r="CS91" i="8"/>
  <c r="CT90" i="8"/>
  <c r="CS90" i="8"/>
  <c r="CT88" i="8"/>
  <c r="CS88" i="8"/>
  <c r="CT87" i="8"/>
  <c r="CS87" i="8"/>
  <c r="CT86" i="8"/>
  <c r="CS86" i="8"/>
  <c r="CT85" i="8"/>
  <c r="CS85" i="8"/>
  <c r="CT84" i="8"/>
  <c r="CS84" i="8"/>
  <c r="CT83" i="8"/>
  <c r="CS83" i="8"/>
  <c r="CT82" i="8"/>
  <c r="CS82" i="8"/>
  <c r="CT80" i="8"/>
  <c r="CS80" i="8"/>
  <c r="CT78" i="8"/>
  <c r="CS78" i="8"/>
  <c r="CT77" i="8"/>
  <c r="CS77" i="8"/>
  <c r="CT76" i="8"/>
  <c r="CS76" i="8"/>
  <c r="CT75" i="8"/>
  <c r="CS75" i="8"/>
  <c r="CT74" i="8"/>
  <c r="CS74" i="8"/>
  <c r="CT73" i="8"/>
  <c r="CS73" i="8"/>
  <c r="CT71" i="8"/>
  <c r="CS71" i="8"/>
  <c r="CT69" i="8"/>
  <c r="CS69" i="8"/>
  <c r="CT68" i="8"/>
  <c r="CS68" i="8"/>
  <c r="CT67" i="8"/>
  <c r="CS67" i="8"/>
  <c r="CT66" i="8"/>
  <c r="CS66" i="8"/>
  <c r="CT62" i="8"/>
  <c r="CS62" i="8"/>
  <c r="CT61" i="8"/>
  <c r="CS61" i="8"/>
  <c r="CT59" i="8"/>
  <c r="CS59" i="8"/>
  <c r="CT58" i="8"/>
  <c r="CS58" i="8"/>
  <c r="CT57" i="8"/>
  <c r="CS57" i="8"/>
  <c r="CT56" i="8"/>
  <c r="CS56" i="8"/>
  <c r="CT55" i="8"/>
  <c r="CS55" i="8"/>
  <c r="CT54" i="8"/>
  <c r="CS54" i="8"/>
  <c r="CT53" i="8"/>
  <c r="CS53" i="8"/>
  <c r="CT52" i="8"/>
  <c r="CS52" i="8"/>
  <c r="CT51" i="8"/>
  <c r="CS51" i="8"/>
  <c r="CT50" i="8"/>
  <c r="CS50" i="8"/>
  <c r="CT49" i="8"/>
  <c r="CS49" i="8"/>
  <c r="CT48" i="8"/>
  <c r="CS48" i="8"/>
  <c r="CT47" i="8"/>
  <c r="CS47" i="8"/>
  <c r="CT46" i="8"/>
  <c r="CS46" i="8"/>
  <c r="CT45" i="8"/>
  <c r="CS45" i="8"/>
  <c r="CT44" i="8"/>
  <c r="CS44" i="8"/>
  <c r="CT43" i="8"/>
  <c r="CS43" i="8"/>
  <c r="CT42" i="8"/>
  <c r="CS42" i="8"/>
  <c r="CT41" i="8"/>
  <c r="CS41" i="8"/>
  <c r="CT39" i="8"/>
  <c r="CS39" i="8"/>
  <c r="CT38" i="8"/>
  <c r="CS38" i="8"/>
  <c r="CT37" i="8"/>
  <c r="CS37" i="8"/>
  <c r="CT35" i="8"/>
  <c r="CS35" i="8"/>
  <c r="CT34" i="8"/>
  <c r="CS34" i="8"/>
  <c r="CT33" i="8"/>
  <c r="CS33" i="8"/>
  <c r="CT32" i="8"/>
  <c r="CS32" i="8"/>
  <c r="CT31" i="8"/>
  <c r="CS31" i="8"/>
  <c r="CT29" i="8"/>
  <c r="CS29" i="8"/>
  <c r="CT28" i="8"/>
  <c r="CS28" i="8"/>
  <c r="CT27" i="8"/>
  <c r="CS27" i="8"/>
  <c r="CT25" i="8"/>
  <c r="CS25" i="8"/>
  <c r="CT24" i="8"/>
  <c r="CS24" i="8"/>
  <c r="CT23" i="8"/>
  <c r="CS23" i="8"/>
  <c r="CT22" i="8"/>
  <c r="CS22" i="8"/>
  <c r="CT20" i="8"/>
  <c r="CS20" i="8"/>
  <c r="CT19" i="8"/>
  <c r="CS19" i="8"/>
  <c r="CT18" i="8"/>
  <c r="CS18" i="8"/>
  <c r="CT17" i="8"/>
  <c r="CS17" i="8"/>
  <c r="CT16" i="8"/>
  <c r="CS16" i="8"/>
  <c r="CL212" i="8"/>
  <c r="CK212" i="8"/>
  <c r="CL211" i="8"/>
  <c r="CK211" i="8"/>
  <c r="CL210" i="8"/>
  <c r="CK210" i="8"/>
  <c r="CL209" i="8"/>
  <c r="CK209" i="8"/>
  <c r="CL208" i="8"/>
  <c r="CK208" i="8"/>
  <c r="CL207" i="8"/>
  <c r="CK207" i="8"/>
  <c r="CL206" i="8"/>
  <c r="CK206" i="8"/>
  <c r="CL205" i="8"/>
  <c r="CK205" i="8"/>
  <c r="CL204" i="8"/>
  <c r="CK204" i="8"/>
  <c r="CL203" i="8"/>
  <c r="CK203" i="8"/>
  <c r="CL202" i="8"/>
  <c r="CK202" i="8"/>
  <c r="CL201" i="8"/>
  <c r="CK201" i="8"/>
  <c r="CL200" i="8"/>
  <c r="CK200" i="8"/>
  <c r="CL199" i="8"/>
  <c r="CK199" i="8"/>
  <c r="CL198" i="8"/>
  <c r="CK198" i="8"/>
  <c r="CL197" i="8"/>
  <c r="CK197" i="8"/>
  <c r="CL196" i="8"/>
  <c r="CK196" i="8"/>
  <c r="CL195" i="8"/>
  <c r="CK195" i="8"/>
  <c r="CL194" i="8"/>
  <c r="CK194" i="8"/>
  <c r="CL193" i="8"/>
  <c r="CK193" i="8"/>
  <c r="CL191" i="8"/>
  <c r="CK191" i="8"/>
  <c r="CL190" i="8"/>
  <c r="CK190" i="8"/>
  <c r="CL189" i="8"/>
  <c r="CK189" i="8"/>
  <c r="CL188" i="8"/>
  <c r="CK188" i="8"/>
  <c r="CL187" i="8"/>
  <c r="CK187" i="8"/>
  <c r="CL186" i="8"/>
  <c r="CK186" i="8"/>
  <c r="CL185" i="8"/>
  <c r="CK185" i="8"/>
  <c r="CL184" i="8"/>
  <c r="CK184" i="8"/>
  <c r="CL182" i="8"/>
  <c r="CK182" i="8"/>
  <c r="CL181" i="8"/>
  <c r="CK181" i="8"/>
  <c r="CL180" i="8"/>
  <c r="CK180" i="8"/>
  <c r="CL179" i="8"/>
  <c r="CK179" i="8"/>
  <c r="CL178" i="8"/>
  <c r="CK178" i="8"/>
  <c r="CL176" i="8"/>
  <c r="CK176" i="8"/>
  <c r="CL175" i="8"/>
  <c r="CK175" i="8"/>
  <c r="CL174" i="8"/>
  <c r="CK174" i="8"/>
  <c r="CL173" i="8"/>
  <c r="CK173" i="8"/>
  <c r="CL172" i="8"/>
  <c r="CK172" i="8"/>
  <c r="CL171" i="8"/>
  <c r="CK171" i="8"/>
  <c r="CL170" i="8"/>
  <c r="CK170" i="8"/>
  <c r="CL169" i="8"/>
  <c r="CK169" i="8"/>
  <c r="CL167" i="8"/>
  <c r="CK167" i="8"/>
  <c r="CL165" i="8"/>
  <c r="CK165" i="8"/>
  <c r="CL164" i="8"/>
  <c r="CK164" i="8"/>
  <c r="CL163" i="8"/>
  <c r="CK163" i="8"/>
  <c r="CL162" i="8"/>
  <c r="CK162" i="8"/>
  <c r="CL161" i="8"/>
  <c r="CK161" i="8"/>
  <c r="CL160" i="8"/>
  <c r="CK160" i="8"/>
  <c r="CL159" i="8"/>
  <c r="CK159" i="8"/>
  <c r="CL157" i="8"/>
  <c r="CK157" i="8"/>
  <c r="CL155" i="8"/>
  <c r="CK155" i="8"/>
  <c r="CL154" i="8"/>
  <c r="CK154" i="8"/>
  <c r="CL153" i="8"/>
  <c r="CK153" i="8"/>
  <c r="CL152" i="8"/>
  <c r="CK152" i="8"/>
  <c r="CL151" i="8"/>
  <c r="CK151" i="8"/>
  <c r="CL150" i="8"/>
  <c r="CK150" i="8"/>
  <c r="CL149" i="8"/>
  <c r="CK149" i="8"/>
  <c r="CL148" i="8"/>
  <c r="CK148" i="8"/>
  <c r="CL147" i="8"/>
  <c r="CK147" i="8"/>
  <c r="CL146" i="8"/>
  <c r="CK146" i="8"/>
  <c r="CL145" i="8"/>
  <c r="CK145" i="8"/>
  <c r="CL144" i="8"/>
  <c r="CK144" i="8"/>
  <c r="CL142" i="8"/>
  <c r="CK142" i="8"/>
  <c r="CL141" i="8"/>
  <c r="CK141" i="8"/>
  <c r="CL140" i="8"/>
  <c r="CK140" i="8"/>
  <c r="CL139" i="8"/>
  <c r="CK139" i="8"/>
  <c r="CL138" i="8"/>
  <c r="CK138" i="8"/>
  <c r="CL137" i="8"/>
  <c r="CK137" i="8"/>
  <c r="CL136" i="8"/>
  <c r="CK136" i="8"/>
  <c r="CL135" i="8"/>
  <c r="CK135" i="8"/>
  <c r="CL134" i="8"/>
  <c r="CK134" i="8"/>
  <c r="CL133" i="8"/>
  <c r="CK133" i="8"/>
  <c r="CL132" i="8"/>
  <c r="CK132" i="8"/>
  <c r="CL131" i="8"/>
  <c r="CK131" i="8"/>
  <c r="CL130" i="8"/>
  <c r="CK130" i="8"/>
  <c r="CL129" i="8"/>
  <c r="CK129" i="8"/>
  <c r="CL128" i="8"/>
  <c r="CK128" i="8"/>
  <c r="CL127" i="8"/>
  <c r="CK127" i="8"/>
  <c r="CL126" i="8"/>
  <c r="CK126" i="8"/>
  <c r="CL125" i="8"/>
  <c r="CK125" i="8"/>
  <c r="CL124" i="8"/>
  <c r="CK124" i="8"/>
  <c r="CL123" i="8"/>
  <c r="CK123" i="8"/>
  <c r="CL122" i="8"/>
  <c r="CK122" i="8"/>
  <c r="CL121" i="8"/>
  <c r="CK121" i="8"/>
  <c r="CL120" i="8"/>
  <c r="CK120" i="8"/>
  <c r="CL117" i="8"/>
  <c r="CK117" i="8"/>
  <c r="CL116" i="8"/>
  <c r="CK116" i="8"/>
  <c r="CL115" i="8"/>
  <c r="CK115" i="8"/>
  <c r="CL114" i="8"/>
  <c r="CK114" i="8"/>
  <c r="CL113" i="8"/>
  <c r="CK113" i="8"/>
  <c r="CL112" i="8"/>
  <c r="CK112" i="8"/>
  <c r="CL111" i="8"/>
  <c r="CK111" i="8"/>
  <c r="CL110" i="8"/>
  <c r="CK110" i="8"/>
  <c r="CL109" i="8"/>
  <c r="CK109" i="8"/>
  <c r="CL108" i="8"/>
  <c r="CK108" i="8"/>
  <c r="CL107" i="8"/>
  <c r="CK107" i="8"/>
  <c r="CL106" i="8"/>
  <c r="CK106" i="8"/>
  <c r="CL105" i="8"/>
  <c r="CK105" i="8"/>
  <c r="CL104" i="8"/>
  <c r="CK104" i="8"/>
  <c r="CL103" i="8"/>
  <c r="CK103" i="8"/>
  <c r="CL102" i="8"/>
  <c r="CK102" i="8"/>
  <c r="CL101" i="8"/>
  <c r="CK101" i="8"/>
  <c r="CL100" i="8"/>
  <c r="CK100" i="8"/>
  <c r="CL99" i="8"/>
  <c r="CK99" i="8"/>
  <c r="CL98" i="8"/>
  <c r="CK98" i="8"/>
  <c r="CL97" i="8"/>
  <c r="CK97" i="8"/>
  <c r="CL96" i="8"/>
  <c r="CK96" i="8"/>
  <c r="CL95" i="8"/>
  <c r="CK95" i="8"/>
  <c r="CL94" i="8"/>
  <c r="CK94" i="8"/>
  <c r="CL92" i="8"/>
  <c r="CK92" i="8"/>
  <c r="CL91" i="8"/>
  <c r="CK91" i="8"/>
  <c r="CL90" i="8"/>
  <c r="CK90" i="8"/>
  <c r="CL88" i="8"/>
  <c r="CK88" i="8"/>
  <c r="CL87" i="8"/>
  <c r="CK87" i="8"/>
  <c r="CL86" i="8"/>
  <c r="CK86" i="8"/>
  <c r="CL85" i="8"/>
  <c r="CK85" i="8"/>
  <c r="CL84" i="8"/>
  <c r="CK84" i="8"/>
  <c r="CL83" i="8"/>
  <c r="CK83" i="8"/>
  <c r="CL82" i="8"/>
  <c r="CK82" i="8"/>
  <c r="CL80" i="8"/>
  <c r="CK80" i="8"/>
  <c r="CL78" i="8"/>
  <c r="CK78" i="8"/>
  <c r="CL77" i="8"/>
  <c r="CK77" i="8"/>
  <c r="CL76" i="8"/>
  <c r="CK76" i="8"/>
  <c r="CL75" i="8"/>
  <c r="CK75" i="8"/>
  <c r="CL74" i="8"/>
  <c r="CK74" i="8"/>
  <c r="CL73" i="8"/>
  <c r="CK73" i="8"/>
  <c r="CL71" i="8"/>
  <c r="CK71" i="8"/>
  <c r="CL69" i="8"/>
  <c r="CK69" i="8"/>
  <c r="CL68" i="8"/>
  <c r="CK68" i="8"/>
  <c r="CL67" i="8"/>
  <c r="CK67" i="8"/>
  <c r="CL66" i="8"/>
  <c r="CK66" i="8"/>
  <c r="CL62" i="8"/>
  <c r="CK62" i="8"/>
  <c r="CL61" i="8"/>
  <c r="CK61" i="8"/>
  <c r="CL59" i="8"/>
  <c r="CK59" i="8"/>
  <c r="CL58" i="8"/>
  <c r="CK58" i="8"/>
  <c r="CL57" i="8"/>
  <c r="CK57" i="8"/>
  <c r="CL56" i="8"/>
  <c r="CK56" i="8"/>
  <c r="CL55" i="8"/>
  <c r="CK55" i="8"/>
  <c r="CL54" i="8"/>
  <c r="CK54" i="8"/>
  <c r="CL53" i="8"/>
  <c r="CK53" i="8"/>
  <c r="CL52" i="8"/>
  <c r="CK52" i="8"/>
  <c r="CL51" i="8"/>
  <c r="CK51" i="8"/>
  <c r="CL50" i="8"/>
  <c r="CK50" i="8"/>
  <c r="CL49" i="8"/>
  <c r="CK49" i="8"/>
  <c r="CL48" i="8"/>
  <c r="CK48" i="8"/>
  <c r="CL47" i="8"/>
  <c r="CK47" i="8"/>
  <c r="CL46" i="8"/>
  <c r="CK46" i="8"/>
  <c r="CL45" i="8"/>
  <c r="CK45" i="8"/>
  <c r="CL44" i="8"/>
  <c r="CK44" i="8"/>
  <c r="CL43" i="8"/>
  <c r="CK43" i="8"/>
  <c r="CL42" i="8"/>
  <c r="CK42" i="8"/>
  <c r="CL41" i="8"/>
  <c r="CK41" i="8"/>
  <c r="CL39" i="8"/>
  <c r="CK39" i="8"/>
  <c r="CL38" i="8"/>
  <c r="CK38" i="8"/>
  <c r="CL37" i="8"/>
  <c r="CK37" i="8"/>
  <c r="CL36" i="8"/>
  <c r="CK36" i="8"/>
  <c r="CL35" i="8"/>
  <c r="CK35" i="8"/>
  <c r="CL34" i="8"/>
  <c r="CK34" i="8"/>
  <c r="CL33" i="8"/>
  <c r="CK33" i="8"/>
  <c r="CL32" i="8"/>
  <c r="CK32" i="8"/>
  <c r="CL31" i="8"/>
  <c r="CK31" i="8"/>
  <c r="CL29" i="8"/>
  <c r="CK29" i="8"/>
  <c r="CL28" i="8"/>
  <c r="CK28" i="8"/>
  <c r="CL27" i="8"/>
  <c r="CK27" i="8"/>
  <c r="CL25" i="8"/>
  <c r="CK25" i="8"/>
  <c r="CL24" i="8"/>
  <c r="CK24" i="8"/>
  <c r="CL23" i="8"/>
  <c r="CK23" i="8"/>
  <c r="CL22" i="8"/>
  <c r="CK22" i="8"/>
  <c r="CL20" i="8"/>
  <c r="CK20" i="8"/>
  <c r="CL19" i="8"/>
  <c r="CK19" i="8"/>
  <c r="CL18" i="8"/>
  <c r="CK18" i="8"/>
  <c r="CL17" i="8"/>
  <c r="CK17" i="8"/>
  <c r="CL16" i="8"/>
  <c r="CK16" i="8"/>
  <c r="CD211" i="8"/>
  <c r="CD210" i="8"/>
  <c r="CC210" i="8"/>
  <c r="CD209" i="8"/>
  <c r="CC209" i="8"/>
  <c r="CD208" i="8"/>
  <c r="CC208" i="8"/>
  <c r="CD207" i="8"/>
  <c r="CC207" i="8"/>
  <c r="CD206" i="8"/>
  <c r="CC206" i="8"/>
  <c r="CD205" i="8"/>
  <c r="CC205" i="8"/>
  <c r="CD204" i="8"/>
  <c r="CC204" i="8"/>
  <c r="CD203" i="8"/>
  <c r="CC203" i="8"/>
  <c r="CD202" i="8"/>
  <c r="CC202" i="8"/>
  <c r="CD201" i="8"/>
  <c r="CC201" i="8"/>
  <c r="CD200" i="8"/>
  <c r="CC200" i="8"/>
  <c r="CD199" i="8"/>
  <c r="CC199" i="8"/>
  <c r="CD198" i="8"/>
  <c r="CC198" i="8"/>
  <c r="CD197" i="8"/>
  <c r="CC197" i="8"/>
  <c r="CD196" i="8"/>
  <c r="CC196" i="8"/>
  <c r="CD195" i="8"/>
  <c r="CC195" i="8"/>
  <c r="CD194" i="8"/>
  <c r="CC194" i="8"/>
  <c r="CD193" i="8"/>
  <c r="CC193" i="8"/>
  <c r="CD191" i="8"/>
  <c r="CC191" i="8"/>
  <c r="CD190" i="8"/>
  <c r="CC190" i="8"/>
  <c r="CD189" i="8"/>
  <c r="CC189" i="8"/>
  <c r="CD188" i="8"/>
  <c r="CC188" i="8"/>
  <c r="CD187" i="8"/>
  <c r="CC187" i="8"/>
  <c r="CD186" i="8"/>
  <c r="CC186" i="8"/>
  <c r="CD185" i="8"/>
  <c r="CC185" i="8"/>
  <c r="CD184" i="8"/>
  <c r="CC184" i="8"/>
  <c r="CD182" i="8"/>
  <c r="CC182" i="8"/>
  <c r="CD181" i="8"/>
  <c r="CC181" i="8"/>
  <c r="CD180" i="8"/>
  <c r="CC180" i="8"/>
  <c r="CD179" i="8"/>
  <c r="CC179" i="8"/>
  <c r="CD178" i="8"/>
  <c r="CC178" i="8"/>
  <c r="CD176" i="8"/>
  <c r="CC176" i="8"/>
  <c r="CD175" i="8"/>
  <c r="CC175" i="8"/>
  <c r="CD174" i="8"/>
  <c r="CC174" i="8"/>
  <c r="CD173" i="8"/>
  <c r="CC173" i="8"/>
  <c r="CD172" i="8"/>
  <c r="CC172" i="8"/>
  <c r="CD171" i="8"/>
  <c r="CC171" i="8"/>
  <c r="CD170" i="8"/>
  <c r="CC170" i="8"/>
  <c r="CD169" i="8"/>
  <c r="CC169" i="8"/>
  <c r="CD167" i="8"/>
  <c r="CC167" i="8"/>
  <c r="CD165" i="8"/>
  <c r="CC165" i="8"/>
  <c r="CD164" i="8"/>
  <c r="CC164" i="8"/>
  <c r="CD163" i="8"/>
  <c r="CC163" i="8"/>
  <c r="CD162" i="8"/>
  <c r="CC162" i="8"/>
  <c r="CD161" i="8"/>
  <c r="CC161" i="8"/>
  <c r="CD160" i="8"/>
  <c r="CC160" i="8"/>
  <c r="CD159" i="8"/>
  <c r="CC159" i="8"/>
  <c r="CD157" i="8"/>
  <c r="CC157" i="8"/>
  <c r="CD155" i="8"/>
  <c r="CC155" i="8"/>
  <c r="CD154" i="8"/>
  <c r="CC154" i="8"/>
  <c r="CD153" i="8"/>
  <c r="CC153" i="8"/>
  <c r="CD152" i="8"/>
  <c r="CC152" i="8"/>
  <c r="CD151" i="8"/>
  <c r="CC151" i="8"/>
  <c r="CD150" i="8"/>
  <c r="CC150" i="8"/>
  <c r="CD149" i="8"/>
  <c r="CC149" i="8"/>
  <c r="CD148" i="8"/>
  <c r="CC148" i="8"/>
  <c r="CD147" i="8"/>
  <c r="CC147" i="8"/>
  <c r="CD146" i="8"/>
  <c r="CC146" i="8"/>
  <c r="CD145" i="8"/>
  <c r="CC145" i="8"/>
  <c r="CD144" i="8"/>
  <c r="CC144" i="8"/>
  <c r="CD142" i="8"/>
  <c r="CC142" i="8"/>
  <c r="CD141" i="8"/>
  <c r="CC141" i="8"/>
  <c r="CD140" i="8"/>
  <c r="CC140" i="8"/>
  <c r="CD139" i="8"/>
  <c r="CC139" i="8"/>
  <c r="CD138" i="8"/>
  <c r="CC138" i="8"/>
  <c r="CD137" i="8"/>
  <c r="CC137" i="8"/>
  <c r="CD136" i="8"/>
  <c r="CC136" i="8"/>
  <c r="CD135" i="8"/>
  <c r="CC135" i="8"/>
  <c r="CD134" i="8"/>
  <c r="CC134" i="8"/>
  <c r="CD133" i="8"/>
  <c r="CC133" i="8"/>
  <c r="CD132" i="8"/>
  <c r="CC132" i="8"/>
  <c r="CD131" i="8"/>
  <c r="CC131" i="8"/>
  <c r="CD130" i="8"/>
  <c r="CC130" i="8"/>
  <c r="CD129" i="8"/>
  <c r="CC129" i="8"/>
  <c r="CD128" i="8"/>
  <c r="CC128" i="8"/>
  <c r="CD127" i="8"/>
  <c r="CC127" i="8"/>
  <c r="CD126" i="8"/>
  <c r="CC126" i="8"/>
  <c r="CD125" i="8"/>
  <c r="CC125" i="8"/>
  <c r="CD124" i="8"/>
  <c r="CC124" i="8"/>
  <c r="CD123" i="8"/>
  <c r="CC123" i="8"/>
  <c r="CD122" i="8"/>
  <c r="CC122" i="8"/>
  <c r="CD121" i="8"/>
  <c r="CC121" i="8"/>
  <c r="CD120" i="8"/>
  <c r="CC120" i="8"/>
  <c r="CD117" i="8"/>
  <c r="CC117" i="8"/>
  <c r="CD116" i="8"/>
  <c r="CC116" i="8"/>
  <c r="CD115" i="8"/>
  <c r="CC115" i="8"/>
  <c r="CD114" i="8"/>
  <c r="CC114" i="8"/>
  <c r="CD113" i="8"/>
  <c r="CC113" i="8"/>
  <c r="CD112" i="8"/>
  <c r="CC112" i="8"/>
  <c r="CD111" i="8"/>
  <c r="CC111" i="8"/>
  <c r="CD110" i="8"/>
  <c r="CC110" i="8"/>
  <c r="CD109" i="8"/>
  <c r="CC109" i="8"/>
  <c r="CD108" i="8"/>
  <c r="CC108" i="8"/>
  <c r="CD107" i="8"/>
  <c r="CC107" i="8"/>
  <c r="CD106" i="8"/>
  <c r="CC106" i="8"/>
  <c r="CD105" i="8"/>
  <c r="CC105" i="8"/>
  <c r="CD104" i="8"/>
  <c r="CC104" i="8"/>
  <c r="CD103" i="8"/>
  <c r="CC103" i="8"/>
  <c r="CD102" i="8"/>
  <c r="CC102" i="8"/>
  <c r="CD101" i="8"/>
  <c r="CC101" i="8"/>
  <c r="CD100" i="8"/>
  <c r="CC100" i="8"/>
  <c r="CD99" i="8"/>
  <c r="CC99" i="8"/>
  <c r="CD98" i="8"/>
  <c r="CC98" i="8"/>
  <c r="CD97" i="8"/>
  <c r="CC97" i="8"/>
  <c r="CD96" i="8"/>
  <c r="CC96" i="8"/>
  <c r="CD95" i="8"/>
  <c r="CC95" i="8"/>
  <c r="CD94" i="8"/>
  <c r="CC94" i="8"/>
  <c r="CD92" i="8"/>
  <c r="CC92" i="8"/>
  <c r="CD91" i="8"/>
  <c r="CC91" i="8"/>
  <c r="CD90" i="8"/>
  <c r="CC90" i="8"/>
  <c r="CD88" i="8"/>
  <c r="CC88" i="8"/>
  <c r="CD87" i="8"/>
  <c r="CC87" i="8"/>
  <c r="CD86" i="8"/>
  <c r="CC86" i="8"/>
  <c r="CD85" i="8"/>
  <c r="CC85" i="8"/>
  <c r="CD84" i="8"/>
  <c r="CC84" i="8"/>
  <c r="CD83" i="8"/>
  <c r="CC83" i="8"/>
  <c r="CD82" i="8"/>
  <c r="CC82" i="8"/>
  <c r="CD80" i="8"/>
  <c r="CC80" i="8"/>
  <c r="CD78" i="8"/>
  <c r="CC78" i="8"/>
  <c r="CD77" i="8"/>
  <c r="CC77" i="8"/>
  <c r="CD76" i="8"/>
  <c r="CC76" i="8"/>
  <c r="CD75" i="8"/>
  <c r="CC75" i="8"/>
  <c r="CD74" i="8"/>
  <c r="CC74" i="8"/>
  <c r="CD73" i="8"/>
  <c r="CC73" i="8"/>
  <c r="CD71" i="8"/>
  <c r="CC71" i="8"/>
  <c r="CD69" i="8"/>
  <c r="CC69" i="8"/>
  <c r="CD68" i="8"/>
  <c r="CC68" i="8"/>
  <c r="CD67" i="8"/>
  <c r="CC67" i="8"/>
  <c r="CD66" i="8"/>
  <c r="CC66" i="8"/>
  <c r="CD62" i="8"/>
  <c r="CC62" i="8"/>
  <c r="CD61" i="8"/>
  <c r="CC61" i="8"/>
  <c r="CD59" i="8"/>
  <c r="CC59" i="8"/>
  <c r="CD58" i="8"/>
  <c r="CC58" i="8"/>
  <c r="CD57" i="8"/>
  <c r="CC57" i="8"/>
  <c r="CD56" i="8"/>
  <c r="CC56" i="8"/>
  <c r="CD55" i="8"/>
  <c r="CC55" i="8"/>
  <c r="CD54" i="8"/>
  <c r="CC54" i="8"/>
  <c r="CD53" i="8"/>
  <c r="CC53" i="8"/>
  <c r="CD52" i="8"/>
  <c r="CC52" i="8"/>
  <c r="CD51" i="8"/>
  <c r="CC51" i="8"/>
  <c r="CD50" i="8"/>
  <c r="CC50" i="8"/>
  <c r="CD49" i="8"/>
  <c r="CC49" i="8"/>
  <c r="CD48" i="8"/>
  <c r="CC48" i="8"/>
  <c r="CD47" i="8"/>
  <c r="CC47" i="8"/>
  <c r="CD46" i="8"/>
  <c r="CC46" i="8"/>
  <c r="CD45" i="8"/>
  <c r="CC45" i="8"/>
  <c r="CD44" i="8"/>
  <c r="CC44" i="8"/>
  <c r="CD43" i="8"/>
  <c r="CC43" i="8"/>
  <c r="CD42" i="8"/>
  <c r="CC42" i="8"/>
  <c r="CD41" i="8"/>
  <c r="CC41" i="8"/>
  <c r="CD39" i="8"/>
  <c r="CC39" i="8"/>
  <c r="CD38" i="8"/>
  <c r="CC38" i="8"/>
  <c r="CD37" i="8"/>
  <c r="CC37" i="8"/>
  <c r="CD35" i="8"/>
  <c r="CC35" i="8"/>
  <c r="CD34" i="8"/>
  <c r="CC34" i="8"/>
  <c r="CD33" i="8"/>
  <c r="CC33" i="8"/>
  <c r="CD32" i="8"/>
  <c r="CC32" i="8"/>
  <c r="CD31" i="8"/>
  <c r="CC31" i="8"/>
  <c r="CD29" i="8"/>
  <c r="CC29" i="8"/>
  <c r="CD28" i="8"/>
  <c r="CC28" i="8"/>
  <c r="CD27" i="8"/>
  <c r="CC27" i="8"/>
  <c r="CD25" i="8"/>
  <c r="CC25" i="8"/>
  <c r="CD24" i="8"/>
  <c r="CC24" i="8"/>
  <c r="CD23" i="8"/>
  <c r="CC23" i="8"/>
  <c r="CD22" i="8"/>
  <c r="CC22" i="8"/>
  <c r="CD20" i="8"/>
  <c r="CC20" i="8"/>
  <c r="CD19" i="8"/>
  <c r="CC19" i="8"/>
  <c r="CD18" i="8"/>
  <c r="CC18" i="8"/>
  <c r="CD17" i="8"/>
  <c r="CC17" i="8"/>
  <c r="CD16" i="8"/>
  <c r="CC16" i="8"/>
  <c r="BV212" i="8"/>
  <c r="BU212" i="8"/>
  <c r="BV211" i="8"/>
  <c r="BU211" i="8"/>
  <c r="BV210" i="8"/>
  <c r="BU210" i="8"/>
  <c r="BV209" i="8"/>
  <c r="BU209" i="8"/>
  <c r="BV208" i="8"/>
  <c r="BU208" i="8"/>
  <c r="BV207" i="8"/>
  <c r="BU207" i="8"/>
  <c r="BV206" i="8"/>
  <c r="BU206" i="8"/>
  <c r="BV205" i="8"/>
  <c r="BU205" i="8"/>
  <c r="BV204" i="8"/>
  <c r="BU204" i="8"/>
  <c r="BV203" i="8"/>
  <c r="BU203" i="8"/>
  <c r="BV202" i="8"/>
  <c r="BU202" i="8"/>
  <c r="BV201" i="8"/>
  <c r="BU201" i="8"/>
  <c r="BV200" i="8"/>
  <c r="BU200" i="8"/>
  <c r="BV199" i="8"/>
  <c r="BU199" i="8"/>
  <c r="BV198" i="8"/>
  <c r="BU198" i="8"/>
  <c r="BV197" i="8"/>
  <c r="BU197" i="8"/>
  <c r="BV196" i="8"/>
  <c r="BU196" i="8"/>
  <c r="BV195" i="8"/>
  <c r="BU195" i="8"/>
  <c r="BV194" i="8"/>
  <c r="BU194" i="8"/>
  <c r="BV193" i="8"/>
  <c r="BU193" i="8"/>
  <c r="BV191" i="8"/>
  <c r="BU191" i="8"/>
  <c r="BV190" i="8"/>
  <c r="BU190" i="8"/>
  <c r="BV189" i="8"/>
  <c r="BU189" i="8"/>
  <c r="BV188" i="8"/>
  <c r="BU188" i="8"/>
  <c r="BV187" i="8"/>
  <c r="BU187" i="8"/>
  <c r="BV186" i="8"/>
  <c r="BU186" i="8"/>
  <c r="BV185" i="8"/>
  <c r="BU185" i="8"/>
  <c r="BV184" i="8"/>
  <c r="BU184" i="8"/>
  <c r="BV182" i="8"/>
  <c r="BU182" i="8"/>
  <c r="BV181" i="8"/>
  <c r="BU181" i="8"/>
  <c r="BV180" i="8"/>
  <c r="BU180" i="8"/>
  <c r="BV179" i="8"/>
  <c r="BU179" i="8"/>
  <c r="BV178" i="8"/>
  <c r="BU178" i="8"/>
  <c r="BV176" i="8"/>
  <c r="BU176" i="8"/>
  <c r="BV175" i="8"/>
  <c r="BU175" i="8"/>
  <c r="BV174" i="8"/>
  <c r="BU174" i="8"/>
  <c r="BV173" i="8"/>
  <c r="BU173" i="8"/>
  <c r="BV172" i="8"/>
  <c r="BU172" i="8"/>
  <c r="BV171" i="8"/>
  <c r="BU171" i="8"/>
  <c r="BV170" i="8"/>
  <c r="BU170" i="8"/>
  <c r="BV169" i="8"/>
  <c r="BU169" i="8"/>
  <c r="BV167" i="8"/>
  <c r="BU167" i="8"/>
  <c r="BV165" i="8"/>
  <c r="BU165" i="8"/>
  <c r="BV164" i="8"/>
  <c r="BU164" i="8"/>
  <c r="BV163" i="8"/>
  <c r="BU163" i="8"/>
  <c r="BV162" i="8"/>
  <c r="BU162" i="8"/>
  <c r="BV161" i="8"/>
  <c r="BU161" i="8"/>
  <c r="BV160" i="8"/>
  <c r="BU160" i="8"/>
  <c r="BV159" i="8"/>
  <c r="BU159" i="8"/>
  <c r="BV157" i="8"/>
  <c r="BU157" i="8"/>
  <c r="BV155" i="8"/>
  <c r="BU155" i="8"/>
  <c r="BV154" i="8"/>
  <c r="BU154" i="8"/>
  <c r="BV153" i="8"/>
  <c r="BU153" i="8"/>
  <c r="BV152" i="8"/>
  <c r="BU152" i="8"/>
  <c r="BV151" i="8"/>
  <c r="BU151" i="8"/>
  <c r="BV150" i="8"/>
  <c r="BU150" i="8"/>
  <c r="BV149" i="8"/>
  <c r="BU149" i="8"/>
  <c r="BV148" i="8"/>
  <c r="BU148" i="8"/>
  <c r="BV147" i="8"/>
  <c r="BU147" i="8"/>
  <c r="BV146" i="8"/>
  <c r="BU146" i="8"/>
  <c r="BV145" i="8"/>
  <c r="BU145" i="8"/>
  <c r="BV144" i="8"/>
  <c r="BU144" i="8"/>
  <c r="BV142" i="8"/>
  <c r="BU142" i="8"/>
  <c r="BV141" i="8"/>
  <c r="BU141" i="8"/>
  <c r="BV140" i="8"/>
  <c r="BU140" i="8"/>
  <c r="BV139" i="8"/>
  <c r="BU139" i="8"/>
  <c r="BV138" i="8"/>
  <c r="BU138" i="8"/>
  <c r="BV137" i="8"/>
  <c r="BU137" i="8"/>
  <c r="BV136" i="8"/>
  <c r="BU136" i="8"/>
  <c r="BV135" i="8"/>
  <c r="BU135" i="8"/>
  <c r="BV134" i="8"/>
  <c r="BU134" i="8"/>
  <c r="BV133" i="8"/>
  <c r="BU133" i="8"/>
  <c r="BV132" i="8"/>
  <c r="BU132" i="8"/>
  <c r="BV131" i="8"/>
  <c r="BU131" i="8"/>
  <c r="BV130" i="8"/>
  <c r="BU130" i="8"/>
  <c r="BV129" i="8"/>
  <c r="BU129" i="8"/>
  <c r="BV128" i="8"/>
  <c r="BU128" i="8"/>
  <c r="BV127" i="8"/>
  <c r="BU127" i="8"/>
  <c r="BV126" i="8"/>
  <c r="BU126" i="8"/>
  <c r="BV125" i="8"/>
  <c r="BU125" i="8"/>
  <c r="BV124" i="8"/>
  <c r="BU124" i="8"/>
  <c r="BV123" i="8"/>
  <c r="BU123" i="8"/>
  <c r="BV122" i="8"/>
  <c r="BU122" i="8"/>
  <c r="BV121" i="8"/>
  <c r="BU121" i="8"/>
  <c r="BV120" i="8"/>
  <c r="BU120" i="8"/>
  <c r="BV117" i="8"/>
  <c r="BU117" i="8"/>
  <c r="BV116" i="8"/>
  <c r="BU116" i="8"/>
  <c r="BV115" i="8"/>
  <c r="BU115" i="8"/>
  <c r="BV114" i="8"/>
  <c r="BU114" i="8"/>
  <c r="BV113" i="8"/>
  <c r="BU113" i="8"/>
  <c r="BV112" i="8"/>
  <c r="BU112" i="8"/>
  <c r="BV111" i="8"/>
  <c r="BU111" i="8"/>
  <c r="BV110" i="8"/>
  <c r="BU110" i="8"/>
  <c r="BV109" i="8"/>
  <c r="BU109" i="8"/>
  <c r="BV108" i="8"/>
  <c r="BU108" i="8"/>
  <c r="BV107" i="8"/>
  <c r="BU107" i="8"/>
  <c r="BV106" i="8"/>
  <c r="BU106" i="8"/>
  <c r="BV105" i="8"/>
  <c r="BU105" i="8"/>
  <c r="BV104" i="8"/>
  <c r="BU104" i="8"/>
  <c r="BV103" i="8"/>
  <c r="BU103" i="8"/>
  <c r="BV102" i="8"/>
  <c r="BU102" i="8"/>
  <c r="BV101" i="8"/>
  <c r="BU101" i="8"/>
  <c r="BV100" i="8"/>
  <c r="BU100" i="8"/>
  <c r="BV99" i="8"/>
  <c r="BU99" i="8"/>
  <c r="BV98" i="8"/>
  <c r="BU98" i="8"/>
  <c r="BV97" i="8"/>
  <c r="BU97" i="8"/>
  <c r="BV96" i="8"/>
  <c r="BU96" i="8"/>
  <c r="BV95" i="8"/>
  <c r="BU95" i="8"/>
  <c r="BV94" i="8"/>
  <c r="BU94" i="8"/>
  <c r="BV92" i="8"/>
  <c r="BU92" i="8"/>
  <c r="BV91" i="8"/>
  <c r="BU91" i="8"/>
  <c r="BV90" i="8"/>
  <c r="BU90" i="8"/>
  <c r="BV88" i="8"/>
  <c r="BU88" i="8"/>
  <c r="BV87" i="8"/>
  <c r="BU87" i="8"/>
  <c r="BV86" i="8"/>
  <c r="BU86" i="8"/>
  <c r="BV85" i="8"/>
  <c r="BU85" i="8"/>
  <c r="BV84" i="8"/>
  <c r="BU84" i="8"/>
  <c r="BV83" i="8"/>
  <c r="BU83" i="8"/>
  <c r="BV82" i="8"/>
  <c r="BU82" i="8"/>
  <c r="BV80" i="8"/>
  <c r="BU80" i="8"/>
  <c r="BV78" i="8"/>
  <c r="BU78" i="8"/>
  <c r="BV77" i="8"/>
  <c r="BU77" i="8"/>
  <c r="BV76" i="8"/>
  <c r="BU76" i="8"/>
  <c r="BV75" i="8"/>
  <c r="BU75" i="8"/>
  <c r="BV74" i="8"/>
  <c r="BU74" i="8"/>
  <c r="BV73" i="8"/>
  <c r="BU73" i="8"/>
  <c r="BV71" i="8"/>
  <c r="BU71" i="8"/>
  <c r="BV69" i="8"/>
  <c r="BU69" i="8"/>
  <c r="BV68" i="8"/>
  <c r="BU68" i="8"/>
  <c r="BV67" i="8"/>
  <c r="BU67" i="8"/>
  <c r="BV66" i="8"/>
  <c r="BU66" i="8"/>
  <c r="BV62" i="8"/>
  <c r="BU62" i="8"/>
  <c r="BV61" i="8"/>
  <c r="BU61" i="8"/>
  <c r="BV59" i="8"/>
  <c r="BU59" i="8"/>
  <c r="BV58" i="8"/>
  <c r="BU58" i="8"/>
  <c r="BV57" i="8"/>
  <c r="BU57" i="8"/>
  <c r="BV56" i="8"/>
  <c r="BU56" i="8"/>
  <c r="BV55" i="8"/>
  <c r="BU55" i="8"/>
  <c r="BV54" i="8"/>
  <c r="BU54" i="8"/>
  <c r="BV53" i="8"/>
  <c r="BU53" i="8"/>
  <c r="BV52" i="8"/>
  <c r="BU52" i="8"/>
  <c r="BV51" i="8"/>
  <c r="BU51" i="8"/>
  <c r="BV50" i="8"/>
  <c r="BU50" i="8"/>
  <c r="BV49" i="8"/>
  <c r="BU49" i="8"/>
  <c r="BV48" i="8"/>
  <c r="BU48" i="8"/>
  <c r="BV47" i="8"/>
  <c r="BU47" i="8"/>
  <c r="BV46" i="8"/>
  <c r="BU46" i="8"/>
  <c r="BV45" i="8"/>
  <c r="BU45" i="8"/>
  <c r="BV44" i="8"/>
  <c r="BU44" i="8"/>
  <c r="BV43" i="8"/>
  <c r="BU43" i="8"/>
  <c r="BV42" i="8"/>
  <c r="BU42" i="8"/>
  <c r="BV41" i="8"/>
  <c r="BU41" i="8"/>
  <c r="BV39" i="8"/>
  <c r="BU39" i="8"/>
  <c r="BV38" i="8"/>
  <c r="BU38" i="8"/>
  <c r="BV37" i="8"/>
  <c r="BU37" i="8"/>
  <c r="BV36" i="8"/>
  <c r="BU36" i="8"/>
  <c r="BV35" i="8"/>
  <c r="BU35" i="8"/>
  <c r="BV34" i="8"/>
  <c r="BU34" i="8"/>
  <c r="BV33" i="8"/>
  <c r="BU33" i="8"/>
  <c r="BV32" i="8"/>
  <c r="BU32" i="8"/>
  <c r="BV31" i="8"/>
  <c r="BU31" i="8"/>
  <c r="BV29" i="8"/>
  <c r="BU29" i="8"/>
  <c r="BV28" i="8"/>
  <c r="BU28" i="8"/>
  <c r="BV27" i="8"/>
  <c r="BU27" i="8"/>
  <c r="BV25" i="8"/>
  <c r="BU25" i="8"/>
  <c r="BV24" i="8"/>
  <c r="BU24" i="8"/>
  <c r="BV23" i="8"/>
  <c r="BU23" i="8"/>
  <c r="BV22" i="8"/>
  <c r="BU22" i="8"/>
  <c r="BV20" i="8"/>
  <c r="BU20" i="8"/>
  <c r="BV19" i="8"/>
  <c r="BU19" i="8"/>
  <c r="BV18" i="8"/>
  <c r="BU18" i="8"/>
  <c r="BV17" i="8"/>
  <c r="BU17" i="8"/>
  <c r="BV16" i="8"/>
  <c r="BU16" i="8"/>
  <c r="BN212" i="8"/>
  <c r="BM212" i="8"/>
  <c r="BN211" i="8"/>
  <c r="BM211" i="8"/>
  <c r="BN210" i="8"/>
  <c r="BM210" i="8"/>
  <c r="BN209" i="8"/>
  <c r="BM209" i="8"/>
  <c r="BN208" i="8"/>
  <c r="BM208" i="8"/>
  <c r="BN207" i="8"/>
  <c r="BM207" i="8"/>
  <c r="BN206" i="8"/>
  <c r="BM206" i="8"/>
  <c r="BN205" i="8"/>
  <c r="BM205" i="8"/>
  <c r="BN204" i="8"/>
  <c r="BM204" i="8"/>
  <c r="BN203" i="8"/>
  <c r="BM203" i="8"/>
  <c r="BN202" i="8"/>
  <c r="BM202" i="8"/>
  <c r="BN201" i="8"/>
  <c r="BM201" i="8"/>
  <c r="BN200" i="8"/>
  <c r="BM200" i="8"/>
  <c r="BN199" i="8"/>
  <c r="BM199" i="8"/>
  <c r="BN198" i="8"/>
  <c r="BM198" i="8"/>
  <c r="BN197" i="8"/>
  <c r="BM197" i="8"/>
  <c r="BN196" i="8"/>
  <c r="BM196" i="8"/>
  <c r="BN195" i="8"/>
  <c r="BM195" i="8"/>
  <c r="BN194" i="8"/>
  <c r="BM194" i="8"/>
  <c r="BN193" i="8"/>
  <c r="BM193" i="8"/>
  <c r="BN191" i="8"/>
  <c r="BM191" i="8"/>
  <c r="BN190" i="8"/>
  <c r="BM190" i="8"/>
  <c r="BN189" i="8"/>
  <c r="BM189" i="8"/>
  <c r="BN188" i="8"/>
  <c r="BM188" i="8"/>
  <c r="BN187" i="8"/>
  <c r="BM187" i="8"/>
  <c r="BN186" i="8"/>
  <c r="BM186" i="8"/>
  <c r="BN185" i="8"/>
  <c r="BM185" i="8"/>
  <c r="BN184" i="8"/>
  <c r="BM184" i="8"/>
  <c r="BN182" i="8"/>
  <c r="BM182" i="8"/>
  <c r="BN181" i="8"/>
  <c r="BM181" i="8"/>
  <c r="BN180" i="8"/>
  <c r="BM180" i="8"/>
  <c r="BN179" i="8"/>
  <c r="BM179" i="8"/>
  <c r="BN178" i="8"/>
  <c r="BM178" i="8"/>
  <c r="BN176" i="8"/>
  <c r="BM176" i="8"/>
  <c r="BN175" i="8"/>
  <c r="BM175" i="8"/>
  <c r="BN174" i="8"/>
  <c r="BM174" i="8"/>
  <c r="BN173" i="8"/>
  <c r="BM173" i="8"/>
  <c r="BN172" i="8"/>
  <c r="BM172" i="8"/>
  <c r="BN171" i="8"/>
  <c r="BM171" i="8"/>
  <c r="BN170" i="8"/>
  <c r="BM170" i="8"/>
  <c r="BN169" i="8"/>
  <c r="BM169" i="8"/>
  <c r="BN167" i="8"/>
  <c r="BM167" i="8"/>
  <c r="BN165" i="8"/>
  <c r="BM165" i="8"/>
  <c r="BN164" i="8"/>
  <c r="BM164" i="8"/>
  <c r="BN163" i="8"/>
  <c r="BM163" i="8"/>
  <c r="BN162" i="8"/>
  <c r="BM162" i="8"/>
  <c r="BN161" i="8"/>
  <c r="BM161" i="8"/>
  <c r="BN160" i="8"/>
  <c r="BM160" i="8"/>
  <c r="BN159" i="8"/>
  <c r="BM159" i="8"/>
  <c r="BN157" i="8"/>
  <c r="BM157" i="8"/>
  <c r="BN155" i="8"/>
  <c r="BM155" i="8"/>
  <c r="BN154" i="8"/>
  <c r="BM154" i="8"/>
  <c r="BN153" i="8"/>
  <c r="BM153" i="8"/>
  <c r="BN152" i="8"/>
  <c r="BM152" i="8"/>
  <c r="BN151" i="8"/>
  <c r="BM151" i="8"/>
  <c r="BN150" i="8"/>
  <c r="BM150" i="8"/>
  <c r="BN149" i="8"/>
  <c r="BM149" i="8"/>
  <c r="BN148" i="8"/>
  <c r="BM148" i="8"/>
  <c r="BN147" i="8"/>
  <c r="BM147" i="8"/>
  <c r="BN146" i="8"/>
  <c r="BM146" i="8"/>
  <c r="BN145" i="8"/>
  <c r="BM145" i="8"/>
  <c r="BN144" i="8"/>
  <c r="BM144" i="8"/>
  <c r="BN142" i="8"/>
  <c r="BM142" i="8"/>
  <c r="BN141" i="8"/>
  <c r="BM141" i="8"/>
  <c r="BN140" i="8"/>
  <c r="BM140" i="8"/>
  <c r="BN139" i="8"/>
  <c r="BM139" i="8"/>
  <c r="BN138" i="8"/>
  <c r="BM138" i="8"/>
  <c r="BN137" i="8"/>
  <c r="BM137" i="8"/>
  <c r="BN136" i="8"/>
  <c r="BM136" i="8"/>
  <c r="BN135" i="8"/>
  <c r="BM135" i="8"/>
  <c r="BN134" i="8"/>
  <c r="BM134" i="8"/>
  <c r="BN133" i="8"/>
  <c r="BM133" i="8"/>
  <c r="BN132" i="8"/>
  <c r="BM132" i="8"/>
  <c r="BN131" i="8"/>
  <c r="BM131" i="8"/>
  <c r="BN130" i="8"/>
  <c r="BM130" i="8"/>
  <c r="BN129" i="8"/>
  <c r="BM129" i="8"/>
  <c r="BN128" i="8"/>
  <c r="BM128" i="8"/>
  <c r="BN127" i="8"/>
  <c r="BM127" i="8"/>
  <c r="BN126" i="8"/>
  <c r="BM126" i="8"/>
  <c r="BN125" i="8"/>
  <c r="BM125" i="8"/>
  <c r="BN124" i="8"/>
  <c r="BM124" i="8"/>
  <c r="BN123" i="8"/>
  <c r="BM123" i="8"/>
  <c r="BN122" i="8"/>
  <c r="BM122" i="8"/>
  <c r="BN121" i="8"/>
  <c r="BM121" i="8"/>
  <c r="BN120" i="8"/>
  <c r="BM120" i="8"/>
  <c r="BN117" i="8"/>
  <c r="BM117" i="8"/>
  <c r="BN116" i="8"/>
  <c r="BM116" i="8"/>
  <c r="BN115" i="8"/>
  <c r="BM115" i="8"/>
  <c r="BN114" i="8"/>
  <c r="BM114" i="8"/>
  <c r="BN113" i="8"/>
  <c r="BM113" i="8"/>
  <c r="BN112" i="8"/>
  <c r="BM112" i="8"/>
  <c r="BN111" i="8"/>
  <c r="BM111" i="8"/>
  <c r="BN110" i="8"/>
  <c r="BM110" i="8"/>
  <c r="BN109" i="8"/>
  <c r="BM109" i="8"/>
  <c r="BN108" i="8"/>
  <c r="BM108" i="8"/>
  <c r="BN107" i="8"/>
  <c r="BM107" i="8"/>
  <c r="BN106" i="8"/>
  <c r="BM106" i="8"/>
  <c r="BN105" i="8"/>
  <c r="BM105" i="8"/>
  <c r="BN104" i="8"/>
  <c r="BM104" i="8"/>
  <c r="BN103" i="8"/>
  <c r="BM103" i="8"/>
  <c r="BN102" i="8"/>
  <c r="BM102" i="8"/>
  <c r="BN101" i="8"/>
  <c r="BM101" i="8"/>
  <c r="BN100" i="8"/>
  <c r="BM100" i="8"/>
  <c r="BN99" i="8"/>
  <c r="BM99" i="8"/>
  <c r="BN98" i="8"/>
  <c r="BM98" i="8"/>
  <c r="BN97" i="8"/>
  <c r="BM97" i="8"/>
  <c r="BN96" i="8"/>
  <c r="BM96" i="8"/>
  <c r="BN95" i="8"/>
  <c r="BM95" i="8"/>
  <c r="BN94" i="8"/>
  <c r="BM94" i="8"/>
  <c r="BN92" i="8"/>
  <c r="BM92" i="8"/>
  <c r="BN91" i="8"/>
  <c r="BM91" i="8"/>
  <c r="BN90" i="8"/>
  <c r="BM90" i="8"/>
  <c r="BN88" i="8"/>
  <c r="BM88" i="8"/>
  <c r="BN87" i="8"/>
  <c r="BM87" i="8"/>
  <c r="BN86" i="8"/>
  <c r="BM86" i="8"/>
  <c r="BN85" i="8"/>
  <c r="BM85" i="8"/>
  <c r="BN84" i="8"/>
  <c r="BM84" i="8"/>
  <c r="BN83" i="8"/>
  <c r="BM83" i="8"/>
  <c r="BN82" i="8"/>
  <c r="BM82" i="8"/>
  <c r="BN80" i="8"/>
  <c r="BM80" i="8"/>
  <c r="BN78" i="8"/>
  <c r="BM78" i="8"/>
  <c r="BN77" i="8"/>
  <c r="BM77" i="8"/>
  <c r="BN76" i="8"/>
  <c r="BM76" i="8"/>
  <c r="BN75" i="8"/>
  <c r="BM75" i="8"/>
  <c r="BN74" i="8"/>
  <c r="BM74" i="8"/>
  <c r="BN73" i="8"/>
  <c r="BM73" i="8"/>
  <c r="BN71" i="8"/>
  <c r="BM71" i="8"/>
  <c r="BN69" i="8"/>
  <c r="BM69" i="8"/>
  <c r="BN68" i="8"/>
  <c r="BM68" i="8"/>
  <c r="BN67" i="8"/>
  <c r="BM67" i="8"/>
  <c r="BN66" i="8"/>
  <c r="BM66" i="8"/>
  <c r="BN62" i="8"/>
  <c r="BM62" i="8"/>
  <c r="BN61" i="8"/>
  <c r="BM61" i="8"/>
  <c r="BN59" i="8"/>
  <c r="BM59" i="8"/>
  <c r="BN58" i="8"/>
  <c r="BM58" i="8"/>
  <c r="BN57" i="8"/>
  <c r="BM57" i="8"/>
  <c r="BN56" i="8"/>
  <c r="BM56" i="8"/>
  <c r="BN55" i="8"/>
  <c r="BM55" i="8"/>
  <c r="BN54" i="8"/>
  <c r="BM54" i="8"/>
  <c r="BN53" i="8"/>
  <c r="BM53" i="8"/>
  <c r="BN52" i="8"/>
  <c r="BM52" i="8"/>
  <c r="BN51" i="8"/>
  <c r="BM51" i="8"/>
  <c r="BN50" i="8"/>
  <c r="BM50" i="8"/>
  <c r="BN49" i="8"/>
  <c r="BM49" i="8"/>
  <c r="BN48" i="8"/>
  <c r="BM48" i="8"/>
  <c r="BN47" i="8"/>
  <c r="BM47" i="8"/>
  <c r="BN46" i="8"/>
  <c r="BM46" i="8"/>
  <c r="BN45" i="8"/>
  <c r="BM45" i="8"/>
  <c r="BN44" i="8"/>
  <c r="BM44" i="8"/>
  <c r="BN43" i="8"/>
  <c r="BM43" i="8"/>
  <c r="BN42" i="8"/>
  <c r="BM42" i="8"/>
  <c r="BN41" i="8"/>
  <c r="BM41" i="8"/>
  <c r="BN39" i="8"/>
  <c r="BM39" i="8"/>
  <c r="BN38" i="8"/>
  <c r="BM38" i="8"/>
  <c r="BN37" i="8"/>
  <c r="BM37" i="8"/>
  <c r="BN36" i="8"/>
  <c r="BM36" i="8"/>
  <c r="BN35" i="8"/>
  <c r="BM35" i="8"/>
  <c r="BN34" i="8"/>
  <c r="BM34" i="8"/>
  <c r="BN33" i="8"/>
  <c r="BM33" i="8"/>
  <c r="BN32" i="8"/>
  <c r="BM32" i="8"/>
  <c r="BN31" i="8"/>
  <c r="BM31" i="8"/>
  <c r="BN29" i="8"/>
  <c r="BM29" i="8"/>
  <c r="BN28" i="8"/>
  <c r="BM28" i="8"/>
  <c r="BN27" i="8"/>
  <c r="BM27" i="8"/>
  <c r="BN25" i="8"/>
  <c r="BM25" i="8"/>
  <c r="BN24" i="8"/>
  <c r="BM24" i="8"/>
  <c r="BN23" i="8"/>
  <c r="BM23" i="8"/>
  <c r="BN22" i="8"/>
  <c r="BM22" i="8"/>
  <c r="BN20" i="8"/>
  <c r="BM20" i="8"/>
  <c r="BN19" i="8"/>
  <c r="BM19" i="8"/>
  <c r="BN18" i="8"/>
  <c r="BM18" i="8"/>
  <c r="BN17" i="8"/>
  <c r="BM17" i="8"/>
  <c r="BN16" i="8"/>
  <c r="BM16" i="8"/>
  <c r="BF212" i="8"/>
  <c r="BE212" i="8"/>
  <c r="BF211" i="8"/>
  <c r="BE211" i="8"/>
  <c r="BF210" i="8"/>
  <c r="BE210" i="8"/>
  <c r="BF209" i="8"/>
  <c r="BE209" i="8"/>
  <c r="BF208" i="8"/>
  <c r="BE208" i="8"/>
  <c r="BF207" i="8"/>
  <c r="BE207" i="8"/>
  <c r="BF206" i="8"/>
  <c r="BE206" i="8"/>
  <c r="BF205" i="8"/>
  <c r="BE205" i="8"/>
  <c r="BF204" i="8"/>
  <c r="BE204" i="8"/>
  <c r="BF203" i="8"/>
  <c r="BE203" i="8"/>
  <c r="BF202" i="8"/>
  <c r="BE202" i="8"/>
  <c r="BF201" i="8"/>
  <c r="BE201" i="8"/>
  <c r="BF200" i="8"/>
  <c r="BE200" i="8"/>
  <c r="BF199" i="8"/>
  <c r="BE199" i="8"/>
  <c r="BF198" i="8"/>
  <c r="BE198" i="8"/>
  <c r="BF197" i="8"/>
  <c r="BE197" i="8"/>
  <c r="BF196" i="8"/>
  <c r="BE196" i="8"/>
  <c r="BF195" i="8"/>
  <c r="BE195" i="8"/>
  <c r="BF194" i="8"/>
  <c r="BE194" i="8"/>
  <c r="BF193" i="8"/>
  <c r="BE193" i="8"/>
  <c r="BF191" i="8"/>
  <c r="BE191" i="8"/>
  <c r="BF190" i="8"/>
  <c r="BE190" i="8"/>
  <c r="BF189" i="8"/>
  <c r="BE189" i="8"/>
  <c r="BF188" i="8"/>
  <c r="BE188" i="8"/>
  <c r="BF187" i="8"/>
  <c r="BE187" i="8"/>
  <c r="BF186" i="8"/>
  <c r="BE186" i="8"/>
  <c r="BF185" i="8"/>
  <c r="BE185" i="8"/>
  <c r="BF184" i="8"/>
  <c r="BE184" i="8"/>
  <c r="BF182" i="8"/>
  <c r="BE182" i="8"/>
  <c r="BF181" i="8"/>
  <c r="BE181" i="8"/>
  <c r="BF180" i="8"/>
  <c r="BE180" i="8"/>
  <c r="BF179" i="8"/>
  <c r="BE179" i="8"/>
  <c r="BF178" i="8"/>
  <c r="BE178" i="8"/>
  <c r="BF176" i="8"/>
  <c r="BE176" i="8"/>
  <c r="BF175" i="8"/>
  <c r="BE175" i="8"/>
  <c r="BF174" i="8"/>
  <c r="BE174" i="8"/>
  <c r="BF173" i="8"/>
  <c r="BE173" i="8"/>
  <c r="BF172" i="8"/>
  <c r="BE172" i="8"/>
  <c r="BF171" i="8"/>
  <c r="BE171" i="8"/>
  <c r="BF170" i="8"/>
  <c r="BE170" i="8"/>
  <c r="BF169" i="8"/>
  <c r="BE169" i="8"/>
  <c r="BF167" i="8"/>
  <c r="BE167" i="8"/>
  <c r="BF165" i="8"/>
  <c r="BE165" i="8"/>
  <c r="BF164" i="8"/>
  <c r="BE164" i="8"/>
  <c r="BF163" i="8"/>
  <c r="BE163" i="8"/>
  <c r="BF161" i="8"/>
  <c r="BE161" i="8"/>
  <c r="BF160" i="8"/>
  <c r="BE160" i="8"/>
  <c r="BF159" i="8"/>
  <c r="BE159" i="8"/>
  <c r="BF157" i="8"/>
  <c r="BE157" i="8"/>
  <c r="BF156" i="8"/>
  <c r="BE156" i="8"/>
  <c r="BF155" i="8"/>
  <c r="BE155" i="8"/>
  <c r="BF154" i="8"/>
  <c r="BE154" i="8"/>
  <c r="BF153" i="8"/>
  <c r="BE153" i="8"/>
  <c r="BF152" i="8"/>
  <c r="BE152" i="8"/>
  <c r="BF151" i="8"/>
  <c r="BE151" i="8"/>
  <c r="BF150" i="8"/>
  <c r="BE150" i="8"/>
  <c r="BF149" i="8"/>
  <c r="BE149" i="8"/>
  <c r="BF148" i="8"/>
  <c r="BE148" i="8"/>
  <c r="BF147" i="8"/>
  <c r="BE147" i="8"/>
  <c r="BF146" i="8"/>
  <c r="BE146" i="8"/>
  <c r="BF145" i="8"/>
  <c r="BE145" i="8"/>
  <c r="BF144" i="8"/>
  <c r="BE144" i="8"/>
  <c r="BF142" i="8"/>
  <c r="BE142" i="8"/>
  <c r="BF141" i="8"/>
  <c r="BE141" i="8"/>
  <c r="BF140" i="8"/>
  <c r="BE140" i="8"/>
  <c r="BF139" i="8"/>
  <c r="BE139" i="8"/>
  <c r="BF138" i="8"/>
  <c r="BE138" i="8"/>
  <c r="BF137" i="8"/>
  <c r="BE137" i="8"/>
  <c r="BF136" i="8"/>
  <c r="BE136" i="8"/>
  <c r="BF135" i="8"/>
  <c r="BE135" i="8"/>
  <c r="BF134" i="8"/>
  <c r="BE134" i="8"/>
  <c r="BF133" i="8"/>
  <c r="BE133" i="8"/>
  <c r="BF132" i="8"/>
  <c r="BE132" i="8"/>
  <c r="BF131" i="8"/>
  <c r="BE131" i="8"/>
  <c r="BF130" i="8"/>
  <c r="BE130" i="8"/>
  <c r="BF129" i="8"/>
  <c r="BE129" i="8"/>
  <c r="BF128" i="8"/>
  <c r="BE128" i="8"/>
  <c r="BF127" i="8"/>
  <c r="BE127" i="8"/>
  <c r="BF126" i="8"/>
  <c r="BE126" i="8"/>
  <c r="BF125" i="8"/>
  <c r="BE125" i="8"/>
  <c r="BF124" i="8"/>
  <c r="BE124" i="8"/>
  <c r="BF123" i="8"/>
  <c r="BE123" i="8"/>
  <c r="BF122" i="8"/>
  <c r="BE122" i="8"/>
  <c r="BF121" i="8"/>
  <c r="BE121" i="8"/>
  <c r="BF120" i="8"/>
  <c r="BE120" i="8"/>
  <c r="BF117" i="8"/>
  <c r="BE117" i="8"/>
  <c r="BF116" i="8"/>
  <c r="BE116" i="8"/>
  <c r="BF115" i="8"/>
  <c r="BE115" i="8"/>
  <c r="BF114" i="8"/>
  <c r="BE114" i="8"/>
  <c r="BF113" i="8"/>
  <c r="BE113" i="8"/>
  <c r="BF112" i="8"/>
  <c r="BE112" i="8"/>
  <c r="BF111" i="8"/>
  <c r="BE111" i="8"/>
  <c r="BF110" i="8"/>
  <c r="BE110" i="8"/>
  <c r="BF109" i="8"/>
  <c r="BE109" i="8"/>
  <c r="BF108" i="8"/>
  <c r="BE108" i="8"/>
  <c r="BF107" i="8"/>
  <c r="BE107" i="8"/>
  <c r="BF106" i="8"/>
  <c r="BE106" i="8"/>
  <c r="BF105" i="8"/>
  <c r="BE105" i="8"/>
  <c r="BF104" i="8"/>
  <c r="BE104" i="8"/>
  <c r="BF103" i="8"/>
  <c r="BE103" i="8"/>
  <c r="BF102" i="8"/>
  <c r="BE102" i="8"/>
  <c r="BF101" i="8"/>
  <c r="BE101" i="8"/>
  <c r="BF100" i="8"/>
  <c r="BE100" i="8"/>
  <c r="BF99" i="8"/>
  <c r="BE99" i="8"/>
  <c r="BF98" i="8"/>
  <c r="BE98" i="8"/>
  <c r="BF97" i="8"/>
  <c r="BE97" i="8"/>
  <c r="BF96" i="8"/>
  <c r="BE96" i="8"/>
  <c r="BF95" i="8"/>
  <c r="BE95" i="8"/>
  <c r="BF94" i="8"/>
  <c r="BE94" i="8"/>
  <c r="BF92" i="8"/>
  <c r="BE92" i="8"/>
  <c r="BF91" i="8"/>
  <c r="BE91" i="8"/>
  <c r="BF90" i="8"/>
  <c r="BE90" i="8"/>
  <c r="BF88" i="8"/>
  <c r="BE88" i="8"/>
  <c r="BF87" i="8"/>
  <c r="BE87" i="8"/>
  <c r="BF86" i="8"/>
  <c r="BE86" i="8"/>
  <c r="BF85" i="8"/>
  <c r="BE85" i="8"/>
  <c r="BF84" i="8"/>
  <c r="BE84" i="8"/>
  <c r="BF83" i="8"/>
  <c r="BE83" i="8"/>
  <c r="BF82" i="8"/>
  <c r="BE82" i="8"/>
  <c r="BF80" i="8"/>
  <c r="BE80" i="8"/>
  <c r="BF78" i="8"/>
  <c r="BE78" i="8"/>
  <c r="BF77" i="8"/>
  <c r="BE77" i="8"/>
  <c r="BF76" i="8"/>
  <c r="BE76" i="8"/>
  <c r="BF75" i="8"/>
  <c r="BE75" i="8"/>
  <c r="BF74" i="8"/>
  <c r="BE74" i="8"/>
  <c r="BF73" i="8"/>
  <c r="BE73" i="8"/>
  <c r="BF71" i="8"/>
  <c r="BE71" i="8"/>
  <c r="BF69" i="8"/>
  <c r="BE69" i="8"/>
  <c r="BF68" i="8"/>
  <c r="BE68" i="8"/>
  <c r="BF67" i="8"/>
  <c r="BE67" i="8"/>
  <c r="BF66" i="8"/>
  <c r="BE66" i="8"/>
  <c r="BF64" i="8"/>
  <c r="BE64" i="8"/>
  <c r="BF63" i="8"/>
  <c r="BE63" i="8"/>
  <c r="BF62" i="8"/>
  <c r="BE62" i="8"/>
  <c r="BF61" i="8"/>
  <c r="BE61" i="8"/>
  <c r="BF60" i="8"/>
  <c r="BE60" i="8"/>
  <c r="BF59" i="8"/>
  <c r="BE59" i="8"/>
  <c r="BF58" i="8"/>
  <c r="BE58" i="8"/>
  <c r="BF57" i="8"/>
  <c r="BE57" i="8"/>
  <c r="BF56" i="8"/>
  <c r="BE56" i="8"/>
  <c r="BF55" i="8"/>
  <c r="BE55" i="8"/>
  <c r="BF54" i="8"/>
  <c r="BE54" i="8"/>
  <c r="BF53" i="8"/>
  <c r="BE53" i="8"/>
  <c r="BF52" i="8"/>
  <c r="BE52" i="8"/>
  <c r="BF51" i="8"/>
  <c r="BE51" i="8"/>
  <c r="BF50" i="8"/>
  <c r="BE50" i="8"/>
  <c r="BF49" i="8"/>
  <c r="BE49" i="8"/>
  <c r="BF48" i="8"/>
  <c r="BE48" i="8"/>
  <c r="BF47" i="8"/>
  <c r="BE47" i="8"/>
  <c r="BF46" i="8"/>
  <c r="BE46" i="8"/>
  <c r="BF45" i="8"/>
  <c r="BE45" i="8"/>
  <c r="BF44" i="8"/>
  <c r="BE44" i="8"/>
  <c r="BF42" i="8"/>
  <c r="BE42" i="8"/>
  <c r="BF36" i="8"/>
  <c r="BE36" i="8"/>
  <c r="BF35" i="8"/>
  <c r="BE35" i="8"/>
  <c r="BF33" i="8"/>
  <c r="BE33" i="8"/>
  <c r="BF31" i="8"/>
  <c r="BE31" i="8"/>
  <c r="BF30" i="8"/>
  <c r="BE30" i="8"/>
  <c r="BF29" i="8"/>
  <c r="BE29" i="8"/>
  <c r="BF28" i="8"/>
  <c r="BE28" i="8"/>
  <c r="BF27" i="8"/>
  <c r="BE27" i="8"/>
  <c r="BF25" i="8"/>
  <c r="BE25" i="8"/>
  <c r="BF24" i="8"/>
  <c r="BE24" i="8"/>
  <c r="BF23" i="8"/>
  <c r="BE23" i="8"/>
  <c r="BF22" i="8"/>
  <c r="BE22" i="8"/>
  <c r="BF20" i="8"/>
  <c r="BE20" i="8"/>
  <c r="BF19" i="8"/>
  <c r="BE19" i="8"/>
  <c r="BF18" i="8"/>
  <c r="BE18" i="8"/>
  <c r="BF17" i="8"/>
  <c r="BE17" i="8"/>
  <c r="BF16" i="8"/>
  <c r="BE16" i="8"/>
  <c r="AX212" i="8"/>
  <c r="AX211" i="8"/>
  <c r="AX210" i="8"/>
  <c r="AW210" i="8"/>
  <c r="AX209" i="8"/>
  <c r="AW209" i="8"/>
  <c r="AX208" i="8"/>
  <c r="AW208" i="8"/>
  <c r="AX207" i="8"/>
  <c r="AW207" i="8"/>
  <c r="AX206" i="8"/>
  <c r="AW206" i="8"/>
  <c r="AX205" i="8"/>
  <c r="AW205" i="8"/>
  <c r="AX204" i="8"/>
  <c r="AW204" i="8"/>
  <c r="AX203" i="8"/>
  <c r="AW203" i="8"/>
  <c r="AX202" i="8"/>
  <c r="AW202" i="8"/>
  <c r="AX201" i="8"/>
  <c r="AW201" i="8"/>
  <c r="AX200" i="8"/>
  <c r="AW200" i="8"/>
  <c r="AX199" i="8"/>
  <c r="AW199" i="8"/>
  <c r="AX198" i="8"/>
  <c r="AW198" i="8"/>
  <c r="AX197" i="8"/>
  <c r="AW197" i="8"/>
  <c r="AX196" i="8"/>
  <c r="AW196" i="8"/>
  <c r="AX195" i="8"/>
  <c r="AW195" i="8"/>
  <c r="AX194" i="8"/>
  <c r="AW194" i="8"/>
  <c r="AX193" i="8"/>
  <c r="AW193" i="8"/>
  <c r="AX191" i="8"/>
  <c r="AW191" i="8"/>
  <c r="AX190" i="8"/>
  <c r="AW190" i="8"/>
  <c r="AX189" i="8"/>
  <c r="AW189" i="8"/>
  <c r="AX188" i="8"/>
  <c r="AW188" i="8"/>
  <c r="AX187" i="8"/>
  <c r="AW187" i="8"/>
  <c r="AX186" i="8"/>
  <c r="AW186" i="8"/>
  <c r="AX185" i="8"/>
  <c r="AW185" i="8"/>
  <c r="AX184" i="8"/>
  <c r="AW184" i="8"/>
  <c r="AX182" i="8"/>
  <c r="AW182" i="8"/>
  <c r="AX181" i="8"/>
  <c r="AW181" i="8"/>
  <c r="AX180" i="8"/>
  <c r="AW180" i="8"/>
  <c r="AX179" i="8"/>
  <c r="AW179" i="8"/>
  <c r="AX178" i="8"/>
  <c r="AW178" i="8"/>
  <c r="AX176" i="8"/>
  <c r="AW176" i="8"/>
  <c r="AX175" i="8"/>
  <c r="AW175" i="8"/>
  <c r="AX174" i="8"/>
  <c r="AW174" i="8"/>
  <c r="AX173" i="8"/>
  <c r="AW173" i="8"/>
  <c r="AX172" i="8"/>
  <c r="AW172" i="8"/>
  <c r="AX171" i="8"/>
  <c r="AW171" i="8"/>
  <c r="AX170" i="8"/>
  <c r="AW170" i="8"/>
  <c r="AX169" i="8"/>
  <c r="AW169" i="8"/>
  <c r="AX167" i="8"/>
  <c r="AW167" i="8"/>
  <c r="AX165" i="8"/>
  <c r="AW165" i="8"/>
  <c r="AX164" i="8"/>
  <c r="AW164" i="8"/>
  <c r="AX163" i="8"/>
  <c r="AW163" i="8"/>
  <c r="AX161" i="8"/>
  <c r="AW161" i="8"/>
  <c r="AX160" i="8"/>
  <c r="AW160" i="8"/>
  <c r="AX159" i="8"/>
  <c r="AW159" i="8"/>
  <c r="AX157" i="8"/>
  <c r="AW157" i="8"/>
  <c r="AX156" i="8"/>
  <c r="AW156" i="8"/>
  <c r="AX155" i="8"/>
  <c r="AW155" i="8"/>
  <c r="AX154" i="8"/>
  <c r="AW154" i="8"/>
  <c r="AX153" i="8"/>
  <c r="AW153" i="8"/>
  <c r="AX152" i="8"/>
  <c r="AW152" i="8"/>
  <c r="AX151" i="8"/>
  <c r="AW151" i="8"/>
  <c r="AX150" i="8"/>
  <c r="AW150" i="8"/>
  <c r="AX149" i="8"/>
  <c r="AW149" i="8"/>
  <c r="AX148" i="8"/>
  <c r="AW148" i="8"/>
  <c r="AX147" i="8"/>
  <c r="AW147" i="8"/>
  <c r="AX146" i="8"/>
  <c r="AW146" i="8"/>
  <c r="AX145" i="8"/>
  <c r="AW145" i="8"/>
  <c r="AX144" i="8"/>
  <c r="AW144" i="8"/>
  <c r="AX142" i="8"/>
  <c r="AW142" i="8"/>
  <c r="AX141" i="8"/>
  <c r="AW141" i="8"/>
  <c r="AX140" i="8"/>
  <c r="AW140" i="8"/>
  <c r="AX139" i="8"/>
  <c r="AW139" i="8"/>
  <c r="AX138" i="8"/>
  <c r="AW138" i="8"/>
  <c r="AX137" i="8"/>
  <c r="AW137" i="8"/>
  <c r="AX136" i="8"/>
  <c r="AW136" i="8"/>
  <c r="AX135" i="8"/>
  <c r="AW135" i="8"/>
  <c r="AX134" i="8"/>
  <c r="AW134" i="8"/>
  <c r="AX133" i="8"/>
  <c r="AW133" i="8"/>
  <c r="AX132" i="8"/>
  <c r="AW132" i="8"/>
  <c r="AX131" i="8"/>
  <c r="AW131" i="8"/>
  <c r="AX130" i="8"/>
  <c r="AW130" i="8"/>
  <c r="AX129" i="8"/>
  <c r="AW129" i="8"/>
  <c r="AX128" i="8"/>
  <c r="AW128" i="8"/>
  <c r="AX127" i="8"/>
  <c r="AW127" i="8"/>
  <c r="AX126" i="8"/>
  <c r="AW126" i="8"/>
  <c r="AX125" i="8"/>
  <c r="AW125" i="8"/>
  <c r="AX124" i="8"/>
  <c r="AW124" i="8"/>
  <c r="AX123" i="8"/>
  <c r="AW123" i="8"/>
  <c r="AX122" i="8"/>
  <c r="AW122" i="8"/>
  <c r="AX121" i="8"/>
  <c r="AW121" i="8"/>
  <c r="AX120" i="8"/>
  <c r="AW120" i="8"/>
  <c r="AX117" i="8"/>
  <c r="AW117" i="8"/>
  <c r="AX116" i="8"/>
  <c r="AW116" i="8"/>
  <c r="AX115" i="8"/>
  <c r="AW115" i="8"/>
  <c r="AX114" i="8"/>
  <c r="AW114" i="8"/>
  <c r="AX113" i="8"/>
  <c r="AW113" i="8"/>
  <c r="AX112" i="8"/>
  <c r="AW112" i="8"/>
  <c r="AX111" i="8"/>
  <c r="AW111" i="8"/>
  <c r="AX110" i="8"/>
  <c r="AW110" i="8"/>
  <c r="AX109" i="8"/>
  <c r="AW109" i="8"/>
  <c r="AX108" i="8"/>
  <c r="AW108" i="8"/>
  <c r="AX107" i="8"/>
  <c r="AW107" i="8"/>
  <c r="AX106" i="8"/>
  <c r="AW106" i="8"/>
  <c r="AX105" i="8"/>
  <c r="AW105" i="8"/>
  <c r="AX104" i="8"/>
  <c r="AW104" i="8"/>
  <c r="AX103" i="8"/>
  <c r="AW103" i="8"/>
  <c r="AX102" i="8"/>
  <c r="AW102" i="8"/>
  <c r="AX101" i="8"/>
  <c r="AW101" i="8"/>
  <c r="AX100" i="8"/>
  <c r="AW100" i="8"/>
  <c r="AX99" i="8"/>
  <c r="AW99" i="8"/>
  <c r="AX98" i="8"/>
  <c r="AW98" i="8"/>
  <c r="AX97" i="8"/>
  <c r="AW97" i="8"/>
  <c r="AX96" i="8"/>
  <c r="AW96" i="8"/>
  <c r="AX95" i="8"/>
  <c r="AW95" i="8"/>
  <c r="AX94" i="8"/>
  <c r="AW94" i="8"/>
  <c r="AX92" i="8"/>
  <c r="AW92" i="8"/>
  <c r="AX91" i="8"/>
  <c r="AW91" i="8"/>
  <c r="AX90" i="8"/>
  <c r="AW90" i="8"/>
  <c r="AX88" i="8"/>
  <c r="AW88" i="8"/>
  <c r="AX87" i="8"/>
  <c r="AW87" i="8"/>
  <c r="AX86" i="8"/>
  <c r="AW86" i="8"/>
  <c r="AX85" i="8"/>
  <c r="AW85" i="8"/>
  <c r="AX84" i="8"/>
  <c r="AW84" i="8"/>
  <c r="AX83" i="8"/>
  <c r="AW83" i="8"/>
  <c r="AX82" i="8"/>
  <c r="AW82" i="8"/>
  <c r="AX80" i="8"/>
  <c r="AW80" i="8"/>
  <c r="AX78" i="8"/>
  <c r="AW78" i="8"/>
  <c r="AX77" i="8"/>
  <c r="AW77" i="8"/>
  <c r="AX76" i="8"/>
  <c r="AW76" i="8"/>
  <c r="AX75" i="8"/>
  <c r="AW75" i="8"/>
  <c r="AX74" i="8"/>
  <c r="AW74" i="8"/>
  <c r="AX73" i="8"/>
  <c r="AW73" i="8"/>
  <c r="AX71" i="8"/>
  <c r="AW71" i="8"/>
  <c r="AX69" i="8"/>
  <c r="AW69" i="8"/>
  <c r="AX68" i="8"/>
  <c r="AW68" i="8"/>
  <c r="AX67" i="8"/>
  <c r="AW67" i="8"/>
  <c r="AX66" i="8"/>
  <c r="AW66" i="8"/>
  <c r="AX64" i="8"/>
  <c r="AW64" i="8"/>
  <c r="AX63" i="8"/>
  <c r="AW63" i="8"/>
  <c r="AX62" i="8"/>
  <c r="AW62" i="8"/>
  <c r="AX61" i="8"/>
  <c r="AW61" i="8"/>
  <c r="AX60" i="8"/>
  <c r="AW60" i="8"/>
  <c r="AX59" i="8"/>
  <c r="AW59" i="8"/>
  <c r="AX58" i="8"/>
  <c r="AW58" i="8"/>
  <c r="AX57" i="8"/>
  <c r="AW57" i="8"/>
  <c r="AX56" i="8"/>
  <c r="AW56" i="8"/>
  <c r="AX55" i="8"/>
  <c r="AW55" i="8"/>
  <c r="AX54" i="8"/>
  <c r="AW54" i="8"/>
  <c r="AX53" i="8"/>
  <c r="AW53" i="8"/>
  <c r="AX52" i="8"/>
  <c r="AW52" i="8"/>
  <c r="AX51" i="8"/>
  <c r="AW51" i="8"/>
  <c r="AX50" i="8"/>
  <c r="AW50" i="8"/>
  <c r="AX49" i="8"/>
  <c r="AW49" i="8"/>
  <c r="AX48" i="8"/>
  <c r="AW48" i="8"/>
  <c r="AX47" i="8"/>
  <c r="AW47" i="8"/>
  <c r="AX46" i="8"/>
  <c r="AW46" i="8"/>
  <c r="AX45" i="8"/>
  <c r="AW45" i="8"/>
  <c r="AX44" i="8"/>
  <c r="AW44" i="8"/>
  <c r="AX42" i="8"/>
  <c r="AW42" i="8"/>
  <c r="AX35" i="8"/>
  <c r="AW35" i="8"/>
  <c r="AX33" i="8"/>
  <c r="AW33" i="8"/>
  <c r="AX31" i="8"/>
  <c r="AW31" i="8"/>
  <c r="AX30" i="8"/>
  <c r="AW30" i="8"/>
  <c r="AX29" i="8"/>
  <c r="AW29" i="8"/>
  <c r="AX28" i="8"/>
  <c r="AW28" i="8"/>
  <c r="AX27" i="8"/>
  <c r="AW27" i="8"/>
  <c r="AX25" i="8"/>
  <c r="AW25" i="8"/>
  <c r="AX24" i="8"/>
  <c r="AW24" i="8"/>
  <c r="AX23" i="8"/>
  <c r="AW23" i="8"/>
  <c r="AX22" i="8"/>
  <c r="AW22" i="8"/>
  <c r="AX20" i="8"/>
  <c r="AW20" i="8"/>
  <c r="AX19" i="8"/>
  <c r="AW19" i="8"/>
  <c r="AX18" i="8"/>
  <c r="AW18" i="8"/>
  <c r="AX17" i="8"/>
  <c r="AW17" i="8"/>
  <c r="AX16" i="8"/>
  <c r="AW16" i="8"/>
  <c r="AP212" i="8"/>
  <c r="AO212" i="8"/>
  <c r="AP211" i="8"/>
  <c r="AO211" i="8"/>
  <c r="AP210" i="8"/>
  <c r="AO210" i="8"/>
  <c r="AP209" i="8"/>
  <c r="AO209" i="8"/>
  <c r="AP207" i="8"/>
  <c r="AO207" i="8"/>
  <c r="AP206" i="8"/>
  <c r="AO206" i="8"/>
  <c r="AP205" i="8"/>
  <c r="AO205" i="8"/>
  <c r="AP204" i="8"/>
  <c r="AO204" i="8"/>
  <c r="AP203" i="8"/>
  <c r="AO203" i="8"/>
  <c r="AP202" i="8"/>
  <c r="AO202" i="8"/>
  <c r="AP201" i="8"/>
  <c r="AO201" i="8"/>
  <c r="AP200" i="8"/>
  <c r="AO200" i="8"/>
  <c r="AP199" i="8"/>
  <c r="AO199" i="8"/>
  <c r="AP198" i="8"/>
  <c r="AO198" i="8"/>
  <c r="AP197" i="8"/>
  <c r="AO197" i="8"/>
  <c r="AP196" i="8"/>
  <c r="AO196" i="8"/>
  <c r="AP195" i="8"/>
  <c r="AO195" i="8"/>
  <c r="AP194" i="8"/>
  <c r="AO194" i="8"/>
  <c r="AP193" i="8"/>
  <c r="AO193" i="8"/>
  <c r="AP191" i="8"/>
  <c r="AO191" i="8"/>
  <c r="AP190" i="8"/>
  <c r="AO190" i="8"/>
  <c r="AP189" i="8"/>
  <c r="AO189" i="8"/>
  <c r="AP188" i="8"/>
  <c r="AO188" i="8"/>
  <c r="AP186" i="8"/>
  <c r="AO186" i="8"/>
  <c r="AP185" i="8"/>
  <c r="AO185" i="8"/>
  <c r="AP184" i="8"/>
  <c r="AO184" i="8"/>
  <c r="AP181" i="8"/>
  <c r="AO181" i="8"/>
  <c r="AP180" i="8"/>
  <c r="AO180" i="8"/>
  <c r="AP179" i="8"/>
  <c r="AO179" i="8"/>
  <c r="AP178" i="8"/>
  <c r="AO178" i="8"/>
  <c r="AP176" i="8"/>
  <c r="AO176" i="8"/>
  <c r="AP175" i="8"/>
  <c r="AO175" i="8"/>
  <c r="AP174" i="8"/>
  <c r="AO174" i="8"/>
  <c r="AP173" i="8"/>
  <c r="AO173" i="8"/>
  <c r="AP172" i="8"/>
  <c r="AO172" i="8"/>
  <c r="AP171" i="8"/>
  <c r="AO171" i="8"/>
  <c r="AP170" i="8"/>
  <c r="AO170" i="8"/>
  <c r="AP169" i="8"/>
  <c r="AO169" i="8"/>
  <c r="AP167" i="8"/>
  <c r="AO167" i="8"/>
  <c r="AP166" i="8"/>
  <c r="AO166" i="8"/>
  <c r="AP165" i="8"/>
  <c r="AO165" i="8"/>
  <c r="AP162" i="8"/>
  <c r="AO162" i="8"/>
  <c r="AP160" i="8"/>
  <c r="AO160" i="8"/>
  <c r="AP159" i="8"/>
  <c r="AO159" i="8"/>
  <c r="AP157" i="8"/>
  <c r="AO157" i="8"/>
  <c r="AP156" i="8"/>
  <c r="AO156" i="8"/>
  <c r="AP155" i="8"/>
  <c r="AO155" i="8"/>
  <c r="AP154" i="8"/>
  <c r="AO154" i="8"/>
  <c r="AP153" i="8"/>
  <c r="AO153" i="8"/>
  <c r="AP152" i="8"/>
  <c r="AO152" i="8"/>
  <c r="AP151" i="8"/>
  <c r="AO151" i="8"/>
  <c r="AP150" i="8"/>
  <c r="AO150" i="8"/>
  <c r="AP149" i="8"/>
  <c r="AO149" i="8"/>
  <c r="AP148" i="8"/>
  <c r="AO148" i="8"/>
  <c r="AP147" i="8"/>
  <c r="AO147" i="8"/>
  <c r="AP146" i="8"/>
  <c r="AO146" i="8"/>
  <c r="AP145" i="8"/>
  <c r="AO145" i="8"/>
  <c r="AP144" i="8"/>
  <c r="AO144" i="8"/>
  <c r="AP142" i="8"/>
  <c r="AO142" i="8"/>
  <c r="AP141" i="8"/>
  <c r="AO141" i="8"/>
  <c r="AP140" i="8"/>
  <c r="AO140" i="8"/>
  <c r="AP139" i="8"/>
  <c r="AO139" i="8"/>
  <c r="AP138" i="8"/>
  <c r="AO138" i="8"/>
  <c r="AP137" i="8"/>
  <c r="AO137" i="8"/>
  <c r="AP136" i="8"/>
  <c r="AO136" i="8"/>
  <c r="AP135" i="8"/>
  <c r="AO135" i="8"/>
  <c r="AP134" i="8"/>
  <c r="AO134" i="8"/>
  <c r="AP133" i="8"/>
  <c r="AO133" i="8"/>
  <c r="AP132" i="8"/>
  <c r="AO132" i="8"/>
  <c r="AP131" i="8"/>
  <c r="AO131" i="8"/>
  <c r="AP130" i="8"/>
  <c r="AO130" i="8"/>
  <c r="AP129" i="8"/>
  <c r="AO129" i="8"/>
  <c r="AP128" i="8"/>
  <c r="AO128" i="8"/>
  <c r="AP127" i="8"/>
  <c r="AO127" i="8"/>
  <c r="AP126" i="8"/>
  <c r="AO126" i="8"/>
  <c r="AP125" i="8"/>
  <c r="AO125" i="8"/>
  <c r="AP124" i="8"/>
  <c r="AO124" i="8"/>
  <c r="AP122" i="8"/>
  <c r="AO122" i="8"/>
  <c r="AP121" i="8"/>
  <c r="AO121" i="8"/>
  <c r="AP118" i="8"/>
  <c r="AO118" i="8"/>
  <c r="AP117" i="8"/>
  <c r="AO117" i="8"/>
  <c r="AP116" i="8"/>
  <c r="AO116" i="8"/>
  <c r="AP115" i="8"/>
  <c r="AO115" i="8"/>
  <c r="AP114" i="8"/>
  <c r="AO114" i="8"/>
  <c r="AP113" i="8"/>
  <c r="AO113" i="8"/>
  <c r="AP112" i="8"/>
  <c r="AO112" i="8"/>
  <c r="AP111" i="8"/>
  <c r="AO111" i="8"/>
  <c r="AP110" i="8"/>
  <c r="AO110" i="8"/>
  <c r="AP109" i="8"/>
  <c r="AO109" i="8"/>
  <c r="AP108" i="8"/>
  <c r="AO108" i="8"/>
  <c r="AP107" i="8"/>
  <c r="AO107" i="8"/>
  <c r="AP106" i="8"/>
  <c r="AO106" i="8"/>
  <c r="AP105" i="8"/>
  <c r="AO105" i="8"/>
  <c r="AP104" i="8"/>
  <c r="AO104" i="8"/>
  <c r="AP103" i="8"/>
  <c r="AO103" i="8"/>
  <c r="AP102" i="8"/>
  <c r="AO102" i="8"/>
  <c r="AP101" i="8"/>
  <c r="AO101" i="8"/>
  <c r="AP100" i="8"/>
  <c r="AO100" i="8"/>
  <c r="AP99" i="8"/>
  <c r="AO99" i="8"/>
  <c r="AP98" i="8"/>
  <c r="AO98" i="8"/>
  <c r="AP97" i="8"/>
  <c r="AO97" i="8"/>
  <c r="AP96" i="8"/>
  <c r="AO96" i="8"/>
  <c r="AP95" i="8"/>
  <c r="AO95" i="8"/>
  <c r="AP94" i="8"/>
  <c r="AO94" i="8"/>
  <c r="AP92" i="8"/>
  <c r="AO92" i="8"/>
  <c r="AP91" i="8"/>
  <c r="AO91" i="8"/>
  <c r="AP90" i="8"/>
  <c r="AO90" i="8"/>
  <c r="AP87" i="8"/>
  <c r="AO87" i="8"/>
  <c r="AP86" i="8"/>
  <c r="AO86" i="8"/>
  <c r="AP85" i="8"/>
  <c r="AO85" i="8"/>
  <c r="AP84" i="8"/>
  <c r="AO84" i="8"/>
  <c r="AP83" i="8"/>
  <c r="AO83" i="8"/>
  <c r="AP82" i="8"/>
  <c r="AO82" i="8"/>
  <c r="AP80" i="8"/>
  <c r="AO80" i="8"/>
  <c r="AP79" i="8"/>
  <c r="AO79" i="8"/>
  <c r="AP78" i="8"/>
  <c r="AO78" i="8"/>
  <c r="AP77" i="8"/>
  <c r="AO77" i="8"/>
  <c r="AP76" i="8"/>
  <c r="AO76" i="8"/>
  <c r="AP75" i="8"/>
  <c r="AO75" i="8"/>
  <c r="AP74" i="8"/>
  <c r="AO74" i="8"/>
  <c r="AP73" i="8"/>
  <c r="AO73" i="8"/>
  <c r="AP72" i="8"/>
  <c r="AO72" i="8"/>
  <c r="AP71" i="8"/>
  <c r="AO71" i="8"/>
  <c r="AP66" i="8"/>
  <c r="AO66" i="8"/>
  <c r="AP64" i="8"/>
  <c r="AO64" i="8"/>
  <c r="AP63" i="8"/>
  <c r="AO63" i="8"/>
  <c r="AP62" i="8"/>
  <c r="AO62" i="8"/>
  <c r="AP55" i="8"/>
  <c r="AO55" i="8"/>
  <c r="AP53" i="8"/>
  <c r="AO53" i="8"/>
  <c r="AP50" i="8"/>
  <c r="AO50" i="8"/>
  <c r="AP49" i="8"/>
  <c r="AO49" i="8"/>
  <c r="AP48" i="8"/>
  <c r="AO48" i="8"/>
  <c r="AP47" i="8"/>
  <c r="AO47" i="8"/>
  <c r="AP46" i="8"/>
  <c r="AO46" i="8"/>
  <c r="AP45" i="8"/>
  <c r="AO45" i="8"/>
  <c r="AP44" i="8"/>
  <c r="AO44" i="8"/>
  <c r="AP43" i="8"/>
  <c r="AO43" i="8"/>
  <c r="AP42" i="8"/>
  <c r="AO42" i="8"/>
  <c r="AP41" i="8"/>
  <c r="AO41" i="8"/>
  <c r="AP33" i="8"/>
  <c r="AO33" i="8"/>
  <c r="AP31" i="8"/>
  <c r="AO31" i="8"/>
  <c r="AP28" i="8"/>
  <c r="AO28" i="8"/>
  <c r="AP27" i="8"/>
  <c r="AO27" i="8"/>
  <c r="AP25" i="8"/>
  <c r="AO25" i="8"/>
  <c r="AP24" i="8"/>
  <c r="AO24" i="8"/>
  <c r="AP23" i="8"/>
  <c r="AO23" i="8"/>
  <c r="AP22" i="8"/>
  <c r="AO22" i="8"/>
  <c r="AP20" i="8"/>
  <c r="AO20" i="8"/>
  <c r="AP19" i="8"/>
  <c r="AO19" i="8"/>
  <c r="AP18" i="8"/>
  <c r="AO18" i="8"/>
  <c r="AP17" i="8"/>
  <c r="AO17" i="8"/>
  <c r="AP16" i="8"/>
  <c r="AO16" i="8"/>
  <c r="AH212" i="8"/>
  <c r="AG212" i="8"/>
  <c r="AH211" i="8"/>
  <c r="AG211" i="8"/>
  <c r="AH210" i="8"/>
  <c r="AG210" i="8"/>
  <c r="AH209" i="8"/>
  <c r="AG209" i="8"/>
  <c r="AH208" i="8"/>
  <c r="AG208" i="8"/>
  <c r="AH207" i="8"/>
  <c r="AG207" i="8"/>
  <c r="AH206" i="8"/>
  <c r="AG206" i="8"/>
  <c r="AH205" i="8"/>
  <c r="AG205" i="8"/>
  <c r="AH204" i="8"/>
  <c r="AG204" i="8"/>
  <c r="AH203" i="8"/>
  <c r="AG203" i="8"/>
  <c r="AH202" i="8"/>
  <c r="AG202" i="8"/>
  <c r="AH201" i="8"/>
  <c r="AG201" i="8"/>
  <c r="AH200" i="8"/>
  <c r="AG200" i="8"/>
  <c r="AH199" i="8"/>
  <c r="AG199" i="8"/>
  <c r="AH198" i="8"/>
  <c r="AG198" i="8"/>
  <c r="AH197" i="8"/>
  <c r="AG197" i="8"/>
  <c r="AH196" i="8"/>
  <c r="AG196" i="8"/>
  <c r="AH195" i="8"/>
  <c r="AG195" i="8"/>
  <c r="AH194" i="8"/>
  <c r="AG194" i="8"/>
  <c r="AH193" i="8"/>
  <c r="AG193" i="8"/>
  <c r="AH191" i="8"/>
  <c r="AG191" i="8"/>
  <c r="AH190" i="8"/>
  <c r="AG190" i="8"/>
  <c r="AH189" i="8"/>
  <c r="AG189" i="8"/>
  <c r="AH188" i="8"/>
  <c r="AG188" i="8"/>
  <c r="AH187" i="8"/>
  <c r="AG187" i="8"/>
  <c r="AH186" i="8"/>
  <c r="AG186" i="8"/>
  <c r="AH185" i="8"/>
  <c r="AG185" i="8"/>
  <c r="AH184" i="8"/>
  <c r="AG184" i="8"/>
  <c r="AH182" i="8"/>
  <c r="AG182" i="8"/>
  <c r="AH181" i="8"/>
  <c r="AG181" i="8"/>
  <c r="AH180" i="8"/>
  <c r="AG180" i="8"/>
  <c r="AH179" i="8"/>
  <c r="AG179" i="8"/>
  <c r="AH178" i="8"/>
  <c r="AG178" i="8"/>
  <c r="AH176" i="8"/>
  <c r="AG176" i="8"/>
  <c r="AH175" i="8"/>
  <c r="AG175" i="8"/>
  <c r="AH174" i="8"/>
  <c r="AG174" i="8"/>
  <c r="AH173" i="8"/>
  <c r="AG173" i="8"/>
  <c r="AH172" i="8"/>
  <c r="AG172" i="8"/>
  <c r="AH171" i="8"/>
  <c r="AG171" i="8"/>
  <c r="AH170" i="8"/>
  <c r="AG170" i="8"/>
  <c r="AH169" i="8"/>
  <c r="AG169" i="8"/>
  <c r="AH167" i="8"/>
  <c r="AG167" i="8"/>
  <c r="AH165" i="8"/>
  <c r="AG165" i="8"/>
  <c r="AH164" i="8"/>
  <c r="AG164" i="8"/>
  <c r="AH163" i="8"/>
  <c r="AG163" i="8"/>
  <c r="AH161" i="8"/>
  <c r="AG161" i="8"/>
  <c r="AH160" i="8"/>
  <c r="AG160" i="8"/>
  <c r="AH159" i="8"/>
  <c r="AG159" i="8"/>
  <c r="AH157" i="8"/>
  <c r="AG157" i="8"/>
  <c r="AH156" i="8"/>
  <c r="AG156" i="8"/>
  <c r="AH155" i="8"/>
  <c r="AG155" i="8"/>
  <c r="AH154" i="8"/>
  <c r="AG154" i="8"/>
  <c r="AH153" i="8"/>
  <c r="AG153" i="8"/>
  <c r="AH152" i="8"/>
  <c r="AG152" i="8"/>
  <c r="AH151" i="8"/>
  <c r="AG151" i="8"/>
  <c r="AH150" i="8"/>
  <c r="AG150" i="8"/>
  <c r="AH149" i="8"/>
  <c r="AG149" i="8"/>
  <c r="AH148" i="8"/>
  <c r="AG148" i="8"/>
  <c r="AH147" i="8"/>
  <c r="AG147" i="8"/>
  <c r="AH146" i="8"/>
  <c r="AG146" i="8"/>
  <c r="AH145" i="8"/>
  <c r="AG145" i="8"/>
  <c r="AH144" i="8"/>
  <c r="AG144" i="8"/>
  <c r="AH142" i="8"/>
  <c r="AG142" i="8"/>
  <c r="AH141" i="8"/>
  <c r="AG141" i="8"/>
  <c r="AH140" i="8"/>
  <c r="AG140" i="8"/>
  <c r="AH139" i="8"/>
  <c r="AG139" i="8"/>
  <c r="AH138" i="8"/>
  <c r="AG138" i="8"/>
  <c r="AH137" i="8"/>
  <c r="AG137" i="8"/>
  <c r="AH136" i="8"/>
  <c r="AG136" i="8"/>
  <c r="AH135" i="8"/>
  <c r="AG135" i="8"/>
  <c r="AH134" i="8"/>
  <c r="AG134" i="8"/>
  <c r="AH133" i="8"/>
  <c r="AG133" i="8"/>
  <c r="AH132" i="8"/>
  <c r="AG132" i="8"/>
  <c r="AH131" i="8"/>
  <c r="AG131" i="8"/>
  <c r="AH130" i="8"/>
  <c r="AG130" i="8"/>
  <c r="AH129" i="8"/>
  <c r="AG129" i="8"/>
  <c r="AH128" i="8"/>
  <c r="AG128" i="8"/>
  <c r="AH127" i="8"/>
  <c r="AG127" i="8"/>
  <c r="AH126" i="8"/>
  <c r="AG126" i="8"/>
  <c r="AH125" i="8"/>
  <c r="AG125" i="8"/>
  <c r="AH124" i="8"/>
  <c r="AG124" i="8"/>
  <c r="AH123" i="8"/>
  <c r="AG123" i="8"/>
  <c r="AH122" i="8"/>
  <c r="AG122" i="8"/>
  <c r="AH121" i="8"/>
  <c r="AG121" i="8"/>
  <c r="AH120" i="8"/>
  <c r="AG120" i="8"/>
  <c r="AH117" i="8"/>
  <c r="AG117" i="8"/>
  <c r="AH116" i="8"/>
  <c r="AG116" i="8"/>
  <c r="AH115" i="8"/>
  <c r="AG115" i="8"/>
  <c r="AH114" i="8"/>
  <c r="AG114" i="8"/>
  <c r="AH113" i="8"/>
  <c r="AG113" i="8"/>
  <c r="AH112" i="8"/>
  <c r="AG112" i="8"/>
  <c r="AH111" i="8"/>
  <c r="AG111" i="8"/>
  <c r="AH110" i="8"/>
  <c r="AG110" i="8"/>
  <c r="AH109" i="8"/>
  <c r="AG109" i="8"/>
  <c r="AH108" i="8"/>
  <c r="AG108" i="8"/>
  <c r="AH107" i="8"/>
  <c r="AG107" i="8"/>
  <c r="AH106" i="8"/>
  <c r="AG106" i="8"/>
  <c r="AH105" i="8"/>
  <c r="AG105" i="8"/>
  <c r="AH104" i="8"/>
  <c r="AG104" i="8"/>
  <c r="AH103" i="8"/>
  <c r="AG103" i="8"/>
  <c r="AH102" i="8"/>
  <c r="AG102" i="8"/>
  <c r="AH101" i="8"/>
  <c r="AG101" i="8"/>
  <c r="AH100" i="8"/>
  <c r="AG100" i="8"/>
  <c r="AH99" i="8"/>
  <c r="AG99" i="8"/>
  <c r="AH98" i="8"/>
  <c r="AG98" i="8"/>
  <c r="AH97" i="8"/>
  <c r="AG97" i="8"/>
  <c r="AH96" i="8"/>
  <c r="AG96" i="8"/>
  <c r="AH95" i="8"/>
  <c r="AG95" i="8"/>
  <c r="AH94" i="8"/>
  <c r="AG94" i="8"/>
  <c r="AH92" i="8"/>
  <c r="AG92" i="8"/>
  <c r="AH91" i="8"/>
  <c r="AG91" i="8"/>
  <c r="AH90" i="8"/>
  <c r="AG90" i="8"/>
  <c r="AH88" i="8"/>
  <c r="AG88" i="8"/>
  <c r="AH87" i="8"/>
  <c r="AG87" i="8"/>
  <c r="AH86" i="8"/>
  <c r="AG86" i="8"/>
  <c r="AH85" i="8"/>
  <c r="AG85" i="8"/>
  <c r="AH84" i="8"/>
  <c r="AG84" i="8"/>
  <c r="AH83" i="8"/>
  <c r="AG83" i="8"/>
  <c r="AH82" i="8"/>
  <c r="AG82" i="8"/>
  <c r="AH80" i="8"/>
  <c r="AG80" i="8"/>
  <c r="AH78" i="8"/>
  <c r="AG78" i="8"/>
  <c r="AH77" i="8"/>
  <c r="AG77" i="8"/>
  <c r="AH76" i="8"/>
  <c r="AG76" i="8"/>
  <c r="AH75" i="8"/>
  <c r="AG75" i="8"/>
  <c r="AH74" i="8"/>
  <c r="AG74" i="8"/>
  <c r="AH73" i="8"/>
  <c r="AG73" i="8"/>
  <c r="AH71" i="8"/>
  <c r="AG71" i="8"/>
  <c r="AH69" i="8"/>
  <c r="AG69" i="8"/>
  <c r="AH68" i="8"/>
  <c r="AG68" i="8"/>
  <c r="AH67" i="8"/>
  <c r="AG67" i="8"/>
  <c r="AH66" i="8"/>
  <c r="AG66" i="8"/>
  <c r="AH64" i="8"/>
  <c r="AG64" i="8"/>
  <c r="AH63" i="8"/>
  <c r="AG63" i="8"/>
  <c r="AH62" i="8"/>
  <c r="AG62" i="8"/>
  <c r="AH61" i="8"/>
  <c r="AG61" i="8"/>
  <c r="AH60" i="8"/>
  <c r="AG60" i="8"/>
  <c r="AH59" i="8"/>
  <c r="AG59" i="8"/>
  <c r="AH58" i="8"/>
  <c r="AG58" i="8"/>
  <c r="AH57" i="8"/>
  <c r="AG57" i="8"/>
  <c r="AH56" i="8"/>
  <c r="AG56" i="8"/>
  <c r="AH55" i="8"/>
  <c r="AG55" i="8"/>
  <c r="AH54" i="8"/>
  <c r="AG54" i="8"/>
  <c r="AH53" i="8"/>
  <c r="AG53" i="8"/>
  <c r="AH52" i="8"/>
  <c r="AG52" i="8"/>
  <c r="AH51" i="8"/>
  <c r="AG51" i="8"/>
  <c r="AH50" i="8"/>
  <c r="AG50" i="8"/>
  <c r="AH49" i="8"/>
  <c r="AG49" i="8"/>
  <c r="AH48" i="8"/>
  <c r="AG48" i="8"/>
  <c r="AH47" i="8"/>
  <c r="AG47" i="8"/>
  <c r="AH46" i="8"/>
  <c r="AG46" i="8"/>
  <c r="AH45" i="8"/>
  <c r="AG45" i="8"/>
  <c r="AH44" i="8"/>
  <c r="AG44" i="8"/>
  <c r="AH42" i="8"/>
  <c r="AG42" i="8"/>
  <c r="AH35" i="8"/>
  <c r="AG35" i="8"/>
  <c r="AH33" i="8"/>
  <c r="AG33" i="8"/>
  <c r="AH31" i="8"/>
  <c r="AG31" i="8"/>
  <c r="AH30" i="8"/>
  <c r="AG30" i="8"/>
  <c r="AH29" i="8"/>
  <c r="AG29" i="8"/>
  <c r="AH28" i="8"/>
  <c r="AG28" i="8"/>
  <c r="AH27" i="8"/>
  <c r="AG27" i="8"/>
  <c r="AH25" i="8"/>
  <c r="AG25" i="8"/>
  <c r="AH24" i="8"/>
  <c r="AG24" i="8"/>
  <c r="AH23" i="8"/>
  <c r="AG23" i="8"/>
  <c r="AH22" i="8"/>
  <c r="AG22" i="8"/>
  <c r="AH20" i="8"/>
  <c r="AG20" i="8"/>
  <c r="AH19" i="8"/>
  <c r="AG19" i="8"/>
  <c r="AH18" i="8"/>
  <c r="AG18" i="8"/>
  <c r="AH17" i="8"/>
  <c r="AG17" i="8"/>
  <c r="AH16" i="8"/>
  <c r="AG16" i="8"/>
  <c r="Z212" i="8"/>
  <c r="Y212" i="8"/>
  <c r="Z211" i="8"/>
  <c r="Y211" i="8"/>
  <c r="Z210" i="8"/>
  <c r="Y210" i="8"/>
  <c r="Z209" i="8"/>
  <c r="Y209" i="8"/>
  <c r="Z207" i="8"/>
  <c r="Y207" i="8"/>
  <c r="Z206" i="8"/>
  <c r="Y206" i="8"/>
  <c r="Z205" i="8"/>
  <c r="Y205" i="8"/>
  <c r="Z204" i="8"/>
  <c r="Y204" i="8"/>
  <c r="Z203" i="8"/>
  <c r="Y203" i="8"/>
  <c r="Z202" i="8"/>
  <c r="Y202" i="8"/>
  <c r="Z201" i="8"/>
  <c r="Y201" i="8"/>
  <c r="Z200" i="8"/>
  <c r="Y200" i="8"/>
  <c r="Z199" i="8"/>
  <c r="Y199" i="8"/>
  <c r="Z198" i="8"/>
  <c r="Y198" i="8"/>
  <c r="Z197" i="8"/>
  <c r="Y197" i="8"/>
  <c r="Z196" i="8"/>
  <c r="Y196" i="8"/>
  <c r="Z195" i="8"/>
  <c r="Y195" i="8"/>
  <c r="Z194" i="8"/>
  <c r="Y194" i="8"/>
  <c r="Z193" i="8"/>
  <c r="Y193" i="8"/>
  <c r="Z191" i="8"/>
  <c r="Y191" i="8"/>
  <c r="Z190" i="8"/>
  <c r="Y190" i="8"/>
  <c r="Z189" i="8"/>
  <c r="Y189" i="8"/>
  <c r="Z188" i="8"/>
  <c r="Y188" i="8"/>
  <c r="Z186" i="8"/>
  <c r="Y186" i="8"/>
  <c r="Z185" i="8"/>
  <c r="Y185" i="8"/>
  <c r="Z184" i="8"/>
  <c r="Y184" i="8"/>
  <c r="Z181" i="8"/>
  <c r="Y181" i="8"/>
  <c r="Z180" i="8"/>
  <c r="Y180" i="8"/>
  <c r="Z179" i="8"/>
  <c r="Y179" i="8"/>
  <c r="Z178" i="8"/>
  <c r="Y178" i="8"/>
  <c r="Z176" i="8"/>
  <c r="Y176" i="8"/>
  <c r="Z175" i="8"/>
  <c r="Y175" i="8"/>
  <c r="Z174" i="8"/>
  <c r="Y174" i="8"/>
  <c r="Z173" i="8"/>
  <c r="Y173" i="8"/>
  <c r="Z172" i="8"/>
  <c r="Y172" i="8"/>
  <c r="Z171" i="8"/>
  <c r="Y171" i="8"/>
  <c r="Z170" i="8"/>
  <c r="Y170" i="8"/>
  <c r="Z169" i="8"/>
  <c r="Y169" i="8"/>
  <c r="Z167" i="8"/>
  <c r="Y167" i="8"/>
  <c r="Z166" i="8"/>
  <c r="Y166" i="8"/>
  <c r="Z165" i="8"/>
  <c r="Y165" i="8"/>
  <c r="Z162" i="8"/>
  <c r="Y162" i="8"/>
  <c r="Z160" i="8"/>
  <c r="Y160" i="8"/>
  <c r="Z159" i="8"/>
  <c r="Y159" i="8"/>
  <c r="Z157" i="8"/>
  <c r="Y157" i="8"/>
  <c r="Z156" i="8"/>
  <c r="Y156" i="8"/>
  <c r="Z155" i="8"/>
  <c r="Y155" i="8"/>
  <c r="Z154" i="8"/>
  <c r="Y154" i="8"/>
  <c r="Z153" i="8"/>
  <c r="Y153" i="8"/>
  <c r="Z152" i="8"/>
  <c r="Y152" i="8"/>
  <c r="Z151" i="8"/>
  <c r="Y151" i="8"/>
  <c r="Z150" i="8"/>
  <c r="Y150" i="8"/>
  <c r="Z149" i="8"/>
  <c r="Y149" i="8"/>
  <c r="Z148" i="8"/>
  <c r="Y148" i="8"/>
  <c r="Z147" i="8"/>
  <c r="Y147" i="8"/>
  <c r="Z146" i="8"/>
  <c r="Y146" i="8"/>
  <c r="Z145" i="8"/>
  <c r="Y145" i="8"/>
  <c r="Z144" i="8"/>
  <c r="Y144" i="8"/>
  <c r="Z142" i="8"/>
  <c r="Y142" i="8"/>
  <c r="Z141" i="8"/>
  <c r="Y141" i="8"/>
  <c r="Z140" i="8"/>
  <c r="Y140" i="8"/>
  <c r="Z139" i="8"/>
  <c r="Y139" i="8"/>
  <c r="Z138" i="8"/>
  <c r="Y138" i="8"/>
  <c r="Z137" i="8"/>
  <c r="Y137" i="8"/>
  <c r="Z136" i="8"/>
  <c r="Y136" i="8"/>
  <c r="Z135" i="8"/>
  <c r="Y135" i="8"/>
  <c r="Z134" i="8"/>
  <c r="Y134" i="8"/>
  <c r="Z133" i="8"/>
  <c r="Y133" i="8"/>
  <c r="Z132" i="8"/>
  <c r="Y132" i="8"/>
  <c r="Z131" i="8"/>
  <c r="Y131" i="8"/>
  <c r="Z130" i="8"/>
  <c r="Y130" i="8"/>
  <c r="Z129" i="8"/>
  <c r="Y129" i="8"/>
  <c r="Z128" i="8"/>
  <c r="Y128" i="8"/>
  <c r="Z127" i="8"/>
  <c r="Y127" i="8"/>
  <c r="Z126" i="8"/>
  <c r="Y126" i="8"/>
  <c r="Z125" i="8"/>
  <c r="Y125" i="8"/>
  <c r="Z124" i="8"/>
  <c r="Y124" i="8"/>
  <c r="Z122" i="8"/>
  <c r="Y122" i="8"/>
  <c r="Z121" i="8"/>
  <c r="Y121" i="8"/>
  <c r="Z118" i="8"/>
  <c r="Y118" i="8"/>
  <c r="Z117" i="8"/>
  <c r="Y117" i="8"/>
  <c r="Z116" i="8"/>
  <c r="Y116" i="8"/>
  <c r="Z115" i="8"/>
  <c r="Y115" i="8"/>
  <c r="Z114" i="8"/>
  <c r="Y114" i="8"/>
  <c r="Z113" i="8"/>
  <c r="Y113" i="8"/>
  <c r="Z112" i="8"/>
  <c r="Y112" i="8"/>
  <c r="Z111" i="8"/>
  <c r="Y111" i="8"/>
  <c r="Z110" i="8"/>
  <c r="Y110" i="8"/>
  <c r="Z109" i="8"/>
  <c r="Y109" i="8"/>
  <c r="Z108" i="8"/>
  <c r="Y108" i="8"/>
  <c r="Z107" i="8"/>
  <c r="Y107" i="8"/>
  <c r="Z106" i="8"/>
  <c r="Y106" i="8"/>
  <c r="Z105" i="8"/>
  <c r="Y105" i="8"/>
  <c r="Z104" i="8"/>
  <c r="Y104" i="8"/>
  <c r="Z103" i="8"/>
  <c r="Y103" i="8"/>
  <c r="Z102" i="8"/>
  <c r="Y102" i="8"/>
  <c r="Z101" i="8"/>
  <c r="Y101" i="8"/>
  <c r="Z100" i="8"/>
  <c r="Y100" i="8"/>
  <c r="Z99" i="8"/>
  <c r="Y99" i="8"/>
  <c r="Z98" i="8"/>
  <c r="Y98" i="8"/>
  <c r="Z97" i="8"/>
  <c r="Y97" i="8"/>
  <c r="Z96" i="8"/>
  <c r="Y96" i="8"/>
  <c r="Z95" i="8"/>
  <c r="Y95" i="8"/>
  <c r="Z94" i="8"/>
  <c r="Y94" i="8"/>
  <c r="Z92" i="8"/>
  <c r="Y92" i="8"/>
  <c r="Z91" i="8"/>
  <c r="Y91" i="8"/>
  <c r="Z90" i="8"/>
  <c r="Y90" i="8"/>
  <c r="Z87" i="8"/>
  <c r="Y87" i="8"/>
  <c r="Z86" i="8"/>
  <c r="Y86" i="8"/>
  <c r="Z85" i="8"/>
  <c r="Y85" i="8"/>
  <c r="Z84" i="8"/>
  <c r="Y84" i="8"/>
  <c r="Z83" i="8"/>
  <c r="Y83" i="8"/>
  <c r="Z82" i="8"/>
  <c r="Y82" i="8"/>
  <c r="Z80" i="8"/>
  <c r="Y80" i="8"/>
  <c r="Z79" i="8"/>
  <c r="Y79" i="8"/>
  <c r="Z78" i="8"/>
  <c r="Y78" i="8"/>
  <c r="Z77" i="8"/>
  <c r="Y77" i="8"/>
  <c r="Z76" i="8"/>
  <c r="Y76" i="8"/>
  <c r="Z75" i="8"/>
  <c r="Y75" i="8"/>
  <c r="Z74" i="8"/>
  <c r="Y74" i="8"/>
  <c r="Z73" i="8"/>
  <c r="Y73" i="8"/>
  <c r="Z72" i="8"/>
  <c r="Y72" i="8"/>
  <c r="Z71" i="8"/>
  <c r="Y71" i="8"/>
  <c r="Z66" i="8"/>
  <c r="Y66" i="8"/>
  <c r="Z64" i="8"/>
  <c r="Y64" i="8"/>
  <c r="Z63" i="8"/>
  <c r="Y63" i="8"/>
  <c r="Z62" i="8"/>
  <c r="Y62" i="8"/>
  <c r="Z55" i="8"/>
  <c r="Y55" i="8"/>
  <c r="Z53" i="8"/>
  <c r="Y53" i="8"/>
  <c r="Z50" i="8"/>
  <c r="Y50" i="8"/>
  <c r="Z49" i="8"/>
  <c r="Y49" i="8"/>
  <c r="Z48" i="8"/>
  <c r="Y48" i="8"/>
  <c r="Z47" i="8"/>
  <c r="Y47" i="8"/>
  <c r="Z46" i="8"/>
  <c r="Y46" i="8"/>
  <c r="Z45" i="8"/>
  <c r="Y45" i="8"/>
  <c r="Z44" i="8"/>
  <c r="Y44" i="8"/>
  <c r="Z43" i="8"/>
  <c r="Y43" i="8"/>
  <c r="Z42" i="8"/>
  <c r="Y42" i="8"/>
  <c r="Z41" i="8"/>
  <c r="Y41" i="8"/>
  <c r="Z33" i="8"/>
  <c r="Y33" i="8"/>
  <c r="Z31" i="8"/>
  <c r="Y31" i="8"/>
  <c r="Z28" i="8"/>
  <c r="Y28" i="8"/>
  <c r="Z27" i="8"/>
  <c r="Y27" i="8"/>
  <c r="Z25" i="8"/>
  <c r="Y25" i="8"/>
  <c r="Z24" i="8"/>
  <c r="Y24" i="8"/>
  <c r="Z23" i="8"/>
  <c r="Y23" i="8"/>
  <c r="Z22" i="8"/>
  <c r="Y22" i="8"/>
  <c r="Z20" i="8"/>
  <c r="Y20" i="8"/>
  <c r="Z19" i="8"/>
  <c r="Y19" i="8"/>
  <c r="Z18" i="8"/>
  <c r="Y18" i="8"/>
  <c r="Z17" i="8"/>
  <c r="Y17" i="8"/>
  <c r="Z16" i="8"/>
  <c r="Y16" i="8"/>
  <c r="R212" i="8"/>
  <c r="Q212" i="8"/>
  <c r="R211" i="8"/>
  <c r="Q211" i="8"/>
  <c r="R210" i="8"/>
  <c r="Q210" i="8"/>
  <c r="R209" i="8"/>
  <c r="Q209" i="8"/>
  <c r="R208" i="8"/>
  <c r="Q208" i="8"/>
  <c r="R207" i="8"/>
  <c r="Q207" i="8"/>
  <c r="R206" i="8"/>
  <c r="Q206" i="8"/>
  <c r="R205" i="8"/>
  <c r="Q205" i="8"/>
  <c r="R204" i="8"/>
  <c r="Q204" i="8"/>
  <c r="R203" i="8"/>
  <c r="Q203" i="8"/>
  <c r="R202" i="8"/>
  <c r="Q202" i="8"/>
  <c r="R201" i="8"/>
  <c r="Q201" i="8"/>
  <c r="R200" i="8"/>
  <c r="Q200" i="8"/>
  <c r="R199" i="8"/>
  <c r="Q199" i="8"/>
  <c r="R198" i="8"/>
  <c r="Q198" i="8"/>
  <c r="R197" i="8"/>
  <c r="Q197" i="8"/>
  <c r="R196" i="8"/>
  <c r="Q196" i="8"/>
  <c r="R195" i="8"/>
  <c r="Q195" i="8"/>
  <c r="R194" i="8"/>
  <c r="Q194" i="8"/>
  <c r="R193" i="8"/>
  <c r="Q193" i="8"/>
  <c r="R191" i="8"/>
  <c r="Q191" i="8"/>
  <c r="R190" i="8"/>
  <c r="Q190" i="8"/>
  <c r="R189" i="8"/>
  <c r="Q189" i="8"/>
  <c r="R188" i="8"/>
  <c r="Q188" i="8"/>
  <c r="R187" i="8"/>
  <c r="Q187" i="8"/>
  <c r="R186" i="8"/>
  <c r="Q186" i="8"/>
  <c r="R185" i="8"/>
  <c r="Q185" i="8"/>
  <c r="R184" i="8"/>
  <c r="Q184" i="8"/>
  <c r="R182" i="8"/>
  <c r="Q182" i="8"/>
  <c r="R181" i="8"/>
  <c r="Q181" i="8"/>
  <c r="R180" i="8"/>
  <c r="Q180" i="8"/>
  <c r="R179" i="8"/>
  <c r="Q179" i="8"/>
  <c r="R178" i="8"/>
  <c r="Q178" i="8"/>
  <c r="R176" i="8"/>
  <c r="Q176" i="8"/>
  <c r="R175" i="8"/>
  <c r="Q175" i="8"/>
  <c r="R174" i="8"/>
  <c r="Q174" i="8"/>
  <c r="R173" i="8"/>
  <c r="Q173" i="8"/>
  <c r="R172" i="8"/>
  <c r="Q172" i="8"/>
  <c r="R171" i="8"/>
  <c r="Q171" i="8"/>
  <c r="R170" i="8"/>
  <c r="Q170" i="8"/>
  <c r="R169" i="8"/>
  <c r="Q169" i="8"/>
  <c r="R167" i="8"/>
  <c r="Q167" i="8"/>
  <c r="R165" i="8"/>
  <c r="Q165" i="8"/>
  <c r="R164" i="8"/>
  <c r="Q164" i="8"/>
  <c r="R163" i="8"/>
  <c r="Q163" i="8"/>
  <c r="R162" i="8"/>
  <c r="Q162" i="8"/>
  <c r="R161" i="8"/>
  <c r="Q161" i="8"/>
  <c r="R160" i="8"/>
  <c r="Q160" i="8"/>
  <c r="R159" i="8"/>
  <c r="Q159" i="8"/>
  <c r="R157" i="8"/>
  <c r="Q157" i="8"/>
  <c r="R155" i="8"/>
  <c r="Q155" i="8"/>
  <c r="R154" i="8"/>
  <c r="Q154" i="8"/>
  <c r="R153" i="8"/>
  <c r="Q153" i="8"/>
  <c r="R152" i="8"/>
  <c r="Q152" i="8"/>
  <c r="R151" i="8"/>
  <c r="Q151" i="8"/>
  <c r="R150" i="8"/>
  <c r="Q150" i="8"/>
  <c r="R149" i="8"/>
  <c r="Q149" i="8"/>
  <c r="R148" i="8"/>
  <c r="Q148" i="8"/>
  <c r="R147" i="8"/>
  <c r="Q147" i="8"/>
  <c r="R146" i="8"/>
  <c r="Q146" i="8"/>
  <c r="R145" i="8"/>
  <c r="Q145" i="8"/>
  <c r="R144" i="8"/>
  <c r="Q144" i="8"/>
  <c r="R142" i="8"/>
  <c r="Q142" i="8"/>
  <c r="R141" i="8"/>
  <c r="Q141" i="8"/>
  <c r="R140" i="8"/>
  <c r="Q140" i="8"/>
  <c r="R139" i="8"/>
  <c r="Q139" i="8"/>
  <c r="R138" i="8"/>
  <c r="Q138" i="8"/>
  <c r="R137" i="8"/>
  <c r="Q137" i="8"/>
  <c r="R136" i="8"/>
  <c r="Q136" i="8"/>
  <c r="R135" i="8"/>
  <c r="Q135" i="8"/>
  <c r="R134" i="8"/>
  <c r="Q134" i="8"/>
  <c r="R133" i="8"/>
  <c r="Q133" i="8"/>
  <c r="R132" i="8"/>
  <c r="Q132" i="8"/>
  <c r="R131" i="8"/>
  <c r="Q131" i="8"/>
  <c r="R130" i="8"/>
  <c r="Q130" i="8"/>
  <c r="R129" i="8"/>
  <c r="Q129" i="8"/>
  <c r="R128" i="8"/>
  <c r="Q128" i="8"/>
  <c r="R127" i="8"/>
  <c r="Q127" i="8"/>
  <c r="R126" i="8"/>
  <c r="Q126" i="8"/>
  <c r="R125" i="8"/>
  <c r="Q125" i="8"/>
  <c r="R124" i="8"/>
  <c r="Q124" i="8"/>
  <c r="R123" i="8"/>
  <c r="Q123" i="8"/>
  <c r="R122" i="8"/>
  <c r="Q122" i="8"/>
  <c r="R121" i="8"/>
  <c r="Q121" i="8"/>
  <c r="R120" i="8"/>
  <c r="Q120" i="8"/>
  <c r="R117" i="8"/>
  <c r="Q117" i="8"/>
  <c r="R116" i="8"/>
  <c r="Q116" i="8"/>
  <c r="R115" i="8"/>
  <c r="Q115" i="8"/>
  <c r="R114" i="8"/>
  <c r="Q114" i="8"/>
  <c r="R113" i="8"/>
  <c r="Q113" i="8"/>
  <c r="R112" i="8"/>
  <c r="Q112" i="8"/>
  <c r="R111" i="8"/>
  <c r="Q111" i="8"/>
  <c r="R110" i="8"/>
  <c r="Q110" i="8"/>
  <c r="R109" i="8"/>
  <c r="Q109" i="8"/>
  <c r="R108" i="8"/>
  <c r="Q108" i="8"/>
  <c r="R107" i="8"/>
  <c r="Q107" i="8"/>
  <c r="R106" i="8"/>
  <c r="Q106" i="8"/>
  <c r="R105" i="8"/>
  <c r="Q105" i="8"/>
  <c r="R104" i="8"/>
  <c r="Q104" i="8"/>
  <c r="R103" i="8"/>
  <c r="Q103" i="8"/>
  <c r="R102" i="8"/>
  <c r="Q102" i="8"/>
  <c r="R101" i="8"/>
  <c r="Q101" i="8"/>
  <c r="R100" i="8"/>
  <c r="Q100" i="8"/>
  <c r="R99" i="8"/>
  <c r="Q99" i="8"/>
  <c r="R98" i="8"/>
  <c r="Q98" i="8"/>
  <c r="R97" i="8"/>
  <c r="Q97" i="8"/>
  <c r="R96" i="8"/>
  <c r="Q96" i="8"/>
  <c r="R95" i="8"/>
  <c r="Q95" i="8"/>
  <c r="R94" i="8"/>
  <c r="Q94" i="8"/>
  <c r="R92" i="8"/>
  <c r="Q92" i="8"/>
  <c r="R91" i="8"/>
  <c r="Q91" i="8"/>
  <c r="R90" i="8"/>
  <c r="Q90" i="8"/>
  <c r="R88" i="8"/>
  <c r="Q88" i="8"/>
  <c r="R87" i="8"/>
  <c r="Q87" i="8"/>
  <c r="R86" i="8"/>
  <c r="Q86" i="8"/>
  <c r="R85" i="8"/>
  <c r="Q85" i="8"/>
  <c r="R84" i="8"/>
  <c r="Q84" i="8"/>
  <c r="R83" i="8"/>
  <c r="Q83" i="8"/>
  <c r="R82" i="8"/>
  <c r="Q82" i="8"/>
  <c r="R80" i="8"/>
  <c r="Q80" i="8"/>
  <c r="R78" i="8"/>
  <c r="Q78" i="8"/>
  <c r="R77" i="8"/>
  <c r="Q77" i="8"/>
  <c r="R76" i="8"/>
  <c r="Q76" i="8"/>
  <c r="R75" i="8"/>
  <c r="Q75" i="8"/>
  <c r="R74" i="8"/>
  <c r="Q74" i="8"/>
  <c r="R73" i="8"/>
  <c r="Q73" i="8"/>
  <c r="R71" i="8"/>
  <c r="Q71" i="8"/>
  <c r="R69" i="8"/>
  <c r="Q69" i="8"/>
  <c r="R68" i="8"/>
  <c r="Q68" i="8"/>
  <c r="R67" i="8"/>
  <c r="Q67" i="8"/>
  <c r="R66" i="8"/>
  <c r="Q66" i="8"/>
  <c r="R62" i="8"/>
  <c r="Q62" i="8"/>
  <c r="R61" i="8"/>
  <c r="Q61" i="8"/>
  <c r="R59" i="8"/>
  <c r="Q59" i="8"/>
  <c r="R58" i="8"/>
  <c r="Q58" i="8"/>
  <c r="R57" i="8"/>
  <c r="Q57" i="8"/>
  <c r="R56" i="8"/>
  <c r="Q56" i="8"/>
  <c r="R55" i="8"/>
  <c r="Q55" i="8"/>
  <c r="R54" i="8"/>
  <c r="Q54" i="8"/>
  <c r="R53" i="8"/>
  <c r="Q53" i="8"/>
  <c r="R52" i="8"/>
  <c r="Q52" i="8"/>
  <c r="R51" i="8"/>
  <c r="Q51" i="8"/>
  <c r="R50" i="8"/>
  <c r="Q50" i="8"/>
  <c r="R49" i="8"/>
  <c r="Q49" i="8"/>
  <c r="R48" i="8"/>
  <c r="Q48" i="8"/>
  <c r="R47" i="8"/>
  <c r="Q47" i="8"/>
  <c r="R46" i="8"/>
  <c r="Q46" i="8"/>
  <c r="R45" i="8"/>
  <c r="Q45" i="8"/>
  <c r="R44" i="8"/>
  <c r="Q44" i="8"/>
  <c r="R43" i="8"/>
  <c r="Q43" i="8"/>
  <c r="R42" i="8"/>
  <c r="Q42" i="8"/>
  <c r="R41" i="8"/>
  <c r="Q41" i="8"/>
  <c r="R39" i="8"/>
  <c r="Q39" i="8"/>
  <c r="R38" i="8"/>
  <c r="Q38" i="8"/>
  <c r="R37" i="8"/>
  <c r="Q37" i="8"/>
  <c r="R36" i="8"/>
  <c r="Q36" i="8"/>
  <c r="R35" i="8"/>
  <c r="Q35" i="8"/>
  <c r="R34" i="8"/>
  <c r="Q34" i="8"/>
  <c r="R33" i="8"/>
  <c r="Q33" i="8"/>
  <c r="R32" i="8"/>
  <c r="Q32" i="8"/>
  <c r="R31" i="8"/>
  <c r="Q31" i="8"/>
  <c r="R29" i="8"/>
  <c r="Q29" i="8"/>
  <c r="R28" i="8"/>
  <c r="Q28" i="8"/>
  <c r="R27" i="8"/>
  <c r="Q27" i="8"/>
  <c r="R25" i="8"/>
  <c r="Q25" i="8"/>
  <c r="R24" i="8"/>
  <c r="Q24" i="8"/>
  <c r="R23" i="8"/>
  <c r="Q23" i="8"/>
  <c r="R22" i="8"/>
  <c r="Q22" i="8"/>
  <c r="R20" i="8"/>
  <c r="Q20" i="8"/>
  <c r="R19" i="8"/>
  <c r="Q19" i="8"/>
  <c r="R18" i="8"/>
  <c r="Q18" i="8"/>
  <c r="R17" i="8"/>
  <c r="Q17" i="8"/>
  <c r="R16" i="8"/>
  <c r="Q16" i="8"/>
  <c r="J212" i="8"/>
  <c r="I212" i="8"/>
  <c r="J211" i="8"/>
  <c r="I211" i="8"/>
  <c r="J210" i="8"/>
  <c r="I210" i="8"/>
  <c r="J209" i="8"/>
  <c r="I209" i="8"/>
  <c r="J208" i="8"/>
  <c r="I208" i="8"/>
  <c r="J207" i="8"/>
  <c r="I207" i="8"/>
  <c r="J206" i="8"/>
  <c r="I206" i="8"/>
  <c r="J205" i="8"/>
  <c r="I205" i="8"/>
  <c r="J204" i="8"/>
  <c r="I204" i="8"/>
  <c r="J203" i="8"/>
  <c r="I203" i="8"/>
  <c r="J202" i="8"/>
  <c r="I202" i="8"/>
  <c r="J201" i="8"/>
  <c r="I201" i="8"/>
  <c r="J200" i="8"/>
  <c r="I200" i="8"/>
  <c r="J199" i="8"/>
  <c r="I199" i="8"/>
  <c r="J198" i="8"/>
  <c r="I198" i="8"/>
  <c r="J197" i="8"/>
  <c r="I197" i="8"/>
  <c r="J196" i="8"/>
  <c r="I196" i="8"/>
  <c r="J195" i="8"/>
  <c r="I195" i="8"/>
  <c r="J194" i="8"/>
  <c r="I194" i="8"/>
  <c r="J193" i="8"/>
  <c r="I193" i="8"/>
  <c r="J191" i="8"/>
  <c r="I191" i="8"/>
  <c r="J190" i="8"/>
  <c r="I190" i="8"/>
  <c r="J189" i="8"/>
  <c r="I189" i="8"/>
  <c r="J188" i="8"/>
  <c r="I188" i="8"/>
  <c r="J187" i="8"/>
  <c r="I187" i="8"/>
  <c r="J186" i="8"/>
  <c r="I186" i="8"/>
  <c r="J185" i="8"/>
  <c r="I185" i="8"/>
  <c r="J184" i="8"/>
  <c r="I184" i="8"/>
  <c r="J182" i="8"/>
  <c r="I182" i="8"/>
  <c r="J181" i="8"/>
  <c r="I181" i="8"/>
  <c r="J180" i="8"/>
  <c r="I180" i="8"/>
  <c r="J179" i="8"/>
  <c r="I179" i="8"/>
  <c r="J178" i="8"/>
  <c r="I178" i="8"/>
  <c r="J176" i="8"/>
  <c r="I176" i="8"/>
  <c r="J175" i="8"/>
  <c r="I175" i="8"/>
  <c r="J174" i="8"/>
  <c r="I174" i="8"/>
  <c r="J173" i="8"/>
  <c r="I173" i="8"/>
  <c r="J172" i="8"/>
  <c r="I172" i="8"/>
  <c r="J171" i="8"/>
  <c r="I171" i="8"/>
  <c r="J170" i="8"/>
  <c r="I170" i="8"/>
  <c r="J169" i="8"/>
  <c r="I169" i="8"/>
  <c r="J167" i="8"/>
  <c r="I167" i="8"/>
  <c r="J165" i="8"/>
  <c r="I165" i="8"/>
  <c r="J164" i="8"/>
  <c r="I164" i="8"/>
  <c r="J163" i="8"/>
  <c r="I163" i="8"/>
  <c r="J162" i="8"/>
  <c r="I162" i="8"/>
  <c r="J161" i="8"/>
  <c r="I161" i="8"/>
  <c r="J160" i="8"/>
  <c r="I160" i="8"/>
  <c r="J159" i="8"/>
  <c r="I159" i="8"/>
  <c r="J157" i="8"/>
  <c r="I157" i="8"/>
  <c r="J155" i="8"/>
  <c r="I155" i="8"/>
  <c r="J154" i="8"/>
  <c r="I154" i="8"/>
  <c r="J153" i="8"/>
  <c r="I153" i="8"/>
  <c r="J152" i="8"/>
  <c r="I152" i="8"/>
  <c r="J151" i="8"/>
  <c r="I151" i="8"/>
  <c r="J150" i="8"/>
  <c r="I150" i="8"/>
  <c r="J149" i="8"/>
  <c r="I149" i="8"/>
  <c r="J148" i="8"/>
  <c r="I148" i="8"/>
  <c r="J147" i="8"/>
  <c r="I147" i="8"/>
  <c r="J146" i="8"/>
  <c r="I146" i="8"/>
  <c r="J145" i="8"/>
  <c r="I145" i="8"/>
  <c r="J144" i="8"/>
  <c r="I144" i="8"/>
  <c r="J142" i="8"/>
  <c r="I142" i="8"/>
  <c r="J141" i="8"/>
  <c r="I141" i="8"/>
  <c r="J140" i="8"/>
  <c r="I140" i="8"/>
  <c r="J139" i="8"/>
  <c r="I139" i="8"/>
  <c r="J138" i="8"/>
  <c r="I138" i="8"/>
  <c r="J137" i="8"/>
  <c r="I137" i="8"/>
  <c r="J136" i="8"/>
  <c r="I136" i="8"/>
  <c r="J135" i="8"/>
  <c r="I135" i="8"/>
  <c r="J134" i="8"/>
  <c r="I134" i="8"/>
  <c r="J133" i="8"/>
  <c r="I133" i="8"/>
  <c r="J132" i="8"/>
  <c r="I132" i="8"/>
  <c r="J131" i="8"/>
  <c r="I131" i="8"/>
  <c r="J130" i="8"/>
  <c r="I130" i="8"/>
  <c r="J129" i="8"/>
  <c r="I129" i="8"/>
  <c r="J128" i="8"/>
  <c r="I128" i="8"/>
  <c r="J127" i="8"/>
  <c r="I127" i="8"/>
  <c r="J126" i="8"/>
  <c r="I126" i="8"/>
  <c r="J125" i="8"/>
  <c r="I125" i="8"/>
  <c r="J124" i="8"/>
  <c r="I124" i="8"/>
  <c r="J123" i="8"/>
  <c r="I123" i="8"/>
  <c r="J122" i="8"/>
  <c r="I122" i="8"/>
  <c r="J121" i="8"/>
  <c r="I121" i="8"/>
  <c r="J120" i="8"/>
  <c r="I120" i="8"/>
  <c r="J117" i="8"/>
  <c r="I117" i="8"/>
  <c r="J116" i="8"/>
  <c r="I116" i="8"/>
  <c r="J115" i="8"/>
  <c r="I115" i="8"/>
  <c r="J114" i="8"/>
  <c r="I114" i="8"/>
  <c r="J113" i="8"/>
  <c r="I113" i="8"/>
  <c r="J112" i="8"/>
  <c r="I112" i="8"/>
  <c r="J111" i="8"/>
  <c r="I111" i="8"/>
  <c r="J110" i="8"/>
  <c r="I110" i="8"/>
  <c r="J109" i="8"/>
  <c r="I109" i="8"/>
  <c r="J108" i="8"/>
  <c r="I108" i="8"/>
  <c r="J107" i="8"/>
  <c r="I107" i="8"/>
  <c r="J106" i="8"/>
  <c r="I106" i="8"/>
  <c r="J105" i="8"/>
  <c r="I105" i="8"/>
  <c r="J104" i="8"/>
  <c r="I104" i="8"/>
  <c r="J103" i="8"/>
  <c r="I103" i="8"/>
  <c r="J102" i="8"/>
  <c r="I102" i="8"/>
  <c r="J101" i="8"/>
  <c r="I101" i="8"/>
  <c r="J100" i="8"/>
  <c r="I100" i="8"/>
  <c r="J99" i="8"/>
  <c r="I99" i="8"/>
  <c r="J98" i="8"/>
  <c r="I98" i="8"/>
  <c r="J97" i="8"/>
  <c r="I97" i="8"/>
  <c r="J96" i="8"/>
  <c r="I96" i="8"/>
  <c r="J95" i="8"/>
  <c r="I95" i="8"/>
  <c r="J94" i="8"/>
  <c r="I94" i="8"/>
  <c r="J92" i="8"/>
  <c r="I92" i="8"/>
  <c r="J91" i="8"/>
  <c r="I91" i="8"/>
  <c r="J90" i="8"/>
  <c r="I90" i="8"/>
  <c r="J88" i="8"/>
  <c r="I88" i="8"/>
  <c r="J87" i="8"/>
  <c r="I87" i="8"/>
  <c r="J86" i="8"/>
  <c r="I86" i="8"/>
  <c r="J85" i="8"/>
  <c r="I85" i="8"/>
  <c r="J84" i="8"/>
  <c r="I84" i="8"/>
  <c r="J83" i="8"/>
  <c r="I83" i="8"/>
  <c r="J82" i="8"/>
  <c r="I82" i="8"/>
  <c r="J80" i="8"/>
  <c r="I80" i="8"/>
  <c r="J78" i="8"/>
  <c r="I78" i="8"/>
  <c r="J77" i="8"/>
  <c r="I77" i="8"/>
  <c r="J76" i="8"/>
  <c r="I76" i="8"/>
  <c r="J75" i="8"/>
  <c r="I75" i="8"/>
  <c r="J74" i="8"/>
  <c r="I74" i="8"/>
  <c r="J73" i="8"/>
  <c r="I73" i="8"/>
  <c r="J71" i="8"/>
  <c r="I71" i="8"/>
  <c r="J69" i="8"/>
  <c r="I69" i="8"/>
  <c r="J68" i="8"/>
  <c r="I68" i="8"/>
  <c r="J67" i="8"/>
  <c r="I67" i="8"/>
  <c r="J66" i="8"/>
  <c r="I66" i="8"/>
  <c r="J62" i="8"/>
  <c r="I62" i="8"/>
  <c r="J61" i="8"/>
  <c r="I61" i="8"/>
  <c r="J59" i="8"/>
  <c r="I59" i="8"/>
  <c r="J58" i="8"/>
  <c r="I58" i="8"/>
  <c r="J57" i="8"/>
  <c r="I57" i="8"/>
  <c r="J56" i="8"/>
  <c r="I56" i="8"/>
  <c r="J55" i="8"/>
  <c r="I55" i="8"/>
  <c r="J54" i="8"/>
  <c r="I54" i="8"/>
  <c r="J53" i="8"/>
  <c r="I53" i="8"/>
  <c r="J52" i="8"/>
  <c r="I52" i="8"/>
  <c r="J51" i="8"/>
  <c r="I51" i="8"/>
  <c r="J50" i="8"/>
  <c r="I50" i="8"/>
  <c r="J49" i="8"/>
  <c r="I49" i="8"/>
  <c r="J48" i="8"/>
  <c r="I48" i="8"/>
  <c r="J47" i="8"/>
  <c r="I47" i="8"/>
  <c r="J46" i="8"/>
  <c r="I46" i="8"/>
  <c r="J45" i="8"/>
  <c r="I45" i="8"/>
  <c r="J44" i="8"/>
  <c r="I44" i="8"/>
  <c r="J43" i="8"/>
  <c r="I43" i="8"/>
  <c r="J42" i="8"/>
  <c r="I42" i="8"/>
  <c r="J41" i="8"/>
  <c r="I41" i="8"/>
  <c r="J39" i="8"/>
  <c r="I39" i="8"/>
  <c r="J38" i="8"/>
  <c r="I38" i="8"/>
  <c r="J37" i="8"/>
  <c r="I37" i="8"/>
  <c r="J36" i="8"/>
  <c r="I36" i="8"/>
  <c r="J35" i="8"/>
  <c r="I35" i="8"/>
  <c r="J34" i="8"/>
  <c r="I34" i="8"/>
  <c r="J33" i="8"/>
  <c r="I33" i="8"/>
  <c r="J32" i="8"/>
  <c r="I32" i="8"/>
  <c r="J31" i="8"/>
  <c r="I31" i="8"/>
  <c r="J29" i="8"/>
  <c r="I29" i="8"/>
  <c r="J28" i="8"/>
  <c r="I28" i="8"/>
  <c r="J27" i="8"/>
  <c r="I27" i="8"/>
  <c r="J25" i="8"/>
  <c r="I25" i="8"/>
  <c r="J24" i="8"/>
  <c r="I24" i="8"/>
  <c r="J23" i="8"/>
  <c r="I23" i="8"/>
  <c r="J22" i="8"/>
  <c r="I22" i="8"/>
  <c r="J20" i="8"/>
  <c r="I20" i="8"/>
  <c r="J19" i="8"/>
  <c r="I19" i="8"/>
  <c r="J18" i="8"/>
  <c r="I18" i="8"/>
  <c r="J17" i="8"/>
  <c r="I17" i="8"/>
  <c r="J16" i="8"/>
  <c r="I16" i="8"/>
  <c r="DH213" i="8"/>
  <c r="DG213" i="8"/>
  <c r="DF213" i="8"/>
  <c r="CZ213" i="8"/>
  <c r="CY213" i="8"/>
  <c r="CX213" i="8"/>
  <c r="CR213" i="8"/>
  <c r="CQ213" i="8"/>
  <c r="CP213" i="8"/>
  <c r="CJ213" i="8"/>
  <c r="CI213" i="8"/>
  <c r="CH213" i="8"/>
  <c r="CB213" i="8"/>
  <c r="CA213" i="8"/>
  <c r="BZ213" i="8"/>
  <c r="BT213" i="8"/>
  <c r="BS213" i="8"/>
  <c r="BR213" i="8"/>
  <c r="BL213" i="8"/>
  <c r="BK213" i="8"/>
  <c r="BJ213" i="8"/>
  <c r="BD213" i="8"/>
  <c r="BC213" i="8"/>
  <c r="BB213" i="8"/>
  <c r="AV213" i="8"/>
  <c r="AU213" i="8"/>
  <c r="AT213" i="8"/>
  <c r="AN213" i="8"/>
  <c r="AM213" i="8"/>
  <c r="AL213" i="8"/>
  <c r="AF213" i="8"/>
  <c r="AE213" i="8"/>
  <c r="AD213" i="8"/>
  <c r="X213" i="8"/>
  <c r="W213" i="8"/>
  <c r="V213" i="8"/>
  <c r="S145" i="12" l="1"/>
  <c r="S163" i="12"/>
  <c r="S33" i="13"/>
  <c r="S35" i="13"/>
  <c r="S45" i="13"/>
  <c r="S53" i="13"/>
  <c r="AA13" i="13"/>
  <c r="AA18" i="13"/>
  <c r="AI25" i="13"/>
  <c r="AI27" i="13"/>
  <c r="AQ16" i="13"/>
  <c r="DK169" i="8"/>
  <c r="DK194" i="8"/>
  <c r="DK198" i="8"/>
  <c r="DK206" i="8"/>
  <c r="DK69" i="8"/>
  <c r="DK52" i="8"/>
  <c r="DK67" i="8"/>
  <c r="DK25" i="8"/>
  <c r="DK16" i="8"/>
  <c r="DK208" i="8"/>
  <c r="DK92" i="8"/>
  <c r="DB213" i="8"/>
  <c r="DJ213" i="8"/>
  <c r="CT213" i="8"/>
  <c r="CD213" i="8"/>
  <c r="DK197" i="8"/>
  <c r="AX213" i="8"/>
  <c r="DK135" i="8"/>
  <c r="DK150" i="8"/>
  <c r="DK47" i="8"/>
  <c r="DK49" i="8"/>
  <c r="DK131" i="8"/>
  <c r="BN213" i="8"/>
  <c r="CU140" i="8"/>
  <c r="DC45" i="8"/>
  <c r="DK23" i="8"/>
  <c r="DK165" i="8"/>
  <c r="DK62" i="8"/>
  <c r="DK77" i="8"/>
  <c r="DK209" i="8"/>
  <c r="CL213" i="8"/>
  <c r="DK53" i="8"/>
  <c r="DK63" i="8"/>
  <c r="DK74" i="8"/>
  <c r="DK94" i="8"/>
  <c r="DK114" i="8"/>
  <c r="DK118" i="8"/>
  <c r="DK128" i="8"/>
  <c r="DK84" i="8"/>
  <c r="DK87" i="8"/>
  <c r="DK90" i="8"/>
  <c r="DK95" i="8"/>
  <c r="DK97" i="8"/>
  <c r="DK103" i="8"/>
  <c r="DK105" i="8"/>
  <c r="DK107" i="8"/>
  <c r="DK109" i="8"/>
  <c r="DK111" i="8"/>
  <c r="DK113" i="8"/>
  <c r="DK120" i="8"/>
  <c r="DK122" i="8"/>
  <c r="DK125" i="8"/>
  <c r="DK127" i="8"/>
  <c r="DK129" i="8"/>
  <c r="DK186" i="8"/>
  <c r="DK210" i="8"/>
  <c r="CE45" i="8"/>
  <c r="CE49" i="8"/>
  <c r="CE51" i="8"/>
  <c r="CE53" i="8"/>
  <c r="CE55" i="8"/>
  <c r="CE57" i="8"/>
  <c r="CE85" i="8"/>
  <c r="DC42" i="8"/>
  <c r="DC46" i="8"/>
  <c r="DC50" i="8"/>
  <c r="DC58" i="8"/>
  <c r="DC66" i="8"/>
  <c r="DC71" i="8"/>
  <c r="DC82" i="8"/>
  <c r="DC104" i="8"/>
  <c r="DC108" i="8"/>
  <c r="DC116" i="8"/>
  <c r="DC198" i="8"/>
  <c r="DC206" i="8"/>
  <c r="DC208" i="8"/>
  <c r="DK17" i="8"/>
  <c r="DK19" i="8"/>
  <c r="DK22" i="8"/>
  <c r="DK24" i="8"/>
  <c r="DK27" i="8"/>
  <c r="DK29" i="8"/>
  <c r="DK48" i="8"/>
  <c r="DK156" i="8"/>
  <c r="DK159" i="8"/>
  <c r="DK162" i="8"/>
  <c r="DK167" i="8"/>
  <c r="DK170" i="8"/>
  <c r="DK172" i="8"/>
  <c r="DK181" i="8"/>
  <c r="DK185" i="8"/>
  <c r="DK188" i="8"/>
  <c r="DK190" i="8"/>
  <c r="DK193" i="8"/>
  <c r="DK203" i="8"/>
  <c r="DK205" i="8"/>
  <c r="DK207" i="8"/>
  <c r="AP213" i="8"/>
  <c r="BV213" i="8"/>
  <c r="CE28" i="8"/>
  <c r="DC29" i="8"/>
  <c r="DC34" i="8"/>
  <c r="DK41" i="8"/>
  <c r="DK43" i="8"/>
  <c r="DK45" i="8"/>
  <c r="DK91" i="8"/>
  <c r="DK108" i="8"/>
  <c r="DK132" i="8"/>
  <c r="DK136" i="8"/>
  <c r="DK146" i="8"/>
  <c r="AY36" i="13"/>
  <c r="AY48" i="13"/>
  <c r="AY33" i="13"/>
  <c r="AY37" i="13"/>
  <c r="AY45" i="13"/>
  <c r="AQ22" i="13"/>
  <c r="AQ41" i="13"/>
  <c r="AQ45" i="13"/>
  <c r="AQ21" i="13"/>
  <c r="AQ24" i="13"/>
  <c r="AQ26" i="13"/>
  <c r="AQ28" i="13"/>
  <c r="AQ34" i="13"/>
  <c r="AQ50" i="13"/>
  <c r="AH54" i="13"/>
  <c r="AI48" i="13"/>
  <c r="AI41" i="13"/>
  <c r="AI43" i="13"/>
  <c r="AA16" i="13"/>
  <c r="AA21" i="13"/>
  <c r="AA24" i="13"/>
  <c r="AA26" i="13"/>
  <c r="AA28" i="13"/>
  <c r="AA31" i="13"/>
  <c r="AA34" i="13"/>
  <c r="AA36" i="13"/>
  <c r="AA38" i="13"/>
  <c r="AA40" i="13"/>
  <c r="AA42" i="13"/>
  <c r="AY52" i="13"/>
  <c r="AA46" i="13"/>
  <c r="AI20" i="13"/>
  <c r="AQ38" i="13"/>
  <c r="AY25" i="13"/>
  <c r="AA27" i="13"/>
  <c r="AA39" i="13"/>
  <c r="AA41" i="13"/>
  <c r="AI24" i="13"/>
  <c r="AI31" i="13"/>
  <c r="AI34" i="13"/>
  <c r="AI36" i="13"/>
  <c r="AI38" i="13"/>
  <c r="AI40" i="13"/>
  <c r="AI44" i="13"/>
  <c r="AQ30" i="13"/>
  <c r="AQ51" i="13"/>
  <c r="AQ53" i="13"/>
  <c r="AY13" i="13"/>
  <c r="AY18" i="13"/>
  <c r="AY24" i="13"/>
  <c r="AY26" i="13"/>
  <c r="AY28" i="13"/>
  <c r="AY31" i="13"/>
  <c r="AY38" i="13"/>
  <c r="AY40" i="13"/>
  <c r="AY42" i="13"/>
  <c r="AY44" i="13"/>
  <c r="AY46" i="13"/>
  <c r="S25" i="13"/>
  <c r="AA48" i="13"/>
  <c r="AA50" i="13"/>
  <c r="AA52" i="13"/>
  <c r="AI12" i="13"/>
  <c r="AI14" i="13"/>
  <c r="AI22" i="13"/>
  <c r="AI28" i="13"/>
  <c r="AI52" i="13"/>
  <c r="AQ12" i="13"/>
  <c r="AQ18" i="13"/>
  <c r="AQ40" i="13"/>
  <c r="AQ42" i="13"/>
  <c r="AQ44" i="13"/>
  <c r="AQ46" i="13"/>
  <c r="AY21" i="13"/>
  <c r="AY43" i="13"/>
  <c r="AY49" i="13"/>
  <c r="K28" i="13"/>
  <c r="K36" i="13"/>
  <c r="K42" i="13"/>
  <c r="K44" i="13"/>
  <c r="K46" i="13"/>
  <c r="K48" i="13"/>
  <c r="K50" i="13"/>
  <c r="K52" i="13"/>
  <c r="S21" i="13"/>
  <c r="S24" i="13"/>
  <c r="S31" i="13"/>
  <c r="S46" i="13"/>
  <c r="S48" i="13"/>
  <c r="S52" i="13"/>
  <c r="AP54" i="13"/>
  <c r="AQ17" i="13"/>
  <c r="AA43" i="13"/>
  <c r="AA45" i="13"/>
  <c r="AA47" i="13"/>
  <c r="AA49" i="13"/>
  <c r="AI16" i="13"/>
  <c r="AI18" i="13"/>
  <c r="AI45" i="13"/>
  <c r="AI47" i="13"/>
  <c r="AQ27" i="13"/>
  <c r="AQ35" i="13"/>
  <c r="AQ47" i="13"/>
  <c r="AY14" i="13"/>
  <c r="AY27" i="13"/>
  <c r="S20" i="13"/>
  <c r="S22" i="13"/>
  <c r="S44" i="13"/>
  <c r="S30" i="13"/>
  <c r="S43" i="13"/>
  <c r="K31" i="13"/>
  <c r="K14" i="13"/>
  <c r="K40" i="13"/>
  <c r="K13" i="13"/>
  <c r="K24" i="13"/>
  <c r="K26" i="13"/>
  <c r="K30" i="13"/>
  <c r="K37" i="13"/>
  <c r="K49" i="13"/>
  <c r="K51" i="13"/>
  <c r="S16" i="12"/>
  <c r="S19" i="12"/>
  <c r="S21" i="12"/>
  <c r="S26" i="12"/>
  <c r="S58" i="12"/>
  <c r="S60" i="12"/>
  <c r="S66" i="12"/>
  <c r="S68" i="12"/>
  <c r="S70" i="12"/>
  <c r="S72" i="12"/>
  <c r="S74" i="12"/>
  <c r="S76" i="12"/>
  <c r="S83" i="12"/>
  <c r="S85" i="12"/>
  <c r="S87" i="12"/>
  <c r="S89" i="12"/>
  <c r="S91" i="12"/>
  <c r="S93" i="12"/>
  <c r="S148" i="12"/>
  <c r="S150" i="12"/>
  <c r="S152" i="12"/>
  <c r="S154" i="12"/>
  <c r="S157" i="12"/>
  <c r="S167" i="12"/>
  <c r="S169" i="12"/>
  <c r="S171" i="12"/>
  <c r="S174" i="12"/>
  <c r="S176" i="12"/>
  <c r="S179" i="12"/>
  <c r="S181" i="12"/>
  <c r="S57" i="12"/>
  <c r="S79" i="12"/>
  <c r="S82" i="12"/>
  <c r="S84" i="12"/>
  <c r="S90" i="12"/>
  <c r="S92" i="12"/>
  <c r="S30" i="12"/>
  <c r="S27" i="12"/>
  <c r="S29" i="12"/>
  <c r="S40" i="12"/>
  <c r="S42" i="12"/>
  <c r="S59" i="12"/>
  <c r="S77" i="12"/>
  <c r="S98" i="12"/>
  <c r="S140" i="12"/>
  <c r="S114" i="12"/>
  <c r="S120" i="12"/>
  <c r="S122" i="12"/>
  <c r="S133" i="12"/>
  <c r="S135" i="12"/>
  <c r="S139" i="12"/>
  <c r="S149" i="12"/>
  <c r="S151" i="12"/>
  <c r="S153" i="12"/>
  <c r="S168" i="12"/>
  <c r="S170" i="12"/>
  <c r="S177" i="12"/>
  <c r="S180" i="12"/>
  <c r="J187" i="12"/>
  <c r="J189" i="12" s="1"/>
  <c r="S43" i="12"/>
  <c r="S50" i="12"/>
  <c r="S52" i="12"/>
  <c r="S54" i="12"/>
  <c r="S56" i="12"/>
  <c r="S129" i="12"/>
  <c r="S156" i="12"/>
  <c r="S13" i="12"/>
  <c r="S15" i="12"/>
  <c r="S22" i="12"/>
  <c r="S25" i="12"/>
  <c r="S64" i="12"/>
  <c r="S111" i="12"/>
  <c r="S113" i="12"/>
  <c r="S115" i="12"/>
  <c r="S119" i="12"/>
  <c r="S121" i="12"/>
  <c r="S123" i="12"/>
  <c r="S132" i="12"/>
  <c r="S134" i="12"/>
  <c r="S136" i="12"/>
  <c r="S138" i="12"/>
  <c r="K13" i="12"/>
  <c r="K28" i="12"/>
  <c r="K33" i="12"/>
  <c r="K49" i="12"/>
  <c r="K69" i="12"/>
  <c r="K82" i="12"/>
  <c r="K163" i="12"/>
  <c r="K177" i="12"/>
  <c r="K41" i="12"/>
  <c r="K43" i="12"/>
  <c r="K45" i="12"/>
  <c r="K47" i="12"/>
  <c r="K50" i="12"/>
  <c r="K52" i="12"/>
  <c r="K58" i="12"/>
  <c r="K60" i="12"/>
  <c r="K62" i="12"/>
  <c r="K64" i="12"/>
  <c r="K66" i="12"/>
  <c r="K68" i="12"/>
  <c r="K74" i="12"/>
  <c r="K76" i="12"/>
  <c r="K78" i="12"/>
  <c r="K81" i="12"/>
  <c r="K85" i="12"/>
  <c r="K110" i="12"/>
  <c r="K112" i="12"/>
  <c r="K115" i="12"/>
  <c r="K117" i="12"/>
  <c r="K121" i="12"/>
  <c r="K126" i="12"/>
  <c r="K128" i="12"/>
  <c r="K130" i="12"/>
  <c r="K132" i="12"/>
  <c r="K134" i="12"/>
  <c r="K136" i="12"/>
  <c r="K138" i="12"/>
  <c r="K142" i="12"/>
  <c r="K144" i="12"/>
  <c r="K146" i="12"/>
  <c r="K148" i="12"/>
  <c r="K150" i="12"/>
  <c r="K152" i="12"/>
  <c r="K154" i="12"/>
  <c r="K185" i="12"/>
  <c r="AX54" i="13"/>
  <c r="AY30" i="13"/>
  <c r="AY47" i="13"/>
  <c r="AY17" i="13"/>
  <c r="AY35" i="13"/>
  <c r="AY51" i="13"/>
  <c r="AY53" i="13"/>
  <c r="AY16" i="13"/>
  <c r="AY20" i="13"/>
  <c r="AY22" i="13"/>
  <c r="AY34" i="13"/>
  <c r="AY39" i="13"/>
  <c r="AY41" i="13"/>
  <c r="AY50" i="13"/>
  <c r="AQ25" i="13"/>
  <c r="AQ36" i="13"/>
  <c r="AQ43" i="13"/>
  <c r="AQ52" i="13"/>
  <c r="AQ14" i="13"/>
  <c r="AQ33" i="13"/>
  <c r="AQ49" i="13"/>
  <c r="AO54" i="13"/>
  <c r="AQ20" i="13"/>
  <c r="AQ31" i="13"/>
  <c r="AQ37" i="13"/>
  <c r="AQ39" i="13"/>
  <c r="AQ48" i="13"/>
  <c r="AI17" i="13"/>
  <c r="AI21" i="13"/>
  <c r="AI30" i="13"/>
  <c r="AI33" i="13"/>
  <c r="AI35" i="13"/>
  <c r="AI42" i="13"/>
  <c r="AI49" i="13"/>
  <c r="AI51" i="13"/>
  <c r="AG54" i="13"/>
  <c r="AI13" i="13"/>
  <c r="AI26" i="13"/>
  <c r="AI37" i="13"/>
  <c r="AI39" i="13"/>
  <c r="AI46" i="13"/>
  <c r="AI53" i="13"/>
  <c r="AA12" i="13"/>
  <c r="AA14" i="13"/>
  <c r="AA17" i="13"/>
  <c r="AA20" i="13"/>
  <c r="AA22" i="13"/>
  <c r="AA25" i="13"/>
  <c r="AA30" i="13"/>
  <c r="AA33" i="13"/>
  <c r="Y54" i="13"/>
  <c r="AA35" i="13"/>
  <c r="AA37" i="13"/>
  <c r="AA44" i="13"/>
  <c r="AA51" i="13"/>
  <c r="AA53" i="13"/>
  <c r="S26" i="13"/>
  <c r="S28" i="13"/>
  <c r="S41" i="13"/>
  <c r="S50" i="13"/>
  <c r="S18" i="13"/>
  <c r="S54" i="13" s="1"/>
  <c r="S27" i="13"/>
  <c r="S34" i="13"/>
  <c r="S36" i="13"/>
  <c r="S42" i="13"/>
  <c r="S47" i="13"/>
  <c r="S49" i="13"/>
  <c r="S51" i="13"/>
  <c r="K16" i="13"/>
  <c r="K20" i="13"/>
  <c r="K22" i="13"/>
  <c r="K25" i="13"/>
  <c r="K34" i="13"/>
  <c r="K39" i="13"/>
  <c r="K41" i="13"/>
  <c r="K43" i="13"/>
  <c r="K35" i="13"/>
  <c r="J54" i="13"/>
  <c r="K18" i="13"/>
  <c r="K38" i="13"/>
  <c r="K45" i="13"/>
  <c r="K47" i="13"/>
  <c r="R187" i="12"/>
  <c r="S31" i="12"/>
  <c r="S33" i="12"/>
  <c r="S47" i="12"/>
  <c r="S99" i="12"/>
  <c r="S101" i="12"/>
  <c r="S108" i="12"/>
  <c r="S110" i="12"/>
  <c r="S126" i="12"/>
  <c r="S128" i="12"/>
  <c r="S130" i="12"/>
  <c r="S137" i="12"/>
  <c r="S141" i="12"/>
  <c r="S143" i="12"/>
  <c r="S147" i="12"/>
  <c r="S159" i="12"/>
  <c r="S161" i="12"/>
  <c r="S165" i="12"/>
  <c r="S14" i="12"/>
  <c r="S24" i="12"/>
  <c r="S44" i="12"/>
  <c r="S46" i="12"/>
  <c r="S49" i="12"/>
  <c r="S51" i="12"/>
  <c r="S112" i="12"/>
  <c r="S32" i="12"/>
  <c r="S34" i="12"/>
  <c r="S36" i="12"/>
  <c r="S39" i="12"/>
  <c r="S41" i="12"/>
  <c r="S61" i="12"/>
  <c r="S63" i="12"/>
  <c r="S65" i="12"/>
  <c r="S67" i="12"/>
  <c r="S73" i="12"/>
  <c r="S75" i="12"/>
  <c r="S81" i="12"/>
  <c r="S100" i="12"/>
  <c r="S102" i="12"/>
  <c r="S107" i="12"/>
  <c r="S109" i="12"/>
  <c r="S125" i="12"/>
  <c r="S127" i="12"/>
  <c r="S131" i="12"/>
  <c r="S142" i="12"/>
  <c r="S144" i="12"/>
  <c r="S146" i="12"/>
  <c r="S158" i="12"/>
  <c r="S160" i="12"/>
  <c r="S166" i="12"/>
  <c r="S185" i="12"/>
  <c r="K89" i="12"/>
  <c r="K102" i="12"/>
  <c r="K129" i="12"/>
  <c r="K133" i="12"/>
  <c r="DK35" i="8"/>
  <c r="DK46" i="8"/>
  <c r="DK82" i="8"/>
  <c r="DK126" i="8"/>
  <c r="DK154" i="8"/>
  <c r="DK204" i="8"/>
  <c r="DK56" i="8"/>
  <c r="DK71" i="8"/>
  <c r="DK78" i="8"/>
  <c r="DK83" i="8"/>
  <c r="DK101" i="8"/>
  <c r="DK144" i="8"/>
  <c r="DK151" i="8"/>
  <c r="DK155" i="8"/>
  <c r="DK176" i="8"/>
  <c r="DK199" i="8"/>
  <c r="DK201" i="8"/>
  <c r="DK64" i="8"/>
  <c r="DK73" i="8"/>
  <c r="DK75" i="8"/>
  <c r="DK98" i="8"/>
  <c r="DK102" i="8"/>
  <c r="DK110" i="8"/>
  <c r="DK117" i="8"/>
  <c r="DK137" i="8"/>
  <c r="DK139" i="8"/>
  <c r="DK142" i="8"/>
  <c r="DK145" i="8"/>
  <c r="DK148" i="8"/>
  <c r="DK173" i="8"/>
  <c r="DK178" i="8"/>
  <c r="DK189" i="8"/>
  <c r="DK211" i="8"/>
  <c r="DC169" i="8"/>
  <c r="DC73" i="8"/>
  <c r="DC75" i="8"/>
  <c r="DC77" i="8"/>
  <c r="DC80" i="8"/>
  <c r="DC83" i="8"/>
  <c r="DC85" i="8"/>
  <c r="DC92" i="8"/>
  <c r="DC95" i="8"/>
  <c r="DC97" i="8"/>
  <c r="DC99" i="8"/>
  <c r="DC101" i="8"/>
  <c r="DC103" i="8"/>
  <c r="DC109" i="8"/>
  <c r="DC111" i="8"/>
  <c r="DC113" i="8"/>
  <c r="DC115" i="8"/>
  <c r="DC117" i="8"/>
  <c r="DC121" i="8"/>
  <c r="DC144" i="8"/>
  <c r="DC146" i="8"/>
  <c r="DC148" i="8"/>
  <c r="DC150" i="8"/>
  <c r="DC152" i="8"/>
  <c r="DC154" i="8"/>
  <c r="DC162" i="8"/>
  <c r="DC164" i="8"/>
  <c r="DC167" i="8"/>
  <c r="DC170" i="8"/>
  <c r="DC172" i="8"/>
  <c r="DC174" i="8"/>
  <c r="DC181" i="8"/>
  <c r="DC184" i="8"/>
  <c r="DC186" i="8"/>
  <c r="DC188" i="8"/>
  <c r="DC190" i="8"/>
  <c r="DC193" i="8"/>
  <c r="DC211" i="8"/>
  <c r="CM140" i="8"/>
  <c r="CM41" i="8"/>
  <c r="CM121" i="8"/>
  <c r="CM133" i="8"/>
  <c r="CM137" i="8"/>
  <c r="CM141" i="8"/>
  <c r="CM144" i="8"/>
  <c r="CM146" i="8"/>
  <c r="CM148" i="8"/>
  <c r="CM150" i="8"/>
  <c r="CM170" i="8"/>
  <c r="CM174" i="8"/>
  <c r="BF213" i="8"/>
  <c r="AH213" i="8"/>
  <c r="Z213" i="8"/>
  <c r="AY12" i="13"/>
  <c r="AW54" i="13"/>
  <c r="AQ13" i="13"/>
  <c r="AI50" i="13"/>
  <c r="Q54" i="13"/>
  <c r="I54" i="13"/>
  <c r="K12" i="13"/>
  <c r="K16" i="12"/>
  <c r="K31" i="12"/>
  <c r="S94" i="12"/>
  <c r="S96" i="12"/>
  <c r="S104" i="12"/>
  <c r="S117" i="12"/>
  <c r="S182" i="12"/>
  <c r="S184" i="12"/>
  <c r="S186" i="12"/>
  <c r="K59" i="12"/>
  <c r="K63" i="12"/>
  <c r="K86" i="12"/>
  <c r="K99" i="12"/>
  <c r="K103" i="12"/>
  <c r="K118" i="12"/>
  <c r="K139" i="12"/>
  <c r="K143" i="12"/>
  <c r="K151" i="12"/>
  <c r="K181" i="12"/>
  <c r="S18" i="12"/>
  <c r="S20" i="12"/>
  <c r="S28" i="12"/>
  <c r="S35" i="12"/>
  <c r="S37" i="12"/>
  <c r="S45" i="12"/>
  <c r="S53" i="12"/>
  <c r="S55" i="12"/>
  <c r="S62" i="12"/>
  <c r="S69" i="12"/>
  <c r="S71" i="12"/>
  <c r="S78" i="12"/>
  <c r="S86" i="12"/>
  <c r="S88" i="12"/>
  <c r="S95" i="12"/>
  <c r="S103" i="12"/>
  <c r="S106" i="12"/>
  <c r="S116" i="12"/>
  <c r="S118" i="12"/>
  <c r="S173" i="12"/>
  <c r="S175" i="12"/>
  <c r="S183" i="12"/>
  <c r="Q187" i="12"/>
  <c r="K39" i="12"/>
  <c r="K75" i="12"/>
  <c r="K79" i="12"/>
  <c r="K107" i="12"/>
  <c r="K149" i="12"/>
  <c r="K19" i="12"/>
  <c r="K26" i="12"/>
  <c r="K56" i="12"/>
  <c r="K92" i="12"/>
  <c r="K96" i="12"/>
  <c r="K170" i="12"/>
  <c r="K175" i="12"/>
  <c r="K18" i="12"/>
  <c r="K20" i="12"/>
  <c r="K25" i="12"/>
  <c r="K27" i="12"/>
  <c r="K29" i="12"/>
  <c r="K42" i="12"/>
  <c r="K46" i="12"/>
  <c r="K53" i="12"/>
  <c r="K65" i="12"/>
  <c r="K72" i="12"/>
  <c r="K91" i="12"/>
  <c r="K93" i="12"/>
  <c r="K95" i="12"/>
  <c r="K98" i="12"/>
  <c r="K111" i="12"/>
  <c r="K116" i="12"/>
  <c r="K122" i="12"/>
  <c r="K135" i="12"/>
  <c r="K167" i="12"/>
  <c r="K169" i="12"/>
  <c r="K171" i="12"/>
  <c r="K174" i="12"/>
  <c r="K176" i="12"/>
  <c r="K179" i="12"/>
  <c r="K184" i="12"/>
  <c r="I187" i="12"/>
  <c r="K30" i="12"/>
  <c r="K51" i="12"/>
  <c r="K67" i="12"/>
  <c r="K84" i="12"/>
  <c r="K101" i="12"/>
  <c r="K120" i="12"/>
  <c r="K137" i="12"/>
  <c r="K153" i="12"/>
  <c r="K180" i="12"/>
  <c r="K182" i="12"/>
  <c r="K15" i="12"/>
  <c r="K17" i="12"/>
  <c r="K35" i="12"/>
  <c r="K40" i="12"/>
  <c r="K55" i="12"/>
  <c r="K57" i="12"/>
  <c r="K71" i="12"/>
  <c r="K73" i="12"/>
  <c r="K83" i="12"/>
  <c r="K88" i="12"/>
  <c r="K90" i="12"/>
  <c r="K100" i="12"/>
  <c r="K106" i="12"/>
  <c r="K109" i="12"/>
  <c r="K119" i="12"/>
  <c r="K125" i="12"/>
  <c r="K127" i="12"/>
  <c r="K141" i="12"/>
  <c r="K166" i="12"/>
  <c r="K168" i="12"/>
  <c r="K186" i="12"/>
  <c r="G189" i="12"/>
  <c r="K14" i="12"/>
  <c r="K24" i="12"/>
  <c r="K34" i="12"/>
  <c r="K44" i="12"/>
  <c r="K54" i="12"/>
  <c r="K61" i="12"/>
  <c r="K70" i="12"/>
  <c r="K77" i="12"/>
  <c r="K87" i="12"/>
  <c r="K94" i="12"/>
  <c r="K104" i="12"/>
  <c r="K114" i="12"/>
  <c r="K123" i="12"/>
  <c r="K131" i="12"/>
  <c r="K140" i="12"/>
  <c r="K145" i="12"/>
  <c r="K147" i="12"/>
  <c r="K165" i="12"/>
  <c r="K173" i="12"/>
  <c r="K183" i="12"/>
  <c r="F189" i="12"/>
  <c r="H189" i="12"/>
  <c r="CU46" i="8"/>
  <c r="CU58" i="8"/>
  <c r="CU71" i="8"/>
  <c r="CU82" i="8"/>
  <c r="CU104" i="8"/>
  <c r="CU116" i="8"/>
  <c r="DC49" i="8"/>
  <c r="DC62" i="8"/>
  <c r="DK28" i="8"/>
  <c r="DK31" i="8"/>
  <c r="DK50" i="8"/>
  <c r="DK76" i="8"/>
  <c r="DK96" i="8"/>
  <c r="DK112" i="8"/>
  <c r="DK130" i="8"/>
  <c r="DK149" i="8"/>
  <c r="DK171" i="8"/>
  <c r="DK191" i="8"/>
  <c r="DC22" i="8"/>
  <c r="DC125" i="8"/>
  <c r="DC137" i="8"/>
  <c r="DK80" i="8"/>
  <c r="DK100" i="8"/>
  <c r="DK116" i="8"/>
  <c r="DK134" i="8"/>
  <c r="DK153" i="8"/>
  <c r="DK175" i="8"/>
  <c r="DK196" i="8"/>
  <c r="DK212" i="8"/>
  <c r="CM181" i="8"/>
  <c r="CU45" i="8"/>
  <c r="CU69" i="8"/>
  <c r="CU73" i="8"/>
  <c r="CU75" i="8"/>
  <c r="CU77" i="8"/>
  <c r="CU80" i="8"/>
  <c r="CU85" i="8"/>
  <c r="CU90" i="8"/>
  <c r="CU92" i="8"/>
  <c r="CU95" i="8"/>
  <c r="CU97" i="8"/>
  <c r="CU99" i="8"/>
  <c r="CU101" i="8"/>
  <c r="CU103" i="8"/>
  <c r="CU107" i="8"/>
  <c r="CU109" i="8"/>
  <c r="CU111" i="8"/>
  <c r="CU113" i="8"/>
  <c r="CU115" i="8"/>
  <c r="CU121" i="8"/>
  <c r="CU211" i="8"/>
  <c r="DC16" i="8"/>
  <c r="DC18" i="8"/>
  <c r="DC20" i="8"/>
  <c r="DC23" i="8"/>
  <c r="DC25" i="8"/>
  <c r="DC28" i="8"/>
  <c r="DC35" i="8"/>
  <c r="DC38" i="8"/>
  <c r="DC41" i="8"/>
  <c r="DC43" i="8"/>
  <c r="DC98" i="8"/>
  <c r="DC122" i="8"/>
  <c r="DC126" i="8"/>
  <c r="DC134" i="8"/>
  <c r="DC138" i="8"/>
  <c r="DC142" i="8"/>
  <c r="DC151" i="8"/>
  <c r="DC175" i="8"/>
  <c r="DC189" i="8"/>
  <c r="DC209" i="8"/>
  <c r="DK18" i="8"/>
  <c r="DK20" i="8"/>
  <c r="DK33" i="8"/>
  <c r="DK42" i="8"/>
  <c r="DK44" i="8"/>
  <c r="DK55" i="8"/>
  <c r="DK66" i="8"/>
  <c r="DK68" i="8"/>
  <c r="DK79" i="8"/>
  <c r="DK85" i="8"/>
  <c r="DK88" i="8"/>
  <c r="DK99" i="8"/>
  <c r="DK104" i="8"/>
  <c r="DK106" i="8"/>
  <c r="DK115" i="8"/>
  <c r="DK121" i="8"/>
  <c r="DK124" i="8"/>
  <c r="DK133" i="8"/>
  <c r="DK138" i="8"/>
  <c r="DK141" i="8"/>
  <c r="DK152" i="8"/>
  <c r="DK157" i="8"/>
  <c r="DK160" i="8"/>
  <c r="DK174" i="8"/>
  <c r="DK180" i="8"/>
  <c r="DK184" i="8"/>
  <c r="DK195" i="8"/>
  <c r="DK200" i="8"/>
  <c r="DK202" i="8"/>
  <c r="DI213" i="8"/>
  <c r="CE175" i="8"/>
  <c r="CU137" i="8"/>
  <c r="CU193" i="8"/>
  <c r="DC56" i="8"/>
  <c r="DC90" i="8"/>
  <c r="DC132" i="8"/>
  <c r="DC160" i="8"/>
  <c r="DC196" i="8"/>
  <c r="DC200" i="8"/>
  <c r="DC210" i="8"/>
  <c r="CM115" i="8"/>
  <c r="DC39" i="8"/>
  <c r="DC69" i="8"/>
  <c r="DC114" i="8"/>
  <c r="DC141" i="8"/>
  <c r="DC182" i="8"/>
  <c r="DC187" i="8"/>
  <c r="CU17" i="8"/>
  <c r="CU22" i="8"/>
  <c r="CU151" i="8"/>
  <c r="CU175" i="8"/>
  <c r="CU189" i="8"/>
  <c r="CU194" i="8"/>
  <c r="CU206" i="8"/>
  <c r="DC24" i="8"/>
  <c r="DC33" i="8"/>
  <c r="DC51" i="8"/>
  <c r="DC53" i="8"/>
  <c r="DC55" i="8"/>
  <c r="DC57" i="8"/>
  <c r="DC59" i="8"/>
  <c r="DC78" i="8"/>
  <c r="DC86" i="8"/>
  <c r="DC91" i="8"/>
  <c r="DC100" i="8"/>
  <c r="DC107" i="8"/>
  <c r="DC127" i="8"/>
  <c r="DC129" i="8"/>
  <c r="DC131" i="8"/>
  <c r="DC133" i="8"/>
  <c r="DC135" i="8"/>
  <c r="DC149" i="8"/>
  <c r="DC155" i="8"/>
  <c r="DC161" i="8"/>
  <c r="DC171" i="8"/>
  <c r="DC197" i="8"/>
  <c r="DC199" i="8"/>
  <c r="DC201" i="8"/>
  <c r="DC203" i="8"/>
  <c r="DC205" i="8"/>
  <c r="DC207" i="8"/>
  <c r="CE150" i="8"/>
  <c r="CM154" i="8"/>
  <c r="CM184" i="8"/>
  <c r="CM186" i="8"/>
  <c r="CM188" i="8"/>
  <c r="CM209" i="8"/>
  <c r="CM211" i="8"/>
  <c r="CU18" i="8"/>
  <c r="CU20" i="8"/>
  <c r="CU23" i="8"/>
  <c r="CU25" i="8"/>
  <c r="CU28" i="8"/>
  <c r="CU35" i="8"/>
  <c r="CU38" i="8"/>
  <c r="CU41" i="8"/>
  <c r="CU94" i="8"/>
  <c r="CU98" i="8"/>
  <c r="CU134" i="8"/>
  <c r="CU197" i="8"/>
  <c r="CU209" i="8"/>
  <c r="DC27" i="8"/>
  <c r="DC44" i="8"/>
  <c r="DC61" i="8"/>
  <c r="DC84" i="8"/>
  <c r="DC102" i="8"/>
  <c r="DC120" i="8"/>
  <c r="DC136" i="8"/>
  <c r="DC153" i="8"/>
  <c r="DC173" i="8"/>
  <c r="DC191" i="8"/>
  <c r="DC194" i="8"/>
  <c r="CU163" i="8"/>
  <c r="CU169" i="8"/>
  <c r="DC32" i="8"/>
  <c r="DC48" i="8"/>
  <c r="DC68" i="8"/>
  <c r="DC88" i="8"/>
  <c r="DC106" i="8"/>
  <c r="DC124" i="8"/>
  <c r="DC140" i="8"/>
  <c r="DC159" i="8"/>
  <c r="DC178" i="8"/>
  <c r="DC180" i="8"/>
  <c r="DC212" i="8"/>
  <c r="CM42" i="8"/>
  <c r="CM155" i="8"/>
  <c r="CU29" i="8"/>
  <c r="CU42" i="8"/>
  <c r="CU62" i="8"/>
  <c r="CU141" i="8"/>
  <c r="CU144" i="8"/>
  <c r="CU146" i="8"/>
  <c r="CU148" i="8"/>
  <c r="CU150" i="8"/>
  <c r="CU152" i="8"/>
  <c r="CU154" i="8"/>
  <c r="CU160" i="8"/>
  <c r="CU162" i="8"/>
  <c r="CU164" i="8"/>
  <c r="CU167" i="8"/>
  <c r="CU170" i="8"/>
  <c r="CU174" i="8"/>
  <c r="CU181" i="8"/>
  <c r="CU184" i="8"/>
  <c r="CU186" i="8"/>
  <c r="CU188" i="8"/>
  <c r="DC17" i="8"/>
  <c r="DC19" i="8"/>
  <c r="DC31" i="8"/>
  <c r="DC36" i="8"/>
  <c r="DC37" i="8"/>
  <c r="DC47" i="8"/>
  <c r="DC52" i="8"/>
  <c r="DC54" i="8"/>
  <c r="DC67" i="8"/>
  <c r="DC74" i="8"/>
  <c r="DC76" i="8"/>
  <c r="DC87" i="8"/>
  <c r="DC94" i="8"/>
  <c r="DC96" i="8"/>
  <c r="DC105" i="8"/>
  <c r="DC110" i="8"/>
  <c r="DC112" i="8"/>
  <c r="DC123" i="8"/>
  <c r="DC128" i="8"/>
  <c r="DC130" i="8"/>
  <c r="DC139" i="8"/>
  <c r="DC145" i="8"/>
  <c r="DC147" i="8"/>
  <c r="DC157" i="8"/>
  <c r="DC163" i="8"/>
  <c r="DC165" i="8"/>
  <c r="DC176" i="8"/>
  <c r="DC185" i="8"/>
  <c r="DC195" i="8"/>
  <c r="DC202" i="8"/>
  <c r="DC204" i="8"/>
  <c r="DA213" i="8"/>
  <c r="CE94" i="8"/>
  <c r="CU106" i="8"/>
  <c r="CE62" i="8"/>
  <c r="CE90" i="8"/>
  <c r="CE103" i="8"/>
  <c r="CE137" i="8"/>
  <c r="CM48" i="8"/>
  <c r="CM52" i="8"/>
  <c r="CM68" i="8"/>
  <c r="CM74" i="8"/>
  <c r="CM78" i="8"/>
  <c r="CM116" i="8"/>
  <c r="CM193" i="8"/>
  <c r="CU48" i="8"/>
  <c r="CU52" i="8"/>
  <c r="CU56" i="8"/>
  <c r="CU117" i="8"/>
  <c r="CU124" i="8"/>
  <c r="CU128" i="8"/>
  <c r="CU132" i="8"/>
  <c r="CU200" i="8"/>
  <c r="CU204" i="8"/>
  <c r="BW194" i="8"/>
  <c r="CE98" i="8"/>
  <c r="CU39" i="8"/>
  <c r="CU110" i="8"/>
  <c r="CU114" i="8"/>
  <c r="CU182" i="8"/>
  <c r="CU187" i="8"/>
  <c r="CM45" i="8"/>
  <c r="CM57" i="8"/>
  <c r="CM62" i="8"/>
  <c r="CM69" i="8"/>
  <c r="CM73" i="8"/>
  <c r="CM75" i="8"/>
  <c r="CM77" i="8"/>
  <c r="CM80" i="8"/>
  <c r="CM85" i="8"/>
  <c r="CM145" i="8"/>
  <c r="CM149" i="8"/>
  <c r="CM189" i="8"/>
  <c r="CM191" i="8"/>
  <c r="CU24" i="8"/>
  <c r="CU33" i="8"/>
  <c r="CU49" i="8"/>
  <c r="CU51" i="8"/>
  <c r="CU53" i="8"/>
  <c r="CU55" i="8"/>
  <c r="CU57" i="8"/>
  <c r="CU59" i="8"/>
  <c r="CU68" i="8"/>
  <c r="CU74" i="8"/>
  <c r="CU78" i="8"/>
  <c r="CU86" i="8"/>
  <c r="CU100" i="8"/>
  <c r="CU125" i="8"/>
  <c r="CU127" i="8"/>
  <c r="CU129" i="8"/>
  <c r="CU131" i="8"/>
  <c r="CU133" i="8"/>
  <c r="CU135" i="8"/>
  <c r="CU145" i="8"/>
  <c r="CU149" i="8"/>
  <c r="CU155" i="8"/>
  <c r="CU171" i="8"/>
  <c r="CU199" i="8"/>
  <c r="CU201" i="8"/>
  <c r="CU203" i="8"/>
  <c r="CU205" i="8"/>
  <c r="CS213" i="8"/>
  <c r="CE145" i="8"/>
  <c r="CE163" i="8"/>
  <c r="CE169" i="8"/>
  <c r="CM36" i="8"/>
  <c r="CM39" i="8"/>
  <c r="CM88" i="8"/>
  <c r="CM106" i="8"/>
  <c r="CM110" i="8"/>
  <c r="CM114" i="8"/>
  <c r="CM182" i="8"/>
  <c r="CM187" i="8"/>
  <c r="CU27" i="8"/>
  <c r="CU44" i="8"/>
  <c r="CU61" i="8"/>
  <c r="CU66" i="8"/>
  <c r="CU84" i="8"/>
  <c r="CU102" i="8"/>
  <c r="CU120" i="8"/>
  <c r="CU122" i="8"/>
  <c r="CU136" i="8"/>
  <c r="CU138" i="8"/>
  <c r="CU153" i="8"/>
  <c r="CU173" i="8"/>
  <c r="CU191" i="8"/>
  <c r="CU208" i="8"/>
  <c r="CU210" i="8"/>
  <c r="CE115" i="8"/>
  <c r="CM23" i="8"/>
  <c r="CM28" i="8"/>
  <c r="CM33" i="8"/>
  <c r="CM35" i="8"/>
  <c r="CM38" i="8"/>
  <c r="CM99" i="8"/>
  <c r="CM103" i="8"/>
  <c r="CM107" i="8"/>
  <c r="CM109" i="8"/>
  <c r="CM111" i="8"/>
  <c r="CM194" i="8"/>
  <c r="CM196" i="8"/>
  <c r="CM206" i="8"/>
  <c r="CM208" i="8"/>
  <c r="CU32" i="8"/>
  <c r="CU34" i="8"/>
  <c r="CU43" i="8"/>
  <c r="CU50" i="8"/>
  <c r="CU83" i="8"/>
  <c r="CU88" i="8"/>
  <c r="CU91" i="8"/>
  <c r="CU108" i="8"/>
  <c r="CU126" i="8"/>
  <c r="CU142" i="8"/>
  <c r="CU159" i="8"/>
  <c r="CU161" i="8"/>
  <c r="CU172" i="8"/>
  <c r="CU178" i="8"/>
  <c r="CU180" i="8"/>
  <c r="CU190" i="8"/>
  <c r="CU196" i="8"/>
  <c r="CU198" i="8"/>
  <c r="CU207" i="8"/>
  <c r="CU212" i="8"/>
  <c r="CE116" i="8"/>
  <c r="CE134" i="8"/>
  <c r="CM82" i="8"/>
  <c r="CM151" i="8"/>
  <c r="CU19" i="8"/>
  <c r="CU31" i="8"/>
  <c r="CU37" i="8"/>
  <c r="CU47" i="8"/>
  <c r="CU54" i="8"/>
  <c r="CU67" i="8"/>
  <c r="CU76" i="8"/>
  <c r="CU87" i="8"/>
  <c r="CU96" i="8"/>
  <c r="CU105" i="8"/>
  <c r="CU112" i="8"/>
  <c r="CU123" i="8"/>
  <c r="CU130" i="8"/>
  <c r="CU139" i="8"/>
  <c r="CU147" i="8"/>
  <c r="CU157" i="8"/>
  <c r="CU165" i="8"/>
  <c r="CU176" i="8"/>
  <c r="CU185" i="8"/>
  <c r="CU195" i="8"/>
  <c r="CU202" i="8"/>
  <c r="CU16" i="8"/>
  <c r="CE189" i="8"/>
  <c r="CM17" i="8"/>
  <c r="CM22" i="8"/>
  <c r="CM24" i="8"/>
  <c r="CM56" i="8"/>
  <c r="CM58" i="8"/>
  <c r="CM94" i="8"/>
  <c r="CM98" i="8"/>
  <c r="CM100" i="8"/>
  <c r="CM124" i="8"/>
  <c r="CM128" i="8"/>
  <c r="CM132" i="8"/>
  <c r="CM134" i="8"/>
  <c r="CM159" i="8"/>
  <c r="CM163" i="8"/>
  <c r="CM169" i="8"/>
  <c r="CM171" i="8"/>
  <c r="CM210" i="8"/>
  <c r="BO206" i="8"/>
  <c r="BW17" i="8"/>
  <c r="BW19" i="8"/>
  <c r="BW24" i="8"/>
  <c r="BW27" i="8"/>
  <c r="BW29" i="8"/>
  <c r="BW34" i="8"/>
  <c r="BW36" i="8"/>
  <c r="BW37" i="8"/>
  <c r="BW76" i="8"/>
  <c r="BW112" i="8"/>
  <c r="BW126" i="8"/>
  <c r="BW128" i="8"/>
  <c r="BW130" i="8"/>
  <c r="BW134" i="8"/>
  <c r="BW136" i="8"/>
  <c r="BW138" i="8"/>
  <c r="BW142" i="8"/>
  <c r="BW145" i="8"/>
  <c r="BW147" i="8"/>
  <c r="BW161" i="8"/>
  <c r="BW163" i="8"/>
  <c r="BW165" i="8"/>
  <c r="BW171" i="8"/>
  <c r="BW173" i="8"/>
  <c r="BW175" i="8"/>
  <c r="BW180" i="8"/>
  <c r="BW182" i="8"/>
  <c r="BW185" i="8"/>
  <c r="CE193" i="8"/>
  <c r="CE211" i="8"/>
  <c r="CK213" i="8"/>
  <c r="CM18" i="8"/>
  <c r="CM20" i="8"/>
  <c r="CM29" i="8"/>
  <c r="CM49" i="8"/>
  <c r="CM51" i="8"/>
  <c r="CM53" i="8"/>
  <c r="CM90" i="8"/>
  <c r="CM92" i="8"/>
  <c r="CM95" i="8"/>
  <c r="CM97" i="8"/>
  <c r="CM125" i="8"/>
  <c r="CM127" i="8"/>
  <c r="CM129" i="8"/>
  <c r="CM160" i="8"/>
  <c r="CM162" i="8"/>
  <c r="CM164" i="8"/>
  <c r="CM167" i="8"/>
  <c r="CM197" i="8"/>
  <c r="CM199" i="8"/>
  <c r="CM201" i="8"/>
  <c r="CM203" i="8"/>
  <c r="CM205" i="8"/>
  <c r="BW46" i="8"/>
  <c r="CE24" i="8"/>
  <c r="CE27" i="8"/>
  <c r="CE41" i="8"/>
  <c r="CE92" i="8"/>
  <c r="CE95" i="8"/>
  <c r="CE99" i="8"/>
  <c r="CE110" i="8"/>
  <c r="CE128" i="8"/>
  <c r="CE132" i="8"/>
  <c r="CE151" i="8"/>
  <c r="CE209" i="8"/>
  <c r="CM27" i="8"/>
  <c r="CM44" i="8"/>
  <c r="CM46" i="8"/>
  <c r="CM55" i="8"/>
  <c r="CM61" i="8"/>
  <c r="CM66" i="8"/>
  <c r="CM84" i="8"/>
  <c r="CM86" i="8"/>
  <c r="CM102" i="8"/>
  <c r="CM104" i="8"/>
  <c r="CM113" i="8"/>
  <c r="CM120" i="8"/>
  <c r="CM122" i="8"/>
  <c r="CM131" i="8"/>
  <c r="CM136" i="8"/>
  <c r="CM138" i="8"/>
  <c r="CM153" i="8"/>
  <c r="CM173" i="8"/>
  <c r="CM175" i="8"/>
  <c r="BW77" i="8"/>
  <c r="BW80" i="8"/>
  <c r="BW87" i="8"/>
  <c r="BW90" i="8"/>
  <c r="BW105" i="8"/>
  <c r="BW107" i="8"/>
  <c r="CE29" i="8"/>
  <c r="CE42" i="8"/>
  <c r="CE44" i="8"/>
  <c r="CE58" i="8"/>
  <c r="CE61" i="8"/>
  <c r="CE80" i="8"/>
  <c r="CE121" i="8"/>
  <c r="CE125" i="8"/>
  <c r="CE127" i="8"/>
  <c r="CE129" i="8"/>
  <c r="CE133" i="8"/>
  <c r="CE194" i="8"/>
  <c r="CE206" i="8"/>
  <c r="CE208" i="8"/>
  <c r="CM25" i="8"/>
  <c r="CM32" i="8"/>
  <c r="CM34" i="8"/>
  <c r="CM43" i="8"/>
  <c r="CM50" i="8"/>
  <c r="CM59" i="8"/>
  <c r="CM71" i="8"/>
  <c r="CM83" i="8"/>
  <c r="CM91" i="8"/>
  <c r="CM101" i="8"/>
  <c r="CM108" i="8"/>
  <c r="CM117" i="8"/>
  <c r="CM126" i="8"/>
  <c r="CM135" i="8"/>
  <c r="CM142" i="8"/>
  <c r="CM152" i="8"/>
  <c r="CM161" i="8"/>
  <c r="CM172" i="8"/>
  <c r="CM180" i="8"/>
  <c r="CM190" i="8"/>
  <c r="CM198" i="8"/>
  <c r="CM200" i="8"/>
  <c r="CM207" i="8"/>
  <c r="CM212" i="8"/>
  <c r="BW186" i="8"/>
  <c r="BW188" i="8"/>
  <c r="BW195" i="8"/>
  <c r="BW197" i="8"/>
  <c r="BW211" i="8"/>
  <c r="CE16" i="8"/>
  <c r="CE18" i="8"/>
  <c r="CE20" i="8"/>
  <c r="CE23" i="8"/>
  <c r="CE66" i="8"/>
  <c r="CE82" i="8"/>
  <c r="CE84" i="8"/>
  <c r="CE100" i="8"/>
  <c r="CE154" i="8"/>
  <c r="CE160" i="8"/>
  <c r="CE162" i="8"/>
  <c r="CE164" i="8"/>
  <c r="CE167" i="8"/>
  <c r="CE170" i="8"/>
  <c r="CE174" i="8"/>
  <c r="CE181" i="8"/>
  <c r="CE184" i="8"/>
  <c r="CE186" i="8"/>
  <c r="CE188" i="8"/>
  <c r="CM19" i="8"/>
  <c r="CM31" i="8"/>
  <c r="CM37" i="8"/>
  <c r="CM47" i="8"/>
  <c r="CM54" i="8"/>
  <c r="CM67" i="8"/>
  <c r="CM76" i="8"/>
  <c r="CM87" i="8"/>
  <c r="CM96" i="8"/>
  <c r="CM105" i="8"/>
  <c r="CM112" i="8"/>
  <c r="CM123" i="8"/>
  <c r="CM130" i="8"/>
  <c r="CM139" i="8"/>
  <c r="CM147" i="8"/>
  <c r="CM157" i="8"/>
  <c r="CM165" i="8"/>
  <c r="CM176" i="8"/>
  <c r="CM185" i="8"/>
  <c r="CM195" i="8"/>
  <c r="CM202" i="8"/>
  <c r="CM204" i="8"/>
  <c r="CM16" i="8"/>
  <c r="AY197" i="8"/>
  <c r="BG18" i="8"/>
  <c r="BG145" i="8"/>
  <c r="BG149" i="8"/>
  <c r="BO68" i="8"/>
  <c r="BO74" i="8"/>
  <c r="BO78" i="8"/>
  <c r="BO88" i="8"/>
  <c r="BO94" i="8"/>
  <c r="BO98" i="8"/>
  <c r="BW137" i="8"/>
  <c r="BW174" i="8"/>
  <c r="CE32" i="8"/>
  <c r="CE68" i="8"/>
  <c r="CE97" i="8"/>
  <c r="CE104" i="8"/>
  <c r="CE131" i="8"/>
  <c r="CE138" i="8"/>
  <c r="CE182" i="8"/>
  <c r="CE187" i="8"/>
  <c r="CE114" i="8"/>
  <c r="CE149" i="8"/>
  <c r="CE200" i="8"/>
  <c r="CE204" i="8"/>
  <c r="CE210" i="8"/>
  <c r="BW28" i="8"/>
  <c r="BW38" i="8"/>
  <c r="BW41" i="8"/>
  <c r="BW47" i="8"/>
  <c r="BW49" i="8"/>
  <c r="BW67" i="8"/>
  <c r="BW69" i="8"/>
  <c r="BW86" i="8"/>
  <c r="CE33" i="8"/>
  <c r="CE35" i="8"/>
  <c r="CE38" i="8"/>
  <c r="CE46" i="8"/>
  <c r="CE48" i="8"/>
  <c r="CE69" i="8"/>
  <c r="CE73" i="8"/>
  <c r="CE75" i="8"/>
  <c r="CE77" i="8"/>
  <c r="CE86" i="8"/>
  <c r="CE107" i="8"/>
  <c r="CE109" i="8"/>
  <c r="CE111" i="8"/>
  <c r="CE113" i="8"/>
  <c r="CE122" i="8"/>
  <c r="CE141" i="8"/>
  <c r="CE144" i="8"/>
  <c r="CE146" i="8"/>
  <c r="CE148" i="8"/>
  <c r="CE155" i="8"/>
  <c r="CE171" i="8"/>
  <c r="CE197" i="8"/>
  <c r="CE199" i="8"/>
  <c r="CE201" i="8"/>
  <c r="CE203" i="8"/>
  <c r="CE205" i="8"/>
  <c r="BW62" i="8"/>
  <c r="BW122" i="8"/>
  <c r="BW209" i="8"/>
  <c r="CE102" i="8"/>
  <c r="CE120" i="8"/>
  <c r="CE136" i="8"/>
  <c r="CE153" i="8"/>
  <c r="CE173" i="8"/>
  <c r="CE191" i="8"/>
  <c r="BW50" i="8"/>
  <c r="BW52" i="8"/>
  <c r="BW54" i="8"/>
  <c r="BW58" i="8"/>
  <c r="BW61" i="8"/>
  <c r="BW66" i="8"/>
  <c r="BW71" i="8"/>
  <c r="BW74" i="8"/>
  <c r="BW103" i="8"/>
  <c r="BW113" i="8"/>
  <c r="BW115" i="8"/>
  <c r="BW123" i="8"/>
  <c r="BW125" i="8"/>
  <c r="BW139" i="8"/>
  <c r="BW141" i="8"/>
  <c r="BW155" i="8"/>
  <c r="BW198" i="8"/>
  <c r="BW200" i="8"/>
  <c r="BW202" i="8"/>
  <c r="BW206" i="8"/>
  <c r="BW208" i="8"/>
  <c r="BW210" i="8"/>
  <c r="CE17" i="8"/>
  <c r="CE25" i="8"/>
  <c r="CE34" i="8"/>
  <c r="CE43" i="8"/>
  <c r="CE50" i="8"/>
  <c r="CE52" i="8"/>
  <c r="CE59" i="8"/>
  <c r="CE71" i="8"/>
  <c r="CE74" i="8"/>
  <c r="CE83" i="8"/>
  <c r="CE88" i="8"/>
  <c r="CE91" i="8"/>
  <c r="CE101" i="8"/>
  <c r="CE106" i="8"/>
  <c r="CE108" i="8"/>
  <c r="CE117" i="8"/>
  <c r="CE124" i="8"/>
  <c r="CE126" i="8"/>
  <c r="CE135" i="8"/>
  <c r="CE140" i="8"/>
  <c r="CE142" i="8"/>
  <c r="CE152" i="8"/>
  <c r="CE159" i="8"/>
  <c r="CE161" i="8"/>
  <c r="CE172" i="8"/>
  <c r="CE178" i="8"/>
  <c r="CE180" i="8"/>
  <c r="CE190" i="8"/>
  <c r="CE196" i="8"/>
  <c r="CE198" i="8"/>
  <c r="CE207" i="8"/>
  <c r="BG73" i="8"/>
  <c r="BG75" i="8"/>
  <c r="BG77" i="8"/>
  <c r="BG80" i="8"/>
  <c r="BG83" i="8"/>
  <c r="BG85" i="8"/>
  <c r="BG92" i="8"/>
  <c r="BG95" i="8"/>
  <c r="BG97" i="8"/>
  <c r="BG99" i="8"/>
  <c r="BG101" i="8"/>
  <c r="BG103" i="8"/>
  <c r="BG109" i="8"/>
  <c r="BG111" i="8"/>
  <c r="BG113" i="8"/>
  <c r="BG193" i="8"/>
  <c r="BG211" i="8"/>
  <c r="BO16" i="8"/>
  <c r="BO18" i="8"/>
  <c r="BO25" i="8"/>
  <c r="BO28" i="8"/>
  <c r="BO141" i="8"/>
  <c r="BO144" i="8"/>
  <c r="BO146" i="8"/>
  <c r="BO154" i="8"/>
  <c r="BO160" i="8"/>
  <c r="BO162" i="8"/>
  <c r="BO164" i="8"/>
  <c r="BO172" i="8"/>
  <c r="BO174" i="8"/>
  <c r="BO181" i="8"/>
  <c r="BO193" i="8"/>
  <c r="BW31" i="8"/>
  <c r="BW33" i="8"/>
  <c r="BW91" i="8"/>
  <c r="BW94" i="8"/>
  <c r="BW96" i="8"/>
  <c r="BW100" i="8"/>
  <c r="BW102" i="8"/>
  <c r="BW104" i="8"/>
  <c r="BW108" i="8"/>
  <c r="BW110" i="8"/>
  <c r="BW148" i="8"/>
  <c r="BW150" i="8"/>
  <c r="BW157" i="8"/>
  <c r="BW160" i="8"/>
  <c r="BW176" i="8"/>
  <c r="CE19" i="8"/>
  <c r="CE22" i="8"/>
  <c r="CE31" i="8"/>
  <c r="CE37" i="8"/>
  <c r="CE39" i="8"/>
  <c r="CE47" i="8"/>
  <c r="CE54" i="8"/>
  <c r="CE56" i="8"/>
  <c r="CE67" i="8"/>
  <c r="CE76" i="8"/>
  <c r="CE78" i="8"/>
  <c r="CE87" i="8"/>
  <c r="CE96" i="8"/>
  <c r="CE105" i="8"/>
  <c r="CE112" i="8"/>
  <c r="CE123" i="8"/>
  <c r="CE130" i="8"/>
  <c r="CE139" i="8"/>
  <c r="CE147" i="8"/>
  <c r="CE157" i="8"/>
  <c r="CE165" i="8"/>
  <c r="CE176" i="8"/>
  <c r="CE185" i="8"/>
  <c r="CE195" i="8"/>
  <c r="CE202" i="8"/>
  <c r="CC213" i="8"/>
  <c r="BG115" i="8"/>
  <c r="BG121" i="8"/>
  <c r="BO33" i="8"/>
  <c r="BO45" i="8"/>
  <c r="BO69" i="8"/>
  <c r="BO73" i="8"/>
  <c r="BO75" i="8"/>
  <c r="BO85" i="8"/>
  <c r="BO90" i="8"/>
  <c r="BO92" i="8"/>
  <c r="BO95" i="8"/>
  <c r="BO103" i="8"/>
  <c r="BO107" i="8"/>
  <c r="BO109" i="8"/>
  <c r="BO121" i="8"/>
  <c r="BW75" i="8"/>
  <c r="BW111" i="8"/>
  <c r="BW146" i="8"/>
  <c r="BW184" i="8"/>
  <c r="BW45" i="8"/>
  <c r="BW85" i="8"/>
  <c r="BW121" i="8"/>
  <c r="BW154" i="8"/>
  <c r="BW193" i="8"/>
  <c r="AY181" i="8"/>
  <c r="AY193" i="8"/>
  <c r="BG49" i="8"/>
  <c r="BG61" i="8"/>
  <c r="BG82" i="8"/>
  <c r="BO42" i="8"/>
  <c r="BO134" i="8"/>
  <c r="BO151" i="8"/>
  <c r="BO189" i="8"/>
  <c r="BO205" i="8"/>
  <c r="BO209" i="8"/>
  <c r="BW18" i="8"/>
  <c r="BW20" i="8"/>
  <c r="BW23" i="8"/>
  <c r="BW42" i="8"/>
  <c r="BW44" i="8"/>
  <c r="BW53" i="8"/>
  <c r="BW55" i="8"/>
  <c r="BW57" i="8"/>
  <c r="BW82" i="8"/>
  <c r="BW84" i="8"/>
  <c r="BW95" i="8"/>
  <c r="BW97" i="8"/>
  <c r="BW99" i="8"/>
  <c r="BW116" i="8"/>
  <c r="BW120" i="8"/>
  <c r="BW129" i="8"/>
  <c r="BW131" i="8"/>
  <c r="BW133" i="8"/>
  <c r="BW151" i="8"/>
  <c r="BW153" i="8"/>
  <c r="BW164" i="8"/>
  <c r="BW167" i="8"/>
  <c r="BW170" i="8"/>
  <c r="BW189" i="8"/>
  <c r="BW191" i="8"/>
  <c r="BW201" i="8"/>
  <c r="BW203" i="8"/>
  <c r="BW205" i="8"/>
  <c r="BW207" i="8"/>
  <c r="BG125" i="8"/>
  <c r="BO41" i="8"/>
  <c r="BO111" i="8"/>
  <c r="BO140" i="8"/>
  <c r="BO159" i="8"/>
  <c r="BO163" i="8"/>
  <c r="BO169" i="8"/>
  <c r="AY125" i="8"/>
  <c r="BG104" i="8"/>
  <c r="BG108" i="8"/>
  <c r="BG116" i="8"/>
  <c r="BO57" i="8"/>
  <c r="BO62" i="8"/>
  <c r="BO115" i="8"/>
  <c r="BW212" i="8"/>
  <c r="AA148" i="8"/>
  <c r="AA188" i="8"/>
  <c r="BG163" i="8"/>
  <c r="BG169" i="8"/>
  <c r="BO17" i="8"/>
  <c r="BO22" i="8"/>
  <c r="BO58" i="8"/>
  <c r="BO82" i="8"/>
  <c r="BO116" i="8"/>
  <c r="BO137" i="8"/>
  <c r="BO211" i="8"/>
  <c r="BW16" i="8"/>
  <c r="BW22" i="8"/>
  <c r="BW25" i="8"/>
  <c r="BW32" i="8"/>
  <c r="BW35" i="8"/>
  <c r="BW39" i="8"/>
  <c r="BW43" i="8"/>
  <c r="BW48" i="8"/>
  <c r="BW51" i="8"/>
  <c r="BW56" i="8"/>
  <c r="BW59" i="8"/>
  <c r="BW68" i="8"/>
  <c r="BW73" i="8"/>
  <c r="BW78" i="8"/>
  <c r="BW83" i="8"/>
  <c r="BW88" i="8"/>
  <c r="BW92" i="8"/>
  <c r="BW98" i="8"/>
  <c r="BW101" i="8"/>
  <c r="BW106" i="8"/>
  <c r="BW109" i="8"/>
  <c r="BW114" i="8"/>
  <c r="BW117" i="8"/>
  <c r="BW124" i="8"/>
  <c r="BW127" i="8"/>
  <c r="BW132" i="8"/>
  <c r="BW135" i="8"/>
  <c r="BW140" i="8"/>
  <c r="BW144" i="8"/>
  <c r="BW149" i="8"/>
  <c r="BW152" i="8"/>
  <c r="BW159" i="8"/>
  <c r="BW162" i="8"/>
  <c r="BW169" i="8"/>
  <c r="BW172" i="8"/>
  <c r="BW178" i="8"/>
  <c r="BW181" i="8"/>
  <c r="BW187" i="8"/>
  <c r="BW190" i="8"/>
  <c r="BW196" i="8"/>
  <c r="BW199" i="8"/>
  <c r="BW204" i="8"/>
  <c r="BU213" i="8"/>
  <c r="AY184" i="8"/>
  <c r="BG48" i="8"/>
  <c r="BO32" i="8"/>
  <c r="BO36" i="8"/>
  <c r="BO39" i="8"/>
  <c r="BO80" i="8"/>
  <c r="BO106" i="8"/>
  <c r="BO110" i="8"/>
  <c r="BO114" i="8"/>
  <c r="BO150" i="8"/>
  <c r="BO178" i="8"/>
  <c r="BO182" i="8"/>
  <c r="BO187" i="8"/>
  <c r="BG137" i="8"/>
  <c r="BO23" i="8"/>
  <c r="BO35" i="8"/>
  <c r="BO48" i="8"/>
  <c r="BO52" i="8"/>
  <c r="BO56" i="8"/>
  <c r="BO99" i="8"/>
  <c r="BO117" i="8"/>
  <c r="BO124" i="8"/>
  <c r="BO128" i="8"/>
  <c r="BO132" i="8"/>
  <c r="BO170" i="8"/>
  <c r="BO184" i="8"/>
  <c r="BO188" i="8"/>
  <c r="BO196" i="8"/>
  <c r="BO200" i="8"/>
  <c r="BO204" i="8"/>
  <c r="AA190" i="8"/>
  <c r="AI24" i="8"/>
  <c r="AI31" i="8"/>
  <c r="AI35" i="8"/>
  <c r="AI44" i="8"/>
  <c r="AI46" i="8"/>
  <c r="AI48" i="8"/>
  <c r="AI73" i="8"/>
  <c r="AI75" i="8"/>
  <c r="AI77" i="8"/>
  <c r="AI80" i="8"/>
  <c r="AI83" i="8"/>
  <c r="AI85" i="8"/>
  <c r="AI103" i="8"/>
  <c r="AI109" i="8"/>
  <c r="AI111" i="8"/>
  <c r="AI113" i="8"/>
  <c r="AI115" i="8"/>
  <c r="AI117" i="8"/>
  <c r="AI121" i="8"/>
  <c r="AI144" i="8"/>
  <c r="AI146" i="8"/>
  <c r="AI148" i="8"/>
  <c r="AI150" i="8"/>
  <c r="AI152" i="8"/>
  <c r="AI154" i="8"/>
  <c r="AI161" i="8"/>
  <c r="AI164" i="8"/>
  <c r="AI167" i="8"/>
  <c r="AI174" i="8"/>
  <c r="AI181" i="8"/>
  <c r="AI184" i="8"/>
  <c r="AI186" i="8"/>
  <c r="AI188" i="8"/>
  <c r="AI190" i="8"/>
  <c r="AI209" i="8"/>
  <c r="AI211" i="8"/>
  <c r="AQ18" i="8"/>
  <c r="AQ20" i="8"/>
  <c r="AQ23" i="8"/>
  <c r="AQ25" i="8"/>
  <c r="AQ28" i="8"/>
  <c r="AQ45" i="8"/>
  <c r="AQ47" i="8"/>
  <c r="AQ49" i="8"/>
  <c r="AQ53" i="8"/>
  <c r="AQ62" i="8"/>
  <c r="AQ73" i="8"/>
  <c r="AQ75" i="8"/>
  <c r="AQ77" i="8"/>
  <c r="AQ79" i="8"/>
  <c r="AQ84" i="8"/>
  <c r="AQ103" i="8"/>
  <c r="AY25" i="8"/>
  <c r="AY30" i="8"/>
  <c r="AY45" i="8"/>
  <c r="AY138" i="8"/>
  <c r="AY142" i="8"/>
  <c r="AY151" i="8"/>
  <c r="AY175" i="8"/>
  <c r="AY180" i="8"/>
  <c r="AY189" i="8"/>
  <c r="BG194" i="8"/>
  <c r="BG198" i="8"/>
  <c r="BG206" i="8"/>
  <c r="BO24" i="8"/>
  <c r="BO49" i="8"/>
  <c r="BO51" i="8"/>
  <c r="BO53" i="8"/>
  <c r="BO59" i="8"/>
  <c r="BO100" i="8"/>
  <c r="BO125" i="8"/>
  <c r="BO127" i="8"/>
  <c r="BO129" i="8"/>
  <c r="BO133" i="8"/>
  <c r="BO145" i="8"/>
  <c r="BO149" i="8"/>
  <c r="BO171" i="8"/>
  <c r="BO197" i="8"/>
  <c r="BO199" i="8"/>
  <c r="BO201" i="8"/>
  <c r="AY206" i="8"/>
  <c r="BG17" i="8"/>
  <c r="BG19" i="8"/>
  <c r="BG22" i="8"/>
  <c r="BG24" i="8"/>
  <c r="BG31" i="8"/>
  <c r="BG35" i="8"/>
  <c r="BG44" i="8"/>
  <c r="BG74" i="8"/>
  <c r="BG78" i="8"/>
  <c r="BG94" i="8"/>
  <c r="BG98" i="8"/>
  <c r="BG122" i="8"/>
  <c r="BG126" i="8"/>
  <c r="BG134" i="8"/>
  <c r="BG151" i="8"/>
  <c r="BG175" i="8"/>
  <c r="BG189" i="8"/>
  <c r="BG197" i="8"/>
  <c r="BG209" i="8"/>
  <c r="BO20" i="8"/>
  <c r="BO27" i="8"/>
  <c r="BO29" i="8"/>
  <c r="BO38" i="8"/>
  <c r="BO44" i="8"/>
  <c r="BO46" i="8"/>
  <c r="BO55" i="8"/>
  <c r="BO61" i="8"/>
  <c r="BO66" i="8"/>
  <c r="BO77" i="8"/>
  <c r="BO84" i="8"/>
  <c r="BO86" i="8"/>
  <c r="BO97" i="8"/>
  <c r="BO102" i="8"/>
  <c r="BO104" i="8"/>
  <c r="BO113" i="8"/>
  <c r="BO120" i="8"/>
  <c r="BO122" i="8"/>
  <c r="BO131" i="8"/>
  <c r="BO136" i="8"/>
  <c r="BO138" i="8"/>
  <c r="BO148" i="8"/>
  <c r="BO153" i="8"/>
  <c r="BO155" i="8"/>
  <c r="BO167" i="8"/>
  <c r="BO173" i="8"/>
  <c r="BO175" i="8"/>
  <c r="BO186" i="8"/>
  <c r="BO191" i="8"/>
  <c r="BO194" i="8"/>
  <c r="BO203" i="8"/>
  <c r="BO208" i="8"/>
  <c r="BO210" i="8"/>
  <c r="AY31" i="8"/>
  <c r="AY35" i="8"/>
  <c r="AY64" i="8"/>
  <c r="AY73" i="8"/>
  <c r="AY75" i="8"/>
  <c r="AY77" i="8"/>
  <c r="AY137" i="8"/>
  <c r="BG117" i="8"/>
  <c r="BG208" i="8"/>
  <c r="BO34" i="8"/>
  <c r="BO43" i="8"/>
  <c r="BO50" i="8"/>
  <c r="BO71" i="8"/>
  <c r="BO83" i="8"/>
  <c r="BO91" i="8"/>
  <c r="BO101" i="8"/>
  <c r="BO108" i="8"/>
  <c r="BO126" i="8"/>
  <c r="BO135" i="8"/>
  <c r="BO142" i="8"/>
  <c r="BO152" i="8"/>
  <c r="BO161" i="8"/>
  <c r="BO180" i="8"/>
  <c r="BO190" i="8"/>
  <c r="BO198" i="8"/>
  <c r="BO207" i="8"/>
  <c r="BO212" i="8"/>
  <c r="AY159" i="8"/>
  <c r="BG25" i="8"/>
  <c r="BG45" i="8"/>
  <c r="BG52" i="8"/>
  <c r="BG64" i="8"/>
  <c r="BG144" i="8"/>
  <c r="BG146" i="8"/>
  <c r="BG148" i="8"/>
  <c r="BG150" i="8"/>
  <c r="BG152" i="8"/>
  <c r="BG154" i="8"/>
  <c r="BG161" i="8"/>
  <c r="BG164" i="8"/>
  <c r="BG167" i="8"/>
  <c r="BG170" i="8"/>
  <c r="BG172" i="8"/>
  <c r="BG174" i="8"/>
  <c r="BG181" i="8"/>
  <c r="BG184" i="8"/>
  <c r="BG186" i="8"/>
  <c r="BO19" i="8"/>
  <c r="BO31" i="8"/>
  <c r="BO37" i="8"/>
  <c r="BO47" i="8"/>
  <c r="BO54" i="8"/>
  <c r="BO67" i="8"/>
  <c r="BO76" i="8"/>
  <c r="BO87" i="8"/>
  <c r="BO96" i="8"/>
  <c r="BO105" i="8"/>
  <c r="BO112" i="8"/>
  <c r="BO123" i="8"/>
  <c r="BO130" i="8"/>
  <c r="BO139" i="8"/>
  <c r="BO147" i="8"/>
  <c r="BO157" i="8"/>
  <c r="BO165" i="8"/>
  <c r="BO176" i="8"/>
  <c r="BO185" i="8"/>
  <c r="BO195" i="8"/>
  <c r="BO202" i="8"/>
  <c r="BM213" i="8"/>
  <c r="AQ107" i="8"/>
  <c r="AQ126" i="8"/>
  <c r="AY59" i="8"/>
  <c r="AY78" i="8"/>
  <c r="AY98" i="8"/>
  <c r="BG33" i="8"/>
  <c r="BG42" i="8"/>
  <c r="BG69" i="8"/>
  <c r="BG114" i="8"/>
  <c r="BG141" i="8"/>
  <c r="BG182" i="8"/>
  <c r="BG187" i="8"/>
  <c r="AY48" i="8"/>
  <c r="AY80" i="8"/>
  <c r="AY83" i="8"/>
  <c r="AY85" i="8"/>
  <c r="AY109" i="8"/>
  <c r="AY111" i="8"/>
  <c r="AY113" i="8"/>
  <c r="AY121" i="8"/>
  <c r="AY144" i="8"/>
  <c r="AY146" i="8"/>
  <c r="AY148" i="8"/>
  <c r="AY150" i="8"/>
  <c r="BG46" i="8"/>
  <c r="BG55" i="8"/>
  <c r="BG59" i="8"/>
  <c r="BG66" i="8"/>
  <c r="BG90" i="8"/>
  <c r="BG128" i="8"/>
  <c r="BG132" i="8"/>
  <c r="BG138" i="8"/>
  <c r="BG142" i="8"/>
  <c r="BG159" i="8"/>
  <c r="BG188" i="8"/>
  <c r="BG190" i="8"/>
  <c r="BG204" i="8"/>
  <c r="BG20" i="8"/>
  <c r="BG29" i="8"/>
  <c r="BG54" i="8"/>
  <c r="BG56" i="8"/>
  <c r="BG58" i="8"/>
  <c r="BG60" i="8"/>
  <c r="BG62" i="8"/>
  <c r="BG86" i="8"/>
  <c r="BG91" i="8"/>
  <c r="BG100" i="8"/>
  <c r="BG107" i="8"/>
  <c r="BG127" i="8"/>
  <c r="BG129" i="8"/>
  <c r="BG131" i="8"/>
  <c r="BG133" i="8"/>
  <c r="BG135" i="8"/>
  <c r="BG155" i="8"/>
  <c r="BG160" i="8"/>
  <c r="BG171" i="8"/>
  <c r="BG199" i="8"/>
  <c r="BG201" i="8"/>
  <c r="BG203" i="8"/>
  <c r="BG205" i="8"/>
  <c r="BG207" i="8"/>
  <c r="AY24" i="8"/>
  <c r="AY132" i="8"/>
  <c r="AY157" i="8"/>
  <c r="AY169" i="8"/>
  <c r="BG23" i="8"/>
  <c r="BG47" i="8"/>
  <c r="BG63" i="8"/>
  <c r="BG84" i="8"/>
  <c r="BG102" i="8"/>
  <c r="BG120" i="8"/>
  <c r="BG136" i="8"/>
  <c r="BG153" i="8"/>
  <c r="BG173" i="8"/>
  <c r="BG191" i="8"/>
  <c r="BG210" i="8"/>
  <c r="AY52" i="8"/>
  <c r="AY90" i="8"/>
  <c r="AY103" i="8"/>
  <c r="AY152" i="8"/>
  <c r="AY154" i="8"/>
  <c r="AY200" i="8"/>
  <c r="BG28" i="8"/>
  <c r="BG30" i="8"/>
  <c r="BG51" i="8"/>
  <c r="BG53" i="8"/>
  <c r="BG68" i="8"/>
  <c r="BG71" i="8"/>
  <c r="BG88" i="8"/>
  <c r="BG106" i="8"/>
  <c r="BG124" i="8"/>
  <c r="BG140" i="8"/>
  <c r="BG157" i="8"/>
  <c r="BG178" i="8"/>
  <c r="BG180" i="8"/>
  <c r="BG196" i="8"/>
  <c r="BG212" i="8"/>
  <c r="BE213" i="8"/>
  <c r="AQ85" i="8"/>
  <c r="AQ87" i="8"/>
  <c r="AQ91" i="8"/>
  <c r="AQ94" i="8"/>
  <c r="AQ100" i="8"/>
  <c r="AY18" i="8"/>
  <c r="AY66" i="8"/>
  <c r="AY82" i="8"/>
  <c r="AY104" i="8"/>
  <c r="AY108" i="8"/>
  <c r="AY116" i="8"/>
  <c r="AY174" i="8"/>
  <c r="AY209" i="8"/>
  <c r="AY211" i="8"/>
  <c r="BG16" i="8"/>
  <c r="BG27" i="8"/>
  <c r="BG36" i="8"/>
  <c r="BG50" i="8"/>
  <c r="BG57" i="8"/>
  <c r="BG67" i="8"/>
  <c r="BG76" i="8"/>
  <c r="BG87" i="8"/>
  <c r="BG96" i="8"/>
  <c r="BG105" i="8"/>
  <c r="BG110" i="8"/>
  <c r="BG112" i="8"/>
  <c r="BG123" i="8"/>
  <c r="BG130" i="8"/>
  <c r="BG139" i="8"/>
  <c r="BG147" i="8"/>
  <c r="BG156" i="8"/>
  <c r="BG165" i="8"/>
  <c r="BG176" i="8"/>
  <c r="BG185" i="8"/>
  <c r="BG195" i="8"/>
  <c r="BG200" i="8"/>
  <c r="BG202" i="8"/>
  <c r="S33" i="8"/>
  <c r="S45" i="8"/>
  <c r="AQ104" i="8"/>
  <c r="AQ106" i="8"/>
  <c r="AQ108" i="8"/>
  <c r="AQ110" i="8"/>
  <c r="AQ122" i="8"/>
  <c r="AQ125" i="8"/>
  <c r="AQ127" i="8"/>
  <c r="AQ129" i="8"/>
  <c r="AQ139" i="8"/>
  <c r="AQ141" i="8"/>
  <c r="AQ144" i="8"/>
  <c r="AQ146" i="8"/>
  <c r="AQ152" i="8"/>
  <c r="AQ154" i="8"/>
  <c r="AQ162" i="8"/>
  <c r="AQ166" i="8"/>
  <c r="AQ167" i="8"/>
  <c r="AQ172" i="8"/>
  <c r="AQ181" i="8"/>
  <c r="AQ185" i="8"/>
  <c r="AQ188" i="8"/>
  <c r="AQ205" i="8"/>
  <c r="AY17" i="8"/>
  <c r="AY19" i="8"/>
  <c r="AY22" i="8"/>
  <c r="AY42" i="8"/>
  <c r="AY49" i="8"/>
  <c r="AY53" i="8"/>
  <c r="AY61" i="8"/>
  <c r="AY69" i="8"/>
  <c r="AY92" i="8"/>
  <c r="AY95" i="8"/>
  <c r="AY97" i="8"/>
  <c r="AY99" i="8"/>
  <c r="AY101" i="8"/>
  <c r="AY114" i="8"/>
  <c r="AY122" i="8"/>
  <c r="AY126" i="8"/>
  <c r="AY134" i="8"/>
  <c r="AY141" i="8"/>
  <c r="AY161" i="8"/>
  <c r="AY164" i="8"/>
  <c r="AY167" i="8"/>
  <c r="AY170" i="8"/>
  <c r="AY172" i="8"/>
  <c r="AY187" i="8"/>
  <c r="AY194" i="8"/>
  <c r="AY208" i="8"/>
  <c r="AY44" i="8"/>
  <c r="AY46" i="8"/>
  <c r="AY71" i="8"/>
  <c r="AY115" i="8"/>
  <c r="AY117" i="8"/>
  <c r="AY186" i="8"/>
  <c r="AY188" i="8"/>
  <c r="AY190" i="8"/>
  <c r="AY210" i="8"/>
  <c r="AY20" i="8"/>
  <c r="AY29" i="8"/>
  <c r="AY54" i="8"/>
  <c r="AY56" i="8"/>
  <c r="AY58" i="8"/>
  <c r="AY60" i="8"/>
  <c r="AY62" i="8"/>
  <c r="AY86" i="8"/>
  <c r="AY91" i="8"/>
  <c r="AY100" i="8"/>
  <c r="AY107" i="8"/>
  <c r="AY127" i="8"/>
  <c r="AY129" i="8"/>
  <c r="AY131" i="8"/>
  <c r="AY133" i="8"/>
  <c r="AY135" i="8"/>
  <c r="AY149" i="8"/>
  <c r="AY160" i="8"/>
  <c r="AY171" i="8"/>
  <c r="AY199" i="8"/>
  <c r="AY201" i="8"/>
  <c r="AY203" i="8"/>
  <c r="AY205" i="8"/>
  <c r="AY207" i="8"/>
  <c r="AQ190" i="8"/>
  <c r="AY23" i="8"/>
  <c r="AY47" i="8"/>
  <c r="AY63" i="8"/>
  <c r="AY84" i="8"/>
  <c r="AY102" i="8"/>
  <c r="AY120" i="8"/>
  <c r="AY136" i="8"/>
  <c r="AY153" i="8"/>
  <c r="AY155" i="8"/>
  <c r="AY173" i="8"/>
  <c r="AY191" i="8"/>
  <c r="AY28" i="8"/>
  <c r="AY51" i="8"/>
  <c r="AY68" i="8"/>
  <c r="AY88" i="8"/>
  <c r="AY106" i="8"/>
  <c r="AY124" i="8"/>
  <c r="AY140" i="8"/>
  <c r="AY178" i="8"/>
  <c r="AY196" i="8"/>
  <c r="AY198" i="8"/>
  <c r="AY212" i="8"/>
  <c r="AQ90" i="8"/>
  <c r="AQ204" i="8"/>
  <c r="AQ209" i="8"/>
  <c r="AQ211" i="8"/>
  <c r="AY16" i="8"/>
  <c r="AY27" i="8"/>
  <c r="AY33" i="8"/>
  <c r="AY50" i="8"/>
  <c r="AY55" i="8"/>
  <c r="AY57" i="8"/>
  <c r="AY67" i="8"/>
  <c r="AY74" i="8"/>
  <c r="AY76" i="8"/>
  <c r="AY87" i="8"/>
  <c r="AY94" i="8"/>
  <c r="AY96" i="8"/>
  <c r="AY105" i="8"/>
  <c r="AY110" i="8"/>
  <c r="AY112" i="8"/>
  <c r="AY123" i="8"/>
  <c r="AY128" i="8"/>
  <c r="AY130" i="8"/>
  <c r="AY139" i="8"/>
  <c r="AY145" i="8"/>
  <c r="AY147" i="8"/>
  <c r="AY156" i="8"/>
  <c r="AY163" i="8"/>
  <c r="AY165" i="8"/>
  <c r="AY176" i="8"/>
  <c r="AY182" i="8"/>
  <c r="AY185" i="8"/>
  <c r="AY195" i="8"/>
  <c r="AY202" i="8"/>
  <c r="AY204" i="8"/>
  <c r="AW213" i="8"/>
  <c r="AI193" i="8"/>
  <c r="AQ82" i="8"/>
  <c r="AQ201" i="8"/>
  <c r="AQ203" i="8"/>
  <c r="AA62" i="8"/>
  <c r="AA64" i="8"/>
  <c r="AA71" i="8"/>
  <c r="AA75" i="8"/>
  <c r="AA79" i="8"/>
  <c r="AA84" i="8"/>
  <c r="AA86" i="8"/>
  <c r="AA90" i="8"/>
  <c r="AA95" i="8"/>
  <c r="AA103" i="8"/>
  <c r="AA105" i="8"/>
  <c r="AA107" i="8"/>
  <c r="AA111" i="8"/>
  <c r="AA115" i="8"/>
  <c r="AA121" i="8"/>
  <c r="AA124" i="8"/>
  <c r="AA126" i="8"/>
  <c r="AA130" i="8"/>
  <c r="AA138" i="8"/>
  <c r="AA140" i="8"/>
  <c r="AA142" i="8"/>
  <c r="AA149" i="8"/>
  <c r="AA151" i="8"/>
  <c r="AA155" i="8"/>
  <c r="AA157" i="8"/>
  <c r="AA160" i="8"/>
  <c r="AA171" i="8"/>
  <c r="AA175" i="8"/>
  <c r="AA178" i="8"/>
  <c r="AA180" i="8"/>
  <c r="AA186" i="8"/>
  <c r="AA191" i="8"/>
  <c r="AI66" i="8"/>
  <c r="AI68" i="8"/>
  <c r="AI71" i="8"/>
  <c r="AI104" i="8"/>
  <c r="AI106" i="8"/>
  <c r="AI108" i="8"/>
  <c r="AI116" i="8"/>
  <c r="AI120" i="8"/>
  <c r="AI125" i="8"/>
  <c r="AQ41" i="8"/>
  <c r="AQ71" i="8"/>
  <c r="AQ92" i="8"/>
  <c r="AQ95" i="8"/>
  <c r="AQ97" i="8"/>
  <c r="AQ99" i="8"/>
  <c r="AQ101" i="8"/>
  <c r="AQ207" i="8"/>
  <c r="AI122" i="8"/>
  <c r="AI134" i="8"/>
  <c r="AI136" i="8"/>
  <c r="AI138" i="8"/>
  <c r="AI140" i="8"/>
  <c r="AI142" i="8"/>
  <c r="AI151" i="8"/>
  <c r="AI175" i="8"/>
  <c r="AI178" i="8"/>
  <c r="AI180" i="8"/>
  <c r="AI182" i="8"/>
  <c r="AI189" i="8"/>
  <c r="AI191" i="8"/>
  <c r="AI194" i="8"/>
  <c r="AI206" i="8"/>
  <c r="AQ17" i="8"/>
  <c r="AQ19" i="8"/>
  <c r="AQ31" i="8"/>
  <c r="AQ42" i="8"/>
  <c r="AQ44" i="8"/>
  <c r="AQ50" i="8"/>
  <c r="AQ63" i="8"/>
  <c r="AQ66" i="8"/>
  <c r="AQ72" i="8"/>
  <c r="AQ74" i="8"/>
  <c r="AQ80" i="8"/>
  <c r="AQ109" i="8"/>
  <c r="AQ111" i="8"/>
  <c r="AQ113" i="8"/>
  <c r="AQ115" i="8"/>
  <c r="AQ117" i="8"/>
  <c r="AQ121" i="8"/>
  <c r="AQ130" i="8"/>
  <c r="AQ132" i="8"/>
  <c r="AQ134" i="8"/>
  <c r="AQ136" i="8"/>
  <c r="AQ138" i="8"/>
  <c r="AQ140" i="8"/>
  <c r="AQ142" i="8"/>
  <c r="AQ147" i="8"/>
  <c r="AQ149" i="8"/>
  <c r="AQ151" i="8"/>
  <c r="AQ153" i="8"/>
  <c r="AQ155" i="8"/>
  <c r="AQ157" i="8"/>
  <c r="AQ160" i="8"/>
  <c r="AQ165" i="8"/>
  <c r="AQ171" i="8"/>
  <c r="AQ173" i="8"/>
  <c r="AQ175" i="8"/>
  <c r="AQ178" i="8"/>
  <c r="AQ180" i="8"/>
  <c r="AQ184" i="8"/>
  <c r="AQ186" i="8"/>
  <c r="AQ191" i="8"/>
  <c r="AQ194" i="8"/>
  <c r="AQ196" i="8"/>
  <c r="AQ198" i="8"/>
  <c r="AQ200" i="8"/>
  <c r="AI25" i="8"/>
  <c r="AI28" i="8"/>
  <c r="AI30" i="8"/>
  <c r="AI33" i="8"/>
  <c r="AI45" i="8"/>
  <c r="AI47" i="8"/>
  <c r="AI52" i="8"/>
  <c r="AI64" i="8"/>
  <c r="AI90" i="8"/>
  <c r="AQ22" i="8"/>
  <c r="AQ33" i="8"/>
  <c r="AQ46" i="8"/>
  <c r="AQ48" i="8"/>
  <c r="AQ64" i="8"/>
  <c r="AQ76" i="8"/>
  <c r="AQ78" i="8"/>
  <c r="AQ86" i="8"/>
  <c r="AQ96" i="8"/>
  <c r="AQ98" i="8"/>
  <c r="AQ105" i="8"/>
  <c r="AQ112" i="8"/>
  <c r="AQ114" i="8"/>
  <c r="AQ124" i="8"/>
  <c r="AQ131" i="8"/>
  <c r="AQ133" i="8"/>
  <c r="AQ148" i="8"/>
  <c r="AQ150" i="8"/>
  <c r="AQ170" i="8"/>
  <c r="S175" i="8"/>
  <c r="AA46" i="8"/>
  <c r="AA131" i="8"/>
  <c r="AI82" i="8"/>
  <c r="AI84" i="8"/>
  <c r="AI137" i="8"/>
  <c r="AQ16" i="8"/>
  <c r="AQ24" i="8"/>
  <c r="AQ27" i="8"/>
  <c r="AQ43" i="8"/>
  <c r="AQ55" i="8"/>
  <c r="AQ83" i="8"/>
  <c r="AQ102" i="8"/>
  <c r="AQ116" i="8"/>
  <c r="AQ118" i="8"/>
  <c r="AQ128" i="8"/>
  <c r="AQ135" i="8"/>
  <c r="AQ137" i="8"/>
  <c r="AQ145" i="8"/>
  <c r="AQ174" i="8"/>
  <c r="AQ193" i="8"/>
  <c r="AQ195" i="8"/>
  <c r="AQ202" i="8"/>
  <c r="AQ210" i="8"/>
  <c r="AI153" i="8"/>
  <c r="AQ156" i="8"/>
  <c r="AQ159" i="8"/>
  <c r="AQ169" i="8"/>
  <c r="AQ176" i="8"/>
  <c r="AQ189" i="8"/>
  <c r="AQ197" i="8"/>
  <c r="AQ199" i="8"/>
  <c r="AQ206" i="8"/>
  <c r="AQ212" i="8"/>
  <c r="AI196" i="8"/>
  <c r="AI208" i="8"/>
  <c r="AO213" i="8"/>
  <c r="S78" i="8"/>
  <c r="AA102" i="8"/>
  <c r="AA106" i="8"/>
  <c r="AA193" i="8"/>
  <c r="AA197" i="8"/>
  <c r="AA199" i="8"/>
  <c r="AA205" i="8"/>
  <c r="AI17" i="8"/>
  <c r="AI19" i="8"/>
  <c r="AI22" i="8"/>
  <c r="AI49" i="8"/>
  <c r="AI51" i="8"/>
  <c r="AI53" i="8"/>
  <c r="AI61" i="8"/>
  <c r="AI63" i="8"/>
  <c r="AI69" i="8"/>
  <c r="AI92" i="8"/>
  <c r="AI95" i="8"/>
  <c r="AI97" i="8"/>
  <c r="AI99" i="8"/>
  <c r="AI101" i="8"/>
  <c r="AI124" i="8"/>
  <c r="AI126" i="8"/>
  <c r="AI141" i="8"/>
  <c r="AI170" i="8"/>
  <c r="AI172" i="8"/>
  <c r="AI159" i="8"/>
  <c r="AI210" i="8"/>
  <c r="AA45" i="8"/>
  <c r="AI20" i="8"/>
  <c r="AI23" i="8"/>
  <c r="AI29" i="8"/>
  <c r="AI54" i="8"/>
  <c r="AI56" i="8"/>
  <c r="AI58" i="8"/>
  <c r="AI60" i="8"/>
  <c r="AI62" i="8"/>
  <c r="AI86" i="8"/>
  <c r="AI88" i="8"/>
  <c r="AI91" i="8"/>
  <c r="AI100" i="8"/>
  <c r="AI102" i="8"/>
  <c r="AI107" i="8"/>
  <c r="AI127" i="8"/>
  <c r="AI129" i="8"/>
  <c r="AI131" i="8"/>
  <c r="AI133" i="8"/>
  <c r="AI135" i="8"/>
  <c r="AI155" i="8"/>
  <c r="AI157" i="8"/>
  <c r="AI160" i="8"/>
  <c r="AI171" i="8"/>
  <c r="AI173" i="8"/>
  <c r="AI197" i="8"/>
  <c r="AI199" i="8"/>
  <c r="AI201" i="8"/>
  <c r="AI203" i="8"/>
  <c r="AI205" i="8"/>
  <c r="S29" i="8"/>
  <c r="S34" i="8"/>
  <c r="S42" i="8"/>
  <c r="AA49" i="8"/>
  <c r="AA137" i="8"/>
  <c r="AA154" i="8"/>
  <c r="AA159" i="8"/>
  <c r="AA166" i="8"/>
  <c r="S98" i="8"/>
  <c r="S149" i="8"/>
  <c r="S169" i="8"/>
  <c r="AA99" i="8"/>
  <c r="AI55" i="8"/>
  <c r="AI74" i="8"/>
  <c r="AI94" i="8"/>
  <c r="AI110" i="8"/>
  <c r="AI128" i="8"/>
  <c r="AI145" i="8"/>
  <c r="AI163" i="8"/>
  <c r="AI198" i="8"/>
  <c r="AI200" i="8"/>
  <c r="AI207" i="8"/>
  <c r="AI212" i="8"/>
  <c r="S121" i="8"/>
  <c r="S144" i="8"/>
  <c r="S146" i="8"/>
  <c r="S148" i="8"/>
  <c r="S150" i="8"/>
  <c r="S152" i="8"/>
  <c r="S154" i="8"/>
  <c r="S162" i="8"/>
  <c r="S164" i="8"/>
  <c r="S167" i="8"/>
  <c r="S170" i="8"/>
  <c r="S172" i="8"/>
  <c r="S174" i="8"/>
  <c r="S193" i="8"/>
  <c r="AA18" i="8"/>
  <c r="AA23" i="8"/>
  <c r="AA28" i="8"/>
  <c r="AA33" i="8"/>
  <c r="AA41" i="8"/>
  <c r="AA55" i="8"/>
  <c r="AA66" i="8"/>
  <c r="AA96" i="8"/>
  <c r="AA134" i="8"/>
  <c r="AA209" i="8"/>
  <c r="AA211" i="8"/>
  <c r="AI16" i="8"/>
  <c r="AI18" i="8"/>
  <c r="AI27" i="8"/>
  <c r="AI42" i="8"/>
  <c r="AI50" i="8"/>
  <c r="AI57" i="8"/>
  <c r="AI59" i="8"/>
  <c r="AI67" i="8"/>
  <c r="AI76" i="8"/>
  <c r="AI78" i="8"/>
  <c r="AI87" i="8"/>
  <c r="AI96" i="8"/>
  <c r="AI98" i="8"/>
  <c r="AI105" i="8"/>
  <c r="AI112" i="8"/>
  <c r="AI114" i="8"/>
  <c r="AI123" i="8"/>
  <c r="AI130" i="8"/>
  <c r="AI132" i="8"/>
  <c r="AI139" i="8"/>
  <c r="AI147" i="8"/>
  <c r="AI149" i="8"/>
  <c r="AI156" i="8"/>
  <c r="AI165" i="8"/>
  <c r="AI169" i="8"/>
  <c r="AI176" i="8"/>
  <c r="AI185" i="8"/>
  <c r="AI187" i="8"/>
  <c r="AI195" i="8"/>
  <c r="AI202" i="8"/>
  <c r="AI204" i="8"/>
  <c r="AG213" i="8"/>
  <c r="K76" i="8"/>
  <c r="S49" i="8"/>
  <c r="S62" i="8"/>
  <c r="S107" i="8"/>
  <c r="S197" i="8"/>
  <c r="AA27" i="8"/>
  <c r="AA44" i="8"/>
  <c r="AA83" i="8"/>
  <c r="AA87" i="8"/>
  <c r="AA94" i="8"/>
  <c r="AA118" i="8"/>
  <c r="AA125" i="8"/>
  <c r="AA129" i="8"/>
  <c r="AA147" i="8"/>
  <c r="AA169" i="8"/>
  <c r="AA174" i="8"/>
  <c r="AA207" i="8"/>
  <c r="S116" i="8"/>
  <c r="AA189" i="8"/>
  <c r="AA210" i="8"/>
  <c r="AA17" i="8"/>
  <c r="AA19" i="8"/>
  <c r="AA74" i="8"/>
  <c r="AA76" i="8"/>
  <c r="AA110" i="8"/>
  <c r="AA112" i="8"/>
  <c r="AA141" i="8"/>
  <c r="AA146" i="8"/>
  <c r="AA167" i="8"/>
  <c r="AA196" i="8"/>
  <c r="AA198" i="8"/>
  <c r="AA200" i="8"/>
  <c r="AA202" i="8"/>
  <c r="AA204" i="8"/>
  <c r="AA206" i="8"/>
  <c r="K20" i="8"/>
  <c r="K25" i="8"/>
  <c r="K35" i="8"/>
  <c r="K59" i="8"/>
  <c r="K62" i="8"/>
  <c r="K73" i="8"/>
  <c r="K75" i="8"/>
  <c r="K108" i="8"/>
  <c r="K161" i="8"/>
  <c r="S22" i="8"/>
  <c r="S46" i="8"/>
  <c r="S50" i="8"/>
  <c r="S58" i="8"/>
  <c r="S104" i="8"/>
  <c r="S108" i="8"/>
  <c r="S125" i="8"/>
  <c r="S137" i="8"/>
  <c r="S209" i="8"/>
  <c r="Y213" i="8"/>
  <c r="AA22" i="8"/>
  <c r="AA24" i="8"/>
  <c r="AA43" i="8"/>
  <c r="AA48" i="8"/>
  <c r="AA50" i="8"/>
  <c r="AA73" i="8"/>
  <c r="AA78" i="8"/>
  <c r="AA80" i="8"/>
  <c r="AA92" i="8"/>
  <c r="AA98" i="8"/>
  <c r="AA100" i="8"/>
  <c r="AA109" i="8"/>
  <c r="AA114" i="8"/>
  <c r="AA116" i="8"/>
  <c r="AA128" i="8"/>
  <c r="AA133" i="8"/>
  <c r="AA135" i="8"/>
  <c r="AA145" i="8"/>
  <c r="AA150" i="8"/>
  <c r="AA152" i="8"/>
  <c r="AA165" i="8"/>
  <c r="AA170" i="8"/>
  <c r="AA172" i="8"/>
  <c r="AA184" i="8"/>
  <c r="AA195" i="8"/>
  <c r="K109" i="8"/>
  <c r="K111" i="8"/>
  <c r="K123" i="8"/>
  <c r="K125" i="8"/>
  <c r="K144" i="8"/>
  <c r="K157" i="8"/>
  <c r="K160" i="8"/>
  <c r="K176" i="8"/>
  <c r="S16" i="8"/>
  <c r="S18" i="8"/>
  <c r="S20" i="8"/>
  <c r="S23" i="8"/>
  <c r="S25" i="8"/>
  <c r="S28" i="8"/>
  <c r="S122" i="8"/>
  <c r="S126" i="8"/>
  <c r="S134" i="8"/>
  <c r="S180" i="8"/>
  <c r="S189" i="8"/>
  <c r="AA20" i="8"/>
  <c r="AA31" i="8"/>
  <c r="AA47" i="8"/>
  <c r="AA63" i="8"/>
  <c r="AA77" i="8"/>
  <c r="AA85" i="8"/>
  <c r="AA97" i="8"/>
  <c r="AA104" i="8"/>
  <c r="AA113" i="8"/>
  <c r="AA122" i="8"/>
  <c r="AA132" i="8"/>
  <c r="AA139" i="8"/>
  <c r="AA156" i="8"/>
  <c r="AA176" i="8"/>
  <c r="AA212" i="8"/>
  <c r="K24" i="8"/>
  <c r="K27" i="8"/>
  <c r="K29" i="8"/>
  <c r="K54" i="8"/>
  <c r="K58" i="8"/>
  <c r="K61" i="8"/>
  <c r="K66" i="8"/>
  <c r="K68" i="8"/>
  <c r="K71" i="8"/>
  <c r="S73" i="8"/>
  <c r="S75" i="8"/>
  <c r="S77" i="8"/>
  <c r="S80" i="8"/>
  <c r="S83" i="8"/>
  <c r="S85" i="8"/>
  <c r="S92" i="8"/>
  <c r="S95" i="8"/>
  <c r="S97" i="8"/>
  <c r="S99" i="8"/>
  <c r="S101" i="8"/>
  <c r="S103" i="8"/>
  <c r="S194" i="8"/>
  <c r="S198" i="8"/>
  <c r="S206" i="8"/>
  <c r="S208" i="8"/>
  <c r="AA25" i="8"/>
  <c r="AA42" i="8"/>
  <c r="AA53" i="8"/>
  <c r="AA72" i="8"/>
  <c r="AA82" i="8"/>
  <c r="AA91" i="8"/>
  <c r="AA101" i="8"/>
  <c r="AA108" i="8"/>
  <c r="AA117" i="8"/>
  <c r="AA127" i="8"/>
  <c r="AA136" i="8"/>
  <c r="AA144" i="8"/>
  <c r="AA153" i="8"/>
  <c r="AA162" i="8"/>
  <c r="AA173" i="8"/>
  <c r="AA181" i="8"/>
  <c r="AA185" i="8"/>
  <c r="AA194" i="8"/>
  <c r="AA201" i="8"/>
  <c r="AA203" i="8"/>
  <c r="AA16" i="8"/>
  <c r="S39" i="8"/>
  <c r="S69" i="8"/>
  <c r="S114" i="8"/>
  <c r="S141" i="8"/>
  <c r="S187" i="8"/>
  <c r="S211" i="8"/>
  <c r="K32" i="8"/>
  <c r="K34" i="8"/>
  <c r="K37" i="8"/>
  <c r="K74" i="8"/>
  <c r="K203" i="8"/>
  <c r="S35" i="8"/>
  <c r="S38" i="8"/>
  <c r="S41" i="8"/>
  <c r="S43" i="8"/>
  <c r="S56" i="8"/>
  <c r="S66" i="8"/>
  <c r="S71" i="8"/>
  <c r="S82" i="8"/>
  <c r="S90" i="8"/>
  <c r="S109" i="8"/>
  <c r="S111" i="8"/>
  <c r="S113" i="8"/>
  <c r="S115" i="8"/>
  <c r="S117" i="8"/>
  <c r="S132" i="8"/>
  <c r="S138" i="8"/>
  <c r="S142" i="8"/>
  <c r="S151" i="8"/>
  <c r="S160" i="8"/>
  <c r="S181" i="8"/>
  <c r="S184" i="8"/>
  <c r="S186" i="8"/>
  <c r="S188" i="8"/>
  <c r="S190" i="8"/>
  <c r="S204" i="8"/>
  <c r="S210" i="8"/>
  <c r="K175" i="8"/>
  <c r="K180" i="8"/>
  <c r="K185" i="8"/>
  <c r="K187" i="8"/>
  <c r="K189" i="8"/>
  <c r="K196" i="8"/>
  <c r="K198" i="8"/>
  <c r="K202" i="8"/>
  <c r="K204" i="8"/>
  <c r="K206" i="8"/>
  <c r="K210" i="8"/>
  <c r="S24" i="8"/>
  <c r="S51" i="8"/>
  <c r="S53" i="8"/>
  <c r="S55" i="8"/>
  <c r="S57" i="8"/>
  <c r="S59" i="8"/>
  <c r="S86" i="8"/>
  <c r="S91" i="8"/>
  <c r="S100" i="8"/>
  <c r="S127" i="8"/>
  <c r="S129" i="8"/>
  <c r="S131" i="8"/>
  <c r="S133" i="8"/>
  <c r="S135" i="8"/>
  <c r="S155" i="8"/>
  <c r="S161" i="8"/>
  <c r="S171" i="8"/>
  <c r="S199" i="8"/>
  <c r="S201" i="8"/>
  <c r="S203" i="8"/>
  <c r="S205" i="8"/>
  <c r="S207" i="8"/>
  <c r="S27" i="8"/>
  <c r="S44" i="8"/>
  <c r="S61" i="8"/>
  <c r="S84" i="8"/>
  <c r="S102" i="8"/>
  <c r="S120" i="8"/>
  <c r="S136" i="8"/>
  <c r="S153" i="8"/>
  <c r="S173" i="8"/>
  <c r="S191" i="8"/>
  <c r="S32" i="8"/>
  <c r="S48" i="8"/>
  <c r="S68" i="8"/>
  <c r="S88" i="8"/>
  <c r="S106" i="8"/>
  <c r="S124" i="8"/>
  <c r="S140" i="8"/>
  <c r="S159" i="8"/>
  <c r="S178" i="8"/>
  <c r="S196" i="8"/>
  <c r="S212" i="8"/>
  <c r="K19" i="8"/>
  <c r="K112" i="8"/>
  <c r="K114" i="8"/>
  <c r="K116" i="8"/>
  <c r="K120" i="8"/>
  <c r="K122" i="8"/>
  <c r="K126" i="8"/>
  <c r="K130" i="8"/>
  <c r="K132" i="8"/>
  <c r="K142" i="8"/>
  <c r="K147" i="8"/>
  <c r="K149" i="8"/>
  <c r="K151" i="8"/>
  <c r="K153" i="8"/>
  <c r="K155" i="8"/>
  <c r="K186" i="8"/>
  <c r="K190" i="8"/>
  <c r="K195" i="8"/>
  <c r="K199" i="8"/>
  <c r="K201" i="8"/>
  <c r="S17" i="8"/>
  <c r="S19" i="8"/>
  <c r="S31" i="8"/>
  <c r="S36" i="8"/>
  <c r="S37" i="8"/>
  <c r="S47" i="8"/>
  <c r="S52" i="8"/>
  <c r="S54" i="8"/>
  <c r="S67" i="8"/>
  <c r="S74" i="8"/>
  <c r="S76" i="8"/>
  <c r="S87" i="8"/>
  <c r="S94" i="8"/>
  <c r="S96" i="8"/>
  <c r="S105" i="8"/>
  <c r="S110" i="8"/>
  <c r="S112" i="8"/>
  <c r="S123" i="8"/>
  <c r="S128" i="8"/>
  <c r="S130" i="8"/>
  <c r="S139" i="8"/>
  <c r="S145" i="8"/>
  <c r="S147" i="8"/>
  <c r="S157" i="8"/>
  <c r="S163" i="8"/>
  <c r="S165" i="8"/>
  <c r="S176" i="8"/>
  <c r="S182" i="8"/>
  <c r="S185" i="8"/>
  <c r="S195" i="8"/>
  <c r="S200" i="8"/>
  <c r="S202" i="8"/>
  <c r="K16" i="8"/>
  <c r="K18" i="8"/>
  <c r="K42" i="8"/>
  <c r="K44" i="8"/>
  <c r="K46" i="8"/>
  <c r="K48" i="8"/>
  <c r="K50" i="8"/>
  <c r="K77" i="8"/>
  <c r="K80" i="8"/>
  <c r="K92" i="8"/>
  <c r="K95" i="8"/>
  <c r="K105" i="8"/>
  <c r="K107" i="8"/>
  <c r="K134" i="8"/>
  <c r="K138" i="8"/>
  <c r="K140" i="8"/>
  <c r="K193" i="8"/>
  <c r="K212" i="8"/>
  <c r="K17" i="8"/>
  <c r="K38" i="8"/>
  <c r="K51" i="8"/>
  <c r="K53" i="8"/>
  <c r="K82" i="8"/>
  <c r="K84" i="8"/>
  <c r="K86" i="8"/>
  <c r="K88" i="8"/>
  <c r="K91" i="8"/>
  <c r="K96" i="8"/>
  <c r="K98" i="8"/>
  <c r="K100" i="8"/>
  <c r="K102" i="8"/>
  <c r="K104" i="8"/>
  <c r="K131" i="8"/>
  <c r="K139" i="8"/>
  <c r="K141" i="8"/>
  <c r="K165" i="8"/>
  <c r="K169" i="8"/>
  <c r="K171" i="8"/>
  <c r="K173" i="8"/>
  <c r="K181" i="8"/>
  <c r="K184" i="8"/>
  <c r="K194" i="8"/>
  <c r="K207" i="8"/>
  <c r="K23" i="8"/>
  <c r="K41" i="8"/>
  <c r="K55" i="8"/>
  <c r="K57" i="8"/>
  <c r="K127" i="8"/>
  <c r="K129" i="8"/>
  <c r="K136" i="8"/>
  <c r="K146" i="8"/>
  <c r="K162" i="8"/>
  <c r="K164" i="8"/>
  <c r="K209" i="8"/>
  <c r="K28" i="8"/>
  <c r="K36" i="8"/>
  <c r="K43" i="8"/>
  <c r="K45" i="8"/>
  <c r="K52" i="8"/>
  <c r="K83" i="8"/>
  <c r="K85" i="8"/>
  <c r="K97" i="8"/>
  <c r="K99" i="8"/>
  <c r="K106" i="8"/>
  <c r="K113" i="8"/>
  <c r="K115" i="8"/>
  <c r="K124" i="8"/>
  <c r="K133" i="8"/>
  <c r="K148" i="8"/>
  <c r="K150" i="8"/>
  <c r="K159" i="8"/>
  <c r="K167" i="8"/>
  <c r="K170" i="8"/>
  <c r="K178" i="8"/>
  <c r="K22" i="8"/>
  <c r="K31" i="8"/>
  <c r="K33" i="8"/>
  <c r="K39" i="8"/>
  <c r="K47" i="8"/>
  <c r="K49" i="8"/>
  <c r="K56" i="8"/>
  <c r="K67" i="8"/>
  <c r="K69" i="8"/>
  <c r="K78" i="8"/>
  <c r="K87" i="8"/>
  <c r="K90" i="8"/>
  <c r="K94" i="8"/>
  <c r="K101" i="8"/>
  <c r="K103" i="8"/>
  <c r="K110" i="8"/>
  <c r="K117" i="8"/>
  <c r="K121" i="8"/>
  <c r="K128" i="8"/>
  <c r="K135" i="8"/>
  <c r="K137" i="8"/>
  <c r="K145" i="8"/>
  <c r="K152" i="8"/>
  <c r="K154" i="8"/>
  <c r="K163" i="8"/>
  <c r="K172" i="8"/>
  <c r="K174" i="8"/>
  <c r="K182" i="8"/>
  <c r="K188" i="8"/>
  <c r="K191" i="8"/>
  <c r="K197" i="8"/>
  <c r="K200" i="8"/>
  <c r="K205" i="8"/>
  <c r="K208" i="8"/>
  <c r="K211" i="8"/>
  <c r="F5" i="11" l="1"/>
  <c r="F6" i="11"/>
  <c r="D6" i="11"/>
  <c r="D5" i="11"/>
  <c r="AQ54" i="13"/>
  <c r="CU213" i="8"/>
  <c r="CE213" i="8"/>
  <c r="AY213" i="8"/>
  <c r="DK213" i="8"/>
  <c r="AA213" i="8"/>
  <c r="AI54" i="13"/>
  <c r="K54" i="13"/>
  <c r="I189" i="12"/>
  <c r="S187" i="12"/>
  <c r="K187" i="12"/>
  <c r="AY54" i="13"/>
  <c r="AA54" i="13"/>
  <c r="DC213" i="8"/>
  <c r="CM213" i="8"/>
  <c r="BW213" i="8"/>
  <c r="BO213" i="8"/>
  <c r="BG213" i="8"/>
  <c r="AQ213" i="8"/>
  <c r="AI213" i="8"/>
  <c r="E6" i="11" l="1"/>
  <c r="E5" i="11"/>
  <c r="K189" i="12"/>
  <c r="S213" i="8"/>
  <c r="R213" i="8"/>
  <c r="Q213" i="8"/>
  <c r="P213" i="8"/>
  <c r="H214" i="8" s="1"/>
  <c r="D4" i="11" s="1"/>
  <c r="O213" i="8"/>
  <c r="N213" i="8"/>
  <c r="K213" i="8"/>
  <c r="J213" i="8"/>
  <c r="I213" i="8"/>
  <c r="G213" i="8"/>
  <c r="F213" i="8"/>
  <c r="G5" i="11" l="1"/>
  <c r="G214" i="8"/>
  <c r="K214" i="8"/>
  <c r="G4" i="11" s="1"/>
  <c r="F214" i="8"/>
  <c r="J214" i="8"/>
  <c r="F4" i="11" s="1"/>
  <c r="D7" i="11"/>
  <c r="G7" i="11" l="1"/>
  <c r="F7" i="11"/>
  <c r="AS54" i="13"/>
  <c r="AK54" i="13"/>
  <c r="AC54" i="13"/>
  <c r="U54" i="13"/>
  <c r="M54" i="13"/>
  <c r="E54" i="13"/>
  <c r="AB213" i="8"/>
  <c r="AC213" i="8"/>
  <c r="DE213" i="8"/>
  <c r="L213" i="8"/>
  <c r="M213" i="8"/>
  <c r="T213" i="8"/>
  <c r="U213" i="8"/>
  <c r="AJ213" i="8"/>
  <c r="AK213" i="8"/>
  <c r="AR213" i="8"/>
  <c r="AS213" i="8"/>
  <c r="AZ213" i="8"/>
  <c r="BA213" i="8"/>
  <c r="BH213" i="8"/>
  <c r="BI213" i="8"/>
  <c r="BP213" i="8"/>
  <c r="BQ213" i="8"/>
  <c r="BX213" i="8"/>
  <c r="BY213" i="8"/>
  <c r="CG213" i="8"/>
  <c r="I214" i="8" s="1"/>
  <c r="E4" i="11" s="1"/>
  <c r="CN213" i="8"/>
  <c r="CO213" i="8"/>
  <c r="CV213" i="8"/>
  <c r="CW213" i="8"/>
  <c r="E213" i="8"/>
  <c r="E7" i="11" l="1"/>
  <c r="E214" i="8"/>
  <c r="C4" i="11" s="1"/>
  <c r="E57" i="13"/>
  <c r="M187" i="12"/>
  <c r="E187" i="12"/>
  <c r="E189" i="12" l="1"/>
  <c r="C5" i="11" l="1"/>
  <c r="C7" i="11" l="1"/>
</calcChain>
</file>

<file path=xl/sharedStrings.xml><?xml version="1.0" encoding="utf-8"?>
<sst xmlns="http://schemas.openxmlformats.org/spreadsheetml/2006/main" count="3352" uniqueCount="489">
  <si>
    <t>MOTOR</t>
  </si>
  <si>
    <t>RECTIFICAR CILINDRO</t>
  </si>
  <si>
    <t>SISTEMA ELÉCTRICO</t>
  </si>
  <si>
    <t>SISTEMA DE ESCAPE</t>
  </si>
  <si>
    <t>SISTEMA DE SUSPENSIÓN</t>
  </si>
  <si>
    <t>SISTEMA DE DIRECCIÓN</t>
  </si>
  <si>
    <t>SISTEMA DE FRENOS</t>
  </si>
  <si>
    <t>CAMBIO MANGUERAS RADIADOR</t>
  </si>
  <si>
    <t>N/A</t>
  </si>
  <si>
    <t>SINCRONIZACIÓN</t>
  </si>
  <si>
    <t>TOTAL</t>
  </si>
  <si>
    <t>CANTIDAD</t>
  </si>
  <si>
    <t>MANO DE OBRA</t>
  </si>
  <si>
    <t>0- 150 CC</t>
  </si>
  <si>
    <t>COSTO REPUESTO (S)</t>
  </si>
  <si>
    <t>CAMBIO GUAYA ACELERADOR</t>
  </si>
  <si>
    <t>CAMBIO GUAYA CHOKE</t>
  </si>
  <si>
    <t>LUBRICAR GUAYAS</t>
  </si>
  <si>
    <t>LIMPIEZA INYECTORES</t>
  </si>
  <si>
    <t>EMPACAR MOTOR</t>
  </si>
  <si>
    <t>CAMBIO CANASTILLA BALANCINES</t>
  </si>
  <si>
    <t>CAMBIO BOMBA ACEITE MOTOR</t>
  </si>
  <si>
    <t>CAMBIO ACEITE MOTOR</t>
  </si>
  <si>
    <t>CAMBIO FILTRO ACEITE</t>
  </si>
  <si>
    <t>ARREGLO ROSCAS CILINDRO</t>
  </si>
  <si>
    <t>CAMBIO TAPA FILTRO</t>
  </si>
  <si>
    <t>CAMBIO RODAMIENTO VOLANTE</t>
  </si>
  <si>
    <t>CAMBIO BALANCINES</t>
  </si>
  <si>
    <t>CAMBIO RETENEDOR NIVEL ACEITE</t>
  </si>
  <si>
    <t>RECTIFICADORA</t>
  </si>
  <si>
    <t>ENCAMISAR CILINDRO</t>
  </si>
  <si>
    <t>CAMBIAR BUJES EJE DE LEVAS</t>
  </si>
  <si>
    <t>SISTEMA DE TRANSFERENCIA</t>
  </si>
  <si>
    <t>CAMBIO EMBRAGUE</t>
  </si>
  <si>
    <t>CAMBIO EMPAQUE TAPA EMBRAGUE</t>
  </si>
  <si>
    <t>CAMBIO DISCOS EMBRAGUE</t>
  </si>
  <si>
    <t>CAMBIO VARILLA EMBRAGUE</t>
  </si>
  <si>
    <t>CAMBIO MANIGUETA EMBRAGUE</t>
  </si>
  <si>
    <t>CAMBIO GUAYA EMBRAGUE</t>
  </si>
  <si>
    <t>CAMBIO CABLE GUAYA EMBRAGUE</t>
  </si>
  <si>
    <t>CAMBIO RETENEDOR LEVA EMBRAGUE</t>
  </si>
  <si>
    <t>CAMBIO BUJES EMBRAGUE</t>
  </si>
  <si>
    <t>CAMBIO RESORTE EMBRAGUE</t>
  </si>
  <si>
    <t>CAMBIO ACEITE CAJA</t>
  </si>
  <si>
    <t>CAMBIO KIT ARRASTRE</t>
  </si>
  <si>
    <t>CAMBIO BUJES PORTA PLATO</t>
  </si>
  <si>
    <t>LUBRICAR CADENA KIT ARRASTRE</t>
  </si>
  <si>
    <t>TENSIONAR CADENA</t>
  </si>
  <si>
    <t>CAMBIO BUJE TENSOR CADENA</t>
  </si>
  <si>
    <t>ARREGLO CONTROL PALANCA CAMBIOS</t>
  </si>
  <si>
    <t>CAMBIO PALANCA CAMBIOS</t>
  </si>
  <si>
    <t>CAMBIO MANDO EMBRAGUE</t>
  </si>
  <si>
    <t>CAMBIO PEDAL O PALANCA CAMBIOS</t>
  </si>
  <si>
    <t>ARREGLO PRENSA Y CORONA EMBRAGUE</t>
  </si>
  <si>
    <t>CAMBIO RETENEDOR EJE DE SALIDA</t>
  </si>
  <si>
    <t>CAMBIO CAUCHOS ARANA KIT ARRASTRE</t>
  </si>
  <si>
    <t>CAMBIO PERA NEUTRO</t>
  </si>
  <si>
    <t>CAMBIO RODAMIENTOS CAJA</t>
  </si>
  <si>
    <t>CAMBIO ACEITE AMORTIGUADOR DELANTERO</t>
  </si>
  <si>
    <t>CAMBIO BUJES AMORTIGUADOR DELANTERO</t>
  </si>
  <si>
    <t>CAMBIO BUJE AMORTIGUADOR TRASERO</t>
  </si>
  <si>
    <t>GRADUAR AMORTIGUADOR TRASERO</t>
  </si>
  <si>
    <t>CAMBIO EJE RUEDA DELANTERA</t>
  </si>
  <si>
    <t>CAMBIO EJE RUEDA TRASERA</t>
  </si>
  <si>
    <t>CAMBIO TIJERA</t>
  </si>
  <si>
    <t>CAMBIO BUJE TIJERA</t>
  </si>
  <si>
    <t>CAMBIO RODAMIENTO DELANTEROS</t>
  </si>
  <si>
    <t>CAMBIO RODAMIENTO TRASEROS</t>
  </si>
  <si>
    <t>ENGRASAR RODAMIENTOS DELANTEROS/TRASEROS</t>
  </si>
  <si>
    <t>CAMBIAR CUNAS DIRECCION</t>
  </si>
  <si>
    <t>ENGRASAR CUNAS DIRECCION</t>
  </si>
  <si>
    <t>CAMBIO PESA</t>
  </si>
  <si>
    <t>AJUSTE RODAMIENTO DIRECCION</t>
  </si>
  <si>
    <t>CAMBIAR RODAMIENTO DIRECCION</t>
  </si>
  <si>
    <t>ENGRASAR RODAMIENTO DIRECCION</t>
  </si>
  <si>
    <t>CAMBIAR PASTILLAS DELANTERAS</t>
  </si>
  <si>
    <t>CAMBIAR PASTILLAS TRASERAS</t>
  </si>
  <si>
    <t>CAMBIO BANDAS DELANTERAS</t>
  </si>
  <si>
    <t>CAMBIO BANDAS TRASERAS</t>
  </si>
  <si>
    <t>CAMBIO BOMBA FRENOS</t>
  </si>
  <si>
    <t>CAMBIO DISCO FRENO DELANTEROS</t>
  </si>
  <si>
    <t>CAMBIO DISCO FRENO TRASEROS</t>
  </si>
  <si>
    <t>CAMBIO CAMPANA</t>
  </si>
  <si>
    <t>RECTIFICAR CAMPANA</t>
  </si>
  <si>
    <t>CAMBIO MORDAZA</t>
  </si>
  <si>
    <t>CAMBIO GUAYA FRENO</t>
  </si>
  <si>
    <t>CAMBIO MANGUERA FRENO</t>
  </si>
  <si>
    <t>CAMBIO LIQUIDO FRENOS</t>
  </si>
  <si>
    <t>CAMBIO PERA PEDAL FRENO</t>
  </si>
  <si>
    <t>CAMBIO PALANCA FRENO</t>
  </si>
  <si>
    <t>MANTENIMIENTO MORDAZAS O KALIPER FRENOS</t>
  </si>
  <si>
    <t>ARREGLO MOTOR DE ARRANQUE</t>
  </si>
  <si>
    <t>CAMBIO SWITCH ENCENDIDO</t>
  </si>
  <si>
    <t>CAMBIO CEBOLLA (contactor de encendido)</t>
  </si>
  <si>
    <t>ARREGLO LUCES</t>
  </si>
  <si>
    <t>CAMBIAR BENDIX</t>
  </si>
  <si>
    <t>CAMBIO DIODO</t>
  </si>
  <si>
    <t>CAMBIO O ARREGLO CONTROL LUCES</t>
  </si>
  <si>
    <t>CAMBIO PERA</t>
  </si>
  <si>
    <t>CAMBIO PITO</t>
  </si>
  <si>
    <t>CAMBIO BOMBILLO FAROLA</t>
  </si>
  <si>
    <t>CAMBIO BOMBILLO DIRECCIONAL</t>
  </si>
  <si>
    <t>ARREGLO GENERAL LUCES</t>
  </si>
  <si>
    <t>CAMBIAR BOBINAS DE ALTA</t>
  </si>
  <si>
    <t>CAMBIAR PLATO BOBINA</t>
  </si>
  <si>
    <t>CAMBIAR CDI</t>
  </si>
  <si>
    <t>ARREGLO CONJUNTO SIRENA</t>
  </si>
  <si>
    <t>EFECTUAR PRUEBA BOBINA</t>
  </si>
  <si>
    <t>CAMBIAR MOTOR ARRANQUE</t>
  </si>
  <si>
    <t>CAMBIO BOMBILLO STOP</t>
  </si>
  <si>
    <t>ARREGLO PLANTA DE LUCES STROBERT</t>
  </si>
  <si>
    <t>CAMBIO SOCKET O CONECTOR</t>
  </si>
  <si>
    <t>SISTEMA DE REFRIGERACIÓN</t>
  </si>
  <si>
    <t>DESMONTAR Y MONTAR RADIADOR</t>
  </si>
  <si>
    <t>CAMBIO TERMOSTATO</t>
  </si>
  <si>
    <t>SONDEAR Y/O ARREGLO RADIADOR</t>
  </si>
  <si>
    <t>CAMBIO REFRIGERANTE RADIADOR</t>
  </si>
  <si>
    <t>CAMBIO EMPAQUE EXHOSTO</t>
  </si>
  <si>
    <t>ACCESORIOS</t>
  </si>
  <si>
    <t>MONTAJE LLANTA</t>
  </si>
  <si>
    <t>DESPINCHAR LLANTA</t>
  </si>
  <si>
    <t>CAMBIO PATA O PARAL LATERAL</t>
  </si>
  <si>
    <t>CAMBIO POSAPIE</t>
  </si>
  <si>
    <t>EXTRAER TORNILLO</t>
  </si>
  <si>
    <t>CERRAJERÍA</t>
  </si>
  <si>
    <t>ADAPTAR SEGUROS</t>
  </si>
  <si>
    <t>ARREGLO CILINDRO SWITCH</t>
  </si>
  <si>
    <t>DUPLICADO LLAVES</t>
  </si>
  <si>
    <t>CAMBIO Y/O ARREGLO CHAPA</t>
  </si>
  <si>
    <t>MANTENIMIENTO / SERVICIO</t>
  </si>
  <si>
    <t>Neumáticos</t>
  </si>
  <si>
    <t>Válvula sellomatic</t>
  </si>
  <si>
    <t>Tapa tanque de combustible</t>
  </si>
  <si>
    <t>Despinche</t>
  </si>
  <si>
    <t>NOMBRE DEL ACTIVO</t>
  </si>
  <si>
    <t>CILINDRAJE</t>
  </si>
  <si>
    <t>151 - 250 CC</t>
  </si>
  <si>
    <t>LIMPIEZA TANQUE COMBUSTIBLE ( INCLUYE DESMONTAR Y MONTAR)</t>
  </si>
  <si>
    <t>CAMBIO BOMBA COMBUSTIBLE ( INCLUYE DESMONTAR Y MONTAR)</t>
  </si>
  <si>
    <t>MODELO</t>
  </si>
  <si>
    <t xml:space="preserve">SISTEMA DE TRANSMISIÓN  </t>
  </si>
  <si>
    <t>SISTEMA DE EMBRAGUE</t>
  </si>
  <si>
    <t>SISTEMA DE REFRIGERACIÓN Y A/A.</t>
  </si>
  <si>
    <t>SISTEMA DE LUBRICACIÓN</t>
  </si>
  <si>
    <t>Lavado motor</t>
  </si>
  <si>
    <t xml:space="preserve">TOTAL </t>
  </si>
  <si>
    <t>COSTO MANO DE OBRA</t>
  </si>
  <si>
    <t>CAMBO EMPAQUE/RETENEDOR SELECTOR CAMBIOS</t>
  </si>
  <si>
    <t xml:space="preserve">Película de seguridad para todos los vidrios, con tonalidades de acuerdo al requerimiento de la FGN, incluida instalación y si se requiere la des polarización </t>
  </si>
  <si>
    <t xml:space="preserve">1. REPUESTOS </t>
  </si>
  <si>
    <t xml:space="preserve">2. REPUESTOS </t>
  </si>
  <si>
    <t xml:space="preserve">3. REPUESTOS </t>
  </si>
  <si>
    <t xml:space="preserve">4. REPUESTOS </t>
  </si>
  <si>
    <t xml:space="preserve">5. REPUESTOS </t>
  </si>
  <si>
    <t xml:space="preserve">NECESIDAD CONTRATACION 
MOTOS
MANO DE OBRA  </t>
  </si>
  <si>
    <t xml:space="preserve">6. REPUESTOS </t>
  </si>
  <si>
    <t xml:space="preserve">7. REPUESTOS </t>
  </si>
  <si>
    <t xml:space="preserve">8. REPUESTOS </t>
  </si>
  <si>
    <t xml:space="preserve">9. REPUESTOS </t>
  </si>
  <si>
    <t xml:space="preserve">10. REPUESTOS </t>
  </si>
  <si>
    <t xml:space="preserve">11. REPUESTOS </t>
  </si>
  <si>
    <t xml:space="preserve">12. REPUESTOS </t>
  </si>
  <si>
    <t>Guardapolvo Brazo De Direccion</t>
  </si>
  <si>
    <t>Esparrago Ruedas</t>
  </si>
  <si>
    <t>Fant Cloch</t>
  </si>
  <si>
    <t>Aspa</t>
  </si>
  <si>
    <t>Correa Aire Acondicionado</t>
  </si>
  <si>
    <t>Aceite Motor (1/4)</t>
  </si>
  <si>
    <t>Aceite Caja</t>
  </si>
  <si>
    <t>Aceite Diferencial</t>
  </si>
  <si>
    <t>Over Hall</t>
  </si>
  <si>
    <t>Lavado Sencillo</t>
  </si>
  <si>
    <t>Cilindro De Freno</t>
  </si>
  <si>
    <t>Juego Interiores Caliper</t>
  </si>
  <si>
    <t>Interiores De Bomba</t>
  </si>
  <si>
    <t>Filtro Aire</t>
  </si>
  <si>
    <t>Filtro Combustible</t>
  </si>
  <si>
    <t>Filtro De Aceite</t>
  </si>
  <si>
    <t>Filtro Trampa</t>
  </si>
  <si>
    <t>Inyector</t>
  </si>
  <si>
    <t>Oring Sellos</t>
  </si>
  <si>
    <t>Tornillo Peter</t>
  </si>
  <si>
    <t>Brazo Axial</t>
  </si>
  <si>
    <t>Interiores De Botella</t>
  </si>
  <si>
    <t>Muñeco Barra Estabilizadora</t>
  </si>
  <si>
    <t>Rotula Inferior</t>
  </si>
  <si>
    <t>Rotula Superior</t>
  </si>
  <si>
    <t>Buje Muelle</t>
  </si>
  <si>
    <t>Guardapolvo Semieje</t>
  </si>
  <si>
    <t>Buje Barra Estabilizadora</t>
  </si>
  <si>
    <t>Buje Colgante De Muelle</t>
  </si>
  <si>
    <t>Bujes Muelles Traseros</t>
  </si>
  <si>
    <t>Antiruido De Muelles</t>
  </si>
  <si>
    <t>Brazo Auxiliar</t>
  </si>
  <si>
    <t>Tijera Superior</t>
  </si>
  <si>
    <t>Tijera Inferior</t>
  </si>
  <si>
    <t>Base Superior Amortiguador Delantero</t>
  </si>
  <si>
    <t>Base Superior  Amortiguador Trasero</t>
  </si>
  <si>
    <t>Cruceta</t>
  </si>
  <si>
    <t>Retenedor Eje De Cardan</t>
  </si>
  <si>
    <t>Retenedor Eje De La Doble</t>
  </si>
  <si>
    <t>Retenedor Interno</t>
  </si>
  <si>
    <t>Retenedor Externo</t>
  </si>
  <si>
    <t>Rodamiento Delantero</t>
  </si>
  <si>
    <t>Rodamiento Trasero</t>
  </si>
  <si>
    <t>Balinera Piloto</t>
  </si>
  <si>
    <t>Kit Embrague (Prensa, disco y balinera)</t>
  </si>
  <si>
    <t>Retenedor De Transfer</t>
  </si>
  <si>
    <t>Balinera Volante</t>
  </si>
  <si>
    <t>Balinera Clutch</t>
  </si>
  <si>
    <t>Bomba Auxiliar Clucth</t>
  </si>
  <si>
    <t>Bomba Principal Clucth</t>
  </si>
  <si>
    <t>Swiche Encendido</t>
  </si>
  <si>
    <t>Farola</t>
  </si>
  <si>
    <t>Inducido</t>
  </si>
  <si>
    <t>Bendix</t>
  </si>
  <si>
    <t>Motor De Arranque</t>
  </si>
  <si>
    <t>Portadiodo</t>
  </si>
  <si>
    <t>Regulador</t>
  </si>
  <si>
    <t>Polea Del Alternador</t>
  </si>
  <si>
    <t>Balinera De Alternador</t>
  </si>
  <si>
    <t>Colector</t>
  </si>
  <si>
    <t>Corona</t>
  </si>
  <si>
    <t>Regulador Voltaje</t>
  </si>
  <si>
    <t>Relay</t>
  </si>
  <si>
    <t>Porta Fusibles</t>
  </si>
  <si>
    <t>Rotor</t>
  </si>
  <si>
    <t>Alternador Completo</t>
  </si>
  <si>
    <t>Fusible</t>
  </si>
  <si>
    <t>Resistencia De Motoventilador</t>
  </si>
  <si>
    <t>Manguera Superior Radiador</t>
  </si>
  <si>
    <t>Manguera Inferior Radiador</t>
  </si>
  <si>
    <t>Tanque Superior Radiador</t>
  </si>
  <si>
    <t>Tanque Inferior Radiador</t>
  </si>
  <si>
    <t>Ventilador</t>
  </si>
  <si>
    <t>Polea Tensora</t>
  </si>
  <si>
    <t>Gas Refrigerante 1 Lb</t>
  </si>
  <si>
    <t>Swiche Control A/A (Selector De Velocidad)</t>
  </si>
  <si>
    <t>Blower</t>
  </si>
  <si>
    <t>Filtro Evaporador</t>
  </si>
  <si>
    <t>Evaporador</t>
  </si>
  <si>
    <t>Condensador</t>
  </si>
  <si>
    <t>Termostato</t>
  </si>
  <si>
    <t xml:space="preserve">Bomba de agua </t>
  </si>
  <si>
    <t>Empaque Culata</t>
  </si>
  <si>
    <t>Empaquetadura Motor</t>
  </si>
  <si>
    <t>Soporte De Motor</t>
  </si>
  <si>
    <t>Bomba De Aceite</t>
  </si>
  <si>
    <t>Bomba De Agua</t>
  </si>
  <si>
    <t>Kit Cadenilla De Tiempo</t>
  </si>
  <si>
    <t>Tensor Correa</t>
  </si>
  <si>
    <t>Correa Multiusos</t>
  </si>
  <si>
    <t>Correa Alternador</t>
  </si>
  <si>
    <t>Polea Multiusos</t>
  </si>
  <si>
    <t>Termostato Motor</t>
  </si>
  <si>
    <t>Chapa Puerta</t>
  </si>
  <si>
    <t>Manija Puerta Externa</t>
  </si>
  <si>
    <t>Manija Puerta Interna</t>
  </si>
  <si>
    <t>Manija Vidrio</t>
  </si>
  <si>
    <t>Tapa De Combustible</t>
  </si>
  <si>
    <t>CAMIONETA</t>
  </si>
  <si>
    <t>Liquido De Freno (Pinta 290 ml)</t>
  </si>
  <si>
    <t>Juego Cables De Alta</t>
  </si>
  <si>
    <t>Fuelle De La Botella</t>
  </si>
  <si>
    <t>Juego de Terminales  Direccion (Largo y Corto)</t>
  </si>
  <si>
    <t>Juego de Amortiguadores Delanteros (PAR)</t>
  </si>
  <si>
    <t>Juego de Amortiguadores Traseros (PAR)</t>
  </si>
  <si>
    <t xml:space="preserve">Cauchos Barra Estabilizadora </t>
  </si>
  <si>
    <t>Juego Bujes Tijeras Superior (par)</t>
  </si>
  <si>
    <t>Juego Bujes Tijeras Inferior (par)</t>
  </si>
  <si>
    <t>Retenedor Caja (Delantero)</t>
  </si>
  <si>
    <t>Retenedor Caja (Trasero)</t>
  </si>
  <si>
    <t>Pito</t>
  </si>
  <si>
    <t>Tapa Radiador</t>
  </si>
  <si>
    <t>Radiador</t>
  </si>
  <si>
    <t>Correa De Motor</t>
  </si>
  <si>
    <t>Kit de Tapetes</t>
  </si>
  <si>
    <t>MARCA</t>
  </si>
  <si>
    <t>CHEVROLET</t>
  </si>
  <si>
    <t>MAZDA</t>
  </si>
  <si>
    <t>RENAULT</t>
  </si>
  <si>
    <t>Juego de Bandas Remachadas (Dos pares)</t>
  </si>
  <si>
    <t>Juego De Bandas Frenos (Dos pares)</t>
  </si>
  <si>
    <t>Discos De Frenos Delanteros (Par)</t>
  </si>
  <si>
    <t>Juego De Pastillas De Frenos Delantera (Dos pares)</t>
  </si>
  <si>
    <t>Juego De Pastillas De Frenos Traseras (Dos pares)</t>
  </si>
  <si>
    <t>HYUNDAI</t>
  </si>
  <si>
    <t>DESCRIPCIÒN</t>
  </si>
  <si>
    <t>AUTOMÓVIL</t>
  </si>
  <si>
    <t>LÍNEA</t>
  </si>
  <si>
    <t xml:space="preserve">   MUTIMARCA CAMIONETAS Y  AUTOMÓVILES</t>
  </si>
  <si>
    <t>Pistón Caliper</t>
  </si>
  <si>
    <t>Bujía</t>
  </si>
  <si>
    <t>Bomba De Inyección</t>
  </si>
  <si>
    <t>Bujía Precalentadora</t>
  </si>
  <si>
    <t>Bombín</t>
  </si>
  <si>
    <t>Retenedor Bocín Delantero</t>
  </si>
  <si>
    <t>Retenedor Bocín Trasero</t>
  </si>
  <si>
    <t>Bocín Rueda Delantera</t>
  </si>
  <si>
    <t>Bocín Rueda Trasera</t>
  </si>
  <si>
    <t>Bocín Completo</t>
  </si>
  <si>
    <t>Horquilla De Cambio</t>
  </si>
  <si>
    <t>Soporte Transmisión y/o Caja.</t>
  </si>
  <si>
    <t>Filtro Habitáculo</t>
  </si>
  <si>
    <t>ÌTEM</t>
  </si>
  <si>
    <t>Liquido Para Frenos 500 ml</t>
  </si>
  <si>
    <t>Refrigerante Radiador 500 ml</t>
  </si>
  <si>
    <t>Valvulina 250 ml</t>
  </si>
  <si>
    <t xml:space="preserve">CHEVROLET </t>
  </si>
  <si>
    <t>FORD</t>
  </si>
  <si>
    <t>RANGER (4)</t>
  </si>
  <si>
    <t>BT 50 (4)</t>
  </si>
  <si>
    <t>DUSTER (7)</t>
  </si>
  <si>
    <t>FIESTA (1)</t>
  </si>
  <si>
    <t>SONIC (1)</t>
  </si>
  <si>
    <t>LUV D-MAX (5)</t>
  </si>
  <si>
    <t xml:space="preserve">13. REPUESTOS </t>
  </si>
  <si>
    <t>Rodamiento tipo Balinera Delantero</t>
  </si>
  <si>
    <t>Rodamiento tipo Balinera Trasero</t>
  </si>
  <si>
    <t>Kit de Rodamiento (cadena, estrellas)</t>
  </si>
  <si>
    <t>MOTOCICLETA</t>
  </si>
  <si>
    <t>BAJAJ</t>
  </si>
  <si>
    <t>DISCOVER 125 ST STYLE (2)</t>
  </si>
  <si>
    <t>HONDA</t>
  </si>
  <si>
    <t>HR 150 (1)</t>
  </si>
  <si>
    <t>SUZUKI</t>
  </si>
  <si>
    <t>DR 200 (3)</t>
  </si>
  <si>
    <t>2014-2016</t>
  </si>
  <si>
    <t>YAMAHA</t>
  </si>
  <si>
    <t>XTZ250 (2)</t>
  </si>
  <si>
    <t xml:space="preserve">   MUTIMARCA MOTOCICLETAS</t>
  </si>
  <si>
    <t xml:space="preserve">TUCSON iX35 GL (1) </t>
  </si>
  <si>
    <t>NISSAN</t>
  </si>
  <si>
    <t>D22 ESTACA AWSULCF (1)</t>
  </si>
  <si>
    <t xml:space="preserve">REPUESTOS VEHICULOS </t>
  </si>
  <si>
    <t>MANO DE OBRA MOTOS</t>
  </si>
  <si>
    <t>REPUESTOS MOTOS</t>
  </si>
  <si>
    <t>TOTAL REPUESTOS</t>
  </si>
  <si>
    <t xml:space="preserve">SECCIONAL LA GUAJIRA </t>
  </si>
  <si>
    <t>VALOR UNITARIO INCLUIDO  IVA</t>
  </si>
  <si>
    <t xml:space="preserve">NECESIDAD CONTRATACÓN  MULTIMARCA REUESTOS </t>
  </si>
  <si>
    <t>VALOR UNITARIO INCLUIDO</t>
  </si>
  <si>
    <t xml:space="preserve">NECESIDAD CONTRATACÓN  MULTIMARCA MANO DE OBRA </t>
  </si>
  <si>
    <t>VALOR UNITARIO INCLUIDO DE IVA</t>
  </si>
  <si>
    <t>TIGGO SQR7200 (1)</t>
  </si>
  <si>
    <t>CHARY</t>
  </si>
  <si>
    <t>2008 A 2016</t>
  </si>
  <si>
    <t>2012-2019</t>
  </si>
  <si>
    <t xml:space="preserve">NISSAN </t>
  </si>
  <si>
    <t>FRONTIER D22 (5)</t>
  </si>
  <si>
    <t>2012-2013-2017</t>
  </si>
  <si>
    <t>NAVARA (1)</t>
  </si>
  <si>
    <t>QASHQAI (1)</t>
  </si>
  <si>
    <t>ADICIONALES</t>
  </si>
  <si>
    <t>Bomba de freno</t>
  </si>
  <si>
    <t>Bombillo Direccionales (Incluida instalación)</t>
  </si>
  <si>
    <t>Punta semieje</t>
  </si>
  <si>
    <t xml:space="preserve">Portamaqueta </t>
  </si>
  <si>
    <t>Sensor abs (frenos)</t>
  </si>
  <si>
    <t>Guaya freno de mano</t>
  </si>
  <si>
    <t>Pera de frenos</t>
  </si>
  <si>
    <t>Juego Campanas de freno (par)</t>
  </si>
  <si>
    <t>Deposito liquido de frenos</t>
  </si>
  <si>
    <t>Swichera de aire acondicionado</t>
  </si>
  <si>
    <r>
      <t xml:space="preserve">Válvula block de </t>
    </r>
    <r>
      <rPr>
        <sz val="12"/>
        <color theme="1"/>
        <rFont val="Century Gothic"/>
        <family val="2"/>
      </rPr>
      <t>compresor  de  acondicionador de aire</t>
    </r>
  </si>
  <si>
    <t>Manguera combustible</t>
  </si>
  <si>
    <t>Presilenciador</t>
  </si>
  <si>
    <t>Bobina de encendido (individual y flauta) (motor)</t>
  </si>
  <si>
    <t xml:space="preserve">Portafusibles </t>
  </si>
  <si>
    <t>Soporte de cardan</t>
  </si>
  <si>
    <t>Deposito Auxiliar Radiador</t>
  </si>
  <si>
    <t>Booster de frenos</t>
  </si>
  <si>
    <r>
      <rPr>
        <b/>
        <sz val="11"/>
        <color theme="0"/>
        <rFont val="Arial"/>
        <family val="2"/>
      </rPr>
      <t>SISTEMA DE RODAMIENTOS</t>
    </r>
  </si>
  <si>
    <t>Batería Según Referencia</t>
  </si>
  <si>
    <t>Bombillo Farola (Incluida instalación)</t>
  </si>
  <si>
    <t>Bombillo Exploradora (Incluida instalación)</t>
  </si>
  <si>
    <t>Bombillo Stop (Incluida instalación)</t>
  </si>
  <si>
    <t>Borne De Batería (Incluida instalación)</t>
  </si>
  <si>
    <t>Soporte Batería (Incluida instalación)</t>
  </si>
  <si>
    <t>Ventilador Eléctrico</t>
  </si>
  <si>
    <t>Manguera Baja Presión</t>
  </si>
  <si>
    <t>Manguera Alta Presión</t>
  </si>
  <si>
    <t>Compresor de Aire Acondicionado</t>
  </si>
  <si>
    <t>Empaque Múltiple De Admisión</t>
  </si>
  <si>
    <t>Empaque Múltiple De Escape</t>
  </si>
  <si>
    <t>Empaque Tapa Válvulas</t>
  </si>
  <si>
    <t>Árbol De Levas</t>
  </si>
  <si>
    <t>Juego Gorros De  Válvulas</t>
  </si>
  <si>
    <t>Reten Cigüeñal Delantero</t>
  </si>
  <si>
    <t>Reten Cigüeñal Trasero</t>
  </si>
  <si>
    <t>Reten Árbol De Levas</t>
  </si>
  <si>
    <t>Kit Repartición</t>
  </si>
  <si>
    <t>Correa Hidráulica</t>
  </si>
  <si>
    <t>Juego Oring Tornillo Tapa Válvulas</t>
  </si>
  <si>
    <t>Aceite Hidráulico 1/4</t>
  </si>
  <si>
    <t>Aceite Sintético</t>
  </si>
  <si>
    <t>Lavado Especializado Vehículo NECROMOVIL</t>
  </si>
  <si>
    <t>CARROCERÍA</t>
  </si>
  <si>
    <t>Plumillas (Incluida instalación)</t>
  </si>
  <si>
    <t>CAMPERO</t>
  </si>
  <si>
    <t>Sincronización (entiéndase por : calibración de válvulas, limpieza cuerpo de aceleración ya sea un motor inyectado o carburado, lavado de inyectores por ultrasonido, cambio de filtros, cambio o mantenimiento de bujías, calibración de sensores y revisión eléctrica.</t>
  </si>
  <si>
    <t>CALIBRACIÓN VÁLVULAS</t>
  </si>
  <si>
    <t>COMPROBACIÓN NIVELES</t>
  </si>
  <si>
    <t>CAMBIO CAPUCHÓN BUJÍA</t>
  </si>
  <si>
    <t>REPARACIÓN MOTOR (INCLUYE DESARME, ARMADO Y SERVICIO DE RECTIFICADORA)</t>
  </si>
  <si>
    <t>CAMBIO RODAMIENTOS CIGÜEÑAL</t>
  </si>
  <si>
    <t>CAMBIO CAUCHOS O SELLOS DE VÁLVULAS</t>
  </si>
  <si>
    <t>CAMBIO VÁLVULA DESCOMPRESIONADORA</t>
  </si>
  <si>
    <t>CAMBIAR GUIAS VÁLVULAS</t>
  </si>
  <si>
    <t>ANILLAR BASES VÁLVULAS</t>
  </si>
  <si>
    <t>RIMAR GUIAS VÁLVULAS</t>
  </si>
  <si>
    <t>RECTIFICAR BASES VÁLVULAS</t>
  </si>
  <si>
    <t>RECONSTRUIR ROSCAS BUJÍAS</t>
  </si>
  <si>
    <t>RECONSTRUIR ROSCAS TAPÓN ACEITE</t>
  </si>
  <si>
    <t>REPARACIÓN CAJA VELOCIDADES</t>
  </si>
  <si>
    <t>CAMBIO RETENEDOR PIÑÓN SALIDA</t>
  </si>
  <si>
    <t>REVISIÓN Y/O ARREGLO CONTROL CAMBIOS</t>
  </si>
  <si>
    <t>REVISIÓN Y/O ARREGLO EMBRAGUE</t>
  </si>
  <si>
    <t>CAMBIO PIÑÓN CAJA</t>
  </si>
  <si>
    <t>ARREGLO GENERAL SUSPENSIÓN DELANTERA</t>
  </si>
  <si>
    <t>ARREGLO GENERAL SUSPENSIÓN TRASERA</t>
  </si>
  <si>
    <t>CAMBIO RETENEDOR TELESCÓPICOS</t>
  </si>
  <si>
    <t>REVISIÓN Y/O CAMBIO AMORTIGUADOR TRASERO</t>
  </si>
  <si>
    <t>REVISIÓN Y/O CAMBIO MONOSHOCK</t>
  </si>
  <si>
    <t>Mantenimiento tren delantero (entiéndase por: mantenimiento o cambio de cunas de dirección, limpieza y engrase de eje, revisión y cambio de rodamientos si es necesario, mantenimiento de barras de suspensión con cambio de aceite de barras y si es necesario cambio de retenedores telescópicos.)</t>
  </si>
  <si>
    <t>Mantenimiento general frenos (entiéndase por: limpieza profunda de mordazas y campana, mantenimiento bombas de freno, mantenimiento de cilindros con cambio de orrings , cambio de liquido de frenos según corresponda, purga de frenos, cambio de pastillas según corresponda, cambio o mantenimiento de bandas según corresponda.</t>
  </si>
  <si>
    <t>TENSIÓN FRENOS</t>
  </si>
  <si>
    <t>ARREGLAR SISTEMA ELÉCTRICO GENERAL</t>
  </si>
  <si>
    <t>CAMBIO GENERAL INSTALACIONES ELÉCTRICAS</t>
  </si>
  <si>
    <t>REVISIÓN SISTEMA DE CARGA</t>
  </si>
  <si>
    <t>CAMBIO BATERÍA</t>
  </si>
  <si>
    <t>REVISIÓN SISTEMA ENCENDIDO</t>
  </si>
  <si>
    <t>REVISIÓN SISTEMA TEMPERATURA</t>
  </si>
  <si>
    <t>CAMBIO UNIDAD FLOTADOR TANQUE COMBUSTIBLE</t>
  </si>
  <si>
    <t>REVISIÓN CDI</t>
  </si>
  <si>
    <t>CAMBIO AUTOMÁTICO</t>
  </si>
  <si>
    <t>PURGA SISTEMA REFRIGERACIÓN</t>
  </si>
  <si>
    <t>INSTALACIÓN PARRILLA</t>
  </si>
  <si>
    <t>INSTALACIÓN CAJÓN MALETERO</t>
  </si>
  <si>
    <t>ARREGLO CAJÓN MALETERO</t>
  </si>
  <si>
    <t>mantenimiento rápido (entiéndase por: lavado lubricación y ajuste de cadena, ajuste de frenos , cambio de aceite y filtro de aceite si lo requiere).</t>
  </si>
  <si>
    <t xml:space="preserve">Mantenimiento general (entiéndase por: sincronización + mantenimiento general de frenos + mantenimiento tren delantero + revisión eléctrica + lavado general + corrección de fugas y ajuste de motor + cambio de aceite y filtros. </t>
  </si>
  <si>
    <t>Mantenimiento preventivo( entiéndase por sincronización + mantenimiento general de frenos)</t>
  </si>
  <si>
    <t>Lavado general (entiéndase por: limpieza profunda del vehículo + lavado y lubricación de cadena)</t>
  </si>
  <si>
    <t>ELITE+ (3)</t>
  </si>
  <si>
    <t>XL 200 (1)</t>
  </si>
  <si>
    <t>Guaya velocímetro</t>
  </si>
  <si>
    <t>Piñón velocímetro</t>
  </si>
  <si>
    <t>Retenedores telescópicos (par)</t>
  </si>
  <si>
    <t>Kit de embrague</t>
  </si>
  <si>
    <t>Guaya de embrague</t>
  </si>
  <si>
    <t>Discos de embrague</t>
  </si>
  <si>
    <t>Empaque tapa de embrague</t>
  </si>
  <si>
    <t>Bombillo direccional (Incluida instalación)</t>
  </si>
  <si>
    <t>Guaya de freno</t>
  </si>
  <si>
    <t>Pera de freno</t>
  </si>
  <si>
    <t>Protector (capuchón) bujía</t>
  </si>
  <si>
    <t>Rodamiento de dirección</t>
  </si>
  <si>
    <t>Chicler (motor)</t>
  </si>
  <si>
    <t>Relay (eléctrico)</t>
  </si>
  <si>
    <t>Aguja carburador</t>
  </si>
  <si>
    <t>Tensor cadena</t>
  </si>
  <si>
    <t>Terminal eléctrico</t>
  </si>
  <si>
    <t>Interruptor de encendido</t>
  </si>
  <si>
    <t>Kit retenedores motor</t>
  </si>
  <si>
    <t>Kit cadenilla</t>
  </si>
  <si>
    <t>TOTAL REPUESTOS MOTOS</t>
  </si>
  <si>
    <t>FRONTIER D22 (1)</t>
  </si>
  <si>
    <t>CASBSTAR (1)</t>
  </si>
  <si>
    <t xml:space="preserve">14. REPUESTOS </t>
  </si>
  <si>
    <t>Botiquín básico de primeros auxilios</t>
  </si>
  <si>
    <t>Kit de carretera, debe contener mínimo (Un extintor de 5lb, dos  tacos plásticos, un alicate, una lleva de expansión, un destornillador de estría, un destornillador de paleta, un juego de llaves fijas, una linterna recargable, dos triángulos reflectivos plegables, un botiquín básico)</t>
  </si>
  <si>
    <t>SECCIONAL LA GUAJIRA</t>
  </si>
  <si>
    <t>2017-2020-2022</t>
  </si>
  <si>
    <t>2015-2016-2017-2018</t>
  </si>
  <si>
    <t>Bomba de Combustible Pila</t>
  </si>
  <si>
    <t>Suministro e Instalación De Una (1) llanta convencional con válvula</t>
  </si>
  <si>
    <t>COTIZACIÓN No.1</t>
  </si>
  <si>
    <t>COTIZACIÓN No.2</t>
  </si>
  <si>
    <t>COTIZACIÓN No.3</t>
  </si>
  <si>
    <t>HISTORICOS DE CONTRATACIÓN</t>
  </si>
  <si>
    <t>MINIMO</t>
  </si>
  <si>
    <t>PROMEDIO</t>
  </si>
  <si>
    <t>ITEMS</t>
  </si>
  <si>
    <t>VALORES SELECCIONADOS</t>
  </si>
  <si>
    <t>LISTA DE PRECIOS SECCIONAL LA GUAJIRA</t>
  </si>
  <si>
    <t>VALOR TOTAL</t>
  </si>
  <si>
    <t xml:space="preserve">DESCRIPCIÓN </t>
  </si>
  <si>
    <t xml:space="preserve">TOTAL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</si>
</sst>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 #,##0.00_-;_-* &quot;-&quot;??_-;_-@_-"/>
    <numFmt numFmtId="164" formatCode="&quot;$&quot;#,##0;[Red]\-&quot;$&quot;#,##0"/>
    <numFmt numFmtId="165" formatCode="&quot;$&quot;#,##0.00;[Red]\-&quot;$&quot;#,##0.00"/>
    <numFmt numFmtId="166" formatCode="_-&quot;$&quot;* #,##0.00_-;\-&quot;$&quot;* #,##0.00_-;_-&quot;$&quot;* &quot;-&quot;??_-;_-@_-"/>
    <numFmt numFmtId="167" formatCode="_-* #,##0.00\ &quot;€&quot;_-;\-* #,##0.00\ &quot;€&quot;_-;_-* &quot;-&quot;??\ &quot;€&quot;_-;_-@_-"/>
    <numFmt numFmtId="168" formatCode="_-* #,##0.00\ _€_-;\-* #,##0.00\ _€_-;_-* &quot;-&quot;??\ _€_-;_-@_-"/>
    <numFmt numFmtId="169" formatCode="_([$$-240A]\ * #,##0_);_([$$-240A]\ * \(#,##0\);_([$$-240A]\ * &quot;-&quot;??_);_(@_)"/>
    <numFmt numFmtId="170" formatCode="&quot;$&quot;#,##0"/>
    <numFmt numFmtId="171" formatCode="_(&quot;$&quot;\ * #,##0_);_(&quot;$&quot;\ * \(#,##0\);_(&quot;$&quot;\ * &quot;-&quot;??_);_(@_)"/>
    <numFmt numFmtId="172" formatCode="_-* #,##0_-;\-* #,##0_-;_-* &quot;-&quot;??_-;_-@_-"/>
    <numFmt numFmtId="173" formatCode="_-&quot;$&quot;* #,##0_-;\-&quot;$&quot;* #,##0_-;_-&quot;$&quot;* &quot;-&quot;??_-;_-@_-"/>
  </numFmts>
  <fonts count="26" x14ac:knownFonts="1">
    <font>
      <sz val="11"/>
      <color theme="1"/>
      <name val="Calibri"/>
      <family val="2"/>
      <scheme val="minor"/>
    </font>
    <font>
      <sz val="11"/>
      <color theme="1"/>
      <name val="Calibri"/>
      <family val="2"/>
      <scheme val="minor"/>
    </font>
    <font>
      <b/>
      <sz val="10"/>
      <name val="Arial"/>
      <family val="2"/>
    </font>
    <font>
      <sz val="10"/>
      <name val="Arial"/>
      <family val="2"/>
    </font>
    <font>
      <b/>
      <sz val="11"/>
      <name val="Arial"/>
      <family val="2"/>
    </font>
    <font>
      <sz val="10"/>
      <color theme="1"/>
      <name val="Arial"/>
      <family val="2"/>
    </font>
    <font>
      <sz val="11"/>
      <color theme="1"/>
      <name val="Times New Roman"/>
      <family val="1"/>
    </font>
    <font>
      <sz val="10"/>
      <color theme="1"/>
      <name val="Times New Roman"/>
      <family val="1"/>
    </font>
    <font>
      <b/>
      <sz val="10"/>
      <color theme="1"/>
      <name val="Arial"/>
      <family val="2"/>
    </font>
    <font>
      <sz val="10"/>
      <color rgb="FF000000"/>
      <name val="Arial"/>
      <family val="2"/>
    </font>
    <font>
      <b/>
      <sz val="10"/>
      <color theme="0"/>
      <name val="Arial"/>
      <family val="2"/>
    </font>
    <font>
      <b/>
      <sz val="11"/>
      <color theme="0"/>
      <name val="Arial"/>
      <family val="2"/>
    </font>
    <font>
      <sz val="11"/>
      <color theme="1"/>
      <name val="Arial"/>
      <family val="2"/>
    </font>
    <font>
      <b/>
      <sz val="11"/>
      <color theme="1"/>
      <name val="Arial"/>
      <family val="2"/>
    </font>
    <font>
      <sz val="10"/>
      <color theme="0"/>
      <name val="Arial"/>
      <family val="2"/>
    </font>
    <font>
      <b/>
      <sz val="22"/>
      <color theme="1"/>
      <name val="Arial"/>
      <family val="2"/>
    </font>
    <font>
      <sz val="11"/>
      <name val="Arial"/>
      <family val="2"/>
    </font>
    <font>
      <b/>
      <sz val="12"/>
      <color theme="0"/>
      <name val="Arial"/>
      <family val="2"/>
    </font>
    <font>
      <b/>
      <sz val="11"/>
      <color theme="1"/>
      <name val="Calibri"/>
      <family val="2"/>
      <scheme val="minor"/>
    </font>
    <font>
      <sz val="11"/>
      <color theme="0"/>
      <name val="Times New Roman"/>
      <family val="1"/>
    </font>
    <font>
      <sz val="12"/>
      <color theme="1"/>
      <name val="Century Gothic"/>
      <family val="2"/>
    </font>
    <font>
      <sz val="11"/>
      <color theme="0"/>
      <name val="Arial"/>
      <family val="2"/>
    </font>
    <font>
      <b/>
      <sz val="11"/>
      <color theme="0"/>
      <name val="Times New Roman"/>
      <family val="1"/>
    </font>
    <font>
      <b/>
      <sz val="16"/>
      <color theme="0"/>
      <name val="Arial"/>
      <family val="2"/>
    </font>
    <font>
      <b/>
      <sz val="10"/>
      <color theme="9" tint="0.59999389629810485"/>
      <name val="Arial"/>
      <family val="2"/>
    </font>
    <font>
      <sz val="9"/>
      <color theme="1"/>
      <name val="Arial"/>
      <family val="2"/>
    </font>
  </fonts>
  <fills count="13">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rgb="FF66FFFF"/>
        <bgColor indexed="64"/>
      </patternFill>
    </fill>
    <fill>
      <patternFill patternType="solid">
        <fgColor rgb="FFFFFF00"/>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3" tint="-0.499984740745262"/>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1" tint="4.9989318521683403E-2"/>
        <bgColor indexed="64"/>
      </patternFill>
    </fill>
  </fills>
  <borders count="3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s>
  <cellStyleXfs count="13">
    <xf numFmtId="0" fontId="0"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0" fontId="3" fillId="0" borderId="0"/>
    <xf numFmtId="169" fontId="1" fillId="0" borderId="0"/>
    <xf numFmtId="169" fontId="3" fillId="0" borderId="0"/>
    <xf numFmtId="169" fontId="3" fillId="0" borderId="0"/>
    <xf numFmtId="166"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cellStyleXfs>
  <cellXfs count="264">
    <xf numFmtId="0" fontId="0" fillId="0" borderId="0" xfId="0"/>
    <xf numFmtId="0" fontId="6" fillId="0" borderId="0" xfId="0" applyFont="1" applyFill="1" applyProtection="1">
      <protection locked="0"/>
    </xf>
    <xf numFmtId="0" fontId="7" fillId="0" borderId="0" xfId="0" applyFont="1" applyFill="1" applyBorder="1" applyProtection="1">
      <protection locked="0"/>
    </xf>
    <xf numFmtId="0" fontId="5" fillId="0" borderId="0" xfId="0" applyFont="1" applyFill="1" applyProtection="1">
      <protection locked="0"/>
    </xf>
    <xf numFmtId="0" fontId="8" fillId="0" borderId="0" xfId="0" applyFont="1" applyFill="1" applyBorder="1" applyAlignment="1" applyProtection="1">
      <alignment horizontal="center" vertical="center"/>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0" applyFont="1" applyFill="1" applyProtection="1">
      <protection locked="0"/>
    </xf>
    <xf numFmtId="2" fontId="5" fillId="0" borderId="0" xfId="0" applyNumberFormat="1" applyFont="1" applyFill="1" applyProtection="1">
      <protection locked="0"/>
    </xf>
    <xf numFmtId="164" fontId="5" fillId="0" borderId="0" xfId="9" applyNumberFormat="1" applyFont="1" applyFill="1" applyBorder="1" applyAlignment="1" applyProtection="1">
      <alignment horizontal="center" vertical="center"/>
    </xf>
    <xf numFmtId="164" fontId="5" fillId="0" borderId="0" xfId="10" applyNumberFormat="1" applyFont="1" applyFill="1" applyBorder="1" applyAlignment="1" applyProtection="1">
      <alignment horizontal="center" vertical="center"/>
    </xf>
    <xf numFmtId="171" fontId="7" fillId="0" borderId="0" xfId="9" applyNumberFormat="1" applyFont="1" applyFill="1" applyProtection="1">
      <protection locked="0"/>
    </xf>
    <xf numFmtId="0" fontId="5" fillId="3" borderId="16" xfId="0" applyNumberFormat="1" applyFont="1" applyFill="1" applyBorder="1" applyAlignment="1" applyProtection="1">
      <alignment horizontal="center" vertical="center"/>
    </xf>
    <xf numFmtId="0" fontId="3" fillId="0" borderId="0" xfId="0" applyFont="1" applyFill="1" applyBorder="1" applyAlignment="1">
      <alignment horizontal="left" vertical="center" wrapText="1"/>
    </xf>
    <xf numFmtId="2" fontId="9" fillId="0" borderId="0" xfId="0" applyNumberFormat="1" applyFont="1" applyFill="1" applyBorder="1" applyAlignment="1" applyProtection="1">
      <alignment horizontal="justify" vertical="center" wrapText="1"/>
    </xf>
    <xf numFmtId="0" fontId="8" fillId="3" borderId="2" xfId="0" applyFont="1" applyFill="1" applyBorder="1" applyAlignment="1" applyProtection="1">
      <alignment vertical="center" textRotation="90"/>
    </xf>
    <xf numFmtId="0" fontId="5" fillId="3" borderId="9" xfId="0" applyFont="1" applyFill="1" applyBorder="1" applyAlignment="1" applyProtection="1">
      <protection locked="0"/>
    </xf>
    <xf numFmtId="0" fontId="5" fillId="3" borderId="11" xfId="0" applyFont="1" applyFill="1" applyBorder="1" applyAlignment="1" applyProtection="1">
      <protection locked="0"/>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5" fillId="0" borderId="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xf>
    <xf numFmtId="0" fontId="3" fillId="0" borderId="28" xfId="0" applyFont="1" applyFill="1" applyBorder="1" applyAlignment="1">
      <alignment horizontal="left" vertical="center" wrapText="1"/>
    </xf>
    <xf numFmtId="0" fontId="5" fillId="0" borderId="29" xfId="0" applyNumberFormat="1" applyFont="1" applyFill="1" applyBorder="1" applyAlignment="1" applyProtection="1">
      <alignment horizontal="center" vertical="center"/>
    </xf>
    <xf numFmtId="0" fontId="3" fillId="0" borderId="29" xfId="0" applyNumberFormat="1" applyFont="1" applyFill="1" applyBorder="1" applyAlignment="1" applyProtection="1">
      <alignment horizontal="center" vertical="center" wrapText="1"/>
    </xf>
    <xf numFmtId="2" fontId="9" fillId="0" borderId="30" xfId="0" applyNumberFormat="1" applyFont="1" applyFill="1" applyBorder="1" applyAlignment="1" applyProtection="1">
      <alignment horizontal="justify" vertical="center" wrapText="1"/>
    </xf>
    <xf numFmtId="2" fontId="9" fillId="0" borderId="20" xfId="0" applyNumberFormat="1" applyFont="1" applyFill="1" applyBorder="1" applyAlignment="1" applyProtection="1">
      <alignment horizontal="justify" vertical="center" wrapText="1"/>
    </xf>
    <xf numFmtId="2" fontId="9" fillId="0" borderId="31" xfId="0" applyNumberFormat="1" applyFont="1" applyFill="1" applyBorder="1" applyAlignment="1" applyProtection="1">
      <alignment horizontal="justify" vertical="center" wrapText="1"/>
    </xf>
    <xf numFmtId="2" fontId="2" fillId="3" borderId="1" xfId="0" applyNumberFormat="1" applyFont="1" applyFill="1" applyBorder="1" applyAlignment="1" applyProtection="1">
      <alignment horizontal="center" vertical="center"/>
    </xf>
    <xf numFmtId="1" fontId="5" fillId="0" borderId="22" xfId="0" applyNumberFormat="1" applyFont="1" applyFill="1" applyBorder="1" applyAlignment="1" applyProtection="1">
      <alignment horizontal="center" vertical="center"/>
    </xf>
    <xf numFmtId="1" fontId="5" fillId="0" borderId="23" xfId="0" applyNumberFormat="1" applyFont="1" applyFill="1" applyBorder="1" applyAlignment="1" applyProtection="1">
      <alignment horizontal="center" vertical="center"/>
    </xf>
    <xf numFmtId="0" fontId="3" fillId="0" borderId="23" xfId="0" applyFont="1" applyFill="1" applyBorder="1" applyAlignment="1">
      <alignment horizontal="center" vertical="center" wrapText="1"/>
    </xf>
    <xf numFmtId="0" fontId="3" fillId="0" borderId="22" xfId="0" applyFont="1" applyFill="1" applyBorder="1" applyAlignment="1">
      <alignment horizontal="center" vertical="center" wrapText="1"/>
    </xf>
    <xf numFmtId="164" fontId="5" fillId="5" borderId="16" xfId="9" applyNumberFormat="1" applyFont="1" applyFill="1" applyBorder="1" applyAlignment="1" applyProtection="1">
      <alignment horizontal="center" vertical="center"/>
      <protection locked="0"/>
    </xf>
    <xf numFmtId="0" fontId="3" fillId="0" borderId="21" xfId="0" applyFont="1" applyFill="1" applyBorder="1" applyAlignment="1">
      <alignment horizontal="center" vertical="center" wrapText="1"/>
    </xf>
    <xf numFmtId="0" fontId="5" fillId="0" borderId="32" xfId="0" applyNumberFormat="1" applyFont="1" applyFill="1" applyBorder="1" applyAlignment="1" applyProtection="1">
      <alignment horizontal="center" vertical="center"/>
    </xf>
    <xf numFmtId="2" fontId="5" fillId="3" borderId="24" xfId="0" applyNumberFormat="1" applyFont="1" applyFill="1" applyBorder="1" applyAlignment="1" applyProtection="1">
      <alignment horizontal="center" vertical="center"/>
    </xf>
    <xf numFmtId="170" fontId="13" fillId="0" borderId="0" xfId="0" applyNumberFormat="1" applyFont="1" applyFill="1" applyBorder="1" applyAlignment="1" applyProtection="1">
      <alignment horizontal="center" vertical="center" wrapText="1"/>
      <protection locked="0"/>
    </xf>
    <xf numFmtId="170" fontId="12" fillId="0" borderId="0" xfId="0" applyNumberFormat="1" applyFont="1" applyFill="1" applyBorder="1" applyAlignment="1" applyProtection="1">
      <alignment wrapText="1"/>
      <protection locked="0"/>
    </xf>
    <xf numFmtId="170" fontId="12" fillId="2" borderId="0" xfId="0" applyNumberFormat="1" applyFont="1" applyFill="1" applyBorder="1" applyAlignment="1" applyProtection="1">
      <alignment wrapText="1"/>
      <protection locked="0"/>
    </xf>
    <xf numFmtId="170" fontId="12" fillId="0" borderId="0" xfId="0" applyNumberFormat="1" applyFont="1" applyFill="1" applyAlignment="1" applyProtection="1">
      <alignment wrapText="1"/>
      <protection locked="0"/>
    </xf>
    <xf numFmtId="170" fontId="4" fillId="0" borderId="0" xfId="0" applyNumberFormat="1" applyFont="1" applyFill="1" applyAlignment="1" applyProtection="1">
      <alignment wrapText="1"/>
      <protection locked="0"/>
    </xf>
    <xf numFmtId="170" fontId="4" fillId="4" borderId="0" xfId="0" applyNumberFormat="1" applyFont="1" applyFill="1" applyAlignment="1" applyProtection="1">
      <alignment wrapText="1"/>
      <protection locked="0"/>
    </xf>
    <xf numFmtId="0" fontId="12" fillId="2" borderId="16" xfId="0" applyNumberFormat="1" applyFont="1" applyFill="1" applyBorder="1" applyAlignment="1" applyProtection="1">
      <alignment horizontal="center" vertical="center" wrapText="1"/>
    </xf>
    <xf numFmtId="170" fontId="16" fillId="2" borderId="16" xfId="0" applyNumberFormat="1" applyFont="1" applyFill="1" applyBorder="1" applyAlignment="1" applyProtection="1">
      <alignment horizontal="left" vertical="center" wrapText="1" indent="2"/>
    </xf>
    <xf numFmtId="1" fontId="13" fillId="2" borderId="16" xfId="0" applyNumberFormat="1" applyFont="1" applyFill="1" applyBorder="1" applyAlignment="1" applyProtection="1">
      <alignment horizontal="center" vertical="center" wrapText="1"/>
    </xf>
    <xf numFmtId="1" fontId="13" fillId="0" borderId="5" xfId="0" applyNumberFormat="1" applyFont="1" applyFill="1" applyBorder="1" applyAlignment="1" applyProtection="1">
      <alignment horizontal="center" vertical="center" wrapText="1"/>
      <protection locked="0"/>
    </xf>
    <xf numFmtId="164" fontId="12" fillId="0" borderId="0" xfId="0" applyNumberFormat="1" applyFont="1" applyFill="1" applyAlignment="1" applyProtection="1">
      <alignment horizontal="center" vertical="center" wrapText="1"/>
      <protection locked="0"/>
    </xf>
    <xf numFmtId="170" fontId="12" fillId="2" borderId="0" xfId="0" applyNumberFormat="1" applyFont="1" applyFill="1" applyAlignment="1" applyProtection="1">
      <alignment wrapText="1"/>
      <protection locked="0"/>
    </xf>
    <xf numFmtId="170" fontId="12" fillId="2" borderId="16" xfId="0" applyNumberFormat="1" applyFont="1" applyFill="1" applyBorder="1" applyAlignment="1" applyProtection="1">
      <alignment horizontal="left" wrapText="1" indent="2"/>
    </xf>
    <xf numFmtId="1" fontId="13" fillId="0" borderId="0" xfId="0" applyNumberFormat="1" applyFont="1" applyFill="1" applyBorder="1" applyAlignment="1" applyProtection="1">
      <alignment horizontal="center" vertical="center" wrapText="1"/>
      <protection locked="0"/>
    </xf>
    <xf numFmtId="170" fontId="12" fillId="4" borderId="0" xfId="0" applyNumberFormat="1" applyFont="1" applyFill="1" applyAlignment="1" applyProtection="1">
      <alignment wrapText="1"/>
      <protection locked="0"/>
    </xf>
    <xf numFmtId="170" fontId="12" fillId="2" borderId="16" xfId="0" applyNumberFormat="1" applyFont="1" applyFill="1" applyBorder="1" applyAlignment="1" applyProtection="1">
      <alignment horizontal="left" wrapText="1" indent="1"/>
    </xf>
    <xf numFmtId="170" fontId="16" fillId="2" borderId="16" xfId="0" applyNumberFormat="1" applyFont="1" applyFill="1" applyBorder="1" applyAlignment="1" applyProtection="1">
      <alignment horizontal="left" vertical="center" wrapText="1" indent="1"/>
    </xf>
    <xf numFmtId="170" fontId="12" fillId="2" borderId="16" xfId="0" applyNumberFormat="1" applyFont="1" applyFill="1" applyBorder="1" applyAlignment="1" applyProtection="1">
      <alignment horizontal="left" vertical="center" wrapText="1" indent="2"/>
    </xf>
    <xf numFmtId="0" fontId="12" fillId="2" borderId="0" xfId="0" applyNumberFormat="1" applyFont="1" applyFill="1" applyAlignment="1" applyProtection="1">
      <alignment horizontal="left" vertical="center" wrapText="1"/>
      <protection locked="0"/>
    </xf>
    <xf numFmtId="170" fontId="16" fillId="2" borderId="0" xfId="0" applyNumberFormat="1" applyFont="1" applyFill="1" applyAlignment="1" applyProtection="1">
      <alignment horizontal="left" vertical="center" wrapText="1" indent="1"/>
      <protection locked="0"/>
    </xf>
    <xf numFmtId="1" fontId="13" fillId="2" borderId="0" xfId="0" applyNumberFormat="1" applyFont="1" applyFill="1" applyAlignment="1" applyProtection="1">
      <alignment horizontal="center" vertical="center" wrapText="1"/>
      <protection locked="0"/>
    </xf>
    <xf numFmtId="0" fontId="12" fillId="2" borderId="14" xfId="0" applyNumberFormat="1" applyFont="1" applyFill="1" applyBorder="1" applyAlignment="1" applyProtection="1">
      <alignment wrapText="1"/>
      <protection locked="0"/>
    </xf>
    <xf numFmtId="0" fontId="12" fillId="2" borderId="0" xfId="0" applyNumberFormat="1" applyFont="1" applyFill="1" applyBorder="1" applyAlignment="1" applyProtection="1">
      <alignment wrapText="1"/>
      <protection locked="0"/>
    </xf>
    <xf numFmtId="0" fontId="12" fillId="2" borderId="0" xfId="0" applyNumberFormat="1" applyFont="1" applyFill="1" applyAlignment="1" applyProtection="1">
      <alignment wrapText="1"/>
      <protection locked="0"/>
    </xf>
    <xf numFmtId="170" fontId="12" fillId="2" borderId="0" xfId="0" applyNumberFormat="1" applyFont="1" applyFill="1" applyAlignment="1" applyProtection="1">
      <alignment horizontal="left" wrapText="1" indent="1"/>
      <protection locked="0"/>
    </xf>
    <xf numFmtId="1" fontId="12" fillId="2" borderId="0" xfId="0" applyNumberFormat="1" applyFont="1" applyFill="1" applyAlignment="1" applyProtection="1">
      <alignment wrapText="1"/>
      <protection locked="0"/>
    </xf>
    <xf numFmtId="0" fontId="16" fillId="0" borderId="0" xfId="0" applyFont="1" applyFill="1" applyBorder="1" applyAlignment="1" applyProtection="1">
      <alignment vertical="center"/>
      <protection locked="0"/>
    </xf>
    <xf numFmtId="0" fontId="16" fillId="0" borderId="0" xfId="0" applyFont="1" applyFill="1" applyBorder="1" applyAlignment="1" applyProtection="1">
      <alignment vertical="center" wrapText="1"/>
      <protection locked="0"/>
    </xf>
    <xf numFmtId="0" fontId="4" fillId="0" borderId="0" xfId="0" applyFont="1" applyFill="1" applyBorder="1" applyAlignment="1" applyProtection="1">
      <alignment vertical="center" wrapText="1"/>
      <protection locked="0"/>
    </xf>
    <xf numFmtId="0" fontId="16" fillId="0" borderId="0" xfId="0" applyFont="1" applyFill="1" applyAlignment="1" applyProtection="1">
      <alignment horizontal="left" vertical="center"/>
      <protection locked="0"/>
    </xf>
    <xf numFmtId="0" fontId="16" fillId="0" borderId="0" xfId="0" applyFont="1" applyFill="1" applyBorder="1" applyAlignment="1" applyProtection="1">
      <alignment horizontal="left" vertical="center"/>
      <protection locked="0"/>
    </xf>
    <xf numFmtId="0" fontId="4" fillId="0" borderId="0" xfId="0" applyFont="1" applyFill="1" applyBorder="1" applyAlignment="1" applyProtection="1">
      <alignment vertical="center"/>
      <protection locked="0"/>
    </xf>
    <xf numFmtId="1" fontId="12" fillId="0" borderId="0" xfId="0" applyNumberFormat="1" applyFont="1" applyFill="1" applyBorder="1" applyAlignment="1" applyProtection="1">
      <alignment wrapText="1"/>
      <protection locked="0"/>
    </xf>
    <xf numFmtId="170" fontId="13" fillId="0" borderId="0" xfId="0" applyNumberFormat="1" applyFont="1" applyFill="1" applyBorder="1" applyAlignment="1" applyProtection="1">
      <alignment wrapText="1"/>
      <protection locked="0"/>
    </xf>
    <xf numFmtId="170" fontId="13" fillId="0" borderId="0" xfId="0" applyNumberFormat="1" applyFont="1" applyFill="1" applyAlignment="1" applyProtection="1">
      <alignment wrapText="1"/>
      <protection locked="0"/>
    </xf>
    <xf numFmtId="0" fontId="13" fillId="2" borderId="0" xfId="0" applyNumberFormat="1" applyFont="1" applyFill="1" applyBorder="1" applyAlignment="1" applyProtection="1">
      <alignment wrapText="1"/>
      <protection locked="0"/>
    </xf>
    <xf numFmtId="0" fontId="4" fillId="0" borderId="0" xfId="0" applyFont="1" applyFill="1" applyBorder="1" applyAlignment="1" applyProtection="1">
      <alignment horizontal="left" vertical="center"/>
      <protection locked="0"/>
    </xf>
    <xf numFmtId="0" fontId="4" fillId="0" borderId="0" xfId="0" applyFont="1" applyFill="1" applyAlignment="1" applyProtection="1">
      <alignment horizontal="left" vertical="center"/>
      <protection locked="0"/>
    </xf>
    <xf numFmtId="173" fontId="12" fillId="3" borderId="3" xfId="9" applyNumberFormat="1" applyFont="1" applyFill="1" applyBorder="1"/>
    <xf numFmtId="164" fontId="14" fillId="6" borderId="0" xfId="0" applyNumberFormat="1" applyFont="1" applyFill="1" applyProtection="1">
      <protection locked="0"/>
    </xf>
    <xf numFmtId="0" fontId="2" fillId="3" borderId="9"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1" fontId="5" fillId="0" borderId="0" xfId="0" applyNumberFormat="1" applyFont="1" applyFill="1" applyBorder="1" applyAlignment="1" applyProtection="1">
      <alignment horizontal="center" vertical="center"/>
    </xf>
    <xf numFmtId="0" fontId="3" fillId="0" borderId="0" xfId="0" applyFont="1" applyFill="1" applyBorder="1" applyAlignment="1">
      <alignment horizontal="center" vertical="center" wrapText="1"/>
    </xf>
    <xf numFmtId="0" fontId="10" fillId="0" borderId="0" xfId="0" applyFont="1" applyFill="1" applyBorder="1" applyAlignment="1">
      <alignment horizontal="center"/>
    </xf>
    <xf numFmtId="0" fontId="2" fillId="0" borderId="0" xfId="0" applyFont="1" applyFill="1" applyBorder="1" applyAlignment="1" applyProtection="1">
      <alignment horizontal="center" wrapText="1"/>
    </xf>
    <xf numFmtId="0" fontId="2" fillId="0" borderId="0"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textRotation="90"/>
    </xf>
    <xf numFmtId="0" fontId="8" fillId="0" borderId="0" xfId="0" applyFont="1" applyFill="1" applyBorder="1" applyAlignment="1" applyProtection="1">
      <alignment vertical="center" textRotation="90"/>
    </xf>
    <xf numFmtId="2" fontId="5" fillId="0" borderId="0" xfId="0" applyNumberFormat="1" applyFont="1" applyFill="1" applyBorder="1" applyAlignment="1" applyProtection="1">
      <alignment horizontal="center" vertical="center"/>
    </xf>
    <xf numFmtId="0" fontId="5" fillId="0" borderId="0" xfId="0" applyFont="1" applyFill="1" applyBorder="1" applyAlignment="1" applyProtection="1">
      <alignment vertical="center"/>
    </xf>
    <xf numFmtId="0" fontId="3" fillId="0" borderId="0" xfId="0" applyFont="1" applyFill="1" applyBorder="1" applyAlignment="1" applyProtection="1">
      <alignment horizontal="center" vertical="center" wrapText="1"/>
    </xf>
    <xf numFmtId="1" fontId="3" fillId="0" borderId="0" xfId="0" applyNumberFormat="1" applyFont="1" applyFill="1" applyBorder="1" applyAlignment="1" applyProtection="1">
      <alignment horizontal="center" vertical="center"/>
    </xf>
    <xf numFmtId="0" fontId="8" fillId="3" borderId="18" xfId="0" applyFont="1" applyFill="1" applyBorder="1" applyAlignment="1" applyProtection="1">
      <alignment horizontal="center"/>
      <protection locked="0"/>
    </xf>
    <xf numFmtId="0" fontId="8" fillId="3" borderId="16" xfId="0" applyFont="1" applyFill="1" applyBorder="1" applyAlignment="1" applyProtection="1">
      <alignment horizontal="center"/>
      <protection locked="0"/>
    </xf>
    <xf numFmtId="0" fontId="4" fillId="3" borderId="18" xfId="11" applyFont="1" applyFill="1" applyBorder="1" applyAlignment="1" applyProtection="1">
      <alignment horizontal="center" vertical="center" wrapText="1"/>
      <protection locked="0"/>
    </xf>
    <xf numFmtId="164" fontId="14" fillId="10" borderId="18" xfId="0" applyNumberFormat="1" applyFont="1" applyFill="1" applyBorder="1" applyProtection="1">
      <protection locked="0"/>
    </xf>
    <xf numFmtId="0" fontId="14" fillId="10" borderId="13" xfId="0" applyNumberFormat="1" applyFont="1" applyFill="1" applyBorder="1" applyAlignment="1" applyProtection="1">
      <alignment horizontal="center" vertical="center"/>
    </xf>
    <xf numFmtId="0" fontId="11" fillId="10" borderId="12" xfId="0" applyFont="1" applyFill="1" applyBorder="1" applyAlignment="1" applyProtection="1">
      <alignment horizontal="center" vertical="center"/>
    </xf>
    <xf numFmtId="1" fontId="14" fillId="10" borderId="23" xfId="0" applyNumberFormat="1" applyFont="1" applyFill="1" applyBorder="1" applyAlignment="1" applyProtection="1">
      <alignment horizontal="center" vertical="center"/>
    </xf>
    <xf numFmtId="0" fontId="19" fillId="10" borderId="0" xfId="0" applyFont="1" applyFill="1" applyProtection="1">
      <protection locked="0"/>
    </xf>
    <xf numFmtId="0" fontId="19" fillId="10" borderId="25" xfId="0" applyFont="1" applyFill="1" applyBorder="1" applyProtection="1">
      <protection locked="0"/>
    </xf>
    <xf numFmtId="0" fontId="3" fillId="0" borderId="33" xfId="0" applyFont="1" applyFill="1" applyBorder="1" applyAlignment="1">
      <alignment horizontal="left" vertical="center" wrapText="1"/>
    </xf>
    <xf numFmtId="164" fontId="5" fillId="3" borderId="23" xfId="10" applyNumberFormat="1" applyFont="1" applyFill="1" applyBorder="1" applyAlignment="1" applyProtection="1">
      <alignment horizontal="center" vertical="center"/>
    </xf>
    <xf numFmtId="2" fontId="9" fillId="0" borderId="33" xfId="0" applyNumberFormat="1" applyFont="1" applyFill="1" applyBorder="1" applyAlignment="1" applyProtection="1">
      <alignment horizontal="justify" vertical="center" wrapText="1"/>
    </xf>
    <xf numFmtId="2" fontId="5" fillId="0" borderId="33" xfId="0" applyNumberFormat="1" applyFont="1" applyFill="1" applyBorder="1" applyAlignment="1" applyProtection="1">
      <alignment horizontal="justify" vertical="center" wrapText="1"/>
    </xf>
    <xf numFmtId="164" fontId="5" fillId="3" borderId="16" xfId="10" applyNumberFormat="1" applyFont="1" applyFill="1" applyBorder="1" applyAlignment="1" applyProtection="1">
      <alignment horizontal="center" vertical="center"/>
    </xf>
    <xf numFmtId="0" fontId="5" fillId="0" borderId="33" xfId="0" applyNumberFormat="1" applyFont="1" applyFill="1" applyBorder="1" applyAlignment="1" applyProtection="1">
      <alignment horizontal="center" vertical="center"/>
    </xf>
    <xf numFmtId="164" fontId="5" fillId="5" borderId="23" xfId="9" applyNumberFormat="1" applyFont="1" applyFill="1" applyBorder="1" applyAlignment="1" applyProtection="1">
      <alignment horizontal="center" vertical="center"/>
      <protection locked="0"/>
    </xf>
    <xf numFmtId="164" fontId="8" fillId="3" borderId="25" xfId="10" applyNumberFormat="1" applyFont="1" applyFill="1" applyBorder="1" applyAlignment="1" applyProtection="1">
      <alignment horizontal="center" vertical="center"/>
    </xf>
    <xf numFmtId="0" fontId="10" fillId="10" borderId="25" xfId="0" applyNumberFormat="1" applyFont="1" applyFill="1" applyBorder="1" applyAlignment="1" applyProtection="1">
      <alignment horizontal="center" vertical="center"/>
    </xf>
    <xf numFmtId="0" fontId="10" fillId="10" borderId="9" xfId="0" applyFont="1" applyFill="1" applyBorder="1" applyAlignment="1" applyProtection="1">
      <alignment horizontal="center" vertical="center"/>
    </xf>
    <xf numFmtId="0" fontId="10" fillId="10" borderId="8" xfId="0" applyFont="1" applyFill="1" applyBorder="1" applyAlignment="1" applyProtection="1">
      <alignment vertical="center" textRotation="90"/>
    </xf>
    <xf numFmtId="0" fontId="14" fillId="10" borderId="16" xfId="0" applyNumberFormat="1" applyFont="1" applyFill="1" applyBorder="1" applyAlignment="1" applyProtection="1">
      <alignment horizontal="center" vertical="center"/>
    </xf>
    <xf numFmtId="0" fontId="11" fillId="10" borderId="1" xfId="0" applyFont="1" applyFill="1" applyBorder="1" applyAlignment="1" applyProtection="1">
      <alignment horizontal="center" vertical="center" wrapText="1"/>
    </xf>
    <xf numFmtId="0" fontId="14" fillId="10" borderId="13" xfId="0" applyNumberFormat="1" applyFont="1" applyFill="1" applyBorder="1" applyAlignment="1" applyProtection="1">
      <alignment horizontal="center" vertical="center" wrapText="1"/>
    </xf>
    <xf numFmtId="2" fontId="10" fillId="10" borderId="12" xfId="0" applyNumberFormat="1" applyFont="1" applyFill="1" applyBorder="1" applyAlignment="1" applyProtection="1">
      <alignment horizontal="center" vertical="center" wrapText="1"/>
    </xf>
    <xf numFmtId="2" fontId="14" fillId="10" borderId="23" xfId="0" applyNumberFormat="1" applyFont="1" applyFill="1" applyBorder="1" applyAlignment="1" applyProtection="1">
      <alignment horizontal="center" vertical="center"/>
    </xf>
    <xf numFmtId="0" fontId="10" fillId="10" borderId="12" xfId="0" applyFont="1" applyFill="1" applyBorder="1" applyAlignment="1" applyProtection="1">
      <alignment horizontal="center" vertical="center"/>
    </xf>
    <xf numFmtId="0" fontId="14" fillId="10" borderId="23" xfId="0" applyFont="1" applyFill="1" applyBorder="1" applyAlignment="1" applyProtection="1">
      <alignment vertical="center"/>
    </xf>
    <xf numFmtId="0" fontId="10" fillId="10" borderId="12" xfId="0" applyFont="1" applyFill="1" applyBorder="1" applyAlignment="1" applyProtection="1">
      <alignment horizontal="center" vertical="center" wrapText="1"/>
    </xf>
    <xf numFmtId="0" fontId="14" fillId="10" borderId="23" xfId="0" applyFont="1" applyFill="1" applyBorder="1" applyAlignment="1" applyProtection="1">
      <alignment horizontal="center" vertical="center" wrapText="1"/>
    </xf>
    <xf numFmtId="2" fontId="10" fillId="10" borderId="12" xfId="0" applyNumberFormat="1" applyFont="1" applyFill="1" applyBorder="1" applyAlignment="1" applyProtection="1">
      <alignment horizontal="center" vertical="center"/>
    </xf>
    <xf numFmtId="1" fontId="10" fillId="10" borderId="12" xfId="0" applyNumberFormat="1" applyFont="1" applyFill="1" applyBorder="1" applyAlignment="1" applyProtection="1">
      <alignment horizontal="center" vertical="center"/>
    </xf>
    <xf numFmtId="0" fontId="14" fillId="10" borderId="18" xfId="0" applyNumberFormat="1" applyFont="1" applyFill="1" applyBorder="1" applyAlignment="1" applyProtection="1">
      <alignment horizontal="center" vertical="center"/>
    </xf>
    <xf numFmtId="2" fontId="10" fillId="10" borderId="9" xfId="0" applyNumberFormat="1" applyFont="1" applyFill="1" applyBorder="1" applyAlignment="1" applyProtection="1">
      <alignment horizontal="center" vertical="center"/>
    </xf>
    <xf numFmtId="2" fontId="14" fillId="10" borderId="24" xfId="0" applyNumberFormat="1" applyFont="1" applyFill="1" applyBorder="1" applyAlignment="1" applyProtection="1">
      <alignment horizontal="center" vertical="center"/>
    </xf>
    <xf numFmtId="164" fontId="5" fillId="5" borderId="23" xfId="10" applyNumberFormat="1" applyFont="1" applyFill="1" applyBorder="1" applyAlignment="1" applyProtection="1">
      <alignment horizontal="center" vertical="center"/>
    </xf>
    <xf numFmtId="164" fontId="5" fillId="5" borderId="16" xfId="10" applyNumberFormat="1" applyFont="1" applyFill="1" applyBorder="1" applyAlignment="1" applyProtection="1">
      <alignment horizontal="center" vertical="center"/>
    </xf>
    <xf numFmtId="164" fontId="5" fillId="5" borderId="16" xfId="9" applyNumberFormat="1" applyFont="1" applyFill="1" applyBorder="1" applyAlignment="1" applyProtection="1">
      <alignment horizontal="center" vertical="center"/>
    </xf>
    <xf numFmtId="164" fontId="5" fillId="5" borderId="23" xfId="9" applyNumberFormat="1" applyFont="1" applyFill="1" applyBorder="1" applyAlignment="1" applyProtection="1">
      <alignment horizontal="center" vertical="center"/>
    </xf>
    <xf numFmtId="164" fontId="5" fillId="3" borderId="16" xfId="9" applyNumberFormat="1" applyFont="1" applyFill="1" applyBorder="1" applyAlignment="1" applyProtection="1">
      <alignment horizontal="center" vertical="center"/>
      <protection locked="0"/>
    </xf>
    <xf numFmtId="0" fontId="11" fillId="10" borderId="1" xfId="0" applyNumberFormat="1" applyFont="1" applyFill="1" applyBorder="1" applyAlignment="1" applyProtection="1">
      <alignment horizontal="center" vertical="center" wrapText="1"/>
    </xf>
    <xf numFmtId="170" fontId="11" fillId="10" borderId="19" xfId="0" applyNumberFormat="1" applyFont="1" applyFill="1" applyBorder="1" applyAlignment="1" applyProtection="1">
      <alignment horizontal="center" vertical="center" wrapText="1"/>
    </xf>
    <xf numFmtId="1" fontId="11" fillId="10" borderId="19" xfId="0" applyNumberFormat="1" applyFont="1" applyFill="1" applyBorder="1" applyAlignment="1" applyProtection="1">
      <alignment vertical="center" wrapText="1"/>
    </xf>
    <xf numFmtId="164" fontId="13" fillId="9" borderId="16" xfId="0" applyNumberFormat="1" applyFont="1" applyFill="1" applyBorder="1" applyAlignment="1" applyProtection="1">
      <alignment horizontal="center" vertical="center" wrapText="1"/>
    </xf>
    <xf numFmtId="164" fontId="13" fillId="2" borderId="1" xfId="0" applyNumberFormat="1" applyFont="1" applyFill="1" applyBorder="1" applyAlignment="1" applyProtection="1">
      <alignment horizontal="center" vertical="center"/>
    </xf>
    <xf numFmtId="164" fontId="13" fillId="9" borderId="16" xfId="1" applyNumberFormat="1" applyFont="1" applyFill="1" applyBorder="1" applyAlignment="1" applyProtection="1">
      <alignment horizontal="center" vertical="center" wrapText="1"/>
    </xf>
    <xf numFmtId="0" fontId="21" fillId="10" borderId="16" xfId="0" applyNumberFormat="1" applyFont="1" applyFill="1" applyBorder="1" applyAlignment="1" applyProtection="1">
      <alignment horizontal="center" vertical="center" wrapText="1"/>
    </xf>
    <xf numFmtId="170" fontId="11" fillId="10" borderId="16" xfId="0" applyNumberFormat="1" applyFont="1" applyFill="1" applyBorder="1" applyAlignment="1" applyProtection="1">
      <alignment horizontal="center" vertical="center" wrapText="1"/>
    </xf>
    <xf numFmtId="1" fontId="11" fillId="10" borderId="16" xfId="0" applyNumberFormat="1" applyFont="1" applyFill="1" applyBorder="1" applyAlignment="1" applyProtection="1">
      <alignment horizontal="center" vertical="center" wrapText="1"/>
    </xf>
    <xf numFmtId="170" fontId="11" fillId="10" borderId="16" xfId="0" applyNumberFormat="1" applyFont="1" applyFill="1" applyBorder="1" applyAlignment="1" applyProtection="1">
      <alignment horizontal="center" wrapText="1"/>
    </xf>
    <xf numFmtId="164" fontId="13" fillId="9" borderId="1" xfId="1" applyNumberFormat="1" applyFont="1" applyFill="1" applyBorder="1" applyAlignment="1" applyProtection="1">
      <alignment horizontal="center" vertical="center" wrapText="1"/>
    </xf>
    <xf numFmtId="1" fontId="11" fillId="10" borderId="0" xfId="0" applyNumberFormat="1" applyFont="1" applyFill="1" applyBorder="1" applyAlignment="1" applyProtection="1">
      <alignment horizontal="center" vertical="center" wrapText="1"/>
      <protection locked="0"/>
    </xf>
    <xf numFmtId="0" fontId="11" fillId="10" borderId="16" xfId="0" applyNumberFormat="1" applyFont="1" applyFill="1" applyBorder="1" applyAlignment="1" applyProtection="1">
      <alignment horizontal="left" vertical="center" wrapText="1"/>
    </xf>
    <xf numFmtId="170" fontId="11" fillId="10" borderId="16" xfId="0" applyNumberFormat="1" applyFont="1" applyFill="1" applyBorder="1" applyAlignment="1" applyProtection="1">
      <alignment horizontal="left" vertical="center" wrapText="1" indent="1"/>
    </xf>
    <xf numFmtId="164" fontId="13" fillId="0" borderId="2" xfId="1" applyNumberFormat="1" applyFont="1" applyFill="1" applyBorder="1" applyAlignment="1" applyProtection="1">
      <alignment horizontal="center" vertical="center" wrapText="1"/>
    </xf>
    <xf numFmtId="0" fontId="5" fillId="10" borderId="13" xfId="0" applyNumberFormat="1" applyFont="1" applyFill="1" applyBorder="1" applyAlignment="1" applyProtection="1">
      <alignment horizontal="center" vertical="center" wrapText="1"/>
    </xf>
    <xf numFmtId="0" fontId="5" fillId="10" borderId="23" xfId="0" applyFont="1" applyFill="1" applyBorder="1" applyAlignment="1" applyProtection="1">
      <alignment vertical="center"/>
    </xf>
    <xf numFmtId="2" fontId="5" fillId="10" borderId="23" xfId="0" applyNumberFormat="1" applyFont="1" applyFill="1" applyBorder="1" applyAlignment="1" applyProtection="1">
      <alignment horizontal="center" vertical="center"/>
    </xf>
    <xf numFmtId="0" fontId="5" fillId="10" borderId="13" xfId="0" applyNumberFormat="1" applyFont="1" applyFill="1" applyBorder="1" applyAlignment="1" applyProtection="1">
      <alignment horizontal="center" vertical="center"/>
    </xf>
    <xf numFmtId="0" fontId="3" fillId="0" borderId="35" xfId="0" applyFont="1" applyFill="1" applyBorder="1" applyAlignment="1">
      <alignment horizontal="center" vertical="center" wrapText="1"/>
    </xf>
    <xf numFmtId="2" fontId="5" fillId="10" borderId="17" xfId="0" applyNumberFormat="1" applyFont="1" applyFill="1" applyBorder="1" applyAlignment="1" applyProtection="1">
      <alignment horizontal="center" vertical="center"/>
    </xf>
    <xf numFmtId="0" fontId="3" fillId="0" borderId="36" xfId="0" applyFont="1" applyFill="1" applyBorder="1" applyAlignment="1">
      <alignment horizontal="left" vertical="center" wrapText="1"/>
    </xf>
    <xf numFmtId="0" fontId="3" fillId="0" borderId="16" xfId="0" applyFont="1" applyFill="1" applyBorder="1" applyAlignment="1">
      <alignment horizontal="center" vertical="center" wrapText="1"/>
    </xf>
    <xf numFmtId="0" fontId="3" fillId="0" borderId="34" xfId="0" applyFont="1" applyFill="1" applyBorder="1" applyAlignment="1">
      <alignment horizontal="center" vertical="center" wrapText="1"/>
    </xf>
    <xf numFmtId="164" fontId="8" fillId="5" borderId="23" xfId="10" applyNumberFormat="1" applyFont="1" applyFill="1" applyBorder="1" applyAlignment="1" applyProtection="1">
      <alignment horizontal="center" vertical="center"/>
    </xf>
    <xf numFmtId="0" fontId="3" fillId="0" borderId="3" xfId="0" applyFont="1" applyFill="1" applyBorder="1" applyAlignment="1">
      <alignment horizontal="left" vertical="center" wrapText="1"/>
    </xf>
    <xf numFmtId="164" fontId="10" fillId="6" borderId="18" xfId="0" applyNumberFormat="1" applyFont="1" applyFill="1" applyBorder="1" applyProtection="1">
      <protection locked="0"/>
    </xf>
    <xf numFmtId="0" fontId="10" fillId="8" borderId="0" xfId="0" applyFont="1" applyFill="1" applyAlignment="1" applyProtection="1">
      <alignment horizontal="center" vertical="center"/>
      <protection locked="0"/>
    </xf>
    <xf numFmtId="0" fontId="2" fillId="2" borderId="0" xfId="0" applyFont="1" applyFill="1" applyBorder="1" applyAlignment="1" applyProtection="1">
      <alignment horizontal="center" wrapText="1"/>
    </xf>
    <xf numFmtId="0" fontId="8" fillId="2" borderId="0" xfId="0" applyFont="1" applyFill="1" applyBorder="1" applyAlignment="1" applyProtection="1">
      <alignment horizontal="center" vertical="center" textRotation="90"/>
    </xf>
    <xf numFmtId="0" fontId="5" fillId="2" borderId="0" xfId="0" applyFont="1" applyFill="1" applyBorder="1" applyProtection="1">
      <protection locked="0"/>
    </xf>
    <xf numFmtId="0" fontId="2" fillId="2" borderId="0" xfId="0" applyFont="1" applyFill="1" applyBorder="1" applyAlignment="1" applyProtection="1">
      <alignment horizontal="center" vertical="center" wrapText="1"/>
    </xf>
    <xf numFmtId="0" fontId="8" fillId="2" borderId="0" xfId="0" applyFont="1" applyFill="1" applyBorder="1" applyAlignment="1" applyProtection="1">
      <alignment vertical="center" textRotation="90"/>
    </xf>
    <xf numFmtId="0" fontId="8" fillId="3" borderId="16" xfId="0" applyFont="1" applyFill="1" applyBorder="1" applyAlignment="1" applyProtection="1">
      <alignment horizontal="center" wrapText="1"/>
      <protection locked="0"/>
    </xf>
    <xf numFmtId="1" fontId="5" fillId="0" borderId="34" xfId="0" applyNumberFormat="1" applyFont="1" applyFill="1" applyBorder="1" applyAlignment="1" applyProtection="1">
      <alignment horizontal="center" vertical="center"/>
    </xf>
    <xf numFmtId="0" fontId="2" fillId="3" borderId="18" xfId="0" applyNumberFormat="1" applyFont="1" applyFill="1" applyBorder="1" applyAlignment="1" applyProtection="1">
      <alignment horizontal="center" vertical="center"/>
    </xf>
    <xf numFmtId="0" fontId="8" fillId="2" borderId="0" xfId="0" applyFont="1" applyFill="1" applyBorder="1" applyAlignment="1" applyProtection="1">
      <alignment horizontal="center" vertical="center"/>
      <protection locked="0"/>
    </xf>
    <xf numFmtId="164" fontId="5" fillId="3" borderId="25" xfId="10" applyNumberFormat="1" applyFont="1" applyFill="1" applyBorder="1" applyAlignment="1" applyProtection="1">
      <alignment horizontal="center" vertical="center"/>
    </xf>
    <xf numFmtId="164" fontId="5" fillId="0" borderId="0" xfId="0" applyNumberFormat="1" applyFont="1" applyFill="1" applyProtection="1">
      <protection locked="0"/>
    </xf>
    <xf numFmtId="164" fontId="8" fillId="3" borderId="23" xfId="10" applyNumberFormat="1" applyFont="1" applyFill="1" applyBorder="1" applyAlignment="1" applyProtection="1">
      <alignment horizontal="right" vertical="center"/>
    </xf>
    <xf numFmtId="0" fontId="22" fillId="10" borderId="23" xfId="0" applyFont="1" applyFill="1" applyBorder="1" applyAlignment="1" applyProtection="1">
      <alignment horizontal="right"/>
      <protection locked="0"/>
    </xf>
    <xf numFmtId="164" fontId="8" fillId="9" borderId="23" xfId="10" applyNumberFormat="1" applyFont="1" applyFill="1" applyBorder="1" applyAlignment="1" applyProtection="1">
      <alignment horizontal="right" vertical="center"/>
    </xf>
    <xf numFmtId="173" fontId="8" fillId="9" borderId="23" xfId="9" applyNumberFormat="1" applyFont="1" applyFill="1" applyBorder="1" applyAlignment="1" applyProtection="1">
      <alignment horizontal="right"/>
      <protection locked="0"/>
    </xf>
    <xf numFmtId="164" fontId="5" fillId="0" borderId="20" xfId="10" applyNumberFormat="1" applyFont="1" applyFill="1" applyBorder="1" applyAlignment="1" applyProtection="1">
      <alignment horizontal="right" vertical="center"/>
    </xf>
    <xf numFmtId="164" fontId="5" fillId="0" borderId="20" xfId="9" applyNumberFormat="1" applyFont="1" applyFill="1" applyBorder="1" applyAlignment="1" applyProtection="1">
      <alignment horizontal="right" vertical="center"/>
    </xf>
    <xf numFmtId="0" fontId="6" fillId="0" borderId="20" xfId="0" applyFont="1" applyFill="1" applyBorder="1" applyAlignment="1" applyProtection="1">
      <alignment horizontal="right"/>
      <protection locked="0"/>
    </xf>
    <xf numFmtId="0" fontId="5" fillId="0" borderId="20" xfId="0" applyFont="1" applyFill="1" applyBorder="1" applyAlignment="1" applyProtection="1">
      <alignment horizontal="right"/>
      <protection locked="0"/>
    </xf>
    <xf numFmtId="164" fontId="5" fillId="9" borderId="23" xfId="10" applyNumberFormat="1" applyFont="1" applyFill="1" applyBorder="1" applyAlignment="1" applyProtection="1">
      <alignment horizontal="right" vertical="center"/>
    </xf>
    <xf numFmtId="0" fontId="12" fillId="0" borderId="20" xfId="0" applyFont="1" applyFill="1" applyBorder="1" applyAlignment="1" applyProtection="1">
      <alignment horizontal="right"/>
      <protection locked="0"/>
    </xf>
    <xf numFmtId="0" fontId="8" fillId="3" borderId="0" xfId="0" applyFont="1" applyFill="1" applyBorder="1" applyAlignment="1" applyProtection="1">
      <alignment horizontal="center" vertical="center" textRotation="90"/>
    </xf>
    <xf numFmtId="0" fontId="2" fillId="3" borderId="0" xfId="0" applyFont="1" applyFill="1" applyBorder="1" applyAlignment="1" applyProtection="1">
      <alignment horizontal="center" wrapText="1"/>
    </xf>
    <xf numFmtId="170" fontId="4" fillId="0" borderId="0" xfId="0" applyNumberFormat="1" applyFont="1" applyFill="1" applyBorder="1" applyAlignment="1" applyProtection="1">
      <alignment wrapText="1"/>
      <protection locked="0"/>
    </xf>
    <xf numFmtId="0" fontId="5" fillId="3" borderId="0" xfId="0" applyFont="1" applyFill="1" applyProtection="1">
      <protection locked="0"/>
    </xf>
    <xf numFmtId="0" fontId="5" fillId="3" borderId="0" xfId="0" applyFont="1" applyFill="1" applyBorder="1" applyAlignment="1" applyProtection="1">
      <alignment horizontal="center"/>
      <protection locked="0"/>
    </xf>
    <xf numFmtId="0" fontId="2" fillId="3" borderId="0" xfId="0" applyFont="1" applyFill="1" applyBorder="1" applyAlignment="1" applyProtection="1">
      <alignment horizontal="center" vertical="center" wrapText="1"/>
    </xf>
    <xf numFmtId="0" fontId="5" fillId="3" borderId="0" xfId="0" applyFont="1" applyFill="1" applyBorder="1" applyProtection="1">
      <protection locked="0"/>
    </xf>
    <xf numFmtId="0" fontId="5" fillId="3" borderId="0" xfId="0" applyFont="1" applyFill="1" applyAlignment="1" applyProtection="1">
      <alignment horizontal="center" vertical="center"/>
      <protection locked="0"/>
    </xf>
    <xf numFmtId="0" fontId="4" fillId="3" borderId="0" xfId="11" applyFont="1" applyFill="1" applyBorder="1" applyAlignment="1" applyProtection="1">
      <alignment horizontal="center" vertical="center" wrapText="1"/>
      <protection locked="0"/>
    </xf>
    <xf numFmtId="0" fontId="2" fillId="3" borderId="0" xfId="11" applyFont="1" applyFill="1" applyBorder="1" applyAlignment="1" applyProtection="1">
      <alignment horizontal="center" vertical="center" wrapText="1"/>
      <protection locked="0"/>
    </xf>
    <xf numFmtId="0" fontId="2" fillId="3" borderId="0" xfId="11" applyFont="1" applyFill="1" applyBorder="1" applyAlignment="1" applyProtection="1">
      <alignment horizontal="center" vertical="center" wrapText="1"/>
    </xf>
    <xf numFmtId="0" fontId="8" fillId="3" borderId="0" xfId="0" applyFont="1" applyFill="1" applyBorder="1" applyAlignment="1" applyProtection="1">
      <alignment vertical="center" textRotation="90"/>
    </xf>
    <xf numFmtId="0" fontId="2" fillId="3" borderId="0" xfId="0" applyFont="1" applyFill="1" applyProtection="1">
      <protection locked="0"/>
    </xf>
    <xf numFmtId="0" fontId="2" fillId="3" borderId="0" xfId="0" applyFont="1" applyFill="1" applyBorder="1" applyAlignment="1" applyProtection="1">
      <alignment horizontal="center" vertical="center"/>
      <protection locked="0"/>
    </xf>
    <xf numFmtId="170" fontId="12" fillId="3" borderId="0" xfId="0" applyNumberFormat="1" applyFont="1" applyFill="1" applyBorder="1" applyAlignment="1" applyProtection="1">
      <alignment wrapText="1"/>
      <protection locked="0"/>
    </xf>
    <xf numFmtId="165" fontId="4" fillId="3" borderId="1" xfId="9" applyNumberFormat="1" applyFont="1" applyFill="1" applyBorder="1" applyAlignment="1" applyProtection="1">
      <alignment horizontal="center" vertical="center" wrapText="1"/>
    </xf>
    <xf numFmtId="165" fontId="4" fillId="3" borderId="16" xfId="9" applyNumberFormat="1" applyFont="1" applyFill="1" applyBorder="1" applyAlignment="1" applyProtection="1">
      <alignment horizontal="center" vertical="center" wrapText="1"/>
    </xf>
    <xf numFmtId="0" fontId="24" fillId="6" borderId="16" xfId="0" applyFont="1" applyFill="1" applyBorder="1" applyAlignment="1" applyProtection="1">
      <alignment horizontal="center" vertical="center" wrapText="1"/>
      <protection locked="0"/>
    </xf>
    <xf numFmtId="0" fontId="24" fillId="6" borderId="2" xfId="0" applyFont="1" applyFill="1" applyBorder="1" applyAlignment="1" applyProtection="1">
      <alignment horizontal="center" vertical="center" wrapText="1"/>
      <protection locked="0"/>
    </xf>
    <xf numFmtId="0" fontId="10" fillId="12" borderId="1" xfId="0" applyFont="1" applyFill="1" applyBorder="1" applyAlignment="1" applyProtection="1">
      <alignment horizontal="center" vertical="center" wrapText="1"/>
      <protection locked="0"/>
    </xf>
    <xf numFmtId="0" fontId="10" fillId="12" borderId="12" xfId="0" applyFont="1" applyFill="1" applyBorder="1" applyAlignment="1" applyProtection="1">
      <alignment horizontal="center" vertical="center" wrapText="1"/>
      <protection locked="0"/>
    </xf>
    <xf numFmtId="0" fontId="10" fillId="12" borderId="2" xfId="0" applyFont="1" applyFill="1" applyBorder="1" applyAlignment="1" applyProtection="1">
      <alignment horizontal="center" vertical="center" wrapText="1"/>
      <protection locked="0"/>
    </xf>
    <xf numFmtId="164" fontId="25" fillId="3" borderId="22" xfId="10" applyNumberFormat="1" applyFont="1" applyFill="1" applyBorder="1" applyAlignment="1" applyProtection="1">
      <alignment horizontal="center" vertical="center"/>
    </xf>
    <xf numFmtId="0" fontId="11" fillId="7" borderId="3" xfId="0" applyFont="1" applyFill="1" applyBorder="1" applyAlignment="1">
      <alignment vertical="center"/>
    </xf>
    <xf numFmtId="0" fontId="13" fillId="3" borderId="3" xfId="0" applyFont="1" applyFill="1" applyBorder="1"/>
    <xf numFmtId="0" fontId="18" fillId="11" borderId="37" xfId="0" applyFont="1" applyFill="1" applyBorder="1" applyAlignment="1"/>
    <xf numFmtId="0" fontId="11" fillId="12" borderId="1" xfId="0" applyFont="1" applyFill="1" applyBorder="1" applyAlignment="1" applyProtection="1">
      <alignment horizontal="center" vertical="center" wrapText="1"/>
      <protection locked="0"/>
    </xf>
    <xf numFmtId="0" fontId="11" fillId="12" borderId="12" xfId="0" applyFont="1" applyFill="1" applyBorder="1" applyAlignment="1" applyProtection="1">
      <alignment horizontal="center" vertical="center" wrapText="1"/>
      <protection locked="0"/>
    </xf>
    <xf numFmtId="0" fontId="11" fillId="12" borderId="2" xfId="0" applyFont="1" applyFill="1" applyBorder="1" applyAlignment="1" applyProtection="1">
      <alignment horizontal="center" vertical="center" wrapText="1"/>
      <protection locked="0"/>
    </xf>
    <xf numFmtId="164" fontId="12" fillId="3" borderId="22" xfId="10" applyNumberFormat="1" applyFont="1" applyFill="1" applyBorder="1" applyAlignment="1" applyProtection="1">
      <alignment horizontal="center" vertical="center"/>
    </xf>
    <xf numFmtId="164" fontId="25" fillId="3" borderId="17" xfId="10" applyNumberFormat="1" applyFont="1" applyFill="1" applyBorder="1" applyAlignment="1" applyProtection="1">
      <alignment horizontal="center" vertical="center"/>
    </xf>
    <xf numFmtId="164" fontId="25" fillId="3" borderId="16" xfId="10" applyNumberFormat="1" applyFont="1" applyFill="1" applyBorder="1" applyAlignment="1" applyProtection="1">
      <alignment horizontal="center" vertical="center"/>
    </xf>
    <xf numFmtId="43" fontId="0" fillId="0" borderId="0" xfId="12" applyFont="1"/>
    <xf numFmtId="0" fontId="13" fillId="11" borderId="20" xfId="0" applyFont="1" applyFill="1" applyBorder="1" applyAlignment="1"/>
    <xf numFmtId="0" fontId="13" fillId="3" borderId="33" xfId="0" applyFont="1" applyFill="1" applyBorder="1"/>
    <xf numFmtId="173" fontId="12" fillId="3" borderId="4" xfId="9" applyNumberFormat="1" applyFont="1" applyFill="1" applyBorder="1"/>
    <xf numFmtId="172" fontId="13" fillId="0" borderId="13" xfId="12" applyNumberFormat="1" applyFont="1" applyBorder="1"/>
    <xf numFmtId="172" fontId="13" fillId="0" borderId="38" xfId="12" applyNumberFormat="1" applyFont="1" applyBorder="1"/>
    <xf numFmtId="172" fontId="13" fillId="0" borderId="19" xfId="12" applyNumberFormat="1" applyFont="1" applyBorder="1"/>
    <xf numFmtId="0" fontId="8" fillId="3" borderId="17" xfId="0" applyFont="1" applyFill="1" applyBorder="1" applyAlignment="1" applyProtection="1">
      <alignment horizontal="center" vertical="center"/>
      <protection locked="0"/>
    </xf>
    <xf numFmtId="0" fontId="8" fillId="3" borderId="18" xfId="0" applyFont="1" applyFill="1" applyBorder="1" applyAlignment="1" applyProtection="1">
      <alignment horizontal="center" vertical="center"/>
      <protection locked="0"/>
    </xf>
    <xf numFmtId="0" fontId="2" fillId="3" borderId="17" xfId="11" applyFont="1" applyFill="1" applyBorder="1" applyAlignment="1" applyProtection="1">
      <alignment horizontal="center" vertical="center" wrapText="1"/>
    </xf>
    <xf numFmtId="0" fontId="2" fillId="3" borderId="18" xfId="11" applyFont="1" applyFill="1" applyBorder="1" applyAlignment="1" applyProtection="1">
      <alignment horizontal="center" vertical="center" wrapText="1"/>
    </xf>
    <xf numFmtId="0" fontId="10" fillId="8" borderId="0" xfId="0" applyFont="1" applyFill="1" applyAlignment="1" applyProtection="1">
      <alignment horizontal="center"/>
      <protection locked="0"/>
    </xf>
    <xf numFmtId="0" fontId="2" fillId="3" borderId="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8" fillId="3" borderId="6" xfId="0" applyFont="1" applyFill="1" applyBorder="1" applyAlignment="1" applyProtection="1">
      <alignment horizontal="center" vertical="center"/>
    </xf>
    <xf numFmtId="0" fontId="8" fillId="3" borderId="8" xfId="0" applyFont="1" applyFill="1" applyBorder="1" applyAlignment="1" applyProtection="1">
      <alignment horizontal="center" vertical="center"/>
    </xf>
    <xf numFmtId="0" fontId="23" fillId="6" borderId="1" xfId="0" applyFont="1" applyFill="1" applyBorder="1" applyAlignment="1">
      <alignment horizontal="center" vertical="center"/>
    </xf>
    <xf numFmtId="0" fontId="23" fillId="6" borderId="12" xfId="0" applyFont="1" applyFill="1" applyBorder="1" applyAlignment="1">
      <alignment horizontal="center" vertical="center"/>
    </xf>
    <xf numFmtId="0" fontId="8" fillId="3" borderId="7" xfId="0" applyFont="1" applyFill="1" applyBorder="1" applyAlignment="1" applyProtection="1">
      <alignment horizontal="center" vertical="center" textRotation="90"/>
    </xf>
    <xf numFmtId="0" fontId="8" fillId="3" borderId="0" xfId="0" applyFont="1" applyFill="1" applyBorder="1" applyAlignment="1" applyProtection="1">
      <alignment horizontal="center" vertical="center" textRotation="90"/>
    </xf>
    <xf numFmtId="0" fontId="2" fillId="3" borderId="6" xfId="0" applyFont="1" applyFill="1" applyBorder="1" applyAlignment="1" applyProtection="1">
      <alignment horizontal="center" wrapText="1"/>
    </xf>
    <xf numFmtId="0" fontId="2" fillId="3" borderId="7" xfId="0" applyFont="1" applyFill="1" applyBorder="1" applyAlignment="1" applyProtection="1">
      <alignment horizontal="center" wrapText="1"/>
    </xf>
    <xf numFmtId="0" fontId="2" fillId="3" borderId="8" xfId="0" applyFont="1" applyFill="1" applyBorder="1" applyAlignment="1" applyProtection="1">
      <alignment horizontal="center" wrapText="1"/>
    </xf>
    <xf numFmtId="0" fontId="2" fillId="3" borderId="14" xfId="0" applyFont="1" applyFill="1" applyBorder="1" applyAlignment="1" applyProtection="1">
      <alignment horizontal="center" wrapText="1"/>
    </xf>
    <xf numFmtId="0" fontId="2" fillId="3" borderId="0" xfId="0" applyFont="1" applyFill="1" applyBorder="1" applyAlignment="1" applyProtection="1">
      <alignment horizontal="center" wrapText="1"/>
    </xf>
    <xf numFmtId="0" fontId="2" fillId="3" borderId="15" xfId="0" applyFont="1" applyFill="1" applyBorder="1" applyAlignment="1" applyProtection="1">
      <alignment horizont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165" fontId="13" fillId="3" borderId="17" xfId="9" applyNumberFormat="1" applyFont="1" applyFill="1" applyBorder="1" applyAlignment="1" applyProtection="1">
      <alignment horizontal="center" vertical="center"/>
    </xf>
    <xf numFmtId="165" fontId="13" fillId="3" borderId="25" xfId="9" applyNumberFormat="1" applyFont="1" applyFill="1" applyBorder="1" applyAlignment="1" applyProtection="1">
      <alignment horizontal="center" vertical="center"/>
    </xf>
    <xf numFmtId="165" fontId="13" fillId="3" borderId="18" xfId="9" applyNumberFormat="1" applyFont="1" applyFill="1" applyBorder="1" applyAlignment="1" applyProtection="1">
      <alignment horizontal="center" vertical="center"/>
    </xf>
    <xf numFmtId="165" fontId="4" fillId="3" borderId="17" xfId="9" applyNumberFormat="1" applyFont="1" applyFill="1" applyBorder="1" applyAlignment="1" applyProtection="1">
      <alignment horizontal="center" vertical="center" wrapText="1"/>
    </xf>
    <xf numFmtId="165" fontId="4" fillId="3" borderId="18" xfId="9" applyNumberFormat="1" applyFont="1" applyFill="1" applyBorder="1" applyAlignment="1" applyProtection="1">
      <alignment horizontal="center" vertical="center" wrapText="1"/>
    </xf>
    <xf numFmtId="0" fontId="17" fillId="8" borderId="0" xfId="0" applyNumberFormat="1" applyFont="1" applyFill="1" applyBorder="1" applyAlignment="1" applyProtection="1">
      <alignment horizontal="center" vertical="center" wrapText="1"/>
      <protection locked="0"/>
    </xf>
    <xf numFmtId="165" fontId="15" fillId="3" borderId="6" xfId="9" applyNumberFormat="1" applyFont="1" applyFill="1" applyBorder="1" applyAlignment="1" applyProtection="1">
      <alignment horizontal="center" vertical="center"/>
    </xf>
    <xf numFmtId="165" fontId="15" fillId="3" borderId="7" xfId="9" applyNumberFormat="1" applyFont="1" applyFill="1" applyBorder="1" applyAlignment="1" applyProtection="1">
      <alignment horizontal="center" vertical="center"/>
    </xf>
    <xf numFmtId="165" fontId="15" fillId="3" borderId="14" xfId="9" applyNumberFormat="1" applyFont="1" applyFill="1" applyBorder="1" applyAlignment="1" applyProtection="1">
      <alignment horizontal="center" vertical="center"/>
    </xf>
    <xf numFmtId="165" fontId="15" fillId="3" borderId="0" xfId="9" applyNumberFormat="1" applyFont="1" applyFill="1" applyBorder="1" applyAlignment="1" applyProtection="1">
      <alignment horizontal="center" vertical="center"/>
    </xf>
    <xf numFmtId="165" fontId="15" fillId="3" borderId="9" xfId="9" applyNumberFormat="1" applyFont="1" applyFill="1" applyBorder="1" applyAlignment="1" applyProtection="1">
      <alignment horizontal="center" vertical="center"/>
    </xf>
    <xf numFmtId="165" fontId="15" fillId="3" borderId="10" xfId="9" applyNumberFormat="1" applyFont="1" applyFill="1" applyBorder="1" applyAlignment="1" applyProtection="1">
      <alignment horizontal="center" vertical="center"/>
    </xf>
    <xf numFmtId="165" fontId="13" fillId="3" borderId="6" xfId="9" applyNumberFormat="1" applyFont="1" applyFill="1" applyBorder="1" applyAlignment="1" applyProtection="1">
      <alignment horizontal="center" vertical="center"/>
    </xf>
    <xf numFmtId="165" fontId="13" fillId="3" borderId="14" xfId="9" applyNumberFormat="1" applyFont="1" applyFill="1" applyBorder="1" applyAlignment="1" applyProtection="1">
      <alignment horizontal="center" vertical="center"/>
    </xf>
    <xf numFmtId="165" fontId="13" fillId="3" borderId="9" xfId="9" applyNumberFormat="1" applyFont="1" applyFill="1" applyBorder="1" applyAlignment="1" applyProtection="1">
      <alignment horizontal="center" vertical="center"/>
    </xf>
    <xf numFmtId="170" fontId="17" fillId="6" borderId="10" xfId="0" applyNumberFormat="1" applyFont="1" applyFill="1" applyBorder="1" applyAlignment="1" applyProtection="1">
      <alignment horizontal="center" vertical="center" wrapText="1"/>
      <protection locked="0"/>
    </xf>
    <xf numFmtId="0" fontId="2" fillId="3" borderId="16" xfId="0" applyFont="1" applyFill="1" applyBorder="1" applyAlignment="1" applyProtection="1">
      <alignment horizontal="center" vertical="center" wrapText="1"/>
    </xf>
    <xf numFmtId="0" fontId="8" fillId="3" borderId="16" xfId="0" applyFont="1" applyFill="1" applyBorder="1" applyAlignment="1" applyProtection="1">
      <alignment horizontal="center" vertical="center" textRotation="90"/>
    </xf>
    <xf numFmtId="0" fontId="8" fillId="3" borderId="8" xfId="0" applyFont="1" applyFill="1" applyBorder="1" applyAlignment="1" applyProtection="1">
      <alignment horizontal="center" vertical="center" textRotation="90"/>
    </xf>
    <xf numFmtId="0" fontId="8" fillId="3" borderId="15" xfId="0" applyFont="1" applyFill="1" applyBorder="1" applyAlignment="1" applyProtection="1">
      <alignment horizontal="center" vertical="center" textRotation="90"/>
    </xf>
  </cellXfs>
  <cellStyles count="13">
    <cellStyle name="Millares" xfId="12" builtinId="3"/>
    <cellStyle name="Millares 2" xfId="4"/>
    <cellStyle name="Millares 3" xfId="3"/>
    <cellStyle name="Moneda" xfId="9" builtinId="4"/>
    <cellStyle name="Moneda 2" xfId="1"/>
    <cellStyle name="Normal" xfId="0" builtinId="0"/>
    <cellStyle name="Normal 2" xfId="5"/>
    <cellStyle name="Normal 2 2" xfId="8"/>
    <cellStyle name="Normal 3" xfId="2"/>
    <cellStyle name="Normal 3 2" xfId="7"/>
    <cellStyle name="Normal 4" xfId="6"/>
    <cellStyle name="Normal_HERRAMIENTAS PARA TRANSPORTE" xfId="11"/>
    <cellStyle name="Porcentaje" xfId="10" builtinId="5"/>
  </cellStyles>
  <dxfs count="5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FF00"/>
  </sheetPr>
  <dimension ref="A1:DK214"/>
  <sheetViews>
    <sheetView showGridLines="0" view="pageBreakPreview" zoomScaleNormal="100" zoomScaleSheetLayoutView="100" workbookViewId="0">
      <pane xSplit="3" ySplit="13" topLeftCell="BP14" activePane="bottomRight" state="frozen"/>
      <selection pane="topRight" activeCell="D1" sqref="D1"/>
      <selection pane="bottomLeft" activeCell="A10" sqref="A10"/>
      <selection pane="bottomRight" activeCell="B33" sqref="B33"/>
    </sheetView>
  </sheetViews>
  <sheetFormatPr baseColWidth="10" defaultColWidth="11.42578125" defaultRowHeight="12.75" x14ac:dyDescent="0.2"/>
  <cols>
    <col min="1" max="1" width="5" style="3" bestFit="1" customWidth="1"/>
    <col min="2" max="2" width="66.7109375" style="3" customWidth="1"/>
    <col min="3" max="3" width="3.5703125" style="3" customWidth="1"/>
    <col min="4" max="4" width="3.5703125" style="5" customWidth="1"/>
    <col min="5" max="5" width="22.28515625" style="3" hidden="1" customWidth="1"/>
    <col min="6" max="10" width="26.28515625" style="3" hidden="1" customWidth="1"/>
    <col min="11" max="11" width="17.85546875" style="3" customWidth="1"/>
    <col min="12" max="12" width="3.5703125" style="5" customWidth="1"/>
    <col min="13" max="13" width="21.5703125" style="3" hidden="1" customWidth="1"/>
    <col min="14" max="18" width="18.28515625" style="3" hidden="1" customWidth="1"/>
    <col min="19" max="19" width="18.28515625" style="3" customWidth="1"/>
    <col min="20" max="20" width="3.7109375" style="3" customWidth="1"/>
    <col min="21" max="26" width="20.85546875" style="3" hidden="1" customWidth="1"/>
    <col min="27" max="27" width="20.85546875" style="3" customWidth="1"/>
    <col min="28" max="28" width="4" style="3" customWidth="1"/>
    <col min="29" max="34" width="20.85546875" style="3" hidden="1" customWidth="1"/>
    <col min="35" max="35" width="20.85546875" style="3" customWidth="1"/>
    <col min="36" max="36" width="3.28515625" style="3" customWidth="1"/>
    <col min="37" max="42" width="20.85546875" style="3" hidden="1" customWidth="1"/>
    <col min="43" max="43" width="20.85546875" style="3" customWidth="1"/>
    <col min="44" max="44" width="2.85546875" style="5" customWidth="1"/>
    <col min="45" max="50" width="20.85546875" style="3" hidden="1" customWidth="1"/>
    <col min="51" max="51" width="20.85546875" style="3" customWidth="1"/>
    <col min="52" max="52" width="2.85546875" style="5" customWidth="1"/>
    <col min="53" max="58" width="20.85546875" style="3" hidden="1" customWidth="1"/>
    <col min="59" max="59" width="20.85546875" style="3" customWidth="1"/>
    <col min="60" max="60" width="4" style="3" customWidth="1"/>
    <col min="61" max="66" width="20.85546875" style="3" hidden="1" customWidth="1"/>
    <col min="67" max="67" width="20.85546875" style="3" customWidth="1"/>
    <col min="68" max="68" width="4" style="3" customWidth="1"/>
    <col min="69" max="74" width="20.85546875" style="3" hidden="1" customWidth="1"/>
    <col min="75" max="75" width="20.85546875" style="3" customWidth="1"/>
    <col min="76" max="76" width="4" style="3" customWidth="1"/>
    <col min="77" max="82" width="20.85546875" style="3" hidden="1" customWidth="1"/>
    <col min="83" max="83" width="20.85546875" style="3" customWidth="1"/>
    <col min="84" max="84" width="4" style="3" customWidth="1"/>
    <col min="85" max="90" width="20.85546875" style="3" hidden="1" customWidth="1"/>
    <col min="91" max="91" width="20.85546875" style="3" customWidth="1"/>
    <col min="92" max="92" width="4" style="3" customWidth="1"/>
    <col min="93" max="98" width="20.85546875" style="3" hidden="1" customWidth="1"/>
    <col min="99" max="99" width="20.85546875" style="3" customWidth="1"/>
    <col min="100" max="100" width="4" style="3" customWidth="1"/>
    <col min="101" max="106" width="20.85546875" style="3" hidden="1" customWidth="1"/>
    <col min="107" max="107" width="20.85546875" style="3" customWidth="1"/>
    <col min="108" max="108" width="3.42578125" style="3" customWidth="1"/>
    <col min="109" max="114" width="20.85546875" style="3" hidden="1" customWidth="1"/>
    <col min="115" max="115" width="20.85546875" style="3" customWidth="1"/>
    <col min="116" max="16384" width="11.42578125" style="3"/>
  </cols>
  <sheetData>
    <row r="1" spans="1:115" ht="13.5" hidden="1" thickBot="1" x14ac:dyDescent="0.25"/>
    <row r="2" spans="1:115" ht="13.5" hidden="1" thickBot="1" x14ac:dyDescent="0.25"/>
    <row r="3" spans="1:115" ht="13.5" hidden="1" thickBot="1" x14ac:dyDescent="0.25"/>
    <row r="4" spans="1:115" ht="13.5" hidden="1" thickBot="1" x14ac:dyDescent="0.25"/>
    <row r="5" spans="1:115" ht="36.75" customHeight="1" thickBot="1" x14ac:dyDescent="0.25">
      <c r="A5" s="231" t="s">
        <v>485</v>
      </c>
      <c r="B5" s="232"/>
      <c r="C5" s="232"/>
    </row>
    <row r="6" spans="1:115" ht="41.25" hidden="1" customHeight="1" thickBot="1" x14ac:dyDescent="0.25">
      <c r="D6" s="83"/>
      <c r="E6" s="197" t="s">
        <v>477</v>
      </c>
      <c r="F6" s="197" t="s">
        <v>478</v>
      </c>
      <c r="G6" s="197" t="s">
        <v>479</v>
      </c>
      <c r="H6" s="198" t="s">
        <v>480</v>
      </c>
      <c r="I6" s="199" t="s">
        <v>481</v>
      </c>
      <c r="J6" s="200" t="s">
        <v>482</v>
      </c>
      <c r="K6" s="201" t="s">
        <v>484</v>
      </c>
      <c r="L6" s="83"/>
      <c r="M6" s="197" t="s">
        <v>477</v>
      </c>
      <c r="N6" s="197" t="s">
        <v>478</v>
      </c>
      <c r="O6" s="197" t="s">
        <v>479</v>
      </c>
      <c r="P6" s="198" t="s">
        <v>480</v>
      </c>
      <c r="Q6" s="199" t="s">
        <v>481</v>
      </c>
      <c r="R6" s="200" t="s">
        <v>482</v>
      </c>
      <c r="S6" s="201" t="s">
        <v>484</v>
      </c>
      <c r="U6" s="197" t="s">
        <v>477</v>
      </c>
      <c r="V6" s="197" t="s">
        <v>478</v>
      </c>
      <c r="W6" s="197" t="s">
        <v>479</v>
      </c>
      <c r="X6" s="198" t="s">
        <v>480</v>
      </c>
      <c r="Y6" s="199" t="s">
        <v>481</v>
      </c>
      <c r="Z6" s="200" t="s">
        <v>482</v>
      </c>
      <c r="AA6" s="201" t="s">
        <v>484</v>
      </c>
      <c r="AB6" s="4"/>
      <c r="AC6" s="197" t="s">
        <v>477</v>
      </c>
      <c r="AD6" s="197" t="s">
        <v>478</v>
      </c>
      <c r="AE6" s="197" t="s">
        <v>479</v>
      </c>
      <c r="AF6" s="198" t="s">
        <v>480</v>
      </c>
      <c r="AG6" s="199" t="s">
        <v>481</v>
      </c>
      <c r="AH6" s="200" t="s">
        <v>482</v>
      </c>
      <c r="AI6" s="201" t="s">
        <v>484</v>
      </c>
      <c r="AK6" s="197" t="s">
        <v>477</v>
      </c>
      <c r="AL6" s="197" t="s">
        <v>478</v>
      </c>
      <c r="AM6" s="197" t="s">
        <v>479</v>
      </c>
      <c r="AN6" s="198" t="s">
        <v>480</v>
      </c>
      <c r="AO6" s="199" t="s">
        <v>481</v>
      </c>
      <c r="AP6" s="200" t="s">
        <v>482</v>
      </c>
      <c r="AQ6" s="201" t="s">
        <v>484</v>
      </c>
      <c r="AS6" s="197" t="s">
        <v>477</v>
      </c>
      <c r="AT6" s="197" t="s">
        <v>478</v>
      </c>
      <c r="AU6" s="197" t="s">
        <v>479</v>
      </c>
      <c r="AV6" s="198" t="s">
        <v>480</v>
      </c>
      <c r="AW6" s="199" t="s">
        <v>481</v>
      </c>
      <c r="AX6" s="200" t="s">
        <v>482</v>
      </c>
      <c r="AY6" s="201" t="s">
        <v>484</v>
      </c>
      <c r="BA6" s="197" t="s">
        <v>477</v>
      </c>
      <c r="BB6" s="197" t="s">
        <v>478</v>
      </c>
      <c r="BC6" s="197" t="s">
        <v>479</v>
      </c>
      <c r="BD6" s="198" t="s">
        <v>480</v>
      </c>
      <c r="BE6" s="199" t="s">
        <v>481</v>
      </c>
      <c r="BF6" s="200" t="s">
        <v>482</v>
      </c>
      <c r="BG6" s="201" t="s">
        <v>484</v>
      </c>
      <c r="BH6" s="4"/>
      <c r="BI6" s="197" t="s">
        <v>477</v>
      </c>
      <c r="BJ6" s="197" t="s">
        <v>478</v>
      </c>
      <c r="BK6" s="197" t="s">
        <v>479</v>
      </c>
      <c r="BL6" s="198" t="s">
        <v>480</v>
      </c>
      <c r="BM6" s="199" t="s">
        <v>481</v>
      </c>
      <c r="BN6" s="200" t="s">
        <v>482</v>
      </c>
      <c r="BO6" s="201" t="s">
        <v>484</v>
      </c>
      <c r="BP6" s="4"/>
      <c r="BQ6" s="197" t="s">
        <v>477</v>
      </c>
      <c r="BR6" s="197" t="s">
        <v>478</v>
      </c>
      <c r="BS6" s="197" t="s">
        <v>479</v>
      </c>
      <c r="BT6" s="198" t="s">
        <v>480</v>
      </c>
      <c r="BU6" s="199" t="s">
        <v>481</v>
      </c>
      <c r="BV6" s="200" t="s">
        <v>482</v>
      </c>
      <c r="BW6" s="201" t="s">
        <v>484</v>
      </c>
      <c r="BX6" s="4"/>
      <c r="BY6" s="197" t="s">
        <v>477</v>
      </c>
      <c r="BZ6" s="197" t="s">
        <v>478</v>
      </c>
      <c r="CA6" s="197" t="s">
        <v>479</v>
      </c>
      <c r="CB6" s="198" t="s">
        <v>480</v>
      </c>
      <c r="CC6" s="199" t="s">
        <v>481</v>
      </c>
      <c r="CD6" s="200" t="s">
        <v>482</v>
      </c>
      <c r="CE6" s="201" t="s">
        <v>484</v>
      </c>
      <c r="CF6" s="4"/>
      <c r="CG6" s="197" t="s">
        <v>477</v>
      </c>
      <c r="CH6" s="197" t="s">
        <v>478</v>
      </c>
      <c r="CI6" s="197" t="s">
        <v>479</v>
      </c>
      <c r="CJ6" s="198" t="s">
        <v>480</v>
      </c>
      <c r="CK6" s="199" t="s">
        <v>481</v>
      </c>
      <c r="CL6" s="200" t="s">
        <v>482</v>
      </c>
      <c r="CM6" s="201" t="s">
        <v>484</v>
      </c>
      <c r="CN6" s="4"/>
      <c r="CO6" s="197" t="s">
        <v>477</v>
      </c>
      <c r="CP6" s="197" t="s">
        <v>478</v>
      </c>
      <c r="CQ6" s="197" t="s">
        <v>479</v>
      </c>
      <c r="CR6" s="198" t="s">
        <v>480</v>
      </c>
      <c r="CS6" s="199" t="s">
        <v>481</v>
      </c>
      <c r="CT6" s="200" t="s">
        <v>482</v>
      </c>
      <c r="CU6" s="201" t="s">
        <v>484</v>
      </c>
      <c r="CV6" s="4"/>
      <c r="CW6" s="197" t="s">
        <v>477</v>
      </c>
      <c r="CX6" s="197" t="s">
        <v>478</v>
      </c>
      <c r="CY6" s="197" t="s">
        <v>479</v>
      </c>
      <c r="CZ6" s="198" t="s">
        <v>480</v>
      </c>
      <c r="DA6" s="199" t="s">
        <v>481</v>
      </c>
      <c r="DB6" s="200" t="s">
        <v>482</v>
      </c>
      <c r="DC6" s="201" t="s">
        <v>484</v>
      </c>
      <c r="DE6" s="197" t="s">
        <v>477</v>
      </c>
      <c r="DF6" s="197" t="s">
        <v>478</v>
      </c>
      <c r="DG6" s="197" t="s">
        <v>479</v>
      </c>
      <c r="DH6" s="198" t="s">
        <v>480</v>
      </c>
      <c r="DI6" s="199" t="s">
        <v>481</v>
      </c>
      <c r="DJ6" s="200" t="s">
        <v>482</v>
      </c>
      <c r="DK6" s="201" t="s">
        <v>484</v>
      </c>
    </row>
    <row r="7" spans="1:115" s="5" customFormat="1" ht="14.45" customHeight="1" x14ac:dyDescent="0.2">
      <c r="A7" s="235" t="s">
        <v>340</v>
      </c>
      <c r="B7" s="236"/>
      <c r="C7" s="237"/>
      <c r="D7" s="84"/>
      <c r="E7" s="219" t="s">
        <v>149</v>
      </c>
      <c r="F7" s="219" t="s">
        <v>149</v>
      </c>
      <c r="G7" s="219" t="s">
        <v>149</v>
      </c>
      <c r="H7" s="219" t="s">
        <v>149</v>
      </c>
      <c r="I7" s="219" t="s">
        <v>149</v>
      </c>
      <c r="J7" s="219" t="s">
        <v>149</v>
      </c>
      <c r="K7" s="219" t="s">
        <v>149</v>
      </c>
      <c r="L7" s="181"/>
      <c r="M7" s="219" t="s">
        <v>150</v>
      </c>
      <c r="N7" s="219" t="s">
        <v>150</v>
      </c>
      <c r="O7" s="219" t="s">
        <v>150</v>
      </c>
      <c r="P7" s="219" t="s">
        <v>150</v>
      </c>
      <c r="Q7" s="219" t="s">
        <v>150</v>
      </c>
      <c r="R7" s="219" t="s">
        <v>150</v>
      </c>
      <c r="S7" s="219" t="s">
        <v>150</v>
      </c>
      <c r="T7" s="183"/>
      <c r="U7" s="219" t="s">
        <v>151</v>
      </c>
      <c r="V7" s="219" t="s">
        <v>151</v>
      </c>
      <c r="W7" s="219" t="s">
        <v>151</v>
      </c>
      <c r="X7" s="219" t="s">
        <v>151</v>
      </c>
      <c r="Y7" s="219" t="s">
        <v>151</v>
      </c>
      <c r="Z7" s="219" t="s">
        <v>151</v>
      </c>
      <c r="AA7" s="219" t="s">
        <v>151</v>
      </c>
      <c r="AB7" s="184"/>
      <c r="AC7" s="219" t="s">
        <v>152</v>
      </c>
      <c r="AD7" s="219" t="s">
        <v>152</v>
      </c>
      <c r="AE7" s="219" t="s">
        <v>152</v>
      </c>
      <c r="AF7" s="219" t="s">
        <v>152</v>
      </c>
      <c r="AG7" s="219" t="s">
        <v>152</v>
      </c>
      <c r="AH7" s="219" t="s">
        <v>152</v>
      </c>
      <c r="AI7" s="219" t="s">
        <v>152</v>
      </c>
      <c r="AJ7" s="183"/>
      <c r="AK7" s="219" t="s">
        <v>153</v>
      </c>
      <c r="AL7" s="219" t="s">
        <v>153</v>
      </c>
      <c r="AM7" s="219" t="s">
        <v>153</v>
      </c>
      <c r="AN7" s="219" t="s">
        <v>153</v>
      </c>
      <c r="AO7" s="219" t="s">
        <v>153</v>
      </c>
      <c r="AP7" s="219" t="s">
        <v>153</v>
      </c>
      <c r="AQ7" s="219" t="s">
        <v>153</v>
      </c>
      <c r="AR7" s="183"/>
      <c r="AS7" s="219" t="s">
        <v>155</v>
      </c>
      <c r="AT7" s="219" t="s">
        <v>155</v>
      </c>
      <c r="AU7" s="219" t="s">
        <v>155</v>
      </c>
      <c r="AV7" s="219" t="s">
        <v>155</v>
      </c>
      <c r="AW7" s="219" t="s">
        <v>155</v>
      </c>
      <c r="AX7" s="219" t="s">
        <v>155</v>
      </c>
      <c r="AY7" s="219" t="s">
        <v>155</v>
      </c>
      <c r="AZ7" s="183"/>
      <c r="BA7" s="219" t="s">
        <v>156</v>
      </c>
      <c r="BB7" s="219" t="s">
        <v>156</v>
      </c>
      <c r="BC7" s="219" t="s">
        <v>156</v>
      </c>
      <c r="BD7" s="219" t="s">
        <v>156</v>
      </c>
      <c r="BE7" s="219" t="s">
        <v>156</v>
      </c>
      <c r="BF7" s="219" t="s">
        <v>156</v>
      </c>
      <c r="BG7" s="219" t="s">
        <v>156</v>
      </c>
      <c r="BH7" s="184"/>
      <c r="BI7" s="219" t="s">
        <v>157</v>
      </c>
      <c r="BJ7" s="219" t="s">
        <v>157</v>
      </c>
      <c r="BK7" s="219" t="s">
        <v>157</v>
      </c>
      <c r="BL7" s="219" t="s">
        <v>157</v>
      </c>
      <c r="BM7" s="219" t="s">
        <v>157</v>
      </c>
      <c r="BN7" s="219" t="s">
        <v>157</v>
      </c>
      <c r="BO7" s="219" t="s">
        <v>157</v>
      </c>
      <c r="BP7" s="184"/>
      <c r="BQ7" s="219" t="s">
        <v>158</v>
      </c>
      <c r="BR7" s="219" t="s">
        <v>158</v>
      </c>
      <c r="BS7" s="219" t="s">
        <v>158</v>
      </c>
      <c r="BT7" s="219" t="s">
        <v>158</v>
      </c>
      <c r="BU7" s="219" t="s">
        <v>158</v>
      </c>
      <c r="BV7" s="219" t="s">
        <v>158</v>
      </c>
      <c r="BW7" s="219" t="s">
        <v>158</v>
      </c>
      <c r="BX7" s="184"/>
      <c r="BY7" s="219" t="s">
        <v>159</v>
      </c>
      <c r="BZ7" s="219" t="s">
        <v>159</v>
      </c>
      <c r="CA7" s="219" t="s">
        <v>159</v>
      </c>
      <c r="CB7" s="219" t="s">
        <v>159</v>
      </c>
      <c r="CC7" s="219" t="s">
        <v>159</v>
      </c>
      <c r="CD7" s="219" t="s">
        <v>159</v>
      </c>
      <c r="CE7" s="219" t="s">
        <v>159</v>
      </c>
      <c r="CF7" s="184"/>
      <c r="CG7" s="219" t="s">
        <v>160</v>
      </c>
      <c r="CH7" s="219" t="s">
        <v>160</v>
      </c>
      <c r="CI7" s="219" t="s">
        <v>160</v>
      </c>
      <c r="CJ7" s="219" t="s">
        <v>160</v>
      </c>
      <c r="CK7" s="219" t="s">
        <v>160</v>
      </c>
      <c r="CL7" s="219" t="s">
        <v>160</v>
      </c>
      <c r="CM7" s="219" t="s">
        <v>160</v>
      </c>
      <c r="CN7" s="184"/>
      <c r="CO7" s="219" t="s">
        <v>161</v>
      </c>
      <c r="CP7" s="219" t="s">
        <v>161</v>
      </c>
      <c r="CQ7" s="219" t="s">
        <v>161</v>
      </c>
      <c r="CR7" s="219" t="s">
        <v>161</v>
      </c>
      <c r="CS7" s="219" t="s">
        <v>161</v>
      </c>
      <c r="CT7" s="219" t="s">
        <v>161</v>
      </c>
      <c r="CU7" s="219" t="s">
        <v>161</v>
      </c>
      <c r="CV7" s="184"/>
      <c r="CW7" s="219" t="s">
        <v>316</v>
      </c>
      <c r="CX7" s="219" t="s">
        <v>316</v>
      </c>
      <c r="CY7" s="219" t="s">
        <v>316</v>
      </c>
      <c r="CZ7" s="219" t="s">
        <v>316</v>
      </c>
      <c r="DA7" s="219" t="s">
        <v>316</v>
      </c>
      <c r="DB7" s="219" t="s">
        <v>316</v>
      </c>
      <c r="DC7" s="219" t="s">
        <v>316</v>
      </c>
      <c r="DD7" s="183"/>
      <c r="DE7" s="219" t="s">
        <v>469</v>
      </c>
      <c r="DF7" s="219" t="s">
        <v>469</v>
      </c>
      <c r="DG7" s="219" t="s">
        <v>469</v>
      </c>
      <c r="DH7" s="219" t="s">
        <v>469</v>
      </c>
      <c r="DI7" s="219" t="s">
        <v>469</v>
      </c>
      <c r="DJ7" s="219" t="s">
        <v>469</v>
      </c>
      <c r="DK7" s="219" t="s">
        <v>469</v>
      </c>
    </row>
    <row r="8" spans="1:115" s="5" customFormat="1" ht="15" customHeight="1" thickBot="1" x14ac:dyDescent="0.25">
      <c r="A8" s="238"/>
      <c r="B8" s="239"/>
      <c r="C8" s="240"/>
      <c r="D8" s="84"/>
      <c r="E8" s="220"/>
      <c r="F8" s="220"/>
      <c r="G8" s="220"/>
      <c r="H8" s="220"/>
      <c r="I8" s="220"/>
      <c r="J8" s="220"/>
      <c r="K8" s="220"/>
      <c r="L8" s="181"/>
      <c r="M8" s="220"/>
      <c r="N8" s="220"/>
      <c r="O8" s="220"/>
      <c r="P8" s="220"/>
      <c r="Q8" s="220"/>
      <c r="R8" s="220"/>
      <c r="S8" s="220"/>
      <c r="T8" s="183"/>
      <c r="U8" s="220"/>
      <c r="V8" s="220"/>
      <c r="W8" s="220"/>
      <c r="X8" s="220"/>
      <c r="Y8" s="220"/>
      <c r="Z8" s="220"/>
      <c r="AA8" s="220"/>
      <c r="AB8" s="184"/>
      <c r="AC8" s="220"/>
      <c r="AD8" s="220"/>
      <c r="AE8" s="220"/>
      <c r="AF8" s="220"/>
      <c r="AG8" s="220"/>
      <c r="AH8" s="220"/>
      <c r="AI8" s="220"/>
      <c r="AJ8" s="183"/>
      <c r="AK8" s="220"/>
      <c r="AL8" s="220"/>
      <c r="AM8" s="220"/>
      <c r="AN8" s="220"/>
      <c r="AO8" s="220"/>
      <c r="AP8" s="220"/>
      <c r="AQ8" s="220"/>
      <c r="AR8" s="183"/>
      <c r="AS8" s="220"/>
      <c r="AT8" s="220"/>
      <c r="AU8" s="220"/>
      <c r="AV8" s="220"/>
      <c r="AW8" s="220"/>
      <c r="AX8" s="220"/>
      <c r="AY8" s="220"/>
      <c r="AZ8" s="183"/>
      <c r="BA8" s="220"/>
      <c r="BB8" s="220"/>
      <c r="BC8" s="220"/>
      <c r="BD8" s="220"/>
      <c r="BE8" s="220"/>
      <c r="BF8" s="220"/>
      <c r="BG8" s="220"/>
      <c r="BH8" s="184"/>
      <c r="BI8" s="220"/>
      <c r="BJ8" s="220"/>
      <c r="BK8" s="220"/>
      <c r="BL8" s="220"/>
      <c r="BM8" s="220"/>
      <c r="BN8" s="220"/>
      <c r="BO8" s="220"/>
      <c r="BP8" s="184"/>
      <c r="BQ8" s="220"/>
      <c r="BR8" s="220"/>
      <c r="BS8" s="220"/>
      <c r="BT8" s="220"/>
      <c r="BU8" s="220"/>
      <c r="BV8" s="220"/>
      <c r="BW8" s="220"/>
      <c r="BX8" s="184"/>
      <c r="BY8" s="220"/>
      <c r="BZ8" s="220"/>
      <c r="CA8" s="220"/>
      <c r="CB8" s="220"/>
      <c r="CC8" s="220"/>
      <c r="CD8" s="220"/>
      <c r="CE8" s="220"/>
      <c r="CF8" s="184"/>
      <c r="CG8" s="220"/>
      <c r="CH8" s="220"/>
      <c r="CI8" s="220"/>
      <c r="CJ8" s="220"/>
      <c r="CK8" s="220"/>
      <c r="CL8" s="220"/>
      <c r="CM8" s="220"/>
      <c r="CN8" s="184"/>
      <c r="CO8" s="220"/>
      <c r="CP8" s="220"/>
      <c r="CQ8" s="220"/>
      <c r="CR8" s="220"/>
      <c r="CS8" s="220"/>
      <c r="CT8" s="220"/>
      <c r="CU8" s="220"/>
      <c r="CV8" s="184"/>
      <c r="CW8" s="220"/>
      <c r="CX8" s="220"/>
      <c r="CY8" s="220"/>
      <c r="CZ8" s="220"/>
      <c r="DA8" s="220"/>
      <c r="DB8" s="220"/>
      <c r="DC8" s="220"/>
      <c r="DD8" s="183"/>
      <c r="DE8" s="220"/>
      <c r="DF8" s="220"/>
      <c r="DG8" s="220"/>
      <c r="DH8" s="220"/>
      <c r="DI8" s="220"/>
      <c r="DJ8" s="220"/>
      <c r="DK8" s="220"/>
    </row>
    <row r="9" spans="1:115" s="5" customFormat="1" ht="33" customHeight="1" thickBot="1" x14ac:dyDescent="0.25">
      <c r="A9" s="241" t="s">
        <v>134</v>
      </c>
      <c r="B9" s="242"/>
      <c r="C9" s="243"/>
      <c r="D9" s="85"/>
      <c r="E9" s="92" t="s">
        <v>260</v>
      </c>
      <c r="F9" s="92" t="s">
        <v>260</v>
      </c>
      <c r="G9" s="92" t="s">
        <v>260</v>
      </c>
      <c r="H9" s="92" t="s">
        <v>260</v>
      </c>
      <c r="I9" s="92" t="s">
        <v>260</v>
      </c>
      <c r="J9" s="92" t="s">
        <v>260</v>
      </c>
      <c r="K9" s="92" t="s">
        <v>260</v>
      </c>
      <c r="L9" s="185"/>
      <c r="M9" s="92" t="s">
        <v>260</v>
      </c>
      <c r="N9" s="92" t="s">
        <v>260</v>
      </c>
      <c r="O9" s="92" t="s">
        <v>260</v>
      </c>
      <c r="P9" s="92" t="s">
        <v>260</v>
      </c>
      <c r="Q9" s="92" t="s">
        <v>260</v>
      </c>
      <c r="R9" s="92" t="s">
        <v>260</v>
      </c>
      <c r="S9" s="92" t="s">
        <v>260</v>
      </c>
      <c r="T9" s="186"/>
      <c r="U9" s="93" t="s">
        <v>288</v>
      </c>
      <c r="V9" s="93" t="s">
        <v>288</v>
      </c>
      <c r="W9" s="93" t="s">
        <v>288</v>
      </c>
      <c r="X9" s="93" t="s">
        <v>288</v>
      </c>
      <c r="Y9" s="93" t="s">
        <v>288</v>
      </c>
      <c r="Z9" s="93" t="s">
        <v>288</v>
      </c>
      <c r="AA9" s="93" t="s">
        <v>288</v>
      </c>
      <c r="AB9" s="184"/>
      <c r="AC9" s="93" t="s">
        <v>260</v>
      </c>
      <c r="AD9" s="93" t="s">
        <v>260</v>
      </c>
      <c r="AE9" s="93" t="s">
        <v>260</v>
      </c>
      <c r="AF9" s="93" t="s">
        <v>260</v>
      </c>
      <c r="AG9" s="93" t="s">
        <v>260</v>
      </c>
      <c r="AH9" s="93" t="s">
        <v>260</v>
      </c>
      <c r="AI9" s="93" t="s">
        <v>260</v>
      </c>
      <c r="AJ9" s="186"/>
      <c r="AK9" s="93" t="s">
        <v>288</v>
      </c>
      <c r="AL9" s="93" t="s">
        <v>288</v>
      </c>
      <c r="AM9" s="93" t="s">
        <v>288</v>
      </c>
      <c r="AN9" s="93" t="s">
        <v>288</v>
      </c>
      <c r="AO9" s="93" t="s">
        <v>288</v>
      </c>
      <c r="AP9" s="93" t="s">
        <v>288</v>
      </c>
      <c r="AQ9" s="93" t="s">
        <v>288</v>
      </c>
      <c r="AR9" s="186"/>
      <c r="AS9" s="93" t="s">
        <v>260</v>
      </c>
      <c r="AT9" s="93" t="s">
        <v>260</v>
      </c>
      <c r="AU9" s="93" t="s">
        <v>260</v>
      </c>
      <c r="AV9" s="93" t="s">
        <v>260</v>
      </c>
      <c r="AW9" s="93" t="s">
        <v>260</v>
      </c>
      <c r="AX9" s="93" t="s">
        <v>260</v>
      </c>
      <c r="AY9" s="93" t="s">
        <v>260</v>
      </c>
      <c r="AZ9" s="186"/>
      <c r="BA9" s="93" t="s">
        <v>260</v>
      </c>
      <c r="BB9" s="93" t="s">
        <v>260</v>
      </c>
      <c r="BC9" s="93" t="s">
        <v>260</v>
      </c>
      <c r="BD9" s="93" t="s">
        <v>260</v>
      </c>
      <c r="BE9" s="93" t="s">
        <v>260</v>
      </c>
      <c r="BF9" s="93" t="s">
        <v>260</v>
      </c>
      <c r="BG9" s="93" t="s">
        <v>260</v>
      </c>
      <c r="BH9" s="184"/>
      <c r="BI9" s="92" t="s">
        <v>260</v>
      </c>
      <c r="BJ9" s="92" t="s">
        <v>260</v>
      </c>
      <c r="BK9" s="92" t="s">
        <v>260</v>
      </c>
      <c r="BL9" s="92" t="s">
        <v>260</v>
      </c>
      <c r="BM9" s="92" t="s">
        <v>260</v>
      </c>
      <c r="BN9" s="92" t="s">
        <v>260</v>
      </c>
      <c r="BO9" s="92" t="s">
        <v>260</v>
      </c>
      <c r="BP9" s="184"/>
      <c r="BQ9" s="92" t="s">
        <v>260</v>
      </c>
      <c r="BR9" s="92" t="s">
        <v>260</v>
      </c>
      <c r="BS9" s="92" t="s">
        <v>260</v>
      </c>
      <c r="BT9" s="92" t="s">
        <v>260</v>
      </c>
      <c r="BU9" s="92" t="s">
        <v>260</v>
      </c>
      <c r="BV9" s="92" t="s">
        <v>260</v>
      </c>
      <c r="BW9" s="92" t="s">
        <v>260</v>
      </c>
      <c r="BX9" s="184"/>
      <c r="BY9" s="92" t="s">
        <v>260</v>
      </c>
      <c r="BZ9" s="92" t="s">
        <v>260</v>
      </c>
      <c r="CA9" s="92" t="s">
        <v>260</v>
      </c>
      <c r="CB9" s="92" t="s">
        <v>260</v>
      </c>
      <c r="CC9" s="92" t="s">
        <v>260</v>
      </c>
      <c r="CD9" s="92" t="s">
        <v>260</v>
      </c>
      <c r="CE9" s="92" t="s">
        <v>260</v>
      </c>
      <c r="CF9" s="184"/>
      <c r="CG9" s="92" t="s">
        <v>260</v>
      </c>
      <c r="CH9" s="92" t="s">
        <v>260</v>
      </c>
      <c r="CI9" s="92" t="s">
        <v>260</v>
      </c>
      <c r="CJ9" s="92" t="s">
        <v>260</v>
      </c>
      <c r="CK9" s="92" t="s">
        <v>260</v>
      </c>
      <c r="CL9" s="92" t="s">
        <v>260</v>
      </c>
      <c r="CM9" s="92" t="s">
        <v>260</v>
      </c>
      <c r="CN9" s="184"/>
      <c r="CO9" s="92" t="s">
        <v>260</v>
      </c>
      <c r="CP9" s="92" t="s">
        <v>260</v>
      </c>
      <c r="CQ9" s="92" t="s">
        <v>260</v>
      </c>
      <c r="CR9" s="92" t="s">
        <v>260</v>
      </c>
      <c r="CS9" s="92" t="s">
        <v>260</v>
      </c>
      <c r="CT9" s="92" t="s">
        <v>260</v>
      </c>
      <c r="CU9" s="92" t="s">
        <v>260</v>
      </c>
      <c r="CV9" s="184"/>
      <c r="CW9" s="92" t="s">
        <v>260</v>
      </c>
      <c r="CX9" s="92" t="s">
        <v>260</v>
      </c>
      <c r="CY9" s="92" t="s">
        <v>260</v>
      </c>
      <c r="CZ9" s="92" t="s">
        <v>260</v>
      </c>
      <c r="DA9" s="92" t="s">
        <v>260</v>
      </c>
      <c r="DB9" s="92" t="s">
        <v>260</v>
      </c>
      <c r="DC9" s="92" t="s">
        <v>260</v>
      </c>
      <c r="DD9" s="186"/>
      <c r="DE9" s="164" t="s">
        <v>399</v>
      </c>
      <c r="DF9" s="164" t="s">
        <v>399</v>
      </c>
      <c r="DG9" s="164" t="s">
        <v>399</v>
      </c>
      <c r="DH9" s="164" t="s">
        <v>399</v>
      </c>
      <c r="DI9" s="164" t="s">
        <v>399</v>
      </c>
      <c r="DJ9" s="164" t="s">
        <v>399</v>
      </c>
      <c r="DK9" s="164" t="s">
        <v>399</v>
      </c>
    </row>
    <row r="10" spans="1:115" ht="15" customHeight="1" thickBot="1" x14ac:dyDescent="0.25">
      <c r="A10" s="224" t="s">
        <v>277</v>
      </c>
      <c r="B10" s="225"/>
      <c r="C10" s="79"/>
      <c r="D10" s="85"/>
      <c r="E10" s="92" t="s">
        <v>345</v>
      </c>
      <c r="F10" s="92" t="s">
        <v>345</v>
      </c>
      <c r="G10" s="92" t="s">
        <v>345</v>
      </c>
      <c r="H10" s="92" t="s">
        <v>345</v>
      </c>
      <c r="I10" s="92" t="s">
        <v>345</v>
      </c>
      <c r="J10" s="92" t="s">
        <v>345</v>
      </c>
      <c r="K10" s="92" t="s">
        <v>345</v>
      </c>
      <c r="L10" s="185"/>
      <c r="M10" s="92" t="s">
        <v>308</v>
      </c>
      <c r="N10" s="92" t="s">
        <v>308</v>
      </c>
      <c r="O10" s="92" t="s">
        <v>308</v>
      </c>
      <c r="P10" s="92" t="s">
        <v>308</v>
      </c>
      <c r="Q10" s="92" t="s">
        <v>308</v>
      </c>
      <c r="R10" s="92" t="s">
        <v>308</v>
      </c>
      <c r="S10" s="92" t="s">
        <v>308</v>
      </c>
      <c r="T10" s="183"/>
      <c r="U10" s="93" t="s">
        <v>278</v>
      </c>
      <c r="V10" s="93" t="s">
        <v>278</v>
      </c>
      <c r="W10" s="93" t="s">
        <v>278</v>
      </c>
      <c r="X10" s="93" t="s">
        <v>278</v>
      </c>
      <c r="Y10" s="93" t="s">
        <v>278</v>
      </c>
      <c r="Z10" s="93" t="s">
        <v>278</v>
      </c>
      <c r="AA10" s="93" t="s">
        <v>278</v>
      </c>
      <c r="AB10" s="184"/>
      <c r="AC10" s="92" t="s">
        <v>309</v>
      </c>
      <c r="AD10" s="92" t="s">
        <v>309</v>
      </c>
      <c r="AE10" s="92" t="s">
        <v>309</v>
      </c>
      <c r="AF10" s="92" t="s">
        <v>309</v>
      </c>
      <c r="AG10" s="92" t="s">
        <v>309</v>
      </c>
      <c r="AH10" s="92" t="s">
        <v>309</v>
      </c>
      <c r="AI10" s="92" t="s">
        <v>309</v>
      </c>
      <c r="AJ10" s="183"/>
      <c r="AK10" s="92" t="s">
        <v>309</v>
      </c>
      <c r="AL10" s="92" t="s">
        <v>309</v>
      </c>
      <c r="AM10" s="92" t="s">
        <v>309</v>
      </c>
      <c r="AN10" s="92" t="s">
        <v>309</v>
      </c>
      <c r="AO10" s="92" t="s">
        <v>309</v>
      </c>
      <c r="AP10" s="92" t="s">
        <v>309</v>
      </c>
      <c r="AQ10" s="92" t="s">
        <v>309</v>
      </c>
      <c r="AR10" s="183"/>
      <c r="AS10" s="92" t="s">
        <v>286</v>
      </c>
      <c r="AT10" s="92" t="s">
        <v>286</v>
      </c>
      <c r="AU10" s="92" t="s">
        <v>286</v>
      </c>
      <c r="AV10" s="92" t="s">
        <v>286</v>
      </c>
      <c r="AW10" s="92" t="s">
        <v>286</v>
      </c>
      <c r="AX10" s="92" t="s">
        <v>286</v>
      </c>
      <c r="AY10" s="92" t="s">
        <v>286</v>
      </c>
      <c r="AZ10" s="183"/>
      <c r="BA10" s="92" t="s">
        <v>279</v>
      </c>
      <c r="BB10" s="92" t="s">
        <v>279</v>
      </c>
      <c r="BC10" s="92" t="s">
        <v>279</v>
      </c>
      <c r="BD10" s="92" t="s">
        <v>279</v>
      </c>
      <c r="BE10" s="92" t="s">
        <v>279</v>
      </c>
      <c r="BF10" s="92" t="s">
        <v>279</v>
      </c>
      <c r="BG10" s="92" t="s">
        <v>279</v>
      </c>
      <c r="BH10" s="184"/>
      <c r="BI10" s="92" t="s">
        <v>348</v>
      </c>
      <c r="BJ10" s="92" t="s">
        <v>348</v>
      </c>
      <c r="BK10" s="92" t="s">
        <v>348</v>
      </c>
      <c r="BL10" s="92" t="s">
        <v>348</v>
      </c>
      <c r="BM10" s="92" t="s">
        <v>348</v>
      </c>
      <c r="BN10" s="92" t="s">
        <v>348</v>
      </c>
      <c r="BO10" s="92" t="s">
        <v>348</v>
      </c>
      <c r="BP10" s="184"/>
      <c r="BQ10" s="92" t="s">
        <v>348</v>
      </c>
      <c r="BR10" s="92" t="s">
        <v>348</v>
      </c>
      <c r="BS10" s="92" t="s">
        <v>348</v>
      </c>
      <c r="BT10" s="92" t="s">
        <v>348</v>
      </c>
      <c r="BU10" s="92" t="s">
        <v>348</v>
      </c>
      <c r="BV10" s="92" t="s">
        <v>348</v>
      </c>
      <c r="BW10" s="92" t="s">
        <v>348</v>
      </c>
      <c r="BX10" s="184"/>
      <c r="BY10" s="92" t="s">
        <v>348</v>
      </c>
      <c r="BZ10" s="92" t="s">
        <v>348</v>
      </c>
      <c r="CA10" s="92" t="s">
        <v>348</v>
      </c>
      <c r="CB10" s="92" t="s">
        <v>348</v>
      </c>
      <c r="CC10" s="92" t="s">
        <v>348</v>
      </c>
      <c r="CD10" s="92" t="s">
        <v>348</v>
      </c>
      <c r="CE10" s="92" t="s">
        <v>348</v>
      </c>
      <c r="CF10" s="184"/>
      <c r="CG10" s="92" t="s">
        <v>348</v>
      </c>
      <c r="CH10" s="92" t="s">
        <v>348</v>
      </c>
      <c r="CI10" s="92" t="s">
        <v>348</v>
      </c>
      <c r="CJ10" s="92" t="s">
        <v>348</v>
      </c>
      <c r="CK10" s="92" t="s">
        <v>348</v>
      </c>
      <c r="CL10" s="92" t="s">
        <v>348</v>
      </c>
      <c r="CM10" s="92" t="s">
        <v>348</v>
      </c>
      <c r="CN10" s="184"/>
      <c r="CO10" s="92" t="s">
        <v>348</v>
      </c>
      <c r="CP10" s="92" t="s">
        <v>348</v>
      </c>
      <c r="CQ10" s="92" t="s">
        <v>348</v>
      </c>
      <c r="CR10" s="92" t="s">
        <v>348</v>
      </c>
      <c r="CS10" s="92" t="s">
        <v>348</v>
      </c>
      <c r="CT10" s="92" t="s">
        <v>348</v>
      </c>
      <c r="CU10" s="92" t="s">
        <v>348</v>
      </c>
      <c r="CV10" s="184"/>
      <c r="CW10" s="92" t="s">
        <v>332</v>
      </c>
      <c r="CX10" s="92" t="s">
        <v>332</v>
      </c>
      <c r="CY10" s="92" t="s">
        <v>332</v>
      </c>
      <c r="CZ10" s="92" t="s">
        <v>332</v>
      </c>
      <c r="DA10" s="92" t="s">
        <v>332</v>
      </c>
      <c r="DB10" s="92" t="s">
        <v>332</v>
      </c>
      <c r="DC10" s="92" t="s">
        <v>332</v>
      </c>
      <c r="DD10" s="183"/>
      <c r="DE10" s="92" t="s">
        <v>280</v>
      </c>
      <c r="DF10" s="92" t="s">
        <v>280</v>
      </c>
      <c r="DG10" s="92" t="s">
        <v>280</v>
      </c>
      <c r="DH10" s="92" t="s">
        <v>280</v>
      </c>
      <c r="DI10" s="92" t="s">
        <v>280</v>
      </c>
      <c r="DJ10" s="92" t="s">
        <v>280</v>
      </c>
      <c r="DK10" s="92" t="s">
        <v>280</v>
      </c>
    </row>
    <row r="11" spans="1:115" s="6" customFormat="1" ht="33.75" customHeight="1" thickBot="1" x14ac:dyDescent="0.25">
      <c r="A11" s="224" t="s">
        <v>289</v>
      </c>
      <c r="B11" s="226"/>
      <c r="C11" s="233" t="s">
        <v>11</v>
      </c>
      <c r="D11" s="86"/>
      <c r="E11" s="93" t="s">
        <v>344</v>
      </c>
      <c r="F11" s="93" t="s">
        <v>344</v>
      </c>
      <c r="G11" s="93" t="s">
        <v>344</v>
      </c>
      <c r="H11" s="93" t="s">
        <v>344</v>
      </c>
      <c r="I11" s="93" t="s">
        <v>344</v>
      </c>
      <c r="J11" s="93" t="s">
        <v>344</v>
      </c>
      <c r="K11" s="93" t="s">
        <v>344</v>
      </c>
      <c r="L11" s="180"/>
      <c r="M11" s="93" t="s">
        <v>315</v>
      </c>
      <c r="N11" s="93" t="s">
        <v>315</v>
      </c>
      <c r="O11" s="93" t="s">
        <v>315</v>
      </c>
      <c r="P11" s="93" t="s">
        <v>315</v>
      </c>
      <c r="Q11" s="93" t="s">
        <v>315</v>
      </c>
      <c r="R11" s="93" t="s">
        <v>315</v>
      </c>
      <c r="S11" s="93" t="s">
        <v>315</v>
      </c>
      <c r="T11" s="187"/>
      <c r="U11" s="93" t="s">
        <v>314</v>
      </c>
      <c r="V11" s="93" t="s">
        <v>314</v>
      </c>
      <c r="W11" s="93" t="s">
        <v>314</v>
      </c>
      <c r="X11" s="93" t="s">
        <v>314</v>
      </c>
      <c r="Y11" s="93" t="s">
        <v>314</v>
      </c>
      <c r="Z11" s="93" t="s">
        <v>314</v>
      </c>
      <c r="AA11" s="93" t="s">
        <v>314</v>
      </c>
      <c r="AB11" s="184"/>
      <c r="AC11" s="93" t="s">
        <v>310</v>
      </c>
      <c r="AD11" s="93" t="s">
        <v>310</v>
      </c>
      <c r="AE11" s="93" t="s">
        <v>310</v>
      </c>
      <c r="AF11" s="93" t="s">
        <v>310</v>
      </c>
      <c r="AG11" s="93" t="s">
        <v>310</v>
      </c>
      <c r="AH11" s="93" t="s">
        <v>310</v>
      </c>
      <c r="AI11" s="93" t="s">
        <v>310</v>
      </c>
      <c r="AJ11" s="187"/>
      <c r="AK11" s="93" t="s">
        <v>313</v>
      </c>
      <c r="AL11" s="93" t="s">
        <v>313</v>
      </c>
      <c r="AM11" s="93" t="s">
        <v>313</v>
      </c>
      <c r="AN11" s="93" t="s">
        <v>313</v>
      </c>
      <c r="AO11" s="93" t="s">
        <v>313</v>
      </c>
      <c r="AP11" s="93" t="s">
        <v>313</v>
      </c>
      <c r="AQ11" s="93" t="s">
        <v>313</v>
      </c>
      <c r="AR11" s="187"/>
      <c r="AS11" s="93" t="s">
        <v>331</v>
      </c>
      <c r="AT11" s="93" t="s">
        <v>331</v>
      </c>
      <c r="AU11" s="93" t="s">
        <v>331</v>
      </c>
      <c r="AV11" s="93" t="s">
        <v>331</v>
      </c>
      <c r="AW11" s="93" t="s">
        <v>331</v>
      </c>
      <c r="AX11" s="93" t="s">
        <v>331</v>
      </c>
      <c r="AY11" s="93" t="s">
        <v>331</v>
      </c>
      <c r="AZ11" s="187"/>
      <c r="BA11" s="93" t="s">
        <v>311</v>
      </c>
      <c r="BB11" s="93" t="s">
        <v>311</v>
      </c>
      <c r="BC11" s="93" t="s">
        <v>311</v>
      </c>
      <c r="BD11" s="93" t="s">
        <v>311</v>
      </c>
      <c r="BE11" s="93" t="s">
        <v>311</v>
      </c>
      <c r="BF11" s="93" t="s">
        <v>311</v>
      </c>
      <c r="BG11" s="93" t="s">
        <v>311</v>
      </c>
      <c r="BH11" s="184"/>
      <c r="BI11" s="164" t="s">
        <v>349</v>
      </c>
      <c r="BJ11" s="164" t="s">
        <v>349</v>
      </c>
      <c r="BK11" s="164" t="s">
        <v>349</v>
      </c>
      <c r="BL11" s="164" t="s">
        <v>349</v>
      </c>
      <c r="BM11" s="164" t="s">
        <v>349</v>
      </c>
      <c r="BN11" s="164" t="s">
        <v>349</v>
      </c>
      <c r="BO11" s="164" t="s">
        <v>349</v>
      </c>
      <c r="BP11" s="184"/>
      <c r="BQ11" s="164" t="s">
        <v>467</v>
      </c>
      <c r="BR11" s="164" t="s">
        <v>467</v>
      </c>
      <c r="BS11" s="164" t="s">
        <v>467</v>
      </c>
      <c r="BT11" s="164" t="s">
        <v>467</v>
      </c>
      <c r="BU11" s="164" t="s">
        <v>467</v>
      </c>
      <c r="BV11" s="164" t="s">
        <v>467</v>
      </c>
      <c r="BW11" s="164" t="s">
        <v>467</v>
      </c>
      <c r="BX11" s="184"/>
      <c r="BY11" s="164" t="s">
        <v>468</v>
      </c>
      <c r="BZ11" s="164" t="s">
        <v>468</v>
      </c>
      <c r="CA11" s="164" t="s">
        <v>468</v>
      </c>
      <c r="CB11" s="164" t="s">
        <v>468</v>
      </c>
      <c r="CC11" s="164" t="s">
        <v>468</v>
      </c>
      <c r="CD11" s="164" t="s">
        <v>468</v>
      </c>
      <c r="CE11" s="164" t="s">
        <v>468</v>
      </c>
      <c r="CF11" s="184"/>
      <c r="CG11" s="164" t="s">
        <v>351</v>
      </c>
      <c r="CH11" s="164" t="s">
        <v>351</v>
      </c>
      <c r="CI11" s="164" t="s">
        <v>351</v>
      </c>
      <c r="CJ11" s="164" t="s">
        <v>351</v>
      </c>
      <c r="CK11" s="164" t="s">
        <v>351</v>
      </c>
      <c r="CL11" s="164" t="s">
        <v>351</v>
      </c>
      <c r="CM11" s="164" t="s">
        <v>351</v>
      </c>
      <c r="CN11" s="184"/>
      <c r="CO11" s="164" t="s">
        <v>352</v>
      </c>
      <c r="CP11" s="164" t="s">
        <v>352</v>
      </c>
      <c r="CQ11" s="164" t="s">
        <v>352</v>
      </c>
      <c r="CR11" s="164" t="s">
        <v>352</v>
      </c>
      <c r="CS11" s="164" t="s">
        <v>352</v>
      </c>
      <c r="CT11" s="164" t="s">
        <v>352</v>
      </c>
      <c r="CU11" s="164" t="s">
        <v>352</v>
      </c>
      <c r="CV11" s="184"/>
      <c r="CW11" s="164" t="s">
        <v>333</v>
      </c>
      <c r="CX11" s="164" t="s">
        <v>333</v>
      </c>
      <c r="CY11" s="164" t="s">
        <v>333</v>
      </c>
      <c r="CZ11" s="164" t="s">
        <v>333</v>
      </c>
      <c r="DA11" s="164" t="s">
        <v>333</v>
      </c>
      <c r="DB11" s="164" t="s">
        <v>333</v>
      </c>
      <c r="DC11" s="164" t="s">
        <v>333</v>
      </c>
      <c r="DD11" s="187"/>
      <c r="DE11" s="93" t="s">
        <v>312</v>
      </c>
      <c r="DF11" s="93" t="s">
        <v>312</v>
      </c>
      <c r="DG11" s="93" t="s">
        <v>312</v>
      </c>
      <c r="DH11" s="93" t="s">
        <v>312</v>
      </c>
      <c r="DI11" s="93" t="s">
        <v>312</v>
      </c>
      <c r="DJ11" s="93" t="s">
        <v>312</v>
      </c>
      <c r="DK11" s="93" t="s">
        <v>312</v>
      </c>
    </row>
    <row r="12" spans="1:115" ht="15.75" customHeight="1" thickBot="1" x14ac:dyDescent="0.25">
      <c r="A12" s="227" t="s">
        <v>139</v>
      </c>
      <c r="B12" s="228"/>
      <c r="C12" s="234"/>
      <c r="D12" s="86"/>
      <c r="E12" s="93">
        <v>2015</v>
      </c>
      <c r="F12" s="93">
        <v>2015</v>
      </c>
      <c r="G12" s="93">
        <v>2015</v>
      </c>
      <c r="H12" s="93">
        <v>2015</v>
      </c>
      <c r="I12" s="93">
        <v>2015</v>
      </c>
      <c r="J12" s="93">
        <v>2015</v>
      </c>
      <c r="K12" s="93">
        <v>2015</v>
      </c>
      <c r="L12" s="180"/>
      <c r="M12" s="93" t="s">
        <v>346</v>
      </c>
      <c r="N12" s="93" t="s">
        <v>346</v>
      </c>
      <c r="O12" s="93" t="s">
        <v>346</v>
      </c>
      <c r="P12" s="93" t="s">
        <v>346</v>
      </c>
      <c r="Q12" s="93" t="s">
        <v>346</v>
      </c>
      <c r="R12" s="93" t="s">
        <v>346</v>
      </c>
      <c r="S12" s="93" t="s">
        <v>346</v>
      </c>
      <c r="T12" s="183"/>
      <c r="U12" s="93">
        <v>2016</v>
      </c>
      <c r="V12" s="93">
        <v>2016</v>
      </c>
      <c r="W12" s="93">
        <v>2016</v>
      </c>
      <c r="X12" s="93">
        <v>2016</v>
      </c>
      <c r="Y12" s="93">
        <v>2016</v>
      </c>
      <c r="Z12" s="93">
        <v>2016</v>
      </c>
      <c r="AA12" s="93">
        <v>2016</v>
      </c>
      <c r="AB12" s="184"/>
      <c r="AC12" s="93" t="s">
        <v>347</v>
      </c>
      <c r="AD12" s="93" t="s">
        <v>347</v>
      </c>
      <c r="AE12" s="93" t="s">
        <v>347</v>
      </c>
      <c r="AF12" s="93" t="s">
        <v>347</v>
      </c>
      <c r="AG12" s="93" t="s">
        <v>347</v>
      </c>
      <c r="AH12" s="93" t="s">
        <v>347</v>
      </c>
      <c r="AI12" s="93" t="s">
        <v>347</v>
      </c>
      <c r="AJ12" s="183"/>
      <c r="AK12" s="93">
        <v>2012</v>
      </c>
      <c r="AL12" s="93">
        <v>2012</v>
      </c>
      <c r="AM12" s="93">
        <v>2012</v>
      </c>
      <c r="AN12" s="93">
        <v>2012</v>
      </c>
      <c r="AO12" s="93">
        <v>2012</v>
      </c>
      <c r="AP12" s="93">
        <v>2012</v>
      </c>
      <c r="AQ12" s="93">
        <v>2012</v>
      </c>
      <c r="AR12" s="183"/>
      <c r="AS12" s="93">
        <v>2012</v>
      </c>
      <c r="AT12" s="93">
        <v>2012</v>
      </c>
      <c r="AU12" s="93">
        <v>2012</v>
      </c>
      <c r="AV12" s="93">
        <v>2012</v>
      </c>
      <c r="AW12" s="93">
        <v>2012</v>
      </c>
      <c r="AX12" s="93">
        <v>2012</v>
      </c>
      <c r="AY12" s="93">
        <v>2012</v>
      </c>
      <c r="AZ12" s="183"/>
      <c r="BA12" s="93">
        <v>2013</v>
      </c>
      <c r="BB12" s="93">
        <v>2013</v>
      </c>
      <c r="BC12" s="93">
        <v>2013</v>
      </c>
      <c r="BD12" s="93">
        <v>2013</v>
      </c>
      <c r="BE12" s="93">
        <v>2013</v>
      </c>
      <c r="BF12" s="93">
        <v>2013</v>
      </c>
      <c r="BG12" s="93">
        <v>2013</v>
      </c>
      <c r="BH12" s="184"/>
      <c r="BI12" s="93" t="s">
        <v>350</v>
      </c>
      <c r="BJ12" s="93" t="s">
        <v>350</v>
      </c>
      <c r="BK12" s="93" t="s">
        <v>350</v>
      </c>
      <c r="BL12" s="93" t="s">
        <v>350</v>
      </c>
      <c r="BM12" s="93" t="s">
        <v>350</v>
      </c>
      <c r="BN12" s="93" t="s">
        <v>350</v>
      </c>
      <c r="BO12" s="93" t="s">
        <v>350</v>
      </c>
      <c r="BP12" s="184"/>
      <c r="BQ12" s="93" t="s">
        <v>473</v>
      </c>
      <c r="BR12" s="93" t="s">
        <v>473</v>
      </c>
      <c r="BS12" s="93" t="s">
        <v>473</v>
      </c>
      <c r="BT12" s="93" t="s">
        <v>473</v>
      </c>
      <c r="BU12" s="93" t="s">
        <v>473</v>
      </c>
      <c r="BV12" s="93" t="s">
        <v>473</v>
      </c>
      <c r="BW12" s="93" t="s">
        <v>473</v>
      </c>
      <c r="BX12" s="184"/>
      <c r="BY12" s="93">
        <v>2017</v>
      </c>
      <c r="BZ12" s="93">
        <v>2017</v>
      </c>
      <c r="CA12" s="93">
        <v>2017</v>
      </c>
      <c r="CB12" s="93">
        <v>2017</v>
      </c>
      <c r="CC12" s="93">
        <v>2017</v>
      </c>
      <c r="CD12" s="93">
        <v>2017</v>
      </c>
      <c r="CE12" s="93">
        <v>2017</v>
      </c>
      <c r="CF12" s="184"/>
      <c r="CG12" s="93">
        <v>2014</v>
      </c>
      <c r="CH12" s="93">
        <v>2014</v>
      </c>
      <c r="CI12" s="93">
        <v>2014</v>
      </c>
      <c r="CJ12" s="93">
        <v>2014</v>
      </c>
      <c r="CK12" s="93">
        <v>2014</v>
      </c>
      <c r="CL12" s="93">
        <v>2014</v>
      </c>
      <c r="CM12" s="93">
        <v>2014</v>
      </c>
      <c r="CN12" s="184"/>
      <c r="CO12" s="93">
        <v>2013</v>
      </c>
      <c r="CP12" s="93">
        <v>2013</v>
      </c>
      <c r="CQ12" s="93">
        <v>2013</v>
      </c>
      <c r="CR12" s="93">
        <v>2013</v>
      </c>
      <c r="CS12" s="93">
        <v>2013</v>
      </c>
      <c r="CT12" s="93">
        <v>2013</v>
      </c>
      <c r="CU12" s="93">
        <v>2013</v>
      </c>
      <c r="CV12" s="184"/>
      <c r="CW12" s="93">
        <v>2008</v>
      </c>
      <c r="CX12" s="93">
        <v>2008</v>
      </c>
      <c r="CY12" s="93">
        <v>2008</v>
      </c>
      <c r="CZ12" s="93">
        <v>2008</v>
      </c>
      <c r="DA12" s="93">
        <v>2008</v>
      </c>
      <c r="DB12" s="93">
        <v>2008</v>
      </c>
      <c r="DC12" s="93">
        <v>2008</v>
      </c>
      <c r="DD12" s="183"/>
      <c r="DE12" s="93" t="s">
        <v>474</v>
      </c>
      <c r="DF12" s="93" t="s">
        <v>474</v>
      </c>
      <c r="DG12" s="93" t="s">
        <v>474</v>
      </c>
      <c r="DH12" s="93" t="s">
        <v>474</v>
      </c>
      <c r="DI12" s="93" t="s">
        <v>474</v>
      </c>
      <c r="DJ12" s="93" t="s">
        <v>474</v>
      </c>
      <c r="DK12" s="93" t="s">
        <v>474</v>
      </c>
    </row>
    <row r="13" spans="1:115" ht="36.75" customHeight="1" thickBot="1" x14ac:dyDescent="0.25">
      <c r="A13" s="229" t="s">
        <v>290</v>
      </c>
      <c r="B13" s="230"/>
      <c r="C13" s="234"/>
      <c r="D13" s="86"/>
      <c r="E13" s="94" t="s">
        <v>14</v>
      </c>
      <c r="F13" s="94" t="s">
        <v>14</v>
      </c>
      <c r="G13" s="94" t="s">
        <v>14</v>
      </c>
      <c r="H13" s="94" t="s">
        <v>14</v>
      </c>
      <c r="I13" s="94" t="s">
        <v>14</v>
      </c>
      <c r="J13" s="94" t="s">
        <v>14</v>
      </c>
      <c r="K13" s="94" t="s">
        <v>14</v>
      </c>
      <c r="L13" s="180"/>
      <c r="M13" s="94" t="s">
        <v>14</v>
      </c>
      <c r="N13" s="94" t="s">
        <v>14</v>
      </c>
      <c r="O13" s="94" t="s">
        <v>14</v>
      </c>
      <c r="P13" s="94" t="s">
        <v>14</v>
      </c>
      <c r="Q13" s="94" t="s">
        <v>14</v>
      </c>
      <c r="R13" s="94" t="s">
        <v>14</v>
      </c>
      <c r="S13" s="94" t="s">
        <v>14</v>
      </c>
      <c r="T13" s="183"/>
      <c r="U13" s="94" t="s">
        <v>14</v>
      </c>
      <c r="V13" s="94" t="s">
        <v>14</v>
      </c>
      <c r="W13" s="94" t="s">
        <v>14</v>
      </c>
      <c r="X13" s="94" t="s">
        <v>14</v>
      </c>
      <c r="Y13" s="94" t="s">
        <v>14</v>
      </c>
      <c r="Z13" s="94" t="s">
        <v>14</v>
      </c>
      <c r="AA13" s="94" t="s">
        <v>14</v>
      </c>
      <c r="AB13" s="188"/>
      <c r="AC13" s="94" t="s">
        <v>14</v>
      </c>
      <c r="AD13" s="94" t="s">
        <v>14</v>
      </c>
      <c r="AE13" s="94" t="s">
        <v>14</v>
      </c>
      <c r="AF13" s="94" t="s">
        <v>14</v>
      </c>
      <c r="AG13" s="94" t="s">
        <v>14</v>
      </c>
      <c r="AH13" s="94" t="s">
        <v>14</v>
      </c>
      <c r="AI13" s="94" t="s">
        <v>14</v>
      </c>
      <c r="AJ13" s="183"/>
      <c r="AK13" s="94" t="s">
        <v>14</v>
      </c>
      <c r="AL13" s="94" t="s">
        <v>14</v>
      </c>
      <c r="AM13" s="94" t="s">
        <v>14</v>
      </c>
      <c r="AN13" s="94" t="s">
        <v>14</v>
      </c>
      <c r="AO13" s="94" t="s">
        <v>14</v>
      </c>
      <c r="AP13" s="94" t="s">
        <v>14</v>
      </c>
      <c r="AQ13" s="94" t="s">
        <v>14</v>
      </c>
      <c r="AR13" s="189"/>
      <c r="AS13" s="94" t="s">
        <v>14</v>
      </c>
      <c r="AT13" s="94" t="s">
        <v>14</v>
      </c>
      <c r="AU13" s="94" t="s">
        <v>14</v>
      </c>
      <c r="AV13" s="94" t="s">
        <v>14</v>
      </c>
      <c r="AW13" s="94" t="s">
        <v>14</v>
      </c>
      <c r="AX13" s="94" t="s">
        <v>14</v>
      </c>
      <c r="AY13" s="94" t="s">
        <v>14</v>
      </c>
      <c r="AZ13" s="189"/>
      <c r="BA13" s="94" t="s">
        <v>14</v>
      </c>
      <c r="BB13" s="94" t="s">
        <v>14</v>
      </c>
      <c r="BC13" s="94" t="s">
        <v>14</v>
      </c>
      <c r="BD13" s="94" t="s">
        <v>14</v>
      </c>
      <c r="BE13" s="94" t="s">
        <v>14</v>
      </c>
      <c r="BF13" s="94" t="s">
        <v>14</v>
      </c>
      <c r="BG13" s="94" t="s">
        <v>14</v>
      </c>
      <c r="BH13" s="188"/>
      <c r="BI13" s="94" t="s">
        <v>14</v>
      </c>
      <c r="BJ13" s="94" t="s">
        <v>14</v>
      </c>
      <c r="BK13" s="94" t="s">
        <v>14</v>
      </c>
      <c r="BL13" s="94" t="s">
        <v>14</v>
      </c>
      <c r="BM13" s="94" t="s">
        <v>14</v>
      </c>
      <c r="BN13" s="94" t="s">
        <v>14</v>
      </c>
      <c r="BO13" s="94" t="s">
        <v>14</v>
      </c>
      <c r="BP13" s="188"/>
      <c r="BQ13" s="94" t="s">
        <v>14</v>
      </c>
      <c r="BR13" s="94" t="s">
        <v>14</v>
      </c>
      <c r="BS13" s="94" t="s">
        <v>14</v>
      </c>
      <c r="BT13" s="94" t="s">
        <v>14</v>
      </c>
      <c r="BU13" s="94" t="s">
        <v>14</v>
      </c>
      <c r="BV13" s="94" t="s">
        <v>14</v>
      </c>
      <c r="BW13" s="94" t="s">
        <v>14</v>
      </c>
      <c r="BX13" s="188"/>
      <c r="BY13" s="94" t="s">
        <v>14</v>
      </c>
      <c r="BZ13" s="94" t="s">
        <v>14</v>
      </c>
      <c r="CA13" s="94" t="s">
        <v>14</v>
      </c>
      <c r="CB13" s="94" t="s">
        <v>14</v>
      </c>
      <c r="CC13" s="94" t="s">
        <v>14</v>
      </c>
      <c r="CD13" s="94" t="s">
        <v>14</v>
      </c>
      <c r="CE13" s="94" t="s">
        <v>14</v>
      </c>
      <c r="CF13" s="188"/>
      <c r="CG13" s="94" t="s">
        <v>14</v>
      </c>
      <c r="CH13" s="94" t="s">
        <v>14</v>
      </c>
      <c r="CI13" s="94" t="s">
        <v>14</v>
      </c>
      <c r="CJ13" s="94" t="s">
        <v>14</v>
      </c>
      <c r="CK13" s="94" t="s">
        <v>14</v>
      </c>
      <c r="CL13" s="94" t="s">
        <v>14</v>
      </c>
      <c r="CM13" s="94" t="s">
        <v>14</v>
      </c>
      <c r="CN13" s="188"/>
      <c r="CO13" s="94" t="s">
        <v>14</v>
      </c>
      <c r="CP13" s="94" t="s">
        <v>14</v>
      </c>
      <c r="CQ13" s="94" t="s">
        <v>14</v>
      </c>
      <c r="CR13" s="94" t="s">
        <v>14</v>
      </c>
      <c r="CS13" s="94" t="s">
        <v>14</v>
      </c>
      <c r="CT13" s="94" t="s">
        <v>14</v>
      </c>
      <c r="CU13" s="94" t="s">
        <v>14</v>
      </c>
      <c r="CV13" s="188"/>
      <c r="CW13" s="94" t="s">
        <v>14</v>
      </c>
      <c r="CX13" s="94" t="s">
        <v>14</v>
      </c>
      <c r="CY13" s="94" t="s">
        <v>14</v>
      </c>
      <c r="CZ13" s="94" t="s">
        <v>14</v>
      </c>
      <c r="DA13" s="94" t="s">
        <v>14</v>
      </c>
      <c r="DB13" s="94" t="s">
        <v>14</v>
      </c>
      <c r="DC13" s="94" t="s">
        <v>14</v>
      </c>
      <c r="DD13" s="183"/>
      <c r="DE13" s="94" t="s">
        <v>14</v>
      </c>
      <c r="DF13" s="94" t="s">
        <v>14</v>
      </c>
      <c r="DG13" s="94" t="s">
        <v>14</v>
      </c>
      <c r="DH13" s="94" t="s">
        <v>14</v>
      </c>
      <c r="DI13" s="94" t="s">
        <v>14</v>
      </c>
      <c r="DJ13" s="94" t="s">
        <v>14</v>
      </c>
      <c r="DK13" s="94" t="s">
        <v>14</v>
      </c>
    </row>
    <row r="14" spans="1:115" ht="13.5" customHeight="1" thickBot="1" x14ac:dyDescent="0.25">
      <c r="A14" s="16"/>
      <c r="B14" s="17"/>
      <c r="C14" s="234"/>
      <c r="D14" s="86"/>
      <c r="E14" s="221" t="s">
        <v>339</v>
      </c>
      <c r="F14" s="221" t="s">
        <v>339</v>
      </c>
      <c r="G14" s="221" t="s">
        <v>339</v>
      </c>
      <c r="H14" s="221" t="s">
        <v>339</v>
      </c>
      <c r="I14" s="221" t="s">
        <v>339</v>
      </c>
      <c r="J14" s="221" t="s">
        <v>339</v>
      </c>
      <c r="K14" s="221" t="s">
        <v>339</v>
      </c>
      <c r="L14" s="180"/>
      <c r="M14" s="221" t="s">
        <v>339</v>
      </c>
      <c r="N14" s="221" t="s">
        <v>339</v>
      </c>
      <c r="O14" s="221" t="s">
        <v>339</v>
      </c>
      <c r="P14" s="221" t="s">
        <v>339</v>
      </c>
      <c r="Q14" s="221" t="s">
        <v>339</v>
      </c>
      <c r="R14" s="221" t="s">
        <v>339</v>
      </c>
      <c r="S14" s="221" t="s">
        <v>339</v>
      </c>
      <c r="T14" s="183"/>
      <c r="U14" s="221" t="s">
        <v>339</v>
      </c>
      <c r="V14" s="221" t="s">
        <v>339</v>
      </c>
      <c r="W14" s="221" t="s">
        <v>339</v>
      </c>
      <c r="X14" s="221" t="s">
        <v>339</v>
      </c>
      <c r="Y14" s="221" t="s">
        <v>339</v>
      </c>
      <c r="Z14" s="221" t="s">
        <v>339</v>
      </c>
      <c r="AA14" s="221" t="s">
        <v>339</v>
      </c>
      <c r="AB14" s="190"/>
      <c r="AC14" s="221" t="s">
        <v>339</v>
      </c>
      <c r="AD14" s="221" t="s">
        <v>339</v>
      </c>
      <c r="AE14" s="221" t="s">
        <v>339</v>
      </c>
      <c r="AF14" s="221" t="s">
        <v>339</v>
      </c>
      <c r="AG14" s="221" t="s">
        <v>339</v>
      </c>
      <c r="AH14" s="221" t="s">
        <v>339</v>
      </c>
      <c r="AI14" s="221" t="s">
        <v>339</v>
      </c>
      <c r="AJ14" s="183"/>
      <c r="AK14" s="221" t="s">
        <v>339</v>
      </c>
      <c r="AL14" s="221" t="s">
        <v>339</v>
      </c>
      <c r="AM14" s="221" t="s">
        <v>339</v>
      </c>
      <c r="AN14" s="221" t="s">
        <v>339</v>
      </c>
      <c r="AO14" s="221" t="s">
        <v>339</v>
      </c>
      <c r="AP14" s="221" t="s">
        <v>339</v>
      </c>
      <c r="AQ14" s="221" t="s">
        <v>339</v>
      </c>
      <c r="AR14" s="189"/>
      <c r="AS14" s="221" t="s">
        <v>339</v>
      </c>
      <c r="AT14" s="221" t="s">
        <v>339</v>
      </c>
      <c r="AU14" s="221" t="s">
        <v>339</v>
      </c>
      <c r="AV14" s="221" t="s">
        <v>339</v>
      </c>
      <c r="AW14" s="221" t="s">
        <v>339</v>
      </c>
      <c r="AX14" s="221" t="s">
        <v>339</v>
      </c>
      <c r="AY14" s="221" t="s">
        <v>339</v>
      </c>
      <c r="AZ14" s="189"/>
      <c r="BA14" s="221" t="s">
        <v>339</v>
      </c>
      <c r="BB14" s="221" t="s">
        <v>339</v>
      </c>
      <c r="BC14" s="221" t="s">
        <v>339</v>
      </c>
      <c r="BD14" s="221" t="s">
        <v>339</v>
      </c>
      <c r="BE14" s="221" t="s">
        <v>339</v>
      </c>
      <c r="BF14" s="221" t="s">
        <v>339</v>
      </c>
      <c r="BG14" s="221" t="s">
        <v>339</v>
      </c>
      <c r="BH14" s="190"/>
      <c r="BI14" s="221" t="s">
        <v>339</v>
      </c>
      <c r="BJ14" s="221" t="s">
        <v>339</v>
      </c>
      <c r="BK14" s="221" t="s">
        <v>339</v>
      </c>
      <c r="BL14" s="221" t="s">
        <v>339</v>
      </c>
      <c r="BM14" s="221" t="s">
        <v>339</v>
      </c>
      <c r="BN14" s="221" t="s">
        <v>339</v>
      </c>
      <c r="BO14" s="221" t="s">
        <v>339</v>
      </c>
      <c r="BP14" s="190"/>
      <c r="BQ14" s="221" t="s">
        <v>339</v>
      </c>
      <c r="BR14" s="221" t="s">
        <v>339</v>
      </c>
      <c r="BS14" s="221" t="s">
        <v>339</v>
      </c>
      <c r="BT14" s="221" t="s">
        <v>339</v>
      </c>
      <c r="BU14" s="221" t="s">
        <v>339</v>
      </c>
      <c r="BV14" s="221" t="s">
        <v>339</v>
      </c>
      <c r="BW14" s="221" t="s">
        <v>339</v>
      </c>
      <c r="BX14" s="190"/>
      <c r="BY14" s="221" t="s">
        <v>339</v>
      </c>
      <c r="BZ14" s="221" t="s">
        <v>339</v>
      </c>
      <c r="CA14" s="221" t="s">
        <v>339</v>
      </c>
      <c r="CB14" s="221" t="s">
        <v>339</v>
      </c>
      <c r="CC14" s="221" t="s">
        <v>339</v>
      </c>
      <c r="CD14" s="221" t="s">
        <v>339</v>
      </c>
      <c r="CE14" s="221" t="s">
        <v>339</v>
      </c>
      <c r="CF14" s="190"/>
      <c r="CG14" s="221" t="s">
        <v>339</v>
      </c>
      <c r="CH14" s="221" t="s">
        <v>339</v>
      </c>
      <c r="CI14" s="221" t="s">
        <v>339</v>
      </c>
      <c r="CJ14" s="221" t="s">
        <v>339</v>
      </c>
      <c r="CK14" s="221" t="s">
        <v>339</v>
      </c>
      <c r="CL14" s="221" t="s">
        <v>339</v>
      </c>
      <c r="CM14" s="221" t="s">
        <v>339</v>
      </c>
      <c r="CN14" s="190"/>
      <c r="CO14" s="221" t="s">
        <v>339</v>
      </c>
      <c r="CP14" s="221" t="s">
        <v>339</v>
      </c>
      <c r="CQ14" s="221" t="s">
        <v>339</v>
      </c>
      <c r="CR14" s="221" t="s">
        <v>339</v>
      </c>
      <c r="CS14" s="221" t="s">
        <v>339</v>
      </c>
      <c r="CT14" s="221" t="s">
        <v>339</v>
      </c>
      <c r="CU14" s="221" t="s">
        <v>339</v>
      </c>
      <c r="CV14" s="190"/>
      <c r="CW14" s="221" t="s">
        <v>339</v>
      </c>
      <c r="CX14" s="221" t="s">
        <v>339</v>
      </c>
      <c r="CY14" s="221" t="s">
        <v>339</v>
      </c>
      <c r="CZ14" s="221" t="s">
        <v>339</v>
      </c>
      <c r="DA14" s="221" t="s">
        <v>339</v>
      </c>
      <c r="DB14" s="221" t="s">
        <v>339</v>
      </c>
      <c r="DC14" s="221" t="s">
        <v>339</v>
      </c>
      <c r="DD14" s="183"/>
      <c r="DE14" s="221" t="s">
        <v>339</v>
      </c>
      <c r="DF14" s="221" t="s">
        <v>339</v>
      </c>
      <c r="DG14" s="221" t="s">
        <v>339</v>
      </c>
      <c r="DH14" s="221" t="s">
        <v>339</v>
      </c>
      <c r="DI14" s="221" t="s">
        <v>339</v>
      </c>
      <c r="DJ14" s="221" t="s">
        <v>339</v>
      </c>
      <c r="DK14" s="221" t="s">
        <v>339</v>
      </c>
    </row>
    <row r="15" spans="1:115" s="7" customFormat="1" ht="25.5" customHeight="1" thickBot="1" x14ac:dyDescent="0.25">
      <c r="A15" s="109" t="s">
        <v>304</v>
      </c>
      <c r="B15" s="110" t="s">
        <v>6</v>
      </c>
      <c r="C15" s="111"/>
      <c r="D15" s="87"/>
      <c r="E15" s="222"/>
      <c r="F15" s="222"/>
      <c r="G15" s="222"/>
      <c r="H15" s="222"/>
      <c r="I15" s="222"/>
      <c r="J15" s="222"/>
      <c r="K15" s="222"/>
      <c r="L15" s="191"/>
      <c r="M15" s="222"/>
      <c r="N15" s="222"/>
      <c r="O15" s="222"/>
      <c r="P15" s="222"/>
      <c r="Q15" s="222"/>
      <c r="R15" s="222"/>
      <c r="S15" s="222"/>
      <c r="T15" s="192"/>
      <c r="U15" s="222"/>
      <c r="V15" s="222"/>
      <c r="W15" s="222"/>
      <c r="X15" s="222"/>
      <c r="Y15" s="222"/>
      <c r="Z15" s="222"/>
      <c r="AA15" s="222"/>
      <c r="AB15" s="190"/>
      <c r="AC15" s="222"/>
      <c r="AD15" s="222"/>
      <c r="AE15" s="222"/>
      <c r="AF15" s="222"/>
      <c r="AG15" s="222"/>
      <c r="AH15" s="222"/>
      <c r="AI15" s="222"/>
      <c r="AJ15" s="192"/>
      <c r="AK15" s="222"/>
      <c r="AL15" s="222"/>
      <c r="AM15" s="222"/>
      <c r="AN15" s="222"/>
      <c r="AO15" s="222"/>
      <c r="AP15" s="222"/>
      <c r="AQ15" s="222"/>
      <c r="AR15" s="193"/>
      <c r="AS15" s="222"/>
      <c r="AT15" s="222"/>
      <c r="AU15" s="222"/>
      <c r="AV15" s="222"/>
      <c r="AW15" s="222"/>
      <c r="AX15" s="222"/>
      <c r="AY15" s="222"/>
      <c r="AZ15" s="193"/>
      <c r="BA15" s="222"/>
      <c r="BB15" s="222"/>
      <c r="BC15" s="222"/>
      <c r="BD15" s="222"/>
      <c r="BE15" s="222"/>
      <c r="BF15" s="222"/>
      <c r="BG15" s="222"/>
      <c r="BH15" s="190"/>
      <c r="BI15" s="222"/>
      <c r="BJ15" s="222"/>
      <c r="BK15" s="222"/>
      <c r="BL15" s="222"/>
      <c r="BM15" s="222"/>
      <c r="BN15" s="222"/>
      <c r="BO15" s="222"/>
      <c r="BP15" s="190"/>
      <c r="BQ15" s="222"/>
      <c r="BR15" s="222"/>
      <c r="BS15" s="222"/>
      <c r="BT15" s="222"/>
      <c r="BU15" s="222"/>
      <c r="BV15" s="222"/>
      <c r="BW15" s="222"/>
      <c r="BX15" s="190"/>
      <c r="BY15" s="222"/>
      <c r="BZ15" s="222"/>
      <c r="CA15" s="222"/>
      <c r="CB15" s="222"/>
      <c r="CC15" s="222"/>
      <c r="CD15" s="222"/>
      <c r="CE15" s="222"/>
      <c r="CF15" s="190"/>
      <c r="CG15" s="222"/>
      <c r="CH15" s="222"/>
      <c r="CI15" s="222"/>
      <c r="CJ15" s="222"/>
      <c r="CK15" s="222"/>
      <c r="CL15" s="222"/>
      <c r="CM15" s="222"/>
      <c r="CN15" s="190"/>
      <c r="CO15" s="222"/>
      <c r="CP15" s="222"/>
      <c r="CQ15" s="222"/>
      <c r="CR15" s="222"/>
      <c r="CS15" s="222"/>
      <c r="CT15" s="222"/>
      <c r="CU15" s="222"/>
      <c r="CV15" s="190"/>
      <c r="CW15" s="222"/>
      <c r="CX15" s="222"/>
      <c r="CY15" s="222"/>
      <c r="CZ15" s="222"/>
      <c r="DA15" s="222"/>
      <c r="DB15" s="222"/>
      <c r="DC15" s="222"/>
      <c r="DD15" s="192"/>
      <c r="DE15" s="222"/>
      <c r="DF15" s="222"/>
      <c r="DG15" s="222"/>
      <c r="DH15" s="222"/>
      <c r="DI15" s="222"/>
      <c r="DJ15" s="222"/>
      <c r="DK15" s="222"/>
    </row>
    <row r="16" spans="1:115" s="8" customFormat="1" ht="13.5" customHeight="1" thickBot="1" x14ac:dyDescent="0.25">
      <c r="A16" s="20">
        <v>1</v>
      </c>
      <c r="B16" s="18" t="s">
        <v>281</v>
      </c>
      <c r="C16" s="30">
        <v>1</v>
      </c>
      <c r="D16" s="81"/>
      <c r="E16" s="102">
        <v>202867.67262328998</v>
      </c>
      <c r="F16" s="102"/>
      <c r="G16" s="102"/>
      <c r="H16" s="102">
        <v>118038.58835999999</v>
      </c>
      <c r="I16" s="202">
        <f t="shared" ref="I16:I20" si="0">+IF(E16="N/A","N/A",MIN(E16:H16))</f>
        <v>118038.58835999999</v>
      </c>
      <c r="J16" s="202">
        <f t="shared" ref="J16:J20" si="1">+IF(E16="N/A","N/A",ROUND(AVERAGE(E16:H16),0))</f>
        <v>160453</v>
      </c>
      <c r="K16" s="202">
        <f t="shared" ref="K16:K20" si="2">+IF(I16="N/A","N/A",AVERAGE(I16:J16))</f>
        <v>139245.79418</v>
      </c>
      <c r="L16" s="81"/>
      <c r="M16" s="102">
        <v>202867.67262328998</v>
      </c>
      <c r="N16" s="102"/>
      <c r="O16" s="102"/>
      <c r="P16" s="102">
        <v>91504.952898002011</v>
      </c>
      <c r="Q16" s="202">
        <f t="shared" ref="Q16:Q20" si="3">+IF(M16="N/A","N/A",MIN(M16:P16))</f>
        <v>91504.952898002011</v>
      </c>
      <c r="R16" s="202">
        <f t="shared" ref="R16:R20" si="4">+IF(M16="N/A","N/A",ROUND(AVERAGE(M16:P16),0))</f>
        <v>147186</v>
      </c>
      <c r="S16" s="202">
        <f t="shared" ref="S16:S20" si="5">+IF(Q16="N/A","N/A",AVERAGE(Q16:R16))</f>
        <v>119345.476449001</v>
      </c>
      <c r="U16" s="102"/>
      <c r="V16" s="102"/>
      <c r="W16" s="102"/>
      <c r="X16" s="102">
        <v>116412.04036000003</v>
      </c>
      <c r="Y16" s="202">
        <f t="shared" ref="Y16:Y20" si="6">+IF(U16="N/A","N/A",MIN(U16:X16))</f>
        <v>116412.04036000003</v>
      </c>
      <c r="Z16" s="202">
        <f t="shared" ref="Z16:Z20" si="7">+IF(U16="N/A","N/A",ROUND(AVERAGE(U16:X16),0))</f>
        <v>116412</v>
      </c>
      <c r="AA16" s="202">
        <f t="shared" ref="AA16:AA20" si="8">+IF(Y16="N/A","N/A",AVERAGE(Y16:Z16))</f>
        <v>116412.02018000002</v>
      </c>
      <c r="AB16" s="10"/>
      <c r="AC16" s="102">
        <v>221879.51061223456</v>
      </c>
      <c r="AD16" s="102"/>
      <c r="AE16" s="102"/>
      <c r="AF16" s="102">
        <v>93724.120855384608</v>
      </c>
      <c r="AG16" s="202">
        <f t="shared" ref="AG16:AG20" si="9">+IF(AC16="N/A","N/A",MIN(AC16:AF16))</f>
        <v>93724.120855384608</v>
      </c>
      <c r="AH16" s="202">
        <f t="shared" ref="AH16:AH20" si="10">+IF(AC16="N/A","N/A",ROUND(AVERAGE(AC16:AF16),0))</f>
        <v>157802</v>
      </c>
      <c r="AI16" s="202">
        <f t="shared" ref="AI16:AI20" si="11">+IF(AG16="N/A","N/A",AVERAGE(AG16:AH16))</f>
        <v>125763.06042769231</v>
      </c>
      <c r="AK16" s="102">
        <v>184907.78838792909</v>
      </c>
      <c r="AL16" s="102"/>
      <c r="AM16" s="102"/>
      <c r="AN16" s="102">
        <v>129806.43077599998</v>
      </c>
      <c r="AO16" s="202">
        <f t="shared" ref="AO16:AO20" si="12">+IF(AK16="N/A","N/A",MIN(AK16:AN16))</f>
        <v>129806.43077599998</v>
      </c>
      <c r="AP16" s="202">
        <f t="shared" ref="AP16:AP20" si="13">+IF(AK16="N/A","N/A",ROUND(AVERAGE(AK16:AN16),0))</f>
        <v>157357</v>
      </c>
      <c r="AQ16" s="202">
        <f t="shared" ref="AQ16:AQ20" si="14">+IF(AO16="N/A","N/A",AVERAGE(AO16:AP16))</f>
        <v>143581.71538799998</v>
      </c>
      <c r="AR16" s="9"/>
      <c r="AS16" s="102"/>
      <c r="AT16" s="102"/>
      <c r="AU16" s="102"/>
      <c r="AV16" s="102">
        <v>89758.401473135687</v>
      </c>
      <c r="AW16" s="202">
        <f t="shared" ref="AW16:AW20" si="15">+IF(AS16="N/A","N/A",MIN(AS16:AV16))</f>
        <v>89758.401473135687</v>
      </c>
      <c r="AX16" s="202">
        <f t="shared" ref="AX16:AX20" si="16">+IF(AS16="N/A","N/A",ROUND(AVERAGE(AS16:AV16),0))</f>
        <v>89758</v>
      </c>
      <c r="AY16" s="202">
        <f t="shared" ref="AY16:AY20" si="17">+IF(AW16="N/A","N/A",AVERAGE(AW16:AX16))</f>
        <v>89758.200736567844</v>
      </c>
      <c r="AZ16" s="9"/>
      <c r="BA16" s="102">
        <v>224717.03308234119</v>
      </c>
      <c r="BB16" s="102"/>
      <c r="BC16" s="102"/>
      <c r="BD16" s="102">
        <v>96881.781815768991</v>
      </c>
      <c r="BE16" s="202">
        <f t="shared" ref="BE16:BE20" si="18">+IF(BA16="N/A","N/A",MIN(BA16:BD16))</f>
        <v>96881.781815768991</v>
      </c>
      <c r="BF16" s="202">
        <f t="shared" ref="BF16:BF20" si="19">+IF(BA16="N/A","N/A",ROUND(AVERAGE(BA16:BD16),0))</f>
        <v>160799</v>
      </c>
      <c r="BG16" s="202">
        <f t="shared" ref="BG16:BG20" si="20">+IF(BE16="N/A","N/A",AVERAGE(BE16:BF16))</f>
        <v>128840.39090788449</v>
      </c>
      <c r="BH16" s="10"/>
      <c r="BI16" s="102">
        <v>226896</v>
      </c>
      <c r="BJ16" s="102"/>
      <c r="BK16" s="102"/>
      <c r="BL16" s="102">
        <v>141406.04165599999</v>
      </c>
      <c r="BM16" s="202">
        <f t="shared" ref="BM16" si="21">+IF(BI16="N/A","N/A",MIN(BI16:BL16))</f>
        <v>141406.04165599999</v>
      </c>
      <c r="BN16" s="202">
        <f t="shared" ref="BN16" si="22">+IF(BI16="N/A","N/A",ROUND(AVERAGE(BI16:BL16),0))</f>
        <v>184151</v>
      </c>
      <c r="BO16" s="202">
        <f t="shared" ref="BO16" si="23">+IF(BM16="N/A","N/A",AVERAGE(BM16:BN16))</f>
        <v>162778.52082799998</v>
      </c>
      <c r="BP16" s="10"/>
      <c r="BQ16" s="102">
        <v>226896</v>
      </c>
      <c r="BR16" s="102"/>
      <c r="BS16" s="102"/>
      <c r="BT16" s="102">
        <v>143173.16987599997</v>
      </c>
      <c r="BU16" s="202">
        <f t="shared" ref="BU16:BU20" si="24">+IF(BQ16="N/A","N/A",MIN(BQ16:BT16))</f>
        <v>143173.16987599997</v>
      </c>
      <c r="BV16" s="202">
        <f t="shared" ref="BV16:BV20" si="25">+IF(BQ16="N/A","N/A",ROUND(AVERAGE(BQ16:BT16),0))</f>
        <v>185035</v>
      </c>
      <c r="BW16" s="202">
        <f t="shared" ref="BW16:BW20" si="26">+IF(BU16="N/A","N/A",AVERAGE(BU16:BV16))</f>
        <v>164104.08493799999</v>
      </c>
      <c r="BX16" s="10"/>
      <c r="BY16" s="102"/>
      <c r="BZ16" s="102"/>
      <c r="CA16" s="102"/>
      <c r="CB16" s="102">
        <v>141406.04165599999</v>
      </c>
      <c r="CC16" s="202">
        <f t="shared" ref="CC16:CC20" si="27">+IF(BY16="N/A","N/A",MIN(BY16:CB16))</f>
        <v>141406.04165599999</v>
      </c>
      <c r="CD16" s="202">
        <f t="shared" ref="CD16:CD20" si="28">+IF(BY16="N/A","N/A",ROUND(AVERAGE(BY16:CB16),0))</f>
        <v>141406</v>
      </c>
      <c r="CE16" s="202">
        <f t="shared" ref="CE16:CE20" si="29">+IF(CC16="N/A","N/A",AVERAGE(CC16:CD16))</f>
        <v>141406.02082799998</v>
      </c>
      <c r="CF16" s="10"/>
      <c r="CG16" s="102">
        <v>226896</v>
      </c>
      <c r="CH16" s="102"/>
      <c r="CI16" s="102"/>
      <c r="CJ16" s="102">
        <v>141406.04165599999</v>
      </c>
      <c r="CK16" s="202">
        <f t="shared" ref="CK16:CK20" si="30">+IF(CG16="N/A","N/A",MIN(CG16:CJ16))</f>
        <v>141406.04165599999</v>
      </c>
      <c r="CL16" s="202">
        <f t="shared" ref="CL16:CL20" si="31">+IF(CG16="N/A","N/A",ROUND(AVERAGE(CG16:CJ16),0))</f>
        <v>184151</v>
      </c>
      <c r="CM16" s="202">
        <f t="shared" ref="CM16:CM20" si="32">+IF(CK16="N/A","N/A",AVERAGE(CK16:CL16))</f>
        <v>162778.52082799998</v>
      </c>
      <c r="CN16" s="10"/>
      <c r="CO16" s="102"/>
      <c r="CP16" s="102"/>
      <c r="CQ16" s="102"/>
      <c r="CR16" s="102">
        <v>141406.04165599999</v>
      </c>
      <c r="CS16" s="202">
        <f t="shared" ref="CS16:CS20" si="33">+IF(CO16="N/A","N/A",MIN(CO16:CR16))</f>
        <v>141406.04165599999</v>
      </c>
      <c r="CT16" s="202">
        <f t="shared" ref="CT16:CT20" si="34">+IF(CO16="N/A","N/A",ROUND(AVERAGE(CO16:CR16),0))</f>
        <v>141406</v>
      </c>
      <c r="CU16" s="202">
        <f t="shared" ref="CU16:CU20" si="35">+IF(CS16="N/A","N/A",AVERAGE(CS16:CT16))</f>
        <v>141406.02082799998</v>
      </c>
      <c r="CV16" s="10"/>
      <c r="CW16" s="102">
        <v>226896</v>
      </c>
      <c r="CX16" s="102"/>
      <c r="CY16" s="102"/>
      <c r="CZ16" s="102">
        <v>95752.567350421974</v>
      </c>
      <c r="DA16" s="202">
        <f t="shared" ref="DA16:DA20" si="36">+IF(CW16="N/A","N/A",MIN(CW16:CZ16))</f>
        <v>95752.567350421974</v>
      </c>
      <c r="DB16" s="202">
        <f t="shared" ref="DB16:DB20" si="37">+IF(CW16="N/A","N/A",ROUND(AVERAGE(CW16:CZ16),0))</f>
        <v>161324</v>
      </c>
      <c r="DC16" s="202">
        <f t="shared" ref="DC16:DC20" si="38">+IF(DA16="N/A","N/A",AVERAGE(DA16:DB16))</f>
        <v>128538.28367521099</v>
      </c>
      <c r="DE16" s="102"/>
      <c r="DF16" s="102"/>
      <c r="DG16" s="102"/>
      <c r="DH16" s="102">
        <v>87563.00333000184</v>
      </c>
      <c r="DI16" s="202">
        <f t="shared" ref="DI16:DI20" si="39">+IF(DE16="N/A","N/A",MIN(DE16:DH16))</f>
        <v>87563.00333000184</v>
      </c>
      <c r="DJ16" s="202">
        <f t="shared" ref="DJ16:DJ20" si="40">+IF(DE16="N/A","N/A",ROUND(AVERAGE(DE16:DH16),0))</f>
        <v>87563</v>
      </c>
      <c r="DK16" s="202">
        <f t="shared" ref="DK16:DK20" si="41">+IF(DI16="N/A","N/A",AVERAGE(DI16:DJ16))</f>
        <v>87563.00166500092</v>
      </c>
    </row>
    <row r="17" spans="1:115" s="8" customFormat="1" ht="13.5" thickBot="1" x14ac:dyDescent="0.25">
      <c r="A17" s="20">
        <v>2</v>
      </c>
      <c r="B17" s="19" t="s">
        <v>282</v>
      </c>
      <c r="C17" s="31">
        <v>1</v>
      </c>
      <c r="D17" s="81"/>
      <c r="E17" s="102">
        <v>440378.19034881087</v>
      </c>
      <c r="F17" s="102"/>
      <c r="G17" s="102"/>
      <c r="H17" s="102">
        <v>140229.35035999998</v>
      </c>
      <c r="I17" s="202">
        <f t="shared" si="0"/>
        <v>140229.35035999998</v>
      </c>
      <c r="J17" s="202">
        <f t="shared" si="1"/>
        <v>290304</v>
      </c>
      <c r="K17" s="202">
        <f t="shared" si="2"/>
        <v>215266.67517999999</v>
      </c>
      <c r="L17" s="81"/>
      <c r="M17" s="102">
        <v>445700.30743343092</v>
      </c>
      <c r="N17" s="102"/>
      <c r="O17" s="102"/>
      <c r="P17" s="102">
        <v>124231.07736120241</v>
      </c>
      <c r="Q17" s="202">
        <f t="shared" si="3"/>
        <v>124231.07736120241</v>
      </c>
      <c r="R17" s="202">
        <f t="shared" si="4"/>
        <v>284966</v>
      </c>
      <c r="S17" s="202">
        <f t="shared" si="5"/>
        <v>204598.5386806012</v>
      </c>
      <c r="U17" s="102">
        <v>598736.31569112593</v>
      </c>
      <c r="V17" s="102"/>
      <c r="W17" s="102"/>
      <c r="X17" s="102">
        <v>138575.51171250248</v>
      </c>
      <c r="Y17" s="202">
        <f t="shared" si="6"/>
        <v>138575.51171250248</v>
      </c>
      <c r="Z17" s="202">
        <f t="shared" si="7"/>
        <v>368656</v>
      </c>
      <c r="AA17" s="202">
        <f t="shared" si="8"/>
        <v>253615.75585625123</v>
      </c>
      <c r="AB17" s="10"/>
      <c r="AC17" s="102">
        <v>701500.53570991475</v>
      </c>
      <c r="AD17" s="102"/>
      <c r="AE17" s="102"/>
      <c r="AF17" s="102">
        <v>187758.36160153805</v>
      </c>
      <c r="AG17" s="202">
        <f t="shared" si="9"/>
        <v>187758.36160153805</v>
      </c>
      <c r="AH17" s="202">
        <f t="shared" si="10"/>
        <v>444629</v>
      </c>
      <c r="AI17" s="202">
        <f t="shared" si="11"/>
        <v>316193.68080076901</v>
      </c>
      <c r="AK17" s="102">
        <v>700411.82988888887</v>
      </c>
      <c r="AL17" s="102"/>
      <c r="AM17" s="102"/>
      <c r="AN17" s="102">
        <v>152098.11170680224</v>
      </c>
      <c r="AO17" s="202">
        <f t="shared" si="12"/>
        <v>152098.11170680224</v>
      </c>
      <c r="AP17" s="202">
        <f t="shared" si="13"/>
        <v>426255</v>
      </c>
      <c r="AQ17" s="202">
        <f t="shared" si="14"/>
        <v>289176.55585340114</v>
      </c>
      <c r="AR17" s="9"/>
      <c r="AS17" s="102"/>
      <c r="AT17" s="102"/>
      <c r="AU17" s="102"/>
      <c r="AV17" s="102">
        <v>178617.13232218951</v>
      </c>
      <c r="AW17" s="202">
        <f t="shared" si="15"/>
        <v>178617.13232218951</v>
      </c>
      <c r="AX17" s="202">
        <f t="shared" si="16"/>
        <v>178617</v>
      </c>
      <c r="AY17" s="202">
        <f t="shared" si="17"/>
        <v>178617.06616109476</v>
      </c>
      <c r="AZ17" s="9"/>
      <c r="BA17" s="102">
        <v>688086.40564864757</v>
      </c>
      <c r="BB17" s="102"/>
      <c r="BC17" s="102"/>
      <c r="BD17" s="102">
        <v>178289.52884607617</v>
      </c>
      <c r="BE17" s="202">
        <f t="shared" si="18"/>
        <v>178289.52884607617</v>
      </c>
      <c r="BF17" s="202">
        <f t="shared" si="19"/>
        <v>433188</v>
      </c>
      <c r="BG17" s="202">
        <f t="shared" si="20"/>
        <v>305738.76442303811</v>
      </c>
      <c r="BH17" s="10"/>
      <c r="BI17" s="102">
        <v>589001.6</v>
      </c>
      <c r="BJ17" s="102"/>
      <c r="BK17" s="102"/>
      <c r="BL17" s="102">
        <v>244380.93662399999</v>
      </c>
      <c r="BM17" s="202">
        <f t="shared" ref="BM17:BM20" si="42">+IF(BI17="N/A","N/A",MIN(BI17:BL17))</f>
        <v>244380.93662399999</v>
      </c>
      <c r="BN17" s="202">
        <f t="shared" ref="BN17:BN20" si="43">+IF(BI17="N/A","N/A",ROUND(AVERAGE(BI17:BL17),0))</f>
        <v>416691</v>
      </c>
      <c r="BO17" s="202">
        <f t="shared" ref="BO17:BO20" si="44">+IF(BM17="N/A","N/A",AVERAGE(BM17:BN17))</f>
        <v>330535.96831199998</v>
      </c>
      <c r="BP17" s="10"/>
      <c r="BQ17" s="102">
        <v>589001.6</v>
      </c>
      <c r="BR17" s="102"/>
      <c r="BS17" s="102"/>
      <c r="BT17" s="102">
        <v>254353.99950399998</v>
      </c>
      <c r="BU17" s="202">
        <f t="shared" si="24"/>
        <v>254353.99950399998</v>
      </c>
      <c r="BV17" s="202">
        <f t="shared" si="25"/>
        <v>421678</v>
      </c>
      <c r="BW17" s="202">
        <f t="shared" si="26"/>
        <v>338015.99975199997</v>
      </c>
      <c r="BX17" s="10"/>
      <c r="BY17" s="102"/>
      <c r="BZ17" s="102"/>
      <c r="CA17" s="102"/>
      <c r="CB17" s="102">
        <v>243800.02662400002</v>
      </c>
      <c r="CC17" s="202">
        <f t="shared" si="27"/>
        <v>243800.02662400002</v>
      </c>
      <c r="CD17" s="202">
        <f t="shared" si="28"/>
        <v>243800</v>
      </c>
      <c r="CE17" s="202">
        <f t="shared" si="29"/>
        <v>243800.01331200002</v>
      </c>
      <c r="CF17" s="10"/>
      <c r="CG17" s="102">
        <v>623253.5</v>
      </c>
      <c r="CH17" s="102"/>
      <c r="CI17" s="102"/>
      <c r="CJ17" s="102">
        <v>246123.666624</v>
      </c>
      <c r="CK17" s="202">
        <f t="shared" si="30"/>
        <v>246123.666624</v>
      </c>
      <c r="CL17" s="202">
        <f t="shared" si="31"/>
        <v>434689</v>
      </c>
      <c r="CM17" s="202">
        <f t="shared" si="32"/>
        <v>340406.33331200003</v>
      </c>
      <c r="CN17" s="10"/>
      <c r="CO17" s="102"/>
      <c r="CP17" s="102"/>
      <c r="CQ17" s="102"/>
      <c r="CR17" s="102">
        <v>244961.84662399997</v>
      </c>
      <c r="CS17" s="202">
        <f t="shared" si="33"/>
        <v>244961.84662399997</v>
      </c>
      <c r="CT17" s="202">
        <f t="shared" si="34"/>
        <v>244962</v>
      </c>
      <c r="CU17" s="202">
        <f t="shared" si="35"/>
        <v>244961.923312</v>
      </c>
      <c r="CV17" s="10"/>
      <c r="CW17" s="102">
        <v>589001.6</v>
      </c>
      <c r="CX17" s="102"/>
      <c r="CY17" s="102"/>
      <c r="CZ17" s="102">
        <v>178093.71554399037</v>
      </c>
      <c r="DA17" s="202">
        <f t="shared" si="36"/>
        <v>178093.71554399037</v>
      </c>
      <c r="DB17" s="202">
        <f t="shared" si="37"/>
        <v>383548</v>
      </c>
      <c r="DC17" s="202">
        <f t="shared" si="38"/>
        <v>280820.85777199519</v>
      </c>
      <c r="DE17" s="102">
        <v>462622.8953841285</v>
      </c>
      <c r="DF17" s="102"/>
      <c r="DG17" s="102"/>
      <c r="DH17" s="102">
        <v>136836.73996600218</v>
      </c>
      <c r="DI17" s="202">
        <f t="shared" si="39"/>
        <v>136836.73996600218</v>
      </c>
      <c r="DJ17" s="202">
        <f t="shared" si="40"/>
        <v>299730</v>
      </c>
      <c r="DK17" s="202">
        <f t="shared" si="41"/>
        <v>218283.36998300109</v>
      </c>
    </row>
    <row r="18" spans="1:115" s="8" customFormat="1" ht="13.5" thickBot="1" x14ac:dyDescent="0.25">
      <c r="A18" s="20">
        <v>3</v>
      </c>
      <c r="B18" s="19" t="s">
        <v>172</v>
      </c>
      <c r="C18" s="31">
        <v>1</v>
      </c>
      <c r="D18" s="81"/>
      <c r="E18" s="102">
        <v>336097.51603103831</v>
      </c>
      <c r="F18" s="102"/>
      <c r="G18" s="102"/>
      <c r="H18" s="102">
        <v>156551.06244800001</v>
      </c>
      <c r="I18" s="202">
        <f t="shared" si="0"/>
        <v>156551.06244800001</v>
      </c>
      <c r="J18" s="202">
        <f t="shared" si="1"/>
        <v>246324</v>
      </c>
      <c r="K18" s="202">
        <f t="shared" si="2"/>
        <v>201437.53122400001</v>
      </c>
      <c r="L18" s="81"/>
      <c r="M18" s="102">
        <v>382497.51603103831</v>
      </c>
      <c r="N18" s="102"/>
      <c r="O18" s="102"/>
      <c r="P18" s="102">
        <v>116434.00281500284</v>
      </c>
      <c r="Q18" s="202">
        <f t="shared" si="3"/>
        <v>116434.00281500284</v>
      </c>
      <c r="R18" s="202">
        <f t="shared" si="4"/>
        <v>249466</v>
      </c>
      <c r="S18" s="202">
        <f t="shared" si="5"/>
        <v>182950.0014075014</v>
      </c>
      <c r="U18" s="102">
        <v>293042.54973960592</v>
      </c>
      <c r="V18" s="102"/>
      <c r="W18" s="102"/>
      <c r="X18" s="102">
        <v>89695.003545502332</v>
      </c>
      <c r="Y18" s="202">
        <f t="shared" si="6"/>
        <v>89695.003545502332</v>
      </c>
      <c r="Z18" s="202">
        <f t="shared" si="7"/>
        <v>191369</v>
      </c>
      <c r="AA18" s="202">
        <f t="shared" si="8"/>
        <v>140532.00177275116</v>
      </c>
      <c r="AB18" s="10"/>
      <c r="AC18" s="102">
        <v>438969.66627568094</v>
      </c>
      <c r="AD18" s="102"/>
      <c r="AE18" s="102"/>
      <c r="AF18" s="102">
        <v>127817.98914476804</v>
      </c>
      <c r="AG18" s="202">
        <f t="shared" si="9"/>
        <v>127817.98914476804</v>
      </c>
      <c r="AH18" s="202">
        <f t="shared" si="10"/>
        <v>283394</v>
      </c>
      <c r="AI18" s="202">
        <f t="shared" si="11"/>
        <v>205605.99457238402</v>
      </c>
      <c r="AK18" s="102">
        <v>291843.12490579829</v>
      </c>
      <c r="AL18" s="102"/>
      <c r="AM18" s="102"/>
      <c r="AN18" s="102">
        <v>89164.815054002</v>
      </c>
      <c r="AO18" s="202">
        <f t="shared" si="12"/>
        <v>89164.815054002</v>
      </c>
      <c r="AP18" s="202">
        <f t="shared" si="13"/>
        <v>190504</v>
      </c>
      <c r="AQ18" s="202">
        <f t="shared" si="14"/>
        <v>139834.40752700099</v>
      </c>
      <c r="AR18" s="9"/>
      <c r="AS18" s="102"/>
      <c r="AT18" s="102"/>
      <c r="AU18" s="102"/>
      <c r="AV18" s="102">
        <v>118851.71730627018</v>
      </c>
      <c r="AW18" s="202">
        <f t="shared" si="15"/>
        <v>118851.71730627018</v>
      </c>
      <c r="AX18" s="202">
        <f t="shared" si="16"/>
        <v>118852</v>
      </c>
      <c r="AY18" s="202">
        <f t="shared" si="17"/>
        <v>118851.85865313509</v>
      </c>
      <c r="AZ18" s="9"/>
      <c r="BA18" s="102">
        <v>435185.22807811527</v>
      </c>
      <c r="BB18" s="102"/>
      <c r="BC18" s="102"/>
      <c r="BD18" s="102">
        <v>109363.78659634784</v>
      </c>
      <c r="BE18" s="202">
        <f t="shared" si="18"/>
        <v>109363.78659634784</v>
      </c>
      <c r="BF18" s="202">
        <f t="shared" si="19"/>
        <v>272275</v>
      </c>
      <c r="BG18" s="202">
        <f t="shared" si="20"/>
        <v>190819.39329817391</v>
      </c>
      <c r="BH18" s="10"/>
      <c r="BI18" s="102">
        <v>253584.7</v>
      </c>
      <c r="BJ18" s="102"/>
      <c r="BK18" s="102"/>
      <c r="BL18" s="102">
        <v>191346.52580999999</v>
      </c>
      <c r="BM18" s="202">
        <f t="shared" si="42"/>
        <v>191346.52580999999</v>
      </c>
      <c r="BN18" s="202">
        <f t="shared" si="43"/>
        <v>222466</v>
      </c>
      <c r="BO18" s="202">
        <f t="shared" si="44"/>
        <v>206906.26290500001</v>
      </c>
      <c r="BP18" s="10"/>
      <c r="BQ18" s="102">
        <v>253584.7</v>
      </c>
      <c r="BR18" s="102"/>
      <c r="BS18" s="102"/>
      <c r="BT18" s="102">
        <v>199664.57610000001</v>
      </c>
      <c r="BU18" s="202">
        <f t="shared" si="24"/>
        <v>199664.57610000001</v>
      </c>
      <c r="BV18" s="202">
        <f t="shared" si="25"/>
        <v>226625</v>
      </c>
      <c r="BW18" s="202">
        <f t="shared" si="26"/>
        <v>213144.78805</v>
      </c>
      <c r="BX18" s="10"/>
      <c r="BY18" s="102"/>
      <c r="BZ18" s="102"/>
      <c r="CA18" s="102"/>
      <c r="CB18" s="102">
        <v>187744.88381000003</v>
      </c>
      <c r="CC18" s="202">
        <f t="shared" si="27"/>
        <v>187744.88381000003</v>
      </c>
      <c r="CD18" s="202">
        <f t="shared" si="28"/>
        <v>187745</v>
      </c>
      <c r="CE18" s="202">
        <f t="shared" si="29"/>
        <v>187744.94190500001</v>
      </c>
      <c r="CF18" s="10"/>
      <c r="CG18" s="102">
        <v>262415.2</v>
      </c>
      <c r="CH18" s="102"/>
      <c r="CI18" s="102"/>
      <c r="CJ18" s="102">
        <v>192392.16381</v>
      </c>
      <c r="CK18" s="202">
        <f t="shared" si="30"/>
        <v>192392.16381</v>
      </c>
      <c r="CL18" s="202">
        <f t="shared" si="31"/>
        <v>227404</v>
      </c>
      <c r="CM18" s="202">
        <f t="shared" si="32"/>
        <v>209898.081905</v>
      </c>
      <c r="CN18" s="10"/>
      <c r="CO18" s="102"/>
      <c r="CP18" s="102"/>
      <c r="CQ18" s="102"/>
      <c r="CR18" s="102">
        <v>191346.52580999999</v>
      </c>
      <c r="CS18" s="202">
        <f t="shared" si="33"/>
        <v>191346.52580999999</v>
      </c>
      <c r="CT18" s="202">
        <f t="shared" si="34"/>
        <v>191347</v>
      </c>
      <c r="CU18" s="202">
        <f t="shared" si="35"/>
        <v>191346.76290500001</v>
      </c>
      <c r="CV18" s="10"/>
      <c r="CW18" s="102">
        <v>253584.7</v>
      </c>
      <c r="CX18" s="102"/>
      <c r="CY18" s="102"/>
      <c r="CZ18" s="102">
        <v>140130.89123684281</v>
      </c>
      <c r="DA18" s="202">
        <f t="shared" si="36"/>
        <v>140130.89123684281</v>
      </c>
      <c r="DB18" s="202">
        <f t="shared" si="37"/>
        <v>196858</v>
      </c>
      <c r="DC18" s="202">
        <f t="shared" si="38"/>
        <v>168494.44561842142</v>
      </c>
      <c r="DE18" s="102">
        <v>230647.57616660383</v>
      </c>
      <c r="DF18" s="102"/>
      <c r="DG18" s="102"/>
      <c r="DH18" s="102">
        <v>100620.0722235025</v>
      </c>
      <c r="DI18" s="202">
        <f t="shared" si="39"/>
        <v>100620.0722235025</v>
      </c>
      <c r="DJ18" s="202">
        <f t="shared" si="40"/>
        <v>165634</v>
      </c>
      <c r="DK18" s="202">
        <f t="shared" si="41"/>
        <v>133127.03611175125</v>
      </c>
    </row>
    <row r="19" spans="1:115" s="8" customFormat="1" ht="13.5" thickBot="1" x14ac:dyDescent="0.25">
      <c r="A19" s="20">
        <v>4</v>
      </c>
      <c r="B19" s="19" t="s">
        <v>283</v>
      </c>
      <c r="C19" s="31">
        <v>1</v>
      </c>
      <c r="D19" s="81"/>
      <c r="E19" s="102">
        <v>1148122.6391504267</v>
      </c>
      <c r="F19" s="102"/>
      <c r="G19" s="102"/>
      <c r="H19" s="102">
        <v>391941.37118399993</v>
      </c>
      <c r="I19" s="202">
        <f t="shared" si="0"/>
        <v>391941.37118399993</v>
      </c>
      <c r="J19" s="202">
        <f t="shared" si="1"/>
        <v>770032</v>
      </c>
      <c r="K19" s="202">
        <f t="shared" si="2"/>
        <v>580986.68559199991</v>
      </c>
      <c r="L19" s="81"/>
      <c r="M19" s="102">
        <v>1193983.4671018336</v>
      </c>
      <c r="N19" s="102"/>
      <c r="O19" s="102"/>
      <c r="P19" s="102">
        <v>323615.30618530873</v>
      </c>
      <c r="Q19" s="202">
        <f t="shared" si="3"/>
        <v>323615.30618530873</v>
      </c>
      <c r="R19" s="202">
        <f t="shared" si="4"/>
        <v>758799</v>
      </c>
      <c r="S19" s="202">
        <f t="shared" si="5"/>
        <v>541207.15309265442</v>
      </c>
      <c r="U19" s="102">
        <v>869865.39210704621</v>
      </c>
      <c r="V19" s="102"/>
      <c r="W19" s="102"/>
      <c r="X19" s="102">
        <v>263309.11825267406</v>
      </c>
      <c r="Y19" s="202">
        <f t="shared" si="6"/>
        <v>263309.11825267406</v>
      </c>
      <c r="Z19" s="202">
        <f t="shared" si="7"/>
        <v>566587</v>
      </c>
      <c r="AA19" s="202">
        <f t="shared" si="8"/>
        <v>414948.05912633706</v>
      </c>
      <c r="AB19" s="10"/>
      <c r="AC19" s="102">
        <v>715458.93659965869</v>
      </c>
      <c r="AD19" s="102"/>
      <c r="AE19" s="102"/>
      <c r="AF19" s="102">
        <v>389308.76055546437</v>
      </c>
      <c r="AG19" s="202">
        <f t="shared" si="9"/>
        <v>389308.76055546437</v>
      </c>
      <c r="AH19" s="202">
        <f t="shared" si="10"/>
        <v>552384</v>
      </c>
      <c r="AI19" s="202">
        <f t="shared" si="11"/>
        <v>470846.38027773215</v>
      </c>
      <c r="AK19" s="102">
        <v>961579.38396254997</v>
      </c>
      <c r="AL19" s="102"/>
      <c r="AM19" s="102"/>
      <c r="AN19" s="102">
        <v>288535.59026004031</v>
      </c>
      <c r="AO19" s="202">
        <f t="shared" si="12"/>
        <v>288535.59026004031</v>
      </c>
      <c r="AP19" s="202">
        <f t="shared" si="13"/>
        <v>625057</v>
      </c>
      <c r="AQ19" s="202">
        <f t="shared" si="14"/>
        <v>456796.29513002012</v>
      </c>
      <c r="AR19" s="9"/>
      <c r="AS19" s="102"/>
      <c r="AT19" s="102"/>
      <c r="AU19" s="102"/>
      <c r="AV19" s="102">
        <v>348999.80885156756</v>
      </c>
      <c r="AW19" s="202">
        <f t="shared" si="15"/>
        <v>348999.80885156756</v>
      </c>
      <c r="AX19" s="202">
        <f t="shared" si="16"/>
        <v>349000</v>
      </c>
      <c r="AY19" s="202">
        <f t="shared" si="17"/>
        <v>348999.90442578378</v>
      </c>
      <c r="AZ19" s="9"/>
      <c r="BA19" s="102">
        <v>658498.17987554485</v>
      </c>
      <c r="BB19" s="102"/>
      <c r="BC19" s="102"/>
      <c r="BD19" s="102">
        <v>321273.95392192522</v>
      </c>
      <c r="BE19" s="202">
        <f t="shared" si="18"/>
        <v>321273.95392192522</v>
      </c>
      <c r="BF19" s="202">
        <f t="shared" si="19"/>
        <v>489886</v>
      </c>
      <c r="BG19" s="202">
        <f t="shared" si="20"/>
        <v>405579.97696096264</v>
      </c>
      <c r="BH19" s="10"/>
      <c r="BI19" s="102">
        <v>599952</v>
      </c>
      <c r="BJ19" s="102"/>
      <c r="BK19" s="102"/>
      <c r="BL19" s="102">
        <v>235194.65824799999</v>
      </c>
      <c r="BM19" s="202">
        <f t="shared" si="42"/>
        <v>235194.65824799999</v>
      </c>
      <c r="BN19" s="202">
        <f t="shared" si="43"/>
        <v>417573</v>
      </c>
      <c r="BO19" s="202">
        <f t="shared" si="44"/>
        <v>326383.82912399998</v>
      </c>
      <c r="BP19" s="10"/>
      <c r="BQ19" s="102">
        <v>599952</v>
      </c>
      <c r="BR19" s="102"/>
      <c r="BS19" s="102"/>
      <c r="BT19" s="102">
        <v>241054.4136</v>
      </c>
      <c r="BU19" s="202">
        <f t="shared" si="24"/>
        <v>241054.4136</v>
      </c>
      <c r="BV19" s="202">
        <f t="shared" si="25"/>
        <v>420503</v>
      </c>
      <c r="BW19" s="202">
        <f t="shared" si="26"/>
        <v>330778.70679999999</v>
      </c>
      <c r="BX19" s="10"/>
      <c r="BY19" s="102"/>
      <c r="BZ19" s="102"/>
      <c r="CA19" s="102"/>
      <c r="CB19" s="102">
        <v>232871.01824800001</v>
      </c>
      <c r="CC19" s="202">
        <f t="shared" si="27"/>
        <v>232871.01824800001</v>
      </c>
      <c r="CD19" s="202">
        <f t="shared" si="28"/>
        <v>232871</v>
      </c>
      <c r="CE19" s="202">
        <f t="shared" si="29"/>
        <v>232871.009124</v>
      </c>
      <c r="CF19" s="10"/>
      <c r="CG19" s="102">
        <v>642547.19999999995</v>
      </c>
      <c r="CH19" s="102"/>
      <c r="CI19" s="102"/>
      <c r="CJ19" s="102">
        <v>237518.29824799998</v>
      </c>
      <c r="CK19" s="202">
        <f t="shared" si="30"/>
        <v>237518.29824799998</v>
      </c>
      <c r="CL19" s="202">
        <f t="shared" si="31"/>
        <v>440033</v>
      </c>
      <c r="CM19" s="202">
        <f t="shared" si="32"/>
        <v>338775.64912399999</v>
      </c>
      <c r="CN19" s="10"/>
      <c r="CO19" s="102"/>
      <c r="CP19" s="102"/>
      <c r="CQ19" s="102"/>
      <c r="CR19" s="102">
        <v>235194.65824799999</v>
      </c>
      <c r="CS19" s="202">
        <f t="shared" si="33"/>
        <v>235194.65824799999</v>
      </c>
      <c r="CT19" s="202">
        <f t="shared" si="34"/>
        <v>235195</v>
      </c>
      <c r="CU19" s="202">
        <f t="shared" si="35"/>
        <v>235194.82912399998</v>
      </c>
      <c r="CV19" s="10"/>
      <c r="CW19" s="102">
        <v>599952</v>
      </c>
      <c r="CX19" s="102"/>
      <c r="CY19" s="102"/>
      <c r="CZ19" s="102">
        <v>226542.66904056811</v>
      </c>
      <c r="DA19" s="202">
        <f t="shared" si="36"/>
        <v>226542.66904056811</v>
      </c>
      <c r="DB19" s="202">
        <f t="shared" si="37"/>
        <v>413247</v>
      </c>
      <c r="DC19" s="202">
        <f t="shared" si="38"/>
        <v>319894.83452028409</v>
      </c>
      <c r="DE19" s="102">
        <v>691973.99812609632</v>
      </c>
      <c r="DF19" s="102"/>
      <c r="DG19" s="102"/>
      <c r="DH19" s="102">
        <v>264784.59496617492</v>
      </c>
      <c r="DI19" s="202">
        <f t="shared" si="39"/>
        <v>264784.59496617492</v>
      </c>
      <c r="DJ19" s="202">
        <f t="shared" si="40"/>
        <v>478379</v>
      </c>
      <c r="DK19" s="202">
        <f t="shared" si="41"/>
        <v>371581.79748308746</v>
      </c>
    </row>
    <row r="20" spans="1:115" s="8" customFormat="1" x14ac:dyDescent="0.2">
      <c r="A20" s="20">
        <v>5</v>
      </c>
      <c r="B20" s="19" t="s">
        <v>284</v>
      </c>
      <c r="C20" s="31">
        <v>1</v>
      </c>
      <c r="D20" s="81"/>
      <c r="E20" s="102">
        <v>299264.46284329914</v>
      </c>
      <c r="F20" s="102"/>
      <c r="G20" s="102"/>
      <c r="H20" s="102">
        <v>169274.85035999998</v>
      </c>
      <c r="I20" s="202">
        <f t="shared" si="0"/>
        <v>169274.85035999998</v>
      </c>
      <c r="J20" s="202">
        <f t="shared" si="1"/>
        <v>234270</v>
      </c>
      <c r="K20" s="202">
        <f t="shared" si="2"/>
        <v>201772.42517999999</v>
      </c>
      <c r="L20" s="81"/>
      <c r="M20" s="102">
        <v>364288.28078617918</v>
      </c>
      <c r="N20" s="102"/>
      <c r="O20" s="102"/>
      <c r="P20" s="102">
        <v>187670.46702140511</v>
      </c>
      <c r="Q20" s="202">
        <f t="shared" si="3"/>
        <v>187670.46702140511</v>
      </c>
      <c r="R20" s="202">
        <f t="shared" si="4"/>
        <v>275979</v>
      </c>
      <c r="S20" s="202">
        <f t="shared" si="5"/>
        <v>231824.73351070256</v>
      </c>
      <c r="U20" s="102">
        <v>251321.66609690792</v>
      </c>
      <c r="V20" s="102"/>
      <c r="W20" s="102"/>
      <c r="X20" s="102">
        <v>142887.44958883675</v>
      </c>
      <c r="Y20" s="202">
        <f t="shared" si="6"/>
        <v>142887.44958883675</v>
      </c>
      <c r="Z20" s="202">
        <f t="shared" si="7"/>
        <v>197105</v>
      </c>
      <c r="AA20" s="202">
        <f t="shared" si="8"/>
        <v>169996.22479441838</v>
      </c>
      <c r="AB20" s="10"/>
      <c r="AC20" s="102">
        <v>346358.64248428465</v>
      </c>
      <c r="AD20" s="102"/>
      <c r="AE20" s="102"/>
      <c r="AF20" s="102">
        <v>190742.56377415659</v>
      </c>
      <c r="AG20" s="202">
        <f t="shared" si="9"/>
        <v>190742.56377415659</v>
      </c>
      <c r="AH20" s="202">
        <f t="shared" si="10"/>
        <v>268551</v>
      </c>
      <c r="AI20" s="202">
        <f t="shared" si="11"/>
        <v>229646.78188707831</v>
      </c>
      <c r="AK20" s="102">
        <v>391488.89727518603</v>
      </c>
      <c r="AL20" s="102"/>
      <c r="AM20" s="102"/>
      <c r="AN20" s="102">
        <v>152873.36827436986</v>
      </c>
      <c r="AO20" s="202">
        <f t="shared" si="12"/>
        <v>152873.36827436986</v>
      </c>
      <c r="AP20" s="202">
        <f t="shared" si="13"/>
        <v>272181</v>
      </c>
      <c r="AQ20" s="202">
        <f t="shared" si="14"/>
        <v>212527.18413718493</v>
      </c>
      <c r="AR20" s="9"/>
      <c r="AS20" s="102"/>
      <c r="AT20" s="102"/>
      <c r="AU20" s="102"/>
      <c r="AV20" s="102">
        <v>191134.28340650789</v>
      </c>
      <c r="AW20" s="202">
        <f t="shared" si="15"/>
        <v>191134.28340650789</v>
      </c>
      <c r="AX20" s="202">
        <f t="shared" si="16"/>
        <v>191134</v>
      </c>
      <c r="AY20" s="202">
        <f t="shared" si="17"/>
        <v>191134.14170325396</v>
      </c>
      <c r="AZ20" s="9"/>
      <c r="BA20" s="102">
        <v>333892.49370757444</v>
      </c>
      <c r="BB20" s="102"/>
      <c r="BC20" s="102"/>
      <c r="BD20" s="102">
        <v>192629.09135031013</v>
      </c>
      <c r="BE20" s="202">
        <f t="shared" si="18"/>
        <v>192629.09135031013</v>
      </c>
      <c r="BF20" s="202">
        <f t="shared" si="19"/>
        <v>263261</v>
      </c>
      <c r="BG20" s="202">
        <f t="shared" si="20"/>
        <v>227945.04567515507</v>
      </c>
      <c r="BH20" s="10"/>
      <c r="BI20" s="102">
        <v>241796.2</v>
      </c>
      <c r="BJ20" s="102"/>
      <c r="BK20" s="102"/>
      <c r="BL20" s="102">
        <v>252282.009716</v>
      </c>
      <c r="BM20" s="202">
        <f t="shared" si="42"/>
        <v>241796.2</v>
      </c>
      <c r="BN20" s="202">
        <f t="shared" si="43"/>
        <v>247039</v>
      </c>
      <c r="BO20" s="202">
        <f t="shared" si="44"/>
        <v>244417.6</v>
      </c>
      <c r="BP20" s="10"/>
      <c r="BQ20" s="102">
        <v>241796.2</v>
      </c>
      <c r="BR20" s="102"/>
      <c r="BS20" s="102"/>
      <c r="BT20" s="102">
        <v>266356.64574199996</v>
      </c>
      <c r="BU20" s="202">
        <f t="shared" si="24"/>
        <v>241796.2</v>
      </c>
      <c r="BV20" s="202">
        <f t="shared" si="25"/>
        <v>254076</v>
      </c>
      <c r="BW20" s="202">
        <f t="shared" si="26"/>
        <v>247936.1</v>
      </c>
      <c r="BX20" s="10"/>
      <c r="BY20" s="102"/>
      <c r="BZ20" s="102"/>
      <c r="CA20" s="102"/>
      <c r="CB20" s="102">
        <v>249958.36971599999</v>
      </c>
      <c r="CC20" s="202">
        <f t="shared" si="27"/>
        <v>249958.36971599999</v>
      </c>
      <c r="CD20" s="202">
        <f t="shared" si="28"/>
        <v>249958</v>
      </c>
      <c r="CE20" s="202">
        <f t="shared" si="29"/>
        <v>249958.18485799999</v>
      </c>
      <c r="CF20" s="10"/>
      <c r="CG20" s="102">
        <v>249446.39999999999</v>
      </c>
      <c r="CH20" s="102"/>
      <c r="CI20" s="102"/>
      <c r="CJ20" s="102">
        <v>252282.009716</v>
      </c>
      <c r="CK20" s="202">
        <f t="shared" si="30"/>
        <v>249446.39999999999</v>
      </c>
      <c r="CL20" s="202">
        <f t="shared" si="31"/>
        <v>250864</v>
      </c>
      <c r="CM20" s="202">
        <f t="shared" si="32"/>
        <v>250155.2</v>
      </c>
      <c r="CN20" s="10"/>
      <c r="CO20" s="102"/>
      <c r="CP20" s="102"/>
      <c r="CQ20" s="102"/>
      <c r="CR20" s="102">
        <v>252282.009716</v>
      </c>
      <c r="CS20" s="202">
        <f t="shared" si="33"/>
        <v>252282.009716</v>
      </c>
      <c r="CT20" s="202">
        <f t="shared" si="34"/>
        <v>252282</v>
      </c>
      <c r="CU20" s="202">
        <f t="shared" si="35"/>
        <v>252282.004858</v>
      </c>
      <c r="CV20" s="10"/>
      <c r="CW20" s="102">
        <v>241796.2</v>
      </c>
      <c r="CX20" s="102"/>
      <c r="CY20" s="102"/>
      <c r="CZ20" s="102">
        <v>224404.82409540107</v>
      </c>
      <c r="DA20" s="202">
        <f t="shared" si="36"/>
        <v>224404.82409540107</v>
      </c>
      <c r="DB20" s="202">
        <f t="shared" si="37"/>
        <v>233101</v>
      </c>
      <c r="DC20" s="202">
        <f t="shared" si="38"/>
        <v>228752.91204770055</v>
      </c>
      <c r="DE20" s="102">
        <v>180133.09795703451</v>
      </c>
      <c r="DF20" s="102"/>
      <c r="DG20" s="102"/>
      <c r="DH20" s="102">
        <v>166446.24711750448</v>
      </c>
      <c r="DI20" s="202">
        <f t="shared" si="39"/>
        <v>166446.24711750448</v>
      </c>
      <c r="DJ20" s="202">
        <f t="shared" si="40"/>
        <v>173290</v>
      </c>
      <c r="DK20" s="202">
        <f t="shared" si="41"/>
        <v>169868.12355875224</v>
      </c>
    </row>
    <row r="21" spans="1:115" s="8" customFormat="1" ht="13.5" thickBot="1" x14ac:dyDescent="0.25">
      <c r="A21" s="20">
        <v>6</v>
      </c>
      <c r="B21" s="19" t="s">
        <v>285</v>
      </c>
      <c r="C21" s="31">
        <v>1</v>
      </c>
      <c r="D21" s="81"/>
      <c r="E21" s="126" t="s">
        <v>8</v>
      </c>
      <c r="F21" s="126" t="s">
        <v>8</v>
      </c>
      <c r="G21" s="126" t="s">
        <v>8</v>
      </c>
      <c r="H21" s="126" t="s">
        <v>8</v>
      </c>
      <c r="I21" s="126" t="s">
        <v>8</v>
      </c>
      <c r="J21" s="126" t="s">
        <v>8</v>
      </c>
      <c r="K21" s="126" t="s">
        <v>8</v>
      </c>
      <c r="L21" s="81"/>
      <c r="M21" s="126" t="s">
        <v>8</v>
      </c>
      <c r="N21" s="126" t="s">
        <v>8</v>
      </c>
      <c r="O21" s="126" t="s">
        <v>8</v>
      </c>
      <c r="P21" s="126" t="s">
        <v>8</v>
      </c>
      <c r="Q21" s="126" t="s">
        <v>8</v>
      </c>
      <c r="R21" s="126" t="s">
        <v>8</v>
      </c>
      <c r="S21" s="126" t="s">
        <v>8</v>
      </c>
      <c r="U21" s="126" t="s">
        <v>8</v>
      </c>
      <c r="V21" s="126" t="s">
        <v>8</v>
      </c>
      <c r="W21" s="126" t="s">
        <v>8</v>
      </c>
      <c r="X21" s="126" t="s">
        <v>8</v>
      </c>
      <c r="Y21" s="126" t="s">
        <v>8</v>
      </c>
      <c r="Z21" s="126" t="s">
        <v>8</v>
      </c>
      <c r="AA21" s="126" t="s">
        <v>8</v>
      </c>
      <c r="AB21" s="10"/>
      <c r="AC21" s="126" t="s">
        <v>8</v>
      </c>
      <c r="AD21" s="126" t="s">
        <v>8</v>
      </c>
      <c r="AE21" s="126" t="s">
        <v>8</v>
      </c>
      <c r="AF21" s="126" t="s">
        <v>8</v>
      </c>
      <c r="AG21" s="126" t="s">
        <v>8</v>
      </c>
      <c r="AH21" s="126" t="s">
        <v>8</v>
      </c>
      <c r="AI21" s="126" t="s">
        <v>8</v>
      </c>
      <c r="AK21" s="126" t="s">
        <v>8</v>
      </c>
      <c r="AL21" s="126" t="s">
        <v>8</v>
      </c>
      <c r="AM21" s="126" t="s">
        <v>8</v>
      </c>
      <c r="AN21" s="126" t="s">
        <v>8</v>
      </c>
      <c r="AO21" s="126" t="s">
        <v>8</v>
      </c>
      <c r="AP21" s="126" t="s">
        <v>8</v>
      </c>
      <c r="AQ21" s="126" t="s">
        <v>8</v>
      </c>
      <c r="AR21" s="9"/>
      <c r="AS21" s="126" t="s">
        <v>8</v>
      </c>
      <c r="AT21" s="126" t="s">
        <v>8</v>
      </c>
      <c r="AU21" s="126" t="s">
        <v>8</v>
      </c>
      <c r="AV21" s="126" t="s">
        <v>8</v>
      </c>
      <c r="AW21" s="126" t="s">
        <v>8</v>
      </c>
      <c r="AX21" s="126" t="s">
        <v>8</v>
      </c>
      <c r="AY21" s="126" t="s">
        <v>8</v>
      </c>
      <c r="AZ21" s="9"/>
      <c r="BA21" s="126" t="s">
        <v>8</v>
      </c>
      <c r="BB21" s="126" t="s">
        <v>8</v>
      </c>
      <c r="BC21" s="126" t="s">
        <v>8</v>
      </c>
      <c r="BD21" s="126" t="s">
        <v>8</v>
      </c>
      <c r="BE21" s="126" t="s">
        <v>8</v>
      </c>
      <c r="BF21" s="126" t="s">
        <v>8</v>
      </c>
      <c r="BG21" s="126" t="s">
        <v>8</v>
      </c>
      <c r="BH21" s="10"/>
      <c r="BI21" s="126" t="s">
        <v>8</v>
      </c>
      <c r="BJ21" s="126" t="s">
        <v>8</v>
      </c>
      <c r="BK21" s="126" t="s">
        <v>8</v>
      </c>
      <c r="BL21" s="126" t="s">
        <v>8</v>
      </c>
      <c r="BM21" s="126" t="s">
        <v>8</v>
      </c>
      <c r="BN21" s="126" t="s">
        <v>8</v>
      </c>
      <c r="BO21" s="126" t="s">
        <v>8</v>
      </c>
      <c r="BP21" s="10"/>
      <c r="BQ21" s="126" t="s">
        <v>8</v>
      </c>
      <c r="BR21" s="126" t="s">
        <v>8</v>
      </c>
      <c r="BS21" s="126" t="s">
        <v>8</v>
      </c>
      <c r="BT21" s="126" t="s">
        <v>8</v>
      </c>
      <c r="BU21" s="126" t="s">
        <v>8</v>
      </c>
      <c r="BV21" s="126" t="s">
        <v>8</v>
      </c>
      <c r="BW21" s="126" t="s">
        <v>8</v>
      </c>
      <c r="BX21" s="10"/>
      <c r="BY21" s="126" t="s">
        <v>8</v>
      </c>
      <c r="BZ21" s="126" t="s">
        <v>8</v>
      </c>
      <c r="CA21" s="126" t="s">
        <v>8</v>
      </c>
      <c r="CB21" s="126" t="s">
        <v>8</v>
      </c>
      <c r="CC21" s="126" t="s">
        <v>8</v>
      </c>
      <c r="CD21" s="126" t="s">
        <v>8</v>
      </c>
      <c r="CE21" s="126" t="s">
        <v>8</v>
      </c>
      <c r="CF21" s="10"/>
      <c r="CG21" s="126" t="s">
        <v>8</v>
      </c>
      <c r="CH21" s="126" t="s">
        <v>8</v>
      </c>
      <c r="CI21" s="126" t="s">
        <v>8</v>
      </c>
      <c r="CJ21" s="126" t="s">
        <v>8</v>
      </c>
      <c r="CK21" s="126" t="s">
        <v>8</v>
      </c>
      <c r="CL21" s="126" t="s">
        <v>8</v>
      </c>
      <c r="CM21" s="126" t="s">
        <v>8</v>
      </c>
      <c r="CN21" s="10"/>
      <c r="CO21" s="126" t="s">
        <v>8</v>
      </c>
      <c r="CP21" s="126" t="s">
        <v>8</v>
      </c>
      <c r="CQ21" s="126" t="s">
        <v>8</v>
      </c>
      <c r="CR21" s="126" t="s">
        <v>8</v>
      </c>
      <c r="CS21" s="126" t="s">
        <v>8</v>
      </c>
      <c r="CT21" s="126" t="s">
        <v>8</v>
      </c>
      <c r="CU21" s="126" t="s">
        <v>8</v>
      </c>
      <c r="CV21" s="10"/>
      <c r="CW21" s="126" t="s">
        <v>8</v>
      </c>
      <c r="CX21" s="126" t="s">
        <v>8</v>
      </c>
      <c r="CY21" s="126" t="s">
        <v>8</v>
      </c>
      <c r="CZ21" s="126" t="s">
        <v>8</v>
      </c>
      <c r="DA21" s="126" t="s">
        <v>8</v>
      </c>
      <c r="DB21" s="126" t="s">
        <v>8</v>
      </c>
      <c r="DC21" s="126" t="s">
        <v>8</v>
      </c>
      <c r="DE21" s="126" t="s">
        <v>8</v>
      </c>
      <c r="DF21" s="126" t="s">
        <v>8</v>
      </c>
      <c r="DG21" s="126" t="s">
        <v>8</v>
      </c>
      <c r="DH21" s="126" t="s">
        <v>8</v>
      </c>
      <c r="DI21" s="126" t="s">
        <v>8</v>
      </c>
      <c r="DJ21" s="126" t="s">
        <v>8</v>
      </c>
      <c r="DK21" s="126" t="s">
        <v>8</v>
      </c>
    </row>
    <row r="22" spans="1:115" s="8" customFormat="1" ht="13.5" thickBot="1" x14ac:dyDescent="0.25">
      <c r="A22" s="20">
        <v>7</v>
      </c>
      <c r="B22" s="19" t="s">
        <v>291</v>
      </c>
      <c r="C22" s="31">
        <v>1</v>
      </c>
      <c r="D22" s="81"/>
      <c r="E22" s="102">
        <v>175030.86404303333</v>
      </c>
      <c r="F22" s="102"/>
      <c r="G22" s="102"/>
      <c r="H22" s="102">
        <v>106029.66829399999</v>
      </c>
      <c r="I22" s="202">
        <f t="shared" ref="I22:I25" si="45">+IF(E22="N/A","N/A",MIN(E22:H22))</f>
        <v>106029.66829399999</v>
      </c>
      <c r="J22" s="202">
        <f t="shared" ref="J22:J25" si="46">+IF(E22="N/A","N/A",ROUND(AVERAGE(E22:H22),0))</f>
        <v>140530</v>
      </c>
      <c r="K22" s="202">
        <f t="shared" ref="K22:K25" si="47">+IF(I22="N/A","N/A",AVERAGE(I22:J22))</f>
        <v>123279.83414699999</v>
      </c>
      <c r="L22" s="81"/>
      <c r="M22" s="102">
        <v>196777.36423303664</v>
      </c>
      <c r="N22" s="102"/>
      <c r="O22" s="102"/>
      <c r="P22" s="102">
        <v>91123.582741702223</v>
      </c>
      <c r="Q22" s="202">
        <f t="shared" ref="Q22:Q25" si="48">+IF(M22="N/A","N/A",MIN(M22:P22))</f>
        <v>91123.582741702223</v>
      </c>
      <c r="R22" s="202">
        <f t="shared" ref="R22:R25" si="49">+IF(M22="N/A","N/A",ROUND(AVERAGE(M22:P22),0))</f>
        <v>143950</v>
      </c>
      <c r="S22" s="202">
        <f t="shared" ref="S22:S25" si="50">+IF(Q22="N/A","N/A",AVERAGE(Q22:R22))</f>
        <v>117536.7913708511</v>
      </c>
      <c r="U22" s="102">
        <v>439519.30698605895</v>
      </c>
      <c r="V22" s="102"/>
      <c r="W22" s="102"/>
      <c r="X22" s="102">
        <v>85109.519930200564</v>
      </c>
      <c r="Y22" s="202">
        <f t="shared" ref="Y22:Y25" si="51">+IF(U22="N/A","N/A",MIN(U22:X22))</f>
        <v>85109.519930200564</v>
      </c>
      <c r="Z22" s="202">
        <f t="shared" ref="Z22:Z25" si="52">+IF(U22="N/A","N/A",ROUND(AVERAGE(U22:X22),0))</f>
        <v>262314</v>
      </c>
      <c r="AA22" s="202">
        <f t="shared" ref="AA22:AA25" si="53">+IF(Y22="N/A","N/A",AVERAGE(Y22:Z22))</f>
        <v>173711.75996510027</v>
      </c>
      <c r="AB22" s="10"/>
      <c r="AC22" s="102">
        <v>199351.82869297866</v>
      </c>
      <c r="AD22" s="102"/>
      <c r="AE22" s="102"/>
      <c r="AF22" s="102">
        <v>106569.42729311614</v>
      </c>
      <c r="AG22" s="202">
        <f t="shared" ref="AG22:AG25" si="54">+IF(AC22="N/A","N/A",MIN(AC22:AF22))</f>
        <v>106569.42729311614</v>
      </c>
      <c r="AH22" s="202">
        <f t="shared" ref="AH22:AH25" si="55">+IF(AC22="N/A","N/A",ROUND(AVERAGE(AC22:AF22),0))</f>
        <v>152961</v>
      </c>
      <c r="AI22" s="202">
        <f t="shared" ref="AI22:AI25" si="56">+IF(AG22="N/A","N/A",AVERAGE(AG22:AH22))</f>
        <v>129765.21364655807</v>
      </c>
      <c r="AK22" s="102">
        <v>219675.36504006159</v>
      </c>
      <c r="AL22" s="102"/>
      <c r="AM22" s="102"/>
      <c r="AN22" s="102">
        <v>95309.733642402469</v>
      </c>
      <c r="AO22" s="202">
        <f t="shared" ref="AO22:AO25" si="57">+IF(AK22="N/A","N/A",MIN(AK22:AN22))</f>
        <v>95309.733642402469</v>
      </c>
      <c r="AP22" s="202">
        <f t="shared" ref="AP22:AP25" si="58">+IF(AK22="N/A","N/A",ROUND(AVERAGE(AK22:AN22),0))</f>
        <v>157493</v>
      </c>
      <c r="AQ22" s="202">
        <f t="shared" ref="AQ22:AQ25" si="59">+IF(AO22="N/A","N/A",AVERAGE(AO22:AP22))</f>
        <v>126401.36682120123</v>
      </c>
      <c r="AR22" s="9"/>
      <c r="AS22" s="102"/>
      <c r="AT22" s="102"/>
      <c r="AU22" s="102"/>
      <c r="AV22" s="102">
        <v>114307.52998576693</v>
      </c>
      <c r="AW22" s="202">
        <f t="shared" ref="AW22:AW25" si="60">+IF(AS22="N/A","N/A",MIN(AS22:AV22))</f>
        <v>114307.52998576693</v>
      </c>
      <c r="AX22" s="202">
        <f t="shared" ref="AX22:AX25" si="61">+IF(AS22="N/A","N/A",ROUND(AVERAGE(AS22:AV22),0))</f>
        <v>114308</v>
      </c>
      <c r="AY22" s="202">
        <f t="shared" ref="AY22:AY25" si="62">+IF(AW22="N/A","N/A",AVERAGE(AW22:AX22))</f>
        <v>114307.76499288346</v>
      </c>
      <c r="AZ22" s="9"/>
      <c r="BA22" s="102">
        <v>211277.99238977296</v>
      </c>
      <c r="BB22" s="102"/>
      <c r="BC22" s="102"/>
      <c r="BD22" s="102">
        <v>102242.65898123136</v>
      </c>
      <c r="BE22" s="202">
        <f t="shared" ref="BE22:BE25" si="63">+IF(BA22="N/A","N/A",MIN(BA22:BD22))</f>
        <v>102242.65898123136</v>
      </c>
      <c r="BF22" s="202">
        <f t="shared" ref="BF22:BF25" si="64">+IF(BA22="N/A","N/A",ROUND(AVERAGE(BA22:BD22),0))</f>
        <v>156760</v>
      </c>
      <c r="BG22" s="202">
        <f t="shared" ref="BG22:BG25" si="65">+IF(BE22="N/A","N/A",AVERAGE(BE22:BF22))</f>
        <v>129501.32949061568</v>
      </c>
      <c r="BH22" s="10"/>
      <c r="BI22" s="102">
        <v>332224</v>
      </c>
      <c r="BJ22" s="102"/>
      <c r="BK22" s="102"/>
      <c r="BL22" s="102">
        <v>189382.93382799998</v>
      </c>
      <c r="BM22" s="202">
        <f t="shared" ref="BM22:BM25" si="66">+IF(BI22="N/A","N/A",MIN(BI22:BL22))</f>
        <v>189382.93382799998</v>
      </c>
      <c r="BN22" s="202">
        <f t="shared" ref="BN22:BN25" si="67">+IF(BI22="N/A","N/A",ROUND(AVERAGE(BI22:BL22),0))</f>
        <v>260803</v>
      </c>
      <c r="BO22" s="202">
        <f t="shared" ref="BO22:BO25" si="68">+IF(BM22="N/A","N/A",AVERAGE(BM22:BN22))</f>
        <v>225092.96691399999</v>
      </c>
      <c r="BP22" s="10"/>
      <c r="BQ22" s="102">
        <v>332224</v>
      </c>
      <c r="BR22" s="102"/>
      <c r="BS22" s="102"/>
      <c r="BT22" s="102">
        <v>214362.64473800003</v>
      </c>
      <c r="BU22" s="202">
        <f t="shared" ref="BU22:BU25" si="69">+IF(BQ22="N/A","N/A",MIN(BQ22:BT22))</f>
        <v>214362.64473800003</v>
      </c>
      <c r="BV22" s="202">
        <f t="shared" ref="BV22:BV25" si="70">+IF(BQ22="N/A","N/A",ROUND(AVERAGE(BQ22:BT22),0))</f>
        <v>273293</v>
      </c>
      <c r="BW22" s="202">
        <f t="shared" ref="BW22:BW25" si="71">+IF(BU22="N/A","N/A",AVERAGE(BU22:BV22))</f>
        <v>243827.822369</v>
      </c>
      <c r="BX22" s="10"/>
      <c r="BY22" s="102"/>
      <c r="BZ22" s="102"/>
      <c r="CA22" s="102"/>
      <c r="CB22" s="102">
        <v>170793.81382800001</v>
      </c>
      <c r="CC22" s="202">
        <f t="shared" ref="CC22:CC25" si="72">+IF(BY22="N/A","N/A",MIN(BY22:CB22))</f>
        <v>170793.81382800001</v>
      </c>
      <c r="CD22" s="202">
        <f t="shared" ref="CD22:CD25" si="73">+IF(BY22="N/A","N/A",ROUND(AVERAGE(BY22:CB22),0))</f>
        <v>170794</v>
      </c>
      <c r="CE22" s="202">
        <f t="shared" ref="CE22:CE25" si="74">+IF(CC22="N/A","N/A",AVERAGE(CC22:CD22))</f>
        <v>170793.90691399999</v>
      </c>
      <c r="CF22" s="10"/>
      <c r="CG22" s="102">
        <v>341086.4</v>
      </c>
      <c r="CH22" s="102"/>
      <c r="CI22" s="102"/>
      <c r="CJ22" s="102">
        <v>203324.77382799998</v>
      </c>
      <c r="CK22" s="202">
        <f t="shared" ref="CK22:CK25" si="75">+IF(CG22="N/A","N/A",MIN(CG22:CJ22))</f>
        <v>203324.77382799998</v>
      </c>
      <c r="CL22" s="202">
        <f t="shared" ref="CL22:CL25" si="76">+IF(CG22="N/A","N/A",ROUND(AVERAGE(CG22:CJ22),0))</f>
        <v>272206</v>
      </c>
      <c r="CM22" s="202">
        <f t="shared" ref="CM22:CM25" si="77">+IF(CK22="N/A","N/A",AVERAGE(CK22:CL22))</f>
        <v>237765.38691399997</v>
      </c>
      <c r="CN22" s="10"/>
      <c r="CO22" s="102"/>
      <c r="CP22" s="102"/>
      <c r="CQ22" s="102"/>
      <c r="CR22" s="102">
        <v>189382.93382799998</v>
      </c>
      <c r="CS22" s="202">
        <f t="shared" ref="CS22:CS25" si="78">+IF(CO22="N/A","N/A",MIN(CO22:CR22))</f>
        <v>189382.93382799998</v>
      </c>
      <c r="CT22" s="202">
        <f t="shared" ref="CT22:CT25" si="79">+IF(CO22="N/A","N/A",ROUND(AVERAGE(CO22:CR22),0))</f>
        <v>189383</v>
      </c>
      <c r="CU22" s="202">
        <f t="shared" ref="CU22:CU25" si="80">+IF(CS22="N/A","N/A",AVERAGE(CS22:CT22))</f>
        <v>189382.96691399999</v>
      </c>
      <c r="CV22" s="10"/>
      <c r="CW22" s="102">
        <v>332224</v>
      </c>
      <c r="CX22" s="102"/>
      <c r="CY22" s="102"/>
      <c r="CZ22" s="102">
        <v>112158.02828621022</v>
      </c>
      <c r="DA22" s="202">
        <f t="shared" ref="DA22:DA25" si="81">+IF(CW22="N/A","N/A",MIN(CW22:CZ22))</f>
        <v>112158.02828621022</v>
      </c>
      <c r="DB22" s="202">
        <f t="shared" ref="DB22:DB25" si="82">+IF(CW22="N/A","N/A",ROUND(AVERAGE(CW22:CZ22),0))</f>
        <v>222191</v>
      </c>
      <c r="DC22" s="202">
        <f t="shared" ref="DC22:DC25" si="83">+IF(DA22="N/A","N/A",AVERAGE(DA22:DB22))</f>
        <v>167174.5141431051</v>
      </c>
      <c r="DE22" s="102">
        <v>200400.68800956308</v>
      </c>
      <c r="DF22" s="102"/>
      <c r="DG22" s="102"/>
      <c r="DH22" s="102">
        <v>101115.74793166877</v>
      </c>
      <c r="DI22" s="202">
        <f t="shared" ref="DI22:DI25" si="84">+IF(DE22="N/A","N/A",MIN(DE22:DH22))</f>
        <v>101115.74793166877</v>
      </c>
      <c r="DJ22" s="202">
        <f t="shared" ref="DJ22:DJ25" si="85">+IF(DE22="N/A","N/A",ROUND(AVERAGE(DE22:DH22),0))</f>
        <v>150758</v>
      </c>
      <c r="DK22" s="202">
        <f t="shared" ref="DK22:DK25" si="86">+IF(DI22="N/A","N/A",AVERAGE(DI22:DJ22))</f>
        <v>125936.87396583438</v>
      </c>
    </row>
    <row r="23" spans="1:115" s="8" customFormat="1" ht="13.5" thickBot="1" x14ac:dyDescent="0.25">
      <c r="A23" s="20">
        <v>8</v>
      </c>
      <c r="B23" s="19" t="s">
        <v>173</v>
      </c>
      <c r="C23" s="31">
        <v>1</v>
      </c>
      <c r="D23" s="81"/>
      <c r="E23" s="102">
        <v>319893.09226268</v>
      </c>
      <c r="F23" s="102"/>
      <c r="G23" s="102"/>
      <c r="H23" s="102">
        <v>91432.910359999994</v>
      </c>
      <c r="I23" s="202">
        <f t="shared" si="45"/>
        <v>91432.910359999994</v>
      </c>
      <c r="J23" s="202">
        <f t="shared" si="46"/>
        <v>205663</v>
      </c>
      <c r="K23" s="202">
        <f t="shared" si="47"/>
        <v>148547.95517999999</v>
      </c>
      <c r="L23" s="81"/>
      <c r="M23" s="102">
        <v>351228.25187560666</v>
      </c>
      <c r="N23" s="102"/>
      <c r="O23" s="102"/>
      <c r="P23" s="102">
        <v>86374.546023601681</v>
      </c>
      <c r="Q23" s="202">
        <f t="shared" si="48"/>
        <v>86374.546023601681</v>
      </c>
      <c r="R23" s="202">
        <f t="shared" si="49"/>
        <v>218801</v>
      </c>
      <c r="S23" s="202">
        <f t="shared" si="50"/>
        <v>152587.77301180083</v>
      </c>
      <c r="U23" s="102">
        <v>148451.9855430203</v>
      </c>
      <c r="V23" s="102"/>
      <c r="W23" s="102"/>
      <c r="X23" s="102">
        <v>56406.851953000412</v>
      </c>
      <c r="Y23" s="202">
        <f t="shared" si="51"/>
        <v>56406.851953000412</v>
      </c>
      <c r="Z23" s="202">
        <f t="shared" si="52"/>
        <v>102429</v>
      </c>
      <c r="AA23" s="202">
        <f t="shared" si="53"/>
        <v>79417.925976500206</v>
      </c>
      <c r="AB23" s="10"/>
      <c r="AC23" s="102">
        <v>125896.36080940043</v>
      </c>
      <c r="AD23" s="102"/>
      <c r="AE23" s="102"/>
      <c r="AF23" s="102">
        <v>81407.974981269523</v>
      </c>
      <c r="AG23" s="202">
        <f t="shared" si="54"/>
        <v>81407.974981269523</v>
      </c>
      <c r="AH23" s="202">
        <f t="shared" si="55"/>
        <v>103652</v>
      </c>
      <c r="AI23" s="202">
        <f t="shared" si="56"/>
        <v>92529.987490634754</v>
      </c>
      <c r="AK23" s="102">
        <v>182366.09916014894</v>
      </c>
      <c r="AL23" s="102"/>
      <c r="AM23" s="102"/>
      <c r="AN23" s="102">
        <v>67495.512239701886</v>
      </c>
      <c r="AO23" s="202">
        <f t="shared" si="57"/>
        <v>67495.512239701886</v>
      </c>
      <c r="AP23" s="202">
        <f t="shared" si="58"/>
        <v>124931</v>
      </c>
      <c r="AQ23" s="202">
        <f t="shared" si="59"/>
        <v>96213.256119850936</v>
      </c>
      <c r="AR23" s="9"/>
      <c r="AS23" s="102"/>
      <c r="AT23" s="102"/>
      <c r="AU23" s="102"/>
      <c r="AV23" s="102">
        <v>82488.467344345263</v>
      </c>
      <c r="AW23" s="202">
        <f t="shared" si="60"/>
        <v>82488.467344345263</v>
      </c>
      <c r="AX23" s="202">
        <f t="shared" si="61"/>
        <v>82488</v>
      </c>
      <c r="AY23" s="202">
        <f t="shared" si="62"/>
        <v>82488.233672172631</v>
      </c>
      <c r="AZ23" s="9"/>
      <c r="BA23" s="102">
        <v>131962.57736849663</v>
      </c>
      <c r="BB23" s="102"/>
      <c r="BC23" s="102"/>
      <c r="BD23" s="102">
        <v>83842.017049038594</v>
      </c>
      <c r="BE23" s="202">
        <f t="shared" si="63"/>
        <v>83842.017049038594</v>
      </c>
      <c r="BF23" s="202">
        <f t="shared" si="64"/>
        <v>107902</v>
      </c>
      <c r="BG23" s="202">
        <f t="shared" si="65"/>
        <v>95872.008524519304</v>
      </c>
      <c r="BH23" s="10"/>
      <c r="BI23" s="102">
        <v>196446</v>
      </c>
      <c r="BJ23" s="102"/>
      <c r="BK23" s="102"/>
      <c r="BL23" s="102">
        <v>134927.733336</v>
      </c>
      <c r="BM23" s="202">
        <f t="shared" si="66"/>
        <v>134927.733336</v>
      </c>
      <c r="BN23" s="202">
        <f t="shared" si="67"/>
        <v>165687</v>
      </c>
      <c r="BO23" s="202">
        <f t="shared" si="68"/>
        <v>150307.366668</v>
      </c>
      <c r="BP23" s="10"/>
      <c r="BQ23" s="102">
        <v>196446</v>
      </c>
      <c r="BR23" s="102"/>
      <c r="BS23" s="102"/>
      <c r="BT23" s="102">
        <v>146561.26936000001</v>
      </c>
      <c r="BU23" s="202">
        <f t="shared" si="69"/>
        <v>146561.26936000001</v>
      </c>
      <c r="BV23" s="202">
        <f t="shared" si="70"/>
        <v>171504</v>
      </c>
      <c r="BW23" s="202">
        <f t="shared" si="71"/>
        <v>159032.63468000002</v>
      </c>
      <c r="BX23" s="10"/>
      <c r="BY23" s="102"/>
      <c r="BZ23" s="102"/>
      <c r="CA23" s="102"/>
      <c r="CB23" s="102">
        <v>131442.27333600001</v>
      </c>
      <c r="CC23" s="202">
        <f t="shared" si="72"/>
        <v>131442.27333600001</v>
      </c>
      <c r="CD23" s="202">
        <f t="shared" si="73"/>
        <v>131442</v>
      </c>
      <c r="CE23" s="202">
        <f t="shared" si="74"/>
        <v>131442.13666800002</v>
      </c>
      <c r="CF23" s="10"/>
      <c r="CG23" s="102">
        <v>208260.6</v>
      </c>
      <c r="CH23" s="102"/>
      <c r="CI23" s="102"/>
      <c r="CJ23" s="102">
        <v>126794.99333599998</v>
      </c>
      <c r="CK23" s="202">
        <f t="shared" si="75"/>
        <v>126794.99333599998</v>
      </c>
      <c r="CL23" s="202">
        <f t="shared" si="76"/>
        <v>167528</v>
      </c>
      <c r="CM23" s="202">
        <f t="shared" si="77"/>
        <v>147161.49666800001</v>
      </c>
      <c r="CN23" s="10"/>
      <c r="CO23" s="102"/>
      <c r="CP23" s="102"/>
      <c r="CQ23" s="102"/>
      <c r="CR23" s="102">
        <v>134927.733336</v>
      </c>
      <c r="CS23" s="202">
        <f t="shared" si="78"/>
        <v>134927.733336</v>
      </c>
      <c r="CT23" s="202">
        <f t="shared" si="79"/>
        <v>134928</v>
      </c>
      <c r="CU23" s="202">
        <f t="shared" si="80"/>
        <v>134927.866668</v>
      </c>
      <c r="CV23" s="10"/>
      <c r="CW23" s="102">
        <v>196446</v>
      </c>
      <c r="CX23" s="102"/>
      <c r="CY23" s="102"/>
      <c r="CZ23" s="102">
        <v>84416.063517745686</v>
      </c>
      <c r="DA23" s="202">
        <f t="shared" si="81"/>
        <v>84416.063517745686</v>
      </c>
      <c r="DB23" s="202">
        <f t="shared" si="82"/>
        <v>140431</v>
      </c>
      <c r="DC23" s="202">
        <f t="shared" si="83"/>
        <v>112423.53175887285</v>
      </c>
      <c r="DE23" s="102">
        <v>166897.49846149146</v>
      </c>
      <c r="DF23" s="102"/>
      <c r="DG23" s="102"/>
      <c r="DH23" s="102">
        <v>80372.483615001562</v>
      </c>
      <c r="DI23" s="202">
        <f t="shared" si="84"/>
        <v>80372.483615001562</v>
      </c>
      <c r="DJ23" s="202">
        <f t="shared" si="85"/>
        <v>123635</v>
      </c>
      <c r="DK23" s="202">
        <f t="shared" si="86"/>
        <v>102003.74180750077</v>
      </c>
    </row>
    <row r="24" spans="1:115" s="8" customFormat="1" ht="13.5" thickBot="1" x14ac:dyDescent="0.25">
      <c r="A24" s="20">
        <v>9</v>
      </c>
      <c r="B24" s="19" t="s">
        <v>261</v>
      </c>
      <c r="C24" s="31">
        <v>1</v>
      </c>
      <c r="D24" s="81"/>
      <c r="E24" s="102">
        <v>16366.179071146667</v>
      </c>
      <c r="F24" s="102"/>
      <c r="G24" s="102"/>
      <c r="H24" s="102">
        <v>19268.668517999999</v>
      </c>
      <c r="I24" s="202">
        <f t="shared" si="45"/>
        <v>16366.179071146667</v>
      </c>
      <c r="J24" s="202">
        <f t="shared" si="46"/>
        <v>17817</v>
      </c>
      <c r="K24" s="202">
        <f t="shared" si="47"/>
        <v>17091.589535573334</v>
      </c>
      <c r="L24" s="81"/>
      <c r="M24" s="102">
        <v>16366.179071146667</v>
      </c>
      <c r="N24" s="102"/>
      <c r="O24" s="102"/>
      <c r="P24" s="102">
        <v>20449.40316526698</v>
      </c>
      <c r="Q24" s="202">
        <f t="shared" si="48"/>
        <v>16366.179071146667</v>
      </c>
      <c r="R24" s="202">
        <f t="shared" si="49"/>
        <v>18408</v>
      </c>
      <c r="S24" s="202">
        <f t="shared" si="50"/>
        <v>17387.089535573334</v>
      </c>
      <c r="U24" s="102">
        <v>18669.86550263732</v>
      </c>
      <c r="V24" s="102"/>
      <c r="W24" s="102"/>
      <c r="X24" s="102">
        <v>11242.44791633364</v>
      </c>
      <c r="Y24" s="202">
        <f t="shared" si="51"/>
        <v>11242.44791633364</v>
      </c>
      <c r="Z24" s="202">
        <f t="shared" si="52"/>
        <v>14956</v>
      </c>
      <c r="AA24" s="202">
        <f t="shared" si="53"/>
        <v>13099.22395816682</v>
      </c>
      <c r="AB24" s="10"/>
      <c r="AC24" s="102">
        <v>80604.775955001707</v>
      </c>
      <c r="AD24" s="102"/>
      <c r="AE24" s="102"/>
      <c r="AF24" s="102">
        <v>13793.027767230764</v>
      </c>
      <c r="AG24" s="202">
        <f t="shared" si="54"/>
        <v>13793.027767230764</v>
      </c>
      <c r="AH24" s="202">
        <f t="shared" si="55"/>
        <v>47199</v>
      </c>
      <c r="AI24" s="202">
        <f t="shared" si="56"/>
        <v>30496.013883615382</v>
      </c>
      <c r="AK24" s="102">
        <v>89174.649773813304</v>
      </c>
      <c r="AL24" s="102"/>
      <c r="AM24" s="102"/>
      <c r="AN24" s="102">
        <v>12515.471705666941</v>
      </c>
      <c r="AO24" s="202">
        <f t="shared" si="57"/>
        <v>12515.471705666941</v>
      </c>
      <c r="AP24" s="202">
        <f t="shared" si="58"/>
        <v>50845</v>
      </c>
      <c r="AQ24" s="202">
        <f t="shared" si="59"/>
        <v>31680.23585283347</v>
      </c>
      <c r="AR24" s="9"/>
      <c r="AS24" s="102"/>
      <c r="AT24" s="102"/>
      <c r="AU24" s="102"/>
      <c r="AV24" s="102">
        <v>13193.694565105945</v>
      </c>
      <c r="AW24" s="202">
        <f t="shared" si="60"/>
        <v>13193.694565105945</v>
      </c>
      <c r="AX24" s="202">
        <f t="shared" si="61"/>
        <v>13194</v>
      </c>
      <c r="AY24" s="202">
        <f t="shared" si="62"/>
        <v>13193.847282552972</v>
      </c>
      <c r="AZ24" s="9"/>
      <c r="BA24" s="102">
        <v>19888.841792053729</v>
      </c>
      <c r="BB24" s="102"/>
      <c r="BC24" s="102"/>
      <c r="BD24" s="102">
        <v>14487.0133109615</v>
      </c>
      <c r="BE24" s="202">
        <f t="shared" si="63"/>
        <v>14487.0133109615</v>
      </c>
      <c r="BF24" s="202">
        <f t="shared" si="64"/>
        <v>17188</v>
      </c>
      <c r="BG24" s="202">
        <f t="shared" si="65"/>
        <v>15837.506655480749</v>
      </c>
      <c r="BH24" s="10"/>
      <c r="BI24" s="102">
        <v>18768.8</v>
      </c>
      <c r="BJ24" s="102"/>
      <c r="BK24" s="102"/>
      <c r="BL24" s="102">
        <v>21273.156564000001</v>
      </c>
      <c r="BM24" s="202">
        <f t="shared" si="66"/>
        <v>18768.8</v>
      </c>
      <c r="BN24" s="202">
        <f t="shared" si="67"/>
        <v>20021</v>
      </c>
      <c r="BO24" s="202">
        <f t="shared" si="68"/>
        <v>19394.900000000001</v>
      </c>
      <c r="BP24" s="10"/>
      <c r="BQ24" s="102">
        <v>18768.8</v>
      </c>
      <c r="BR24" s="102"/>
      <c r="BS24" s="102"/>
      <c r="BT24" s="102">
        <v>21657.718983999999</v>
      </c>
      <c r="BU24" s="202">
        <f t="shared" si="69"/>
        <v>18768.8</v>
      </c>
      <c r="BV24" s="202">
        <f t="shared" si="70"/>
        <v>20213</v>
      </c>
      <c r="BW24" s="202">
        <f t="shared" si="71"/>
        <v>19490.900000000001</v>
      </c>
      <c r="BX24" s="10"/>
      <c r="BY24" s="102"/>
      <c r="BZ24" s="102"/>
      <c r="CA24" s="102"/>
      <c r="CB24" s="102">
        <v>21273.156564000001</v>
      </c>
      <c r="CC24" s="202">
        <f t="shared" si="72"/>
        <v>21273.156564000001</v>
      </c>
      <c r="CD24" s="202">
        <f t="shared" si="73"/>
        <v>21273</v>
      </c>
      <c r="CE24" s="202">
        <f t="shared" si="74"/>
        <v>21273.078282000002</v>
      </c>
      <c r="CF24" s="10"/>
      <c r="CG24" s="102">
        <v>19925.900000000001</v>
      </c>
      <c r="CH24" s="102"/>
      <c r="CI24" s="102"/>
      <c r="CJ24" s="102">
        <v>21273.156564000001</v>
      </c>
      <c r="CK24" s="202">
        <f t="shared" si="75"/>
        <v>19925.900000000001</v>
      </c>
      <c r="CL24" s="202">
        <f t="shared" si="76"/>
        <v>20600</v>
      </c>
      <c r="CM24" s="202">
        <f t="shared" si="77"/>
        <v>20262.95</v>
      </c>
      <c r="CN24" s="10"/>
      <c r="CO24" s="102"/>
      <c r="CP24" s="102"/>
      <c r="CQ24" s="102"/>
      <c r="CR24" s="102">
        <v>22434.976564000001</v>
      </c>
      <c r="CS24" s="202">
        <f t="shared" si="78"/>
        <v>22434.976564000001</v>
      </c>
      <c r="CT24" s="202">
        <f t="shared" si="79"/>
        <v>22435</v>
      </c>
      <c r="CU24" s="202">
        <f t="shared" si="80"/>
        <v>22434.988281999998</v>
      </c>
      <c r="CV24" s="10"/>
      <c r="CW24" s="102">
        <v>18768.8</v>
      </c>
      <c r="CX24" s="102"/>
      <c r="CY24" s="102"/>
      <c r="CZ24" s="102">
        <v>15244.285493320331</v>
      </c>
      <c r="DA24" s="202">
        <f t="shared" si="81"/>
        <v>15244.285493320331</v>
      </c>
      <c r="DB24" s="202">
        <f t="shared" si="82"/>
        <v>17007</v>
      </c>
      <c r="DC24" s="202">
        <f t="shared" si="83"/>
        <v>16125.642746660165</v>
      </c>
      <c r="DE24" s="102">
        <v>16999.437785108665</v>
      </c>
      <c r="DF24" s="102"/>
      <c r="DG24" s="102"/>
      <c r="DH24" s="102">
        <v>11657.479065833639</v>
      </c>
      <c r="DI24" s="202">
        <f t="shared" si="84"/>
        <v>11657.479065833639</v>
      </c>
      <c r="DJ24" s="202">
        <f t="shared" si="85"/>
        <v>14328</v>
      </c>
      <c r="DK24" s="202">
        <f t="shared" si="86"/>
        <v>12992.739532916819</v>
      </c>
    </row>
    <row r="25" spans="1:115" s="8" customFormat="1" ht="13.5" thickBot="1" x14ac:dyDescent="0.25">
      <c r="A25" s="20">
        <v>10</v>
      </c>
      <c r="B25" s="23" t="s">
        <v>174</v>
      </c>
      <c r="C25" s="31">
        <v>1</v>
      </c>
      <c r="D25" s="81"/>
      <c r="E25" s="102">
        <v>220291.47073263</v>
      </c>
      <c r="F25" s="102"/>
      <c r="G25" s="102"/>
      <c r="H25" s="102">
        <v>132121.00858000002</v>
      </c>
      <c r="I25" s="202">
        <f t="shared" si="45"/>
        <v>132121.00858000002</v>
      </c>
      <c r="J25" s="202">
        <f t="shared" si="46"/>
        <v>176206</v>
      </c>
      <c r="K25" s="202">
        <f t="shared" si="47"/>
        <v>154163.50429000001</v>
      </c>
      <c r="L25" s="81"/>
      <c r="M25" s="102">
        <v>233798.41860050004</v>
      </c>
      <c r="N25" s="102"/>
      <c r="O25" s="102"/>
      <c r="P25" s="102">
        <v>86067.439886602035</v>
      </c>
      <c r="Q25" s="202">
        <f t="shared" si="48"/>
        <v>86067.439886602035</v>
      </c>
      <c r="R25" s="202">
        <f t="shared" si="49"/>
        <v>159933</v>
      </c>
      <c r="S25" s="202">
        <f t="shared" si="50"/>
        <v>123000.21994330102</v>
      </c>
      <c r="U25" s="102">
        <v>668545.34945721983</v>
      </c>
      <c r="V25" s="102"/>
      <c r="W25" s="102"/>
      <c r="X25" s="102">
        <v>82599.042668002337</v>
      </c>
      <c r="Y25" s="202">
        <f t="shared" si="51"/>
        <v>82599.042668002337</v>
      </c>
      <c r="Z25" s="202">
        <f t="shared" si="52"/>
        <v>375572</v>
      </c>
      <c r="AA25" s="202">
        <f t="shared" si="53"/>
        <v>229085.52133400115</v>
      </c>
      <c r="AB25" s="10"/>
      <c r="AC25" s="102">
        <v>242553.74975947556</v>
      </c>
      <c r="AD25" s="102"/>
      <c r="AE25" s="102"/>
      <c r="AF25" s="102">
        <v>98223.049937539414</v>
      </c>
      <c r="AG25" s="202">
        <f t="shared" si="54"/>
        <v>98223.049937539414</v>
      </c>
      <c r="AH25" s="202">
        <f t="shared" si="55"/>
        <v>170388</v>
      </c>
      <c r="AI25" s="202">
        <f t="shared" si="56"/>
        <v>134305.52496876969</v>
      </c>
      <c r="AK25" s="102">
        <v>267309.20107596944</v>
      </c>
      <c r="AL25" s="102"/>
      <c r="AM25" s="102"/>
      <c r="AN25" s="102">
        <v>85993.526996202068</v>
      </c>
      <c r="AO25" s="202">
        <f t="shared" si="57"/>
        <v>85993.526996202068</v>
      </c>
      <c r="AP25" s="202">
        <f t="shared" si="58"/>
        <v>176651</v>
      </c>
      <c r="AQ25" s="202">
        <f t="shared" si="59"/>
        <v>131322.26349810103</v>
      </c>
      <c r="AR25" s="9"/>
      <c r="AS25" s="102"/>
      <c r="AT25" s="102"/>
      <c r="AU25" s="102"/>
      <c r="AV25" s="102">
        <v>113252.18730273999</v>
      </c>
      <c r="AW25" s="202">
        <f t="shared" si="60"/>
        <v>113252.18730273999</v>
      </c>
      <c r="AX25" s="202">
        <f t="shared" si="61"/>
        <v>113252</v>
      </c>
      <c r="AY25" s="202">
        <f t="shared" si="62"/>
        <v>113252.09365137</v>
      </c>
      <c r="AZ25" s="9"/>
      <c r="BA25" s="102">
        <v>272105.23733286472</v>
      </c>
      <c r="BB25" s="102"/>
      <c r="BC25" s="102"/>
      <c r="BD25" s="102">
        <v>96755.176214077757</v>
      </c>
      <c r="BE25" s="202">
        <f t="shared" si="63"/>
        <v>96755.176214077757</v>
      </c>
      <c r="BF25" s="202">
        <f t="shared" si="64"/>
        <v>184430</v>
      </c>
      <c r="BG25" s="202">
        <f t="shared" si="65"/>
        <v>140592.58810703887</v>
      </c>
      <c r="BH25" s="10"/>
      <c r="BI25" s="102">
        <v>285882</v>
      </c>
      <c r="BJ25" s="102"/>
      <c r="BK25" s="102"/>
      <c r="BL25" s="102">
        <v>168716.71203199998</v>
      </c>
      <c r="BM25" s="202">
        <f t="shared" si="66"/>
        <v>168716.71203199998</v>
      </c>
      <c r="BN25" s="202">
        <f t="shared" si="67"/>
        <v>227299</v>
      </c>
      <c r="BO25" s="202">
        <f t="shared" si="68"/>
        <v>198007.85601599998</v>
      </c>
      <c r="BP25" s="10"/>
      <c r="BQ25" s="102">
        <v>285882</v>
      </c>
      <c r="BR25" s="102"/>
      <c r="BS25" s="102"/>
      <c r="BT25" s="102">
        <v>173214.93052599998</v>
      </c>
      <c r="BU25" s="202">
        <f t="shared" si="69"/>
        <v>173214.93052599998</v>
      </c>
      <c r="BV25" s="202">
        <f t="shared" si="70"/>
        <v>229548</v>
      </c>
      <c r="BW25" s="202">
        <f t="shared" si="71"/>
        <v>201381.46526299999</v>
      </c>
      <c r="BX25" s="10"/>
      <c r="BY25" s="102"/>
      <c r="BZ25" s="102"/>
      <c r="CA25" s="102"/>
      <c r="CB25" s="102">
        <v>156517.602032</v>
      </c>
      <c r="CC25" s="202">
        <f t="shared" si="72"/>
        <v>156517.602032</v>
      </c>
      <c r="CD25" s="202">
        <f t="shared" si="73"/>
        <v>156518</v>
      </c>
      <c r="CE25" s="202">
        <f t="shared" si="74"/>
        <v>156517.80101599998</v>
      </c>
      <c r="CF25" s="10"/>
      <c r="CG25" s="102">
        <v>295330.2</v>
      </c>
      <c r="CH25" s="102"/>
      <c r="CI25" s="102"/>
      <c r="CJ25" s="102">
        <v>162326.702032</v>
      </c>
      <c r="CK25" s="202">
        <f t="shared" si="75"/>
        <v>162326.702032</v>
      </c>
      <c r="CL25" s="202">
        <f t="shared" si="76"/>
        <v>228828</v>
      </c>
      <c r="CM25" s="202">
        <f t="shared" si="77"/>
        <v>195577.351016</v>
      </c>
      <c r="CN25" s="10"/>
      <c r="CO25" s="102"/>
      <c r="CP25" s="102"/>
      <c r="CQ25" s="102"/>
      <c r="CR25" s="102">
        <v>168716.71203199998</v>
      </c>
      <c r="CS25" s="202">
        <f t="shared" si="78"/>
        <v>168716.71203199998</v>
      </c>
      <c r="CT25" s="202">
        <f t="shared" si="79"/>
        <v>168717</v>
      </c>
      <c r="CU25" s="202">
        <f t="shared" si="80"/>
        <v>168716.85601599998</v>
      </c>
      <c r="CV25" s="10"/>
      <c r="CW25" s="102">
        <v>285882</v>
      </c>
      <c r="CX25" s="102"/>
      <c r="CY25" s="102"/>
      <c r="CZ25" s="102">
        <v>100792.23260492602</v>
      </c>
      <c r="DA25" s="202">
        <f t="shared" si="81"/>
        <v>100792.23260492602</v>
      </c>
      <c r="DB25" s="202">
        <f t="shared" si="82"/>
        <v>193337</v>
      </c>
      <c r="DC25" s="202">
        <f t="shared" si="83"/>
        <v>147064.61630246299</v>
      </c>
      <c r="DE25" s="102"/>
      <c r="DF25" s="102"/>
      <c r="DG25" s="102"/>
      <c r="DH25" s="102">
        <v>86045.434046001843</v>
      </c>
      <c r="DI25" s="202">
        <f t="shared" si="84"/>
        <v>86045.434046001843</v>
      </c>
      <c r="DJ25" s="202">
        <f t="shared" si="85"/>
        <v>86045</v>
      </c>
      <c r="DK25" s="202">
        <f t="shared" si="86"/>
        <v>86045.217023000921</v>
      </c>
    </row>
    <row r="26" spans="1:115" ht="15.75" thickBot="1" x14ac:dyDescent="0.3">
      <c r="A26" s="112"/>
      <c r="B26" s="113" t="s">
        <v>9</v>
      </c>
      <c r="C26" s="98"/>
      <c r="D26" s="81"/>
      <c r="E26" s="100"/>
      <c r="F26" s="100"/>
      <c r="G26" s="100"/>
      <c r="H26" s="100"/>
      <c r="I26" s="100"/>
      <c r="J26" s="100"/>
      <c r="K26" s="100"/>
      <c r="L26" s="100"/>
      <c r="M26" s="100"/>
      <c r="N26" s="100"/>
      <c r="O26" s="100"/>
      <c r="P26" s="100"/>
      <c r="Q26" s="100"/>
      <c r="R26" s="100"/>
      <c r="S26" s="100"/>
      <c r="U26" s="100"/>
      <c r="V26" s="100"/>
      <c r="W26" s="100"/>
      <c r="X26" s="100"/>
      <c r="Y26" s="100"/>
      <c r="Z26" s="100"/>
      <c r="AA26" s="100"/>
      <c r="AB26" s="1"/>
      <c r="AC26" s="100"/>
      <c r="AD26" s="100"/>
      <c r="AE26" s="100"/>
      <c r="AF26" s="100"/>
      <c r="AG26" s="100"/>
      <c r="AH26" s="100"/>
      <c r="AI26" s="100"/>
      <c r="AK26" s="100"/>
      <c r="AL26" s="100"/>
      <c r="AM26" s="100"/>
      <c r="AN26" s="100"/>
      <c r="AO26" s="100"/>
      <c r="AP26" s="100"/>
      <c r="AQ26" s="100"/>
      <c r="AR26" s="1"/>
      <c r="AS26" s="100"/>
      <c r="AT26" s="100"/>
      <c r="AU26" s="100"/>
      <c r="AV26" s="100"/>
      <c r="AW26" s="100"/>
      <c r="AX26" s="100"/>
      <c r="AY26" s="100"/>
      <c r="AZ26" s="1"/>
      <c r="BA26" s="100"/>
      <c r="BB26" s="100"/>
      <c r="BC26" s="100"/>
      <c r="BD26" s="100"/>
      <c r="BE26" s="100"/>
      <c r="BF26" s="100"/>
      <c r="BG26" s="100"/>
      <c r="BH26" s="1"/>
      <c r="BI26" s="100"/>
      <c r="BJ26" s="100"/>
      <c r="BK26" s="100"/>
      <c r="BL26" s="100"/>
      <c r="BM26" s="100"/>
      <c r="BN26" s="100"/>
      <c r="BO26" s="100"/>
      <c r="BP26" s="1"/>
      <c r="BQ26" s="100"/>
      <c r="BR26" s="100"/>
      <c r="BS26" s="100"/>
      <c r="BT26" s="100"/>
      <c r="BU26" s="100"/>
      <c r="BV26" s="100"/>
      <c r="BW26" s="100"/>
      <c r="BX26" s="1"/>
      <c r="BY26" s="100"/>
      <c r="BZ26" s="100"/>
      <c r="CA26" s="100"/>
      <c r="CB26" s="100"/>
      <c r="CC26" s="100"/>
      <c r="CD26" s="100"/>
      <c r="CE26" s="100"/>
      <c r="CF26" s="99"/>
      <c r="CG26" s="100"/>
      <c r="CH26" s="100"/>
      <c r="CI26" s="100"/>
      <c r="CJ26" s="100"/>
      <c r="CK26" s="100"/>
      <c r="CL26" s="100"/>
      <c r="CM26" s="100"/>
      <c r="CN26" s="1"/>
      <c r="CO26" s="100"/>
      <c r="CP26" s="100"/>
      <c r="CQ26" s="100"/>
      <c r="CR26" s="100"/>
      <c r="CS26" s="100"/>
      <c r="CT26" s="100"/>
      <c r="CU26" s="100"/>
      <c r="CV26" s="1"/>
      <c r="CW26" s="100"/>
      <c r="CX26" s="100"/>
      <c r="CY26" s="100"/>
      <c r="CZ26" s="100"/>
      <c r="DA26" s="100"/>
      <c r="DB26" s="100"/>
      <c r="DC26" s="100"/>
      <c r="DE26" s="100"/>
      <c r="DF26" s="100"/>
      <c r="DG26" s="100"/>
      <c r="DH26" s="100"/>
      <c r="DI26" s="100"/>
      <c r="DJ26" s="100"/>
      <c r="DK26" s="100"/>
    </row>
    <row r="27" spans="1:115" ht="15.75" thickBot="1" x14ac:dyDescent="0.3">
      <c r="A27" s="24">
        <v>11</v>
      </c>
      <c r="B27" s="18" t="s">
        <v>292</v>
      </c>
      <c r="C27" s="31">
        <v>1</v>
      </c>
      <c r="D27" s="81"/>
      <c r="E27" s="102">
        <v>92325.325323869998</v>
      </c>
      <c r="F27" s="102"/>
      <c r="G27" s="102"/>
      <c r="H27" s="102">
        <v>17589.490071999997</v>
      </c>
      <c r="I27" s="202">
        <f t="shared" ref="I27:I29" si="87">+IF(E27="N/A","N/A",MIN(E27:H27))</f>
        <v>17589.490071999997</v>
      </c>
      <c r="J27" s="202">
        <f t="shared" ref="J27:J29" si="88">+IF(E27="N/A","N/A",ROUND(AVERAGE(E27:H27),0))</f>
        <v>54957</v>
      </c>
      <c r="K27" s="202">
        <f t="shared" ref="K27:K29" si="89">+IF(I27="N/A","N/A",AVERAGE(I27:J27))</f>
        <v>36273.245036</v>
      </c>
      <c r="L27" s="81"/>
      <c r="M27" s="102">
        <v>87439.681277003343</v>
      </c>
      <c r="N27" s="102"/>
      <c r="O27" s="102"/>
      <c r="P27" s="102">
        <v>17718.872866740279</v>
      </c>
      <c r="Q27" s="202">
        <f t="shared" ref="Q27:Q29" si="90">+IF(M27="N/A","N/A",MIN(M27:P27))</f>
        <v>17718.872866740279</v>
      </c>
      <c r="R27" s="202">
        <f t="shared" ref="R27:R29" si="91">+IF(M27="N/A","N/A",ROUND(AVERAGE(M27:P27),0))</f>
        <v>52579</v>
      </c>
      <c r="S27" s="202">
        <f t="shared" ref="S27:S29" si="92">+IF(Q27="N/A","N/A",AVERAGE(Q27:R27))</f>
        <v>35148.936433370138</v>
      </c>
      <c r="U27" s="102">
        <v>40675.087703677425</v>
      </c>
      <c r="V27" s="102"/>
      <c r="W27" s="102"/>
      <c r="X27" s="102">
        <v>12124.352048800269</v>
      </c>
      <c r="Y27" s="202">
        <f t="shared" ref="Y27:Y28" si="93">+IF(U27="N/A","N/A",MIN(U27:X27))</f>
        <v>12124.352048800269</v>
      </c>
      <c r="Z27" s="202">
        <f t="shared" ref="Z27:Z28" si="94">+IF(U27="N/A","N/A",ROUND(AVERAGE(U27:X27),0))</f>
        <v>26400</v>
      </c>
      <c r="AA27" s="202">
        <f t="shared" ref="AA27:AA28" si="95">+IF(Y27="N/A","N/A",AVERAGE(Y27:Z27))</f>
        <v>19262.176024400134</v>
      </c>
      <c r="AB27" s="1"/>
      <c r="AC27" s="102">
        <v>40981.55511473956</v>
      </c>
      <c r="AD27" s="102"/>
      <c r="AE27" s="102"/>
      <c r="AF27" s="102">
        <v>17111.219301830886</v>
      </c>
      <c r="AG27" s="202">
        <f t="shared" ref="AG27:AG31" si="96">+IF(AC27="N/A","N/A",MIN(AC27:AF27))</f>
        <v>17111.219301830886</v>
      </c>
      <c r="AH27" s="202">
        <f t="shared" ref="AH27:AH31" si="97">+IF(AC27="N/A","N/A",ROUND(AVERAGE(AC27:AF27),0))</f>
        <v>29046</v>
      </c>
      <c r="AI27" s="202">
        <f t="shared" ref="AI27:AI31" si="98">+IF(AG27="N/A","N/A",AVERAGE(AG27:AH27))</f>
        <v>23078.609650915445</v>
      </c>
      <c r="AK27" s="102">
        <v>85879.200453751706</v>
      </c>
      <c r="AL27" s="102"/>
      <c r="AM27" s="102"/>
      <c r="AN27" s="102">
        <v>11995.450249480227</v>
      </c>
      <c r="AO27" s="202">
        <f t="shared" ref="AO27:AO28" si="99">+IF(AK27="N/A","N/A",MIN(AK27:AN27))</f>
        <v>11995.450249480227</v>
      </c>
      <c r="AP27" s="202">
        <f t="shared" ref="AP27:AP28" si="100">+IF(AK27="N/A","N/A",ROUND(AVERAGE(AK27:AN27),0))</f>
        <v>48937</v>
      </c>
      <c r="AQ27" s="202">
        <f t="shared" ref="AQ27:AQ28" si="101">+IF(AO27="N/A","N/A",AVERAGE(AO27:AP27))</f>
        <v>30466.225124740115</v>
      </c>
      <c r="AR27" s="1"/>
      <c r="AS27" s="102"/>
      <c r="AT27" s="102"/>
      <c r="AU27" s="102"/>
      <c r="AV27" s="102">
        <v>13941.185935910973</v>
      </c>
      <c r="AW27" s="202">
        <f t="shared" ref="AW27:AW31" si="102">+IF(AS27="N/A","N/A",MIN(AS27:AV27))</f>
        <v>13941.185935910973</v>
      </c>
      <c r="AX27" s="202">
        <f t="shared" ref="AX27:AX31" si="103">+IF(AS27="N/A","N/A",ROUND(AVERAGE(AS27:AV27),0))</f>
        <v>13941</v>
      </c>
      <c r="AY27" s="202">
        <f t="shared" ref="AY27:AY31" si="104">+IF(AW27="N/A","N/A",AVERAGE(AW27:AX27))</f>
        <v>13941.092967955487</v>
      </c>
      <c r="AZ27" s="1"/>
      <c r="BA27" s="102">
        <v>37565.5877542206</v>
      </c>
      <c r="BB27" s="102"/>
      <c r="BC27" s="102"/>
      <c r="BD27" s="102">
        <v>14002.454554661637</v>
      </c>
      <c r="BE27" s="202">
        <f t="shared" ref="BE27:BE31" si="105">+IF(BA27="N/A","N/A",MIN(BA27:BD27))</f>
        <v>14002.454554661637</v>
      </c>
      <c r="BF27" s="202">
        <f t="shared" ref="BF27:BF31" si="106">+IF(BA27="N/A","N/A",ROUND(AVERAGE(BA27:BD27),0))</f>
        <v>25784</v>
      </c>
      <c r="BG27" s="202">
        <f t="shared" ref="BG27:BG31" si="107">+IF(BE27="N/A","N/A",AVERAGE(BE27:BF27))</f>
        <v>19893.227277330818</v>
      </c>
      <c r="BH27" s="1"/>
      <c r="BI27" s="102">
        <v>91109</v>
      </c>
      <c r="BJ27" s="102"/>
      <c r="BK27" s="102"/>
      <c r="BL27" s="102">
        <v>34466.087392000001</v>
      </c>
      <c r="BM27" s="202">
        <f t="shared" ref="BM27:BM29" si="108">+IF(BI27="N/A","N/A",MIN(BI27:BL27))</f>
        <v>34466.087392000001</v>
      </c>
      <c r="BN27" s="202">
        <f t="shared" ref="BN27:BN29" si="109">+IF(BI27="N/A","N/A",ROUND(AVERAGE(BI27:BL27),0))</f>
        <v>62788</v>
      </c>
      <c r="BO27" s="202">
        <f t="shared" ref="BO27:BO29" si="110">+IF(BM27="N/A","N/A",AVERAGE(BM27:BN27))</f>
        <v>48627.043696000001</v>
      </c>
      <c r="BP27" s="1"/>
      <c r="BQ27" s="102">
        <v>91109</v>
      </c>
      <c r="BR27" s="102"/>
      <c r="BS27" s="102"/>
      <c r="BT27" s="102">
        <v>35008.076421999998</v>
      </c>
      <c r="BU27" s="202">
        <f t="shared" ref="BU27:BU29" si="111">+IF(BQ27="N/A","N/A",MIN(BQ27:BT27))</f>
        <v>35008.076421999998</v>
      </c>
      <c r="BV27" s="202">
        <f t="shared" ref="BV27:BV29" si="112">+IF(BQ27="N/A","N/A",ROUND(AVERAGE(BQ27:BT27),0))</f>
        <v>63059</v>
      </c>
      <c r="BW27" s="202">
        <f t="shared" ref="BW27:BW29" si="113">+IF(BU27="N/A","N/A",AVERAGE(BU27:BV27))</f>
        <v>49033.538210999999</v>
      </c>
      <c r="BX27" s="1"/>
      <c r="BY27" s="102"/>
      <c r="BZ27" s="102"/>
      <c r="CA27" s="102"/>
      <c r="CB27" s="102">
        <v>34466.087392000001</v>
      </c>
      <c r="CC27" s="202">
        <f t="shared" ref="CC27:CC29" si="114">+IF(BY27="N/A","N/A",MIN(BY27:CB27))</f>
        <v>34466.087392000001</v>
      </c>
      <c r="CD27" s="202">
        <f t="shared" ref="CD27:CD29" si="115">+IF(BY27="N/A","N/A",ROUND(AVERAGE(BY27:CB27),0))</f>
        <v>34466</v>
      </c>
      <c r="CE27" s="202">
        <f t="shared" ref="CE27:CE29" si="116">+IF(CC27="N/A","N/A",AVERAGE(CC27:CD27))</f>
        <v>34466.043696000001</v>
      </c>
      <c r="CF27" s="1"/>
      <c r="CG27" s="102">
        <v>96034.9</v>
      </c>
      <c r="CH27" s="102"/>
      <c r="CI27" s="102"/>
      <c r="CJ27" s="102">
        <v>34466.087392000001</v>
      </c>
      <c r="CK27" s="202">
        <f t="shared" ref="CK27:CK29" si="117">+IF(CG27="N/A","N/A",MIN(CG27:CJ27))</f>
        <v>34466.087392000001</v>
      </c>
      <c r="CL27" s="202">
        <f t="shared" ref="CL27:CL29" si="118">+IF(CG27="N/A","N/A",ROUND(AVERAGE(CG27:CJ27),0))</f>
        <v>65250</v>
      </c>
      <c r="CM27" s="202">
        <f t="shared" ref="CM27:CM29" si="119">+IF(CK27="N/A","N/A",AVERAGE(CK27:CL27))</f>
        <v>49858.043696000001</v>
      </c>
      <c r="CN27" s="1"/>
      <c r="CO27" s="102"/>
      <c r="CP27" s="102"/>
      <c r="CQ27" s="102"/>
      <c r="CR27" s="102">
        <v>24590.617392</v>
      </c>
      <c r="CS27" s="202">
        <f t="shared" ref="CS27:CS29" si="120">+IF(CO27="N/A","N/A",MIN(CO27:CR27))</f>
        <v>24590.617392</v>
      </c>
      <c r="CT27" s="202">
        <f t="shared" ref="CT27:CT29" si="121">+IF(CO27="N/A","N/A",ROUND(AVERAGE(CO27:CR27),0))</f>
        <v>24591</v>
      </c>
      <c r="CU27" s="202">
        <f t="shared" ref="CU27:CU29" si="122">+IF(CS27="N/A","N/A",AVERAGE(CS27:CT27))</f>
        <v>24590.808696</v>
      </c>
      <c r="CV27" s="1"/>
      <c r="CW27" s="102">
        <v>91109</v>
      </c>
      <c r="CX27" s="102"/>
      <c r="CY27" s="102"/>
      <c r="CZ27" s="102">
        <v>15097.881345813876</v>
      </c>
      <c r="DA27" s="202">
        <f t="shared" ref="DA27:DA29" si="123">+IF(CW27="N/A","N/A",MIN(CW27:CZ27))</f>
        <v>15097.881345813876</v>
      </c>
      <c r="DB27" s="202">
        <f t="shared" ref="DB27:DB29" si="124">+IF(CW27="N/A","N/A",ROUND(AVERAGE(CW27:CZ27),0))</f>
        <v>53103</v>
      </c>
      <c r="DC27" s="202">
        <f t="shared" ref="DC27:DC29" si="125">+IF(DA27="N/A","N/A",AVERAGE(DA27:DB27))</f>
        <v>34100.440672906938</v>
      </c>
      <c r="DE27" s="102">
        <v>37137.064339151999</v>
      </c>
      <c r="DF27" s="102"/>
      <c r="DG27" s="102"/>
      <c r="DH27" s="102">
        <v>12160.339423300267</v>
      </c>
      <c r="DI27" s="202">
        <f t="shared" ref="DI27:DI29" si="126">+IF(DE27="N/A","N/A",MIN(DE27:DH27))</f>
        <v>12160.339423300267</v>
      </c>
      <c r="DJ27" s="202">
        <f t="shared" ref="DJ27:DJ29" si="127">+IF(DE27="N/A","N/A",ROUND(AVERAGE(DE27:DH27),0))</f>
        <v>24649</v>
      </c>
      <c r="DK27" s="202">
        <f t="shared" ref="DK27:DK29" si="128">+IF(DI27="N/A","N/A",AVERAGE(DI27:DJ27))</f>
        <v>18404.669711650135</v>
      </c>
    </row>
    <row r="28" spans="1:115" ht="15.75" thickBot="1" x14ac:dyDescent="0.3">
      <c r="A28" s="20">
        <v>12</v>
      </c>
      <c r="B28" s="19" t="s">
        <v>175</v>
      </c>
      <c r="C28" s="31">
        <v>1</v>
      </c>
      <c r="D28" s="81"/>
      <c r="E28" s="102">
        <v>63100.751119323329</v>
      </c>
      <c r="F28" s="102"/>
      <c r="G28" s="102"/>
      <c r="H28" s="102">
        <v>56827.869296000004</v>
      </c>
      <c r="I28" s="202">
        <f t="shared" si="87"/>
        <v>56827.869296000004</v>
      </c>
      <c r="J28" s="202">
        <f t="shared" si="88"/>
        <v>59964</v>
      </c>
      <c r="K28" s="202">
        <f t="shared" si="89"/>
        <v>58395.934648000002</v>
      </c>
      <c r="L28" s="81"/>
      <c r="M28" s="102">
        <v>93837.863157180007</v>
      </c>
      <c r="N28" s="102"/>
      <c r="O28" s="102"/>
      <c r="P28" s="102">
        <v>38310.013404900797</v>
      </c>
      <c r="Q28" s="202">
        <f t="shared" si="90"/>
        <v>38310.013404900797</v>
      </c>
      <c r="R28" s="202">
        <f t="shared" si="91"/>
        <v>66074</v>
      </c>
      <c r="S28" s="202">
        <f t="shared" si="92"/>
        <v>52192.006702450395</v>
      </c>
      <c r="U28" s="102">
        <v>96106.597586303833</v>
      </c>
      <c r="V28" s="102"/>
      <c r="W28" s="102"/>
      <c r="X28" s="102">
        <v>32655.813838167691</v>
      </c>
      <c r="Y28" s="202">
        <f t="shared" si="93"/>
        <v>32655.813838167691</v>
      </c>
      <c r="Z28" s="202">
        <f t="shared" si="94"/>
        <v>64381</v>
      </c>
      <c r="AA28" s="202">
        <f t="shared" si="95"/>
        <v>48518.406919083849</v>
      </c>
      <c r="AB28" s="1"/>
      <c r="AC28" s="102">
        <v>130605.86715391965</v>
      </c>
      <c r="AD28" s="102"/>
      <c r="AE28" s="102"/>
      <c r="AF28" s="102">
        <v>39866.727881361665</v>
      </c>
      <c r="AG28" s="202">
        <f t="shared" si="96"/>
        <v>39866.727881361665</v>
      </c>
      <c r="AH28" s="202">
        <f t="shared" si="97"/>
        <v>85236</v>
      </c>
      <c r="AI28" s="202">
        <f t="shared" si="98"/>
        <v>62551.363940680836</v>
      </c>
      <c r="AK28" s="102">
        <v>152476.75816073065</v>
      </c>
      <c r="AL28" s="102"/>
      <c r="AM28" s="102"/>
      <c r="AN28" s="102">
        <v>32120.720962000913</v>
      </c>
      <c r="AO28" s="202">
        <f t="shared" si="99"/>
        <v>32120.720962000913</v>
      </c>
      <c r="AP28" s="202">
        <f t="shared" si="100"/>
        <v>92299</v>
      </c>
      <c r="AQ28" s="202">
        <f t="shared" si="101"/>
        <v>62209.860481000454</v>
      </c>
      <c r="AR28" s="1"/>
      <c r="AS28" s="102"/>
      <c r="AT28" s="102"/>
      <c r="AU28" s="102"/>
      <c r="AV28" s="102">
        <v>35643.466425612023</v>
      </c>
      <c r="AW28" s="202">
        <f t="shared" si="102"/>
        <v>35643.466425612023</v>
      </c>
      <c r="AX28" s="202">
        <f t="shared" si="103"/>
        <v>35643</v>
      </c>
      <c r="AY28" s="202">
        <f t="shared" si="104"/>
        <v>35643.233212806008</v>
      </c>
      <c r="AZ28" s="1"/>
      <c r="BA28" s="102">
        <v>114901.29005005572</v>
      </c>
      <c r="BB28" s="102"/>
      <c r="BC28" s="102"/>
      <c r="BD28" s="102">
        <v>19868.919047964628</v>
      </c>
      <c r="BE28" s="202">
        <f t="shared" si="105"/>
        <v>19868.919047964628</v>
      </c>
      <c r="BF28" s="202">
        <f t="shared" si="106"/>
        <v>67385</v>
      </c>
      <c r="BG28" s="202">
        <f t="shared" si="107"/>
        <v>43626.95952398231</v>
      </c>
      <c r="BH28" s="1"/>
      <c r="BI28" s="102">
        <v>122623.6</v>
      </c>
      <c r="BJ28" s="102"/>
      <c r="BK28" s="102"/>
      <c r="BL28" s="102">
        <v>70118.857731999989</v>
      </c>
      <c r="BM28" s="202">
        <f t="shared" si="108"/>
        <v>70118.857731999989</v>
      </c>
      <c r="BN28" s="202">
        <f t="shared" si="109"/>
        <v>96371</v>
      </c>
      <c r="BO28" s="202">
        <f t="shared" si="110"/>
        <v>83244.928866000002</v>
      </c>
      <c r="BP28" s="1"/>
      <c r="BQ28" s="102">
        <v>122623.6</v>
      </c>
      <c r="BR28" s="102"/>
      <c r="BS28" s="102"/>
      <c r="BT28" s="102">
        <v>71786.301795999985</v>
      </c>
      <c r="BU28" s="202">
        <f t="shared" si="111"/>
        <v>71786.301795999985</v>
      </c>
      <c r="BV28" s="202">
        <f t="shared" si="112"/>
        <v>97205</v>
      </c>
      <c r="BW28" s="202">
        <f t="shared" si="113"/>
        <v>84495.650897999993</v>
      </c>
      <c r="BX28" s="1"/>
      <c r="BY28" s="102"/>
      <c r="BZ28" s="102"/>
      <c r="CA28" s="102"/>
      <c r="CB28" s="102">
        <v>67795.217732000005</v>
      </c>
      <c r="CC28" s="202">
        <f t="shared" si="114"/>
        <v>67795.217732000005</v>
      </c>
      <c r="CD28" s="202">
        <f t="shared" si="115"/>
        <v>67795</v>
      </c>
      <c r="CE28" s="202">
        <f t="shared" si="116"/>
        <v>67795.108865999995</v>
      </c>
      <c r="CF28" s="1"/>
      <c r="CG28" s="102">
        <v>126982.2</v>
      </c>
      <c r="CH28" s="102"/>
      <c r="CI28" s="102"/>
      <c r="CJ28" s="102">
        <v>68957.037731999997</v>
      </c>
      <c r="CK28" s="202">
        <f t="shared" si="117"/>
        <v>68957.037731999997</v>
      </c>
      <c r="CL28" s="202">
        <f t="shared" si="118"/>
        <v>97970</v>
      </c>
      <c r="CM28" s="202">
        <f t="shared" si="119"/>
        <v>83463.518865999999</v>
      </c>
      <c r="CN28" s="1"/>
      <c r="CO28" s="102"/>
      <c r="CP28" s="102"/>
      <c r="CQ28" s="102"/>
      <c r="CR28" s="102">
        <v>70118.857731999989</v>
      </c>
      <c r="CS28" s="202">
        <f t="shared" si="120"/>
        <v>70118.857731999989</v>
      </c>
      <c r="CT28" s="202">
        <f t="shared" si="121"/>
        <v>70119</v>
      </c>
      <c r="CU28" s="202">
        <f t="shared" si="122"/>
        <v>70118.928866000002</v>
      </c>
      <c r="CV28" s="1"/>
      <c r="CW28" s="102">
        <v>122623.6</v>
      </c>
      <c r="CX28" s="102"/>
      <c r="CY28" s="102"/>
      <c r="CZ28" s="102">
        <v>43382.858566540795</v>
      </c>
      <c r="DA28" s="202">
        <f t="shared" si="123"/>
        <v>43382.858566540795</v>
      </c>
      <c r="DB28" s="202">
        <f t="shared" si="124"/>
        <v>83003</v>
      </c>
      <c r="DC28" s="202">
        <f t="shared" si="125"/>
        <v>63192.929283270394</v>
      </c>
      <c r="DE28" s="102">
        <v>81493.417362990163</v>
      </c>
      <c r="DF28" s="102"/>
      <c r="DG28" s="102"/>
      <c r="DH28" s="102">
        <v>32289.061713067404</v>
      </c>
      <c r="DI28" s="202">
        <f t="shared" si="126"/>
        <v>32289.061713067404</v>
      </c>
      <c r="DJ28" s="202">
        <f t="shared" si="127"/>
        <v>56891</v>
      </c>
      <c r="DK28" s="202">
        <f t="shared" si="128"/>
        <v>44590.030856533704</v>
      </c>
    </row>
    <row r="29" spans="1:115" ht="15.75" thickBot="1" x14ac:dyDescent="0.3">
      <c r="A29" s="24">
        <v>13</v>
      </c>
      <c r="B29" s="19" t="s">
        <v>176</v>
      </c>
      <c r="C29" s="31">
        <v>1</v>
      </c>
      <c r="D29" s="81"/>
      <c r="E29" s="102">
        <v>52394.737188326668</v>
      </c>
      <c r="F29" s="102"/>
      <c r="G29" s="102"/>
      <c r="H29" s="102">
        <v>39621.779824000005</v>
      </c>
      <c r="I29" s="202">
        <f t="shared" si="87"/>
        <v>39621.779824000005</v>
      </c>
      <c r="J29" s="202">
        <f t="shared" si="88"/>
        <v>46008</v>
      </c>
      <c r="K29" s="202">
        <f t="shared" si="89"/>
        <v>42814.889911999999</v>
      </c>
      <c r="L29" s="81"/>
      <c r="M29" s="102">
        <v>73406.641619266666</v>
      </c>
      <c r="N29" s="102"/>
      <c r="O29" s="102"/>
      <c r="P29" s="102">
        <v>45315.951708700813</v>
      </c>
      <c r="Q29" s="202">
        <f t="shared" si="90"/>
        <v>45315.951708700813</v>
      </c>
      <c r="R29" s="202">
        <f t="shared" si="91"/>
        <v>59361</v>
      </c>
      <c r="S29" s="202">
        <f t="shared" si="92"/>
        <v>52338.475854350407</v>
      </c>
      <c r="U29" s="34" t="s">
        <v>8</v>
      </c>
      <c r="V29" s="34" t="s">
        <v>8</v>
      </c>
      <c r="W29" s="34" t="s">
        <v>8</v>
      </c>
      <c r="X29" s="34" t="s">
        <v>8</v>
      </c>
      <c r="Y29" s="34" t="s">
        <v>8</v>
      </c>
      <c r="Z29" s="34" t="s">
        <v>8</v>
      </c>
      <c r="AA29" s="34" t="s">
        <v>8</v>
      </c>
      <c r="AB29" s="1"/>
      <c r="AC29" s="102">
        <v>135331.44051898978</v>
      </c>
      <c r="AD29" s="102"/>
      <c r="AE29" s="102"/>
      <c r="AF29" s="102">
        <v>41327.547488153854</v>
      </c>
      <c r="AG29" s="202">
        <f t="shared" si="96"/>
        <v>41327.547488153854</v>
      </c>
      <c r="AH29" s="202">
        <f t="shared" si="97"/>
        <v>88329</v>
      </c>
      <c r="AI29" s="202">
        <f t="shared" si="98"/>
        <v>64828.273744076927</v>
      </c>
      <c r="AK29" s="34" t="s">
        <v>8</v>
      </c>
      <c r="AL29" s="34" t="s">
        <v>8</v>
      </c>
      <c r="AM29" s="34" t="s">
        <v>8</v>
      </c>
      <c r="AN29" s="34" t="s">
        <v>8</v>
      </c>
      <c r="AO29" s="34" t="s">
        <v>8</v>
      </c>
      <c r="AP29" s="34" t="s">
        <v>8</v>
      </c>
      <c r="AQ29" s="34" t="s">
        <v>8</v>
      </c>
      <c r="AR29" s="1"/>
      <c r="AS29" s="102"/>
      <c r="AT29" s="102"/>
      <c r="AU29" s="102"/>
      <c r="AV29" s="102">
        <v>39799.920027054286</v>
      </c>
      <c r="AW29" s="202">
        <f t="shared" si="102"/>
        <v>39799.920027054286</v>
      </c>
      <c r="AX29" s="202">
        <f t="shared" si="103"/>
        <v>39800</v>
      </c>
      <c r="AY29" s="202">
        <f t="shared" si="104"/>
        <v>39799.960013527147</v>
      </c>
      <c r="AZ29" s="1"/>
      <c r="BA29" s="102">
        <v>126374.80104102906</v>
      </c>
      <c r="BB29" s="102"/>
      <c r="BC29" s="102"/>
      <c r="BD29" s="102">
        <v>34541.290548307617</v>
      </c>
      <c r="BE29" s="202">
        <f t="shared" si="105"/>
        <v>34541.290548307617</v>
      </c>
      <c r="BF29" s="202">
        <f t="shared" si="106"/>
        <v>80458</v>
      </c>
      <c r="BG29" s="202">
        <f t="shared" si="107"/>
        <v>57499.645274153809</v>
      </c>
      <c r="BH29" s="1"/>
      <c r="BI29" s="102">
        <v>136183</v>
      </c>
      <c r="BJ29" s="102"/>
      <c r="BK29" s="102"/>
      <c r="BL29" s="102">
        <v>94657.657951999994</v>
      </c>
      <c r="BM29" s="202">
        <f t="shared" si="108"/>
        <v>94657.657951999994</v>
      </c>
      <c r="BN29" s="202">
        <f t="shared" si="109"/>
        <v>115420</v>
      </c>
      <c r="BO29" s="202">
        <f t="shared" si="110"/>
        <v>105038.82897599999</v>
      </c>
      <c r="BP29" s="1"/>
      <c r="BQ29" s="102">
        <v>136183</v>
      </c>
      <c r="BR29" s="102"/>
      <c r="BS29" s="102"/>
      <c r="BT29" s="102">
        <v>97617.162037999995</v>
      </c>
      <c r="BU29" s="202">
        <f t="shared" si="111"/>
        <v>97617.162037999995</v>
      </c>
      <c r="BV29" s="202">
        <f t="shared" si="112"/>
        <v>116900</v>
      </c>
      <c r="BW29" s="202">
        <f t="shared" si="113"/>
        <v>107258.581019</v>
      </c>
      <c r="BX29" s="1"/>
      <c r="BY29" s="102"/>
      <c r="BZ29" s="102"/>
      <c r="CA29" s="102"/>
      <c r="CB29" s="102">
        <v>91636.925951999991</v>
      </c>
      <c r="CC29" s="202">
        <f t="shared" si="114"/>
        <v>91636.925951999991</v>
      </c>
      <c r="CD29" s="202">
        <f t="shared" si="115"/>
        <v>91637</v>
      </c>
      <c r="CE29" s="202">
        <f t="shared" si="116"/>
        <v>91636.962975999995</v>
      </c>
      <c r="CF29" s="1"/>
      <c r="CG29" s="102">
        <v>141431.29999999999</v>
      </c>
      <c r="CH29" s="102"/>
      <c r="CI29" s="102"/>
      <c r="CJ29" s="102">
        <v>86524.917951999989</v>
      </c>
      <c r="CK29" s="202">
        <f t="shared" si="117"/>
        <v>86524.917951999989</v>
      </c>
      <c r="CL29" s="202">
        <f t="shared" si="118"/>
        <v>113978</v>
      </c>
      <c r="CM29" s="202">
        <f t="shared" si="119"/>
        <v>100251.45897599999</v>
      </c>
      <c r="CN29" s="1"/>
      <c r="CO29" s="102"/>
      <c r="CP29" s="102"/>
      <c r="CQ29" s="102"/>
      <c r="CR29" s="102">
        <v>94657.657951999994</v>
      </c>
      <c r="CS29" s="202">
        <f t="shared" si="120"/>
        <v>94657.657951999994</v>
      </c>
      <c r="CT29" s="202">
        <f t="shared" si="121"/>
        <v>94658</v>
      </c>
      <c r="CU29" s="202">
        <f t="shared" si="122"/>
        <v>94657.82897599999</v>
      </c>
      <c r="CV29" s="1"/>
      <c r="CW29" s="102">
        <v>136183</v>
      </c>
      <c r="CX29" s="102"/>
      <c r="CY29" s="102"/>
      <c r="CZ29" s="102">
        <v>60015.031343068811</v>
      </c>
      <c r="DA29" s="202">
        <f t="shared" si="123"/>
        <v>60015.031343068811</v>
      </c>
      <c r="DB29" s="202">
        <f t="shared" si="124"/>
        <v>98099</v>
      </c>
      <c r="DC29" s="202">
        <f t="shared" si="125"/>
        <v>79057.015671534406</v>
      </c>
      <c r="DE29" s="102">
        <v>120053.7</v>
      </c>
      <c r="DF29" s="102"/>
      <c r="DG29" s="102"/>
      <c r="DH29" s="102">
        <v>37591.604670000757</v>
      </c>
      <c r="DI29" s="202">
        <f t="shared" si="126"/>
        <v>37591.604670000757</v>
      </c>
      <c r="DJ29" s="202">
        <f t="shared" si="127"/>
        <v>78823</v>
      </c>
      <c r="DK29" s="202">
        <f t="shared" si="128"/>
        <v>58207.302335000379</v>
      </c>
    </row>
    <row r="30" spans="1:115" ht="15.75" thickBot="1" x14ac:dyDescent="0.3">
      <c r="A30" s="24">
        <v>14</v>
      </c>
      <c r="B30" s="19" t="s">
        <v>262</v>
      </c>
      <c r="C30" s="31">
        <v>1</v>
      </c>
      <c r="D30" s="81"/>
      <c r="E30" s="126" t="s">
        <v>8</v>
      </c>
      <c r="F30" s="126" t="s">
        <v>8</v>
      </c>
      <c r="G30" s="126" t="s">
        <v>8</v>
      </c>
      <c r="H30" s="126" t="s">
        <v>8</v>
      </c>
      <c r="I30" s="126" t="s">
        <v>8</v>
      </c>
      <c r="J30" s="126" t="s">
        <v>8</v>
      </c>
      <c r="K30" s="126" t="s">
        <v>8</v>
      </c>
      <c r="L30" s="81"/>
      <c r="M30" s="126" t="s">
        <v>8</v>
      </c>
      <c r="N30" s="126" t="s">
        <v>8</v>
      </c>
      <c r="O30" s="126" t="s">
        <v>8</v>
      </c>
      <c r="P30" s="126" t="s">
        <v>8</v>
      </c>
      <c r="Q30" s="126" t="s">
        <v>8</v>
      </c>
      <c r="R30" s="126" t="s">
        <v>8</v>
      </c>
      <c r="S30" s="126" t="s">
        <v>8</v>
      </c>
      <c r="U30" s="34" t="s">
        <v>8</v>
      </c>
      <c r="V30" s="34" t="s">
        <v>8</v>
      </c>
      <c r="W30" s="34" t="s">
        <v>8</v>
      </c>
      <c r="X30" s="34" t="s">
        <v>8</v>
      </c>
      <c r="Y30" s="34" t="s">
        <v>8</v>
      </c>
      <c r="Z30" s="34" t="s">
        <v>8</v>
      </c>
      <c r="AA30" s="34" t="s">
        <v>8</v>
      </c>
      <c r="AB30" s="1"/>
      <c r="AC30" s="102"/>
      <c r="AD30" s="102"/>
      <c r="AE30" s="102"/>
      <c r="AF30" s="102">
        <v>123351.56777907851</v>
      </c>
      <c r="AG30" s="202">
        <f t="shared" si="96"/>
        <v>123351.56777907851</v>
      </c>
      <c r="AH30" s="202">
        <f t="shared" si="97"/>
        <v>123352</v>
      </c>
      <c r="AI30" s="202">
        <f t="shared" si="98"/>
        <v>123351.78388953925</v>
      </c>
      <c r="AK30" s="34" t="s">
        <v>8</v>
      </c>
      <c r="AL30" s="34" t="s">
        <v>8</v>
      </c>
      <c r="AM30" s="34" t="s">
        <v>8</v>
      </c>
      <c r="AN30" s="34" t="s">
        <v>8</v>
      </c>
      <c r="AO30" s="34" t="s">
        <v>8</v>
      </c>
      <c r="AP30" s="34" t="s">
        <v>8</v>
      </c>
      <c r="AQ30" s="34" t="s">
        <v>8</v>
      </c>
      <c r="AR30" s="1"/>
      <c r="AS30" s="102"/>
      <c r="AT30" s="102"/>
      <c r="AU30" s="102"/>
      <c r="AV30" s="102">
        <v>117102.03805347964</v>
      </c>
      <c r="AW30" s="202">
        <f t="shared" si="102"/>
        <v>117102.03805347964</v>
      </c>
      <c r="AX30" s="202">
        <f t="shared" si="103"/>
        <v>117102</v>
      </c>
      <c r="AY30" s="202">
        <f t="shared" si="104"/>
        <v>117102.01902673981</v>
      </c>
      <c r="AZ30" s="1"/>
      <c r="BA30" s="102">
        <v>256726.15283615861</v>
      </c>
      <c r="BB30" s="102"/>
      <c r="BC30" s="102"/>
      <c r="BD30" s="102">
        <v>123696.5656437705</v>
      </c>
      <c r="BE30" s="202">
        <f t="shared" si="105"/>
        <v>123696.5656437705</v>
      </c>
      <c r="BF30" s="202">
        <f t="shared" si="106"/>
        <v>190211</v>
      </c>
      <c r="BG30" s="202">
        <f t="shared" si="107"/>
        <v>156953.78282188525</v>
      </c>
      <c r="BH30" s="1"/>
      <c r="BI30" s="126" t="s">
        <v>8</v>
      </c>
      <c r="BJ30" s="126" t="s">
        <v>8</v>
      </c>
      <c r="BK30" s="126" t="s">
        <v>8</v>
      </c>
      <c r="BL30" s="126" t="s">
        <v>8</v>
      </c>
      <c r="BM30" s="126" t="s">
        <v>8</v>
      </c>
      <c r="BN30" s="126" t="s">
        <v>8</v>
      </c>
      <c r="BO30" s="126" t="s">
        <v>8</v>
      </c>
      <c r="BP30" s="1"/>
      <c r="BQ30" s="126" t="s">
        <v>8</v>
      </c>
      <c r="BR30" s="126" t="s">
        <v>8</v>
      </c>
      <c r="BS30" s="126" t="s">
        <v>8</v>
      </c>
      <c r="BT30" s="126" t="s">
        <v>8</v>
      </c>
      <c r="BU30" s="126" t="s">
        <v>8</v>
      </c>
      <c r="BV30" s="126" t="s">
        <v>8</v>
      </c>
      <c r="BW30" s="126" t="s">
        <v>8</v>
      </c>
      <c r="BX30" s="1"/>
      <c r="BY30" s="126" t="s">
        <v>8</v>
      </c>
      <c r="BZ30" s="126" t="s">
        <v>8</v>
      </c>
      <c r="CA30" s="126" t="s">
        <v>8</v>
      </c>
      <c r="CB30" s="126" t="s">
        <v>8</v>
      </c>
      <c r="CC30" s="126" t="s">
        <v>8</v>
      </c>
      <c r="CD30" s="126" t="s">
        <v>8</v>
      </c>
      <c r="CE30" s="126" t="s">
        <v>8</v>
      </c>
      <c r="CF30" s="1"/>
      <c r="CG30" s="126" t="s">
        <v>8</v>
      </c>
      <c r="CH30" s="126" t="s">
        <v>8</v>
      </c>
      <c r="CI30" s="126" t="s">
        <v>8</v>
      </c>
      <c r="CJ30" s="126" t="s">
        <v>8</v>
      </c>
      <c r="CK30" s="126" t="s">
        <v>8</v>
      </c>
      <c r="CL30" s="126" t="s">
        <v>8</v>
      </c>
      <c r="CM30" s="126" t="s">
        <v>8</v>
      </c>
      <c r="CN30" s="1"/>
      <c r="CO30" s="126" t="s">
        <v>8</v>
      </c>
      <c r="CP30" s="126" t="s">
        <v>8</v>
      </c>
      <c r="CQ30" s="126" t="s">
        <v>8</v>
      </c>
      <c r="CR30" s="126" t="s">
        <v>8</v>
      </c>
      <c r="CS30" s="126" t="s">
        <v>8</v>
      </c>
      <c r="CT30" s="126" t="s">
        <v>8</v>
      </c>
      <c r="CU30" s="126" t="s">
        <v>8</v>
      </c>
      <c r="CV30" s="1"/>
      <c r="CW30" s="126" t="s">
        <v>8</v>
      </c>
      <c r="CX30" s="126" t="s">
        <v>8</v>
      </c>
      <c r="CY30" s="126" t="s">
        <v>8</v>
      </c>
      <c r="CZ30" s="126" t="s">
        <v>8</v>
      </c>
      <c r="DA30" s="126" t="s">
        <v>8</v>
      </c>
      <c r="DB30" s="126" t="s">
        <v>8</v>
      </c>
      <c r="DC30" s="126" t="s">
        <v>8</v>
      </c>
      <c r="DE30" s="126" t="s">
        <v>8</v>
      </c>
      <c r="DF30" s="126" t="s">
        <v>8</v>
      </c>
      <c r="DG30" s="126" t="s">
        <v>8</v>
      </c>
      <c r="DH30" s="126" t="s">
        <v>8</v>
      </c>
      <c r="DI30" s="126" t="s">
        <v>8</v>
      </c>
      <c r="DJ30" s="126" t="s">
        <v>8</v>
      </c>
      <c r="DK30" s="126" t="s">
        <v>8</v>
      </c>
    </row>
    <row r="31" spans="1:115" ht="13.5" thickBot="1" x14ac:dyDescent="0.25">
      <c r="A31" s="20">
        <v>15</v>
      </c>
      <c r="B31" s="19" t="s">
        <v>177</v>
      </c>
      <c r="C31" s="31">
        <v>1</v>
      </c>
      <c r="D31" s="81"/>
      <c r="E31" s="102">
        <v>64341.005453191668</v>
      </c>
      <c r="F31" s="102"/>
      <c r="G31" s="102"/>
      <c r="H31" s="102">
        <v>30743.267566000002</v>
      </c>
      <c r="I31" s="202">
        <f t="shared" ref="I31:I39" si="129">+IF(E31="N/A","N/A",MIN(E31:H31))</f>
        <v>30743.267566000002</v>
      </c>
      <c r="J31" s="202">
        <f t="shared" ref="J31:J39" si="130">+IF(E31="N/A","N/A",ROUND(AVERAGE(E31:H31),0))</f>
        <v>47542</v>
      </c>
      <c r="K31" s="202">
        <f t="shared" ref="K31:K39" si="131">+IF(I31="N/A","N/A",AVERAGE(I31:J31))</f>
        <v>39142.633782999997</v>
      </c>
      <c r="L31" s="81"/>
      <c r="M31" s="102">
        <v>82318.754782279168</v>
      </c>
      <c r="N31" s="102"/>
      <c r="O31" s="102"/>
      <c r="P31" s="102">
        <v>23395.075249700734</v>
      </c>
      <c r="Q31" s="202">
        <f t="shared" ref="Q31:Q39" si="132">+IF(M31="N/A","N/A",MIN(M31:P31))</f>
        <v>23395.075249700734</v>
      </c>
      <c r="R31" s="202">
        <f t="shared" ref="R31:R39" si="133">+IF(M31="N/A","N/A",ROUND(AVERAGE(M31:P31),0))</f>
        <v>52857</v>
      </c>
      <c r="S31" s="202">
        <f t="shared" ref="S31:S39" si="134">+IF(Q31="N/A","N/A",AVERAGE(Q31:R31))</f>
        <v>38126.037624850367</v>
      </c>
      <c r="U31" s="102">
        <v>69721.464954611482</v>
      </c>
      <c r="V31" s="102"/>
      <c r="W31" s="102"/>
      <c r="X31" s="102">
        <v>16086.534820933921</v>
      </c>
      <c r="Y31" s="202">
        <f t="shared" ref="Y31" si="135">+IF(U31="N/A","N/A",MIN(U31:X31))</f>
        <v>16086.534820933921</v>
      </c>
      <c r="Z31" s="202">
        <f t="shared" ref="Z31" si="136">+IF(U31="N/A","N/A",ROUND(AVERAGE(U31:X31),0))</f>
        <v>42904</v>
      </c>
      <c r="AA31" s="202">
        <f t="shared" ref="AA31" si="137">+IF(Y31="N/A","N/A",AVERAGE(Y31:Z31))</f>
        <v>29495.26741046696</v>
      </c>
      <c r="AB31" s="11"/>
      <c r="AC31" s="102">
        <v>89666.07262614822</v>
      </c>
      <c r="AD31" s="102"/>
      <c r="AE31" s="102"/>
      <c r="AF31" s="102">
        <v>21973.738812169424</v>
      </c>
      <c r="AG31" s="202">
        <f t="shared" si="96"/>
        <v>21973.738812169424</v>
      </c>
      <c r="AH31" s="202">
        <f t="shared" si="97"/>
        <v>55820</v>
      </c>
      <c r="AI31" s="202">
        <f t="shared" si="98"/>
        <v>38896.869406084712</v>
      </c>
      <c r="AK31" s="102">
        <v>114169.60228467407</v>
      </c>
      <c r="AL31" s="102"/>
      <c r="AM31" s="102"/>
      <c r="AN31" s="102">
        <v>15810.369345967209</v>
      </c>
      <c r="AO31" s="202">
        <f t="shared" ref="AO31" si="138">+IF(AK31="N/A","N/A",MIN(AK31:AN31))</f>
        <v>15810.369345967209</v>
      </c>
      <c r="AP31" s="202">
        <f t="shared" ref="AP31" si="139">+IF(AK31="N/A","N/A",ROUND(AVERAGE(AK31:AN31),0))</f>
        <v>64990</v>
      </c>
      <c r="AQ31" s="202">
        <f t="shared" ref="AQ31" si="140">+IF(AO31="N/A","N/A",AVERAGE(AO31:AP31))</f>
        <v>40400.184672983603</v>
      </c>
      <c r="AR31" s="2"/>
      <c r="AS31" s="102"/>
      <c r="AT31" s="102"/>
      <c r="AU31" s="102"/>
      <c r="AV31" s="102">
        <v>23661.751149269712</v>
      </c>
      <c r="AW31" s="202">
        <f t="shared" si="102"/>
        <v>23661.751149269712</v>
      </c>
      <c r="AX31" s="202">
        <f t="shared" si="103"/>
        <v>23662</v>
      </c>
      <c r="AY31" s="202">
        <f t="shared" si="104"/>
        <v>23661.875574634854</v>
      </c>
      <c r="AZ31" s="2"/>
      <c r="BA31" s="102">
        <v>89523.392403475256</v>
      </c>
      <c r="BB31" s="102"/>
      <c r="BC31" s="102"/>
      <c r="BD31" s="102">
        <v>21936.652462787719</v>
      </c>
      <c r="BE31" s="202">
        <f t="shared" si="105"/>
        <v>21936.652462787719</v>
      </c>
      <c r="BF31" s="202">
        <f t="shared" si="106"/>
        <v>55730</v>
      </c>
      <c r="BG31" s="202">
        <f t="shared" si="107"/>
        <v>38833.326231393861</v>
      </c>
      <c r="BH31" s="11"/>
      <c r="BI31" s="102">
        <v>46180.7</v>
      </c>
      <c r="BJ31" s="102"/>
      <c r="BK31" s="102"/>
      <c r="BL31" s="102">
        <v>30720.031165999993</v>
      </c>
      <c r="BM31" s="202">
        <f t="shared" ref="BM31:BM39" si="141">+IF(BI31="N/A","N/A",MIN(BI31:BL31))</f>
        <v>30720.031165999993</v>
      </c>
      <c r="BN31" s="202">
        <f t="shared" ref="BN31:BN39" si="142">+IF(BI31="N/A","N/A",ROUND(AVERAGE(BI31:BL31),0))</f>
        <v>38450</v>
      </c>
      <c r="BO31" s="202">
        <f t="shared" ref="BO31:BO39" si="143">+IF(BM31="N/A","N/A",AVERAGE(BM31:BN31))</f>
        <v>34585.015583</v>
      </c>
      <c r="BP31" s="11"/>
      <c r="BQ31" s="102">
        <v>46180.7</v>
      </c>
      <c r="BR31" s="102"/>
      <c r="BS31" s="102"/>
      <c r="BT31" s="102">
        <v>33327.271428</v>
      </c>
      <c r="BU31" s="202">
        <f t="shared" ref="BU31:BU39" si="144">+IF(BQ31="N/A","N/A",MIN(BQ31:BT31))</f>
        <v>33327.271428</v>
      </c>
      <c r="BV31" s="202">
        <f t="shared" ref="BV31:BV39" si="145">+IF(BQ31="N/A","N/A",ROUND(AVERAGE(BQ31:BT31),0))</f>
        <v>39754</v>
      </c>
      <c r="BW31" s="202">
        <f t="shared" ref="BW31:BW39" si="146">+IF(BU31="N/A","N/A",AVERAGE(BU31:BV31))</f>
        <v>36540.635714000004</v>
      </c>
      <c r="BX31" s="11"/>
      <c r="BY31" s="102"/>
      <c r="BZ31" s="102"/>
      <c r="CA31" s="102"/>
      <c r="CB31" s="102">
        <v>30720.031165999993</v>
      </c>
      <c r="CC31" s="202">
        <f t="shared" ref="CC31:CC39" si="147">+IF(BY31="N/A","N/A",MIN(BY31:CB31))</f>
        <v>30720.031165999993</v>
      </c>
      <c r="CD31" s="202">
        <f t="shared" ref="CD31:CD39" si="148">+IF(BY31="N/A","N/A",ROUND(AVERAGE(BY31:CB31),0))</f>
        <v>30720</v>
      </c>
      <c r="CE31" s="202">
        <f t="shared" ref="CE31:CE39" si="149">+IF(CC31="N/A","N/A",AVERAGE(CC31:CD31))</f>
        <v>30720.015582999997</v>
      </c>
      <c r="CF31" s="11"/>
      <c r="CG31" s="102">
        <v>47544.7</v>
      </c>
      <c r="CH31" s="102"/>
      <c r="CI31" s="102"/>
      <c r="CJ31" s="102">
        <v>30720.031165999993</v>
      </c>
      <c r="CK31" s="202">
        <f t="shared" ref="CK31:CK39" si="150">+IF(CG31="N/A","N/A",MIN(CG31:CJ31))</f>
        <v>30720.031165999993</v>
      </c>
      <c r="CL31" s="202">
        <f t="shared" ref="CL31:CL39" si="151">+IF(CG31="N/A","N/A",ROUND(AVERAGE(CG31:CJ31),0))</f>
        <v>39132</v>
      </c>
      <c r="CM31" s="202">
        <f t="shared" ref="CM31:CM39" si="152">+IF(CK31="N/A","N/A",AVERAGE(CK31:CL31))</f>
        <v>34926.015583</v>
      </c>
      <c r="CN31" s="11"/>
      <c r="CO31" s="102"/>
      <c r="CP31" s="102"/>
      <c r="CQ31" s="102"/>
      <c r="CR31" s="102">
        <v>30720.031165999993</v>
      </c>
      <c r="CS31" s="202">
        <f t="shared" ref="CS31:CS39" si="153">+IF(CO31="N/A","N/A",MIN(CO31:CR31))</f>
        <v>30720.031165999993</v>
      </c>
      <c r="CT31" s="202">
        <f t="shared" ref="CT31:CT39" si="154">+IF(CO31="N/A","N/A",ROUND(AVERAGE(CO31:CR31),0))</f>
        <v>30720</v>
      </c>
      <c r="CU31" s="202">
        <f t="shared" ref="CU31:CU39" si="155">+IF(CS31="N/A","N/A",AVERAGE(CS31:CT31))</f>
        <v>30720.015582999997</v>
      </c>
      <c r="CV31" s="11"/>
      <c r="CW31" s="102">
        <v>46180.7</v>
      </c>
      <c r="CX31" s="102"/>
      <c r="CY31" s="102"/>
      <c r="CZ31" s="102">
        <v>24828.834853612731</v>
      </c>
      <c r="DA31" s="202">
        <f t="shared" ref="DA31:DA39" si="156">+IF(CW31="N/A","N/A",MIN(CW31:CZ31))</f>
        <v>24828.834853612731</v>
      </c>
      <c r="DB31" s="202">
        <f t="shared" ref="DB31:DB39" si="157">+IF(CW31="N/A","N/A",ROUND(AVERAGE(CW31:CZ31),0))</f>
        <v>35505</v>
      </c>
      <c r="DC31" s="202">
        <f t="shared" ref="DC31:DC39" si="158">+IF(DA31="N/A","N/A",AVERAGE(DA31:DB31))</f>
        <v>30166.917426806365</v>
      </c>
      <c r="DE31" s="102">
        <v>41130.149364526929</v>
      </c>
      <c r="DF31" s="102"/>
      <c r="DG31" s="102"/>
      <c r="DH31" s="102">
        <v>22484.38178173402</v>
      </c>
      <c r="DI31" s="202">
        <f t="shared" ref="DI31" si="159">+IF(DE31="N/A","N/A",MIN(DE31:DH31))</f>
        <v>22484.38178173402</v>
      </c>
      <c r="DJ31" s="202">
        <f t="shared" ref="DJ31" si="160">+IF(DE31="N/A","N/A",ROUND(AVERAGE(DE31:DH31),0))</f>
        <v>31807</v>
      </c>
      <c r="DK31" s="202">
        <f t="shared" ref="DK31" si="161">+IF(DI31="N/A","N/A",AVERAGE(DI31:DJ31))</f>
        <v>27145.690890867008</v>
      </c>
    </row>
    <row r="32" spans="1:115" ht="13.5" thickBot="1" x14ac:dyDescent="0.25">
      <c r="A32" s="24">
        <v>16</v>
      </c>
      <c r="B32" s="19" t="s">
        <v>178</v>
      </c>
      <c r="C32" s="31">
        <v>1</v>
      </c>
      <c r="D32" s="81"/>
      <c r="E32" s="102">
        <v>55608.239750758337</v>
      </c>
      <c r="F32" s="102"/>
      <c r="G32" s="102"/>
      <c r="H32" s="102">
        <v>49664.784267999996</v>
      </c>
      <c r="I32" s="202">
        <f t="shared" si="129"/>
        <v>49664.784267999996</v>
      </c>
      <c r="J32" s="202">
        <f t="shared" si="130"/>
        <v>52637</v>
      </c>
      <c r="K32" s="202">
        <f t="shared" si="131"/>
        <v>51150.892133999994</v>
      </c>
      <c r="L32" s="81"/>
      <c r="M32" s="102">
        <v>82128.686810250001</v>
      </c>
      <c r="N32" s="102"/>
      <c r="O32" s="102"/>
      <c r="P32" s="102">
        <v>53902.292325280323</v>
      </c>
      <c r="Q32" s="202">
        <f t="shared" si="132"/>
        <v>53902.292325280323</v>
      </c>
      <c r="R32" s="202">
        <f t="shared" si="133"/>
        <v>68015</v>
      </c>
      <c r="S32" s="202">
        <f t="shared" si="134"/>
        <v>60958.646162640158</v>
      </c>
      <c r="U32" s="126" t="s">
        <v>8</v>
      </c>
      <c r="V32" s="126" t="s">
        <v>8</v>
      </c>
      <c r="W32" s="126" t="s">
        <v>8</v>
      </c>
      <c r="X32" s="126" t="s">
        <v>8</v>
      </c>
      <c r="Y32" s="126" t="s">
        <v>8</v>
      </c>
      <c r="Z32" s="126" t="s">
        <v>8</v>
      </c>
      <c r="AA32" s="126" t="s">
        <v>8</v>
      </c>
      <c r="AC32" s="129" t="s">
        <v>8</v>
      </c>
      <c r="AD32" s="129" t="s">
        <v>8</v>
      </c>
      <c r="AE32" s="129" t="s">
        <v>8</v>
      </c>
      <c r="AF32" s="129" t="s">
        <v>8</v>
      </c>
      <c r="AG32" s="129" t="s">
        <v>8</v>
      </c>
      <c r="AH32" s="129" t="s">
        <v>8</v>
      </c>
      <c r="AI32" s="129" t="s">
        <v>8</v>
      </c>
      <c r="AK32" s="126" t="s">
        <v>8</v>
      </c>
      <c r="AL32" s="126" t="s">
        <v>8</v>
      </c>
      <c r="AM32" s="126" t="s">
        <v>8</v>
      </c>
      <c r="AN32" s="126" t="s">
        <v>8</v>
      </c>
      <c r="AO32" s="126" t="s">
        <v>8</v>
      </c>
      <c r="AP32" s="126" t="s">
        <v>8</v>
      </c>
      <c r="AQ32" s="126" t="s">
        <v>8</v>
      </c>
      <c r="AS32" s="129" t="s">
        <v>8</v>
      </c>
      <c r="AT32" s="129" t="s">
        <v>8</v>
      </c>
      <c r="AU32" s="129" t="s">
        <v>8</v>
      </c>
      <c r="AV32" s="129" t="s">
        <v>8</v>
      </c>
      <c r="AW32" s="129" t="s">
        <v>8</v>
      </c>
      <c r="AX32" s="129" t="s">
        <v>8</v>
      </c>
      <c r="AY32" s="129" t="s">
        <v>8</v>
      </c>
      <c r="BA32" s="129" t="s">
        <v>8</v>
      </c>
      <c r="BB32" s="129" t="s">
        <v>8</v>
      </c>
      <c r="BC32" s="129" t="s">
        <v>8</v>
      </c>
      <c r="BD32" s="129" t="s">
        <v>8</v>
      </c>
      <c r="BE32" s="129" t="s">
        <v>8</v>
      </c>
      <c r="BF32" s="129" t="s">
        <v>8</v>
      </c>
      <c r="BG32" s="129" t="s">
        <v>8</v>
      </c>
      <c r="BI32" s="102">
        <v>72416</v>
      </c>
      <c r="BJ32" s="102"/>
      <c r="BK32" s="102"/>
      <c r="BL32" s="102">
        <v>74904.394312000019</v>
      </c>
      <c r="BM32" s="202">
        <f t="shared" si="141"/>
        <v>72416</v>
      </c>
      <c r="BN32" s="202">
        <f t="shared" si="142"/>
        <v>73660</v>
      </c>
      <c r="BO32" s="202">
        <f t="shared" si="143"/>
        <v>73038</v>
      </c>
      <c r="BQ32" s="102">
        <v>72416</v>
      </c>
      <c r="BR32" s="102"/>
      <c r="BS32" s="102"/>
      <c r="BT32" s="102">
        <v>79954.942033999992</v>
      </c>
      <c r="BU32" s="202">
        <f t="shared" si="144"/>
        <v>72416</v>
      </c>
      <c r="BV32" s="202">
        <f t="shared" si="145"/>
        <v>76185</v>
      </c>
      <c r="BW32" s="202">
        <f t="shared" si="146"/>
        <v>74300.5</v>
      </c>
      <c r="BY32" s="102"/>
      <c r="BZ32" s="102"/>
      <c r="CA32" s="102"/>
      <c r="CB32" s="102">
        <v>74323.484312000001</v>
      </c>
      <c r="CC32" s="202">
        <f t="shared" si="147"/>
        <v>74323.484312000001</v>
      </c>
      <c r="CD32" s="202">
        <f t="shared" si="148"/>
        <v>74323</v>
      </c>
      <c r="CE32" s="202">
        <f t="shared" si="149"/>
        <v>74323.242155999993</v>
      </c>
      <c r="CG32" s="102">
        <v>75472.600000000006</v>
      </c>
      <c r="CH32" s="102"/>
      <c r="CI32" s="102"/>
      <c r="CJ32" s="102">
        <v>72580.75431199999</v>
      </c>
      <c r="CK32" s="202">
        <f t="shared" si="150"/>
        <v>72580.75431199999</v>
      </c>
      <c r="CL32" s="202">
        <f t="shared" si="151"/>
        <v>74027</v>
      </c>
      <c r="CM32" s="202">
        <f t="shared" si="152"/>
        <v>73303.877156000002</v>
      </c>
      <c r="CO32" s="102"/>
      <c r="CP32" s="102"/>
      <c r="CQ32" s="102"/>
      <c r="CR32" s="102">
        <v>74904.394312000019</v>
      </c>
      <c r="CS32" s="202">
        <f t="shared" si="153"/>
        <v>74904.394312000019</v>
      </c>
      <c r="CT32" s="202">
        <f t="shared" si="154"/>
        <v>74904</v>
      </c>
      <c r="CU32" s="202">
        <f t="shared" si="155"/>
        <v>74904.197156000009</v>
      </c>
      <c r="CW32" s="102">
        <v>72416</v>
      </c>
      <c r="CX32" s="102"/>
      <c r="CY32" s="102"/>
      <c r="CZ32" s="102">
        <v>69355.008238063514</v>
      </c>
      <c r="DA32" s="202">
        <f t="shared" si="156"/>
        <v>69355.008238063514</v>
      </c>
      <c r="DB32" s="202">
        <f t="shared" si="157"/>
        <v>70886</v>
      </c>
      <c r="DC32" s="202">
        <f t="shared" si="158"/>
        <v>70120.504119031757</v>
      </c>
      <c r="DE32" s="129" t="s">
        <v>8</v>
      </c>
      <c r="DF32" s="129" t="s">
        <v>8</v>
      </c>
      <c r="DG32" s="129" t="s">
        <v>8</v>
      </c>
      <c r="DH32" s="129" t="s">
        <v>8</v>
      </c>
      <c r="DI32" s="129" t="s">
        <v>8</v>
      </c>
      <c r="DJ32" s="129" t="s">
        <v>8</v>
      </c>
      <c r="DK32" s="129" t="s">
        <v>8</v>
      </c>
    </row>
    <row r="33" spans="1:115" ht="13.5" thickBot="1" x14ac:dyDescent="0.25">
      <c r="A33" s="24">
        <v>17</v>
      </c>
      <c r="B33" s="19" t="s">
        <v>179</v>
      </c>
      <c r="C33" s="31">
        <v>1</v>
      </c>
      <c r="D33" s="81"/>
      <c r="E33" s="102"/>
      <c r="F33" s="102"/>
      <c r="G33" s="102"/>
      <c r="H33" s="102">
        <v>575340.46728400013</v>
      </c>
      <c r="I33" s="202">
        <f t="shared" si="129"/>
        <v>575340.46728400013</v>
      </c>
      <c r="J33" s="202">
        <f t="shared" si="130"/>
        <v>575340</v>
      </c>
      <c r="K33" s="202">
        <f t="shared" si="131"/>
        <v>575340.23364200001</v>
      </c>
      <c r="L33" s="81"/>
      <c r="M33" s="102"/>
      <c r="N33" s="102"/>
      <c r="O33" s="102"/>
      <c r="P33" s="102">
        <v>494862.67650951381</v>
      </c>
      <c r="Q33" s="202">
        <f t="shared" si="132"/>
        <v>494862.67650951381</v>
      </c>
      <c r="R33" s="202">
        <f t="shared" si="133"/>
        <v>494863</v>
      </c>
      <c r="S33" s="202">
        <f t="shared" si="134"/>
        <v>494862.83825475688</v>
      </c>
      <c r="U33" s="102"/>
      <c r="V33" s="102"/>
      <c r="W33" s="102"/>
      <c r="X33" s="102">
        <v>318291.16319450235</v>
      </c>
      <c r="Y33" s="202">
        <f t="shared" ref="Y33" si="162">+IF(U33="N/A","N/A",MIN(U33:X33))</f>
        <v>318291.16319450235</v>
      </c>
      <c r="Z33" s="202">
        <f t="shared" ref="Z33" si="163">+IF(U33="N/A","N/A",ROUND(AVERAGE(U33:X33),0))</f>
        <v>318291</v>
      </c>
      <c r="AA33" s="202">
        <f t="shared" ref="AA33" si="164">+IF(Y33="N/A","N/A",AVERAGE(Y33:Z33))</f>
        <v>318291.08159725118</v>
      </c>
      <c r="AC33" s="102">
        <v>1344747.4227802176</v>
      </c>
      <c r="AD33" s="102"/>
      <c r="AE33" s="102"/>
      <c r="AF33" s="102">
        <v>418594.3541306149</v>
      </c>
      <c r="AG33" s="202">
        <f t="shared" ref="AG33" si="165">+IF(AC33="N/A","N/A",MIN(AC33:AF33))</f>
        <v>418594.3541306149</v>
      </c>
      <c r="AH33" s="202">
        <f t="shared" ref="AH33" si="166">+IF(AC33="N/A","N/A",ROUND(AVERAGE(AC33:AF33),0))</f>
        <v>881671</v>
      </c>
      <c r="AI33" s="202">
        <f t="shared" ref="AI33" si="167">+IF(AG33="N/A","N/A",AVERAGE(AG33:AH33))</f>
        <v>650132.67706530751</v>
      </c>
      <c r="AK33" s="102">
        <v>1105918.2306943259</v>
      </c>
      <c r="AL33" s="102"/>
      <c r="AM33" s="102"/>
      <c r="AN33" s="102">
        <v>302257.60634620208</v>
      </c>
      <c r="AO33" s="202">
        <f t="shared" ref="AO33" si="168">+IF(AK33="N/A","N/A",MIN(AK33:AN33))</f>
        <v>302257.60634620208</v>
      </c>
      <c r="AP33" s="202">
        <f t="shared" ref="AP33" si="169">+IF(AK33="N/A","N/A",ROUND(AVERAGE(AK33:AN33),0))</f>
        <v>704088</v>
      </c>
      <c r="AQ33" s="202">
        <f t="shared" ref="AQ33" si="170">+IF(AO33="N/A","N/A",AVERAGE(AO33:AP33))</f>
        <v>503172.80317310104</v>
      </c>
      <c r="AS33" s="102"/>
      <c r="AT33" s="102"/>
      <c r="AU33" s="102"/>
      <c r="AV33" s="102">
        <v>424179.65386221674</v>
      </c>
      <c r="AW33" s="202">
        <f t="shared" ref="AW33" si="171">+IF(AS33="N/A","N/A",MIN(AS33:AV33))</f>
        <v>424179.65386221674</v>
      </c>
      <c r="AX33" s="202">
        <f t="shared" ref="AX33" si="172">+IF(AS33="N/A","N/A",ROUND(AVERAGE(AS33:AV33),0))</f>
        <v>424180</v>
      </c>
      <c r="AY33" s="202">
        <f t="shared" ref="AY33" si="173">+IF(AW33="N/A","N/A",AVERAGE(AW33:AX33))</f>
        <v>424179.82693110837</v>
      </c>
      <c r="BA33" s="102"/>
      <c r="BB33" s="102"/>
      <c r="BC33" s="102"/>
      <c r="BD33" s="102">
        <v>348212.0207982299</v>
      </c>
      <c r="BE33" s="202">
        <f t="shared" ref="BE33" si="174">+IF(BA33="N/A","N/A",MIN(BA33:BD33))</f>
        <v>348212.0207982299</v>
      </c>
      <c r="BF33" s="202">
        <f t="shared" ref="BF33" si="175">+IF(BA33="N/A","N/A",ROUND(AVERAGE(BA33:BD33),0))</f>
        <v>348212</v>
      </c>
      <c r="BG33" s="202">
        <f t="shared" ref="BG33" si="176">+IF(BE33="N/A","N/A",AVERAGE(BE33:BF33))</f>
        <v>348212.01039911492</v>
      </c>
      <c r="BI33" s="102">
        <v>1813035</v>
      </c>
      <c r="BJ33" s="102"/>
      <c r="BK33" s="102"/>
      <c r="BL33" s="102">
        <v>856928.68940799986</v>
      </c>
      <c r="BM33" s="202">
        <f t="shared" si="141"/>
        <v>856928.68940799986</v>
      </c>
      <c r="BN33" s="202">
        <f t="shared" si="142"/>
        <v>1334982</v>
      </c>
      <c r="BO33" s="202">
        <f t="shared" si="143"/>
        <v>1095955.3447039998</v>
      </c>
      <c r="BQ33" s="102">
        <v>1813035</v>
      </c>
      <c r="BR33" s="102"/>
      <c r="BS33" s="102"/>
      <c r="BT33" s="102">
        <v>1043699.8518759999</v>
      </c>
      <c r="BU33" s="202">
        <f t="shared" si="144"/>
        <v>1043699.8518759999</v>
      </c>
      <c r="BV33" s="202">
        <f t="shared" si="145"/>
        <v>1428367</v>
      </c>
      <c r="BW33" s="202">
        <f t="shared" si="146"/>
        <v>1236033.425938</v>
      </c>
      <c r="BY33" s="102"/>
      <c r="BZ33" s="102"/>
      <c r="CA33" s="102"/>
      <c r="CB33" s="102">
        <v>917343.32940800011</v>
      </c>
      <c r="CC33" s="202">
        <f t="shared" si="147"/>
        <v>917343.32940800011</v>
      </c>
      <c r="CD33" s="202">
        <f t="shared" si="148"/>
        <v>917343</v>
      </c>
      <c r="CE33" s="202">
        <f t="shared" si="149"/>
        <v>917343.16470400011</v>
      </c>
      <c r="CG33" s="102">
        <v>1864138.5</v>
      </c>
      <c r="CH33" s="102"/>
      <c r="CI33" s="102"/>
      <c r="CJ33" s="102">
        <v>903401.48940800014</v>
      </c>
      <c r="CK33" s="202">
        <f t="shared" si="150"/>
        <v>903401.48940800014</v>
      </c>
      <c r="CL33" s="202">
        <f t="shared" si="151"/>
        <v>1383770</v>
      </c>
      <c r="CM33" s="202">
        <f t="shared" si="152"/>
        <v>1143585.7447040002</v>
      </c>
      <c r="CO33" s="102"/>
      <c r="CP33" s="102"/>
      <c r="CQ33" s="102"/>
      <c r="CR33" s="102">
        <v>856928.68940799986</v>
      </c>
      <c r="CS33" s="202">
        <f t="shared" si="153"/>
        <v>856928.68940799986</v>
      </c>
      <c r="CT33" s="202">
        <f t="shared" si="154"/>
        <v>856929</v>
      </c>
      <c r="CU33" s="202">
        <f t="shared" si="155"/>
        <v>856928.84470399993</v>
      </c>
      <c r="CW33" s="102">
        <v>1813035</v>
      </c>
      <c r="CX33" s="102"/>
      <c r="CY33" s="102"/>
      <c r="CZ33" s="102">
        <v>564086.55950937374</v>
      </c>
      <c r="DA33" s="202">
        <f t="shared" si="156"/>
        <v>564086.55950937374</v>
      </c>
      <c r="DB33" s="202">
        <f t="shared" si="157"/>
        <v>1188561</v>
      </c>
      <c r="DC33" s="202">
        <f t="shared" si="158"/>
        <v>876323.77975468687</v>
      </c>
      <c r="DE33" s="102">
        <v>968109.77093546721</v>
      </c>
      <c r="DF33" s="102"/>
      <c r="DG33" s="102"/>
      <c r="DH33" s="102">
        <v>396211.91412600246</v>
      </c>
      <c r="DI33" s="202">
        <f t="shared" ref="DI33" si="177">+IF(DE33="N/A","N/A",MIN(DE33:DH33))</f>
        <v>396211.91412600246</v>
      </c>
      <c r="DJ33" s="202">
        <f t="shared" ref="DJ33" si="178">+IF(DE33="N/A","N/A",ROUND(AVERAGE(DE33:DH33),0))</f>
        <v>682161</v>
      </c>
      <c r="DK33" s="202">
        <f t="shared" ref="DK33" si="179">+IF(DI33="N/A","N/A",AVERAGE(DI33:DJ33))</f>
        <v>539186.45706300123</v>
      </c>
    </row>
    <row r="34" spans="1:115" ht="13.5" thickBot="1" x14ac:dyDescent="0.25">
      <c r="A34" s="20">
        <v>18</v>
      </c>
      <c r="B34" s="19" t="s">
        <v>293</v>
      </c>
      <c r="C34" s="31">
        <v>1</v>
      </c>
      <c r="D34" s="81"/>
      <c r="E34" s="102"/>
      <c r="F34" s="102"/>
      <c r="G34" s="102"/>
      <c r="H34" s="102">
        <v>5745782.0880019991</v>
      </c>
      <c r="I34" s="202">
        <f t="shared" si="129"/>
        <v>5745782.0880019991</v>
      </c>
      <c r="J34" s="202">
        <f t="shared" si="130"/>
        <v>5745782</v>
      </c>
      <c r="K34" s="202">
        <f t="shared" si="131"/>
        <v>5745782.044001</v>
      </c>
      <c r="L34" s="81"/>
      <c r="M34" s="102"/>
      <c r="N34" s="102"/>
      <c r="O34" s="102"/>
      <c r="P34" s="102">
        <v>5859897.6636847034</v>
      </c>
      <c r="Q34" s="202">
        <f t="shared" si="132"/>
        <v>5859897.6636847034</v>
      </c>
      <c r="R34" s="202">
        <f t="shared" si="133"/>
        <v>5859898</v>
      </c>
      <c r="S34" s="202">
        <f t="shared" si="134"/>
        <v>5859897.8318423517</v>
      </c>
      <c r="U34" s="126" t="s">
        <v>8</v>
      </c>
      <c r="V34" s="126" t="s">
        <v>8</v>
      </c>
      <c r="W34" s="126" t="s">
        <v>8</v>
      </c>
      <c r="X34" s="126" t="s">
        <v>8</v>
      </c>
      <c r="Y34" s="126" t="s">
        <v>8</v>
      </c>
      <c r="Z34" s="126" t="s">
        <v>8</v>
      </c>
      <c r="AA34" s="126" t="s">
        <v>8</v>
      </c>
      <c r="AC34" s="129" t="s">
        <v>8</v>
      </c>
      <c r="AD34" s="129" t="s">
        <v>8</v>
      </c>
      <c r="AE34" s="129" t="s">
        <v>8</v>
      </c>
      <c r="AF34" s="129" t="s">
        <v>8</v>
      </c>
      <c r="AG34" s="129" t="s">
        <v>8</v>
      </c>
      <c r="AH34" s="129" t="s">
        <v>8</v>
      </c>
      <c r="AI34" s="129" t="s">
        <v>8</v>
      </c>
      <c r="AK34" s="126" t="s">
        <v>8</v>
      </c>
      <c r="AL34" s="126" t="s">
        <v>8</v>
      </c>
      <c r="AM34" s="126" t="s">
        <v>8</v>
      </c>
      <c r="AN34" s="126" t="s">
        <v>8</v>
      </c>
      <c r="AO34" s="126" t="s">
        <v>8</v>
      </c>
      <c r="AP34" s="126" t="s">
        <v>8</v>
      </c>
      <c r="AQ34" s="126" t="s">
        <v>8</v>
      </c>
      <c r="AS34" s="129" t="s">
        <v>8</v>
      </c>
      <c r="AT34" s="129" t="s">
        <v>8</v>
      </c>
      <c r="AU34" s="129" t="s">
        <v>8</v>
      </c>
      <c r="AV34" s="129" t="s">
        <v>8</v>
      </c>
      <c r="AW34" s="129" t="s">
        <v>8</v>
      </c>
      <c r="AX34" s="129" t="s">
        <v>8</v>
      </c>
      <c r="AY34" s="129" t="s">
        <v>8</v>
      </c>
      <c r="BA34" s="129" t="s">
        <v>8</v>
      </c>
      <c r="BB34" s="129" t="s">
        <v>8</v>
      </c>
      <c r="BC34" s="129" t="s">
        <v>8</v>
      </c>
      <c r="BD34" s="129" t="s">
        <v>8</v>
      </c>
      <c r="BE34" s="129" t="s">
        <v>8</v>
      </c>
      <c r="BF34" s="129" t="s">
        <v>8</v>
      </c>
      <c r="BG34" s="129" t="s">
        <v>8</v>
      </c>
      <c r="BI34" s="102"/>
      <c r="BJ34" s="102"/>
      <c r="BK34" s="102"/>
      <c r="BL34" s="102">
        <v>6838528.6359059997</v>
      </c>
      <c r="BM34" s="202">
        <f t="shared" si="141"/>
        <v>6838528.6359059997</v>
      </c>
      <c r="BN34" s="202">
        <f t="shared" si="142"/>
        <v>6838529</v>
      </c>
      <c r="BO34" s="202">
        <f t="shared" si="143"/>
        <v>6838528.8179529998</v>
      </c>
      <c r="BQ34" s="102"/>
      <c r="BR34" s="102"/>
      <c r="BS34" s="102"/>
      <c r="BT34" s="102">
        <v>7156408.1646420006</v>
      </c>
      <c r="BU34" s="202">
        <f t="shared" si="144"/>
        <v>7156408.1646420006</v>
      </c>
      <c r="BV34" s="202">
        <f t="shared" si="145"/>
        <v>7156408</v>
      </c>
      <c r="BW34" s="202">
        <f t="shared" si="146"/>
        <v>7156408.0823210003</v>
      </c>
      <c r="BY34" s="102"/>
      <c r="BZ34" s="102"/>
      <c r="CA34" s="102"/>
      <c r="CB34" s="102">
        <v>6943092.4359060004</v>
      </c>
      <c r="CC34" s="202">
        <f t="shared" si="147"/>
        <v>6943092.4359060004</v>
      </c>
      <c r="CD34" s="202">
        <f t="shared" si="148"/>
        <v>6943092</v>
      </c>
      <c r="CE34" s="202">
        <f t="shared" si="149"/>
        <v>6943092.2179530002</v>
      </c>
      <c r="CG34" s="102"/>
      <c r="CH34" s="102"/>
      <c r="CI34" s="102"/>
      <c r="CJ34" s="102">
        <v>6896619.6359059988</v>
      </c>
      <c r="CK34" s="202">
        <f t="shared" si="150"/>
        <v>6896619.6359059988</v>
      </c>
      <c r="CL34" s="202">
        <f t="shared" si="151"/>
        <v>6896620</v>
      </c>
      <c r="CM34" s="202">
        <f t="shared" si="152"/>
        <v>6896619.8179529998</v>
      </c>
      <c r="CO34" s="102"/>
      <c r="CP34" s="102"/>
      <c r="CQ34" s="102"/>
      <c r="CR34" s="102">
        <v>6838528.6359059997</v>
      </c>
      <c r="CS34" s="202">
        <f t="shared" si="153"/>
        <v>6838528.6359059997</v>
      </c>
      <c r="CT34" s="202">
        <f t="shared" si="154"/>
        <v>6838529</v>
      </c>
      <c r="CU34" s="202">
        <f t="shared" si="155"/>
        <v>6838528.8179529998</v>
      </c>
      <c r="CW34" s="102"/>
      <c r="CX34" s="102"/>
      <c r="CY34" s="102"/>
      <c r="CZ34" s="102">
        <v>6129454.5903761014</v>
      </c>
      <c r="DA34" s="202">
        <f t="shared" si="156"/>
        <v>6129454.5903761014</v>
      </c>
      <c r="DB34" s="202">
        <f t="shared" si="157"/>
        <v>6129455</v>
      </c>
      <c r="DC34" s="202">
        <f t="shared" si="158"/>
        <v>6129454.7951880507</v>
      </c>
      <c r="DE34" s="129" t="s">
        <v>8</v>
      </c>
      <c r="DF34" s="129" t="s">
        <v>8</v>
      </c>
      <c r="DG34" s="129" t="s">
        <v>8</v>
      </c>
      <c r="DH34" s="129" t="s">
        <v>8</v>
      </c>
      <c r="DI34" s="129" t="s">
        <v>8</v>
      </c>
      <c r="DJ34" s="129" t="s">
        <v>8</v>
      </c>
      <c r="DK34" s="129" t="s">
        <v>8</v>
      </c>
    </row>
    <row r="35" spans="1:115" ht="13.5" thickBot="1" x14ac:dyDescent="0.25">
      <c r="A35" s="24">
        <v>19</v>
      </c>
      <c r="B35" s="19" t="s">
        <v>180</v>
      </c>
      <c r="C35" s="31">
        <v>1</v>
      </c>
      <c r="D35" s="81"/>
      <c r="E35" s="102">
        <v>9589481.9524066113</v>
      </c>
      <c r="F35" s="102"/>
      <c r="G35" s="102"/>
      <c r="H35" s="102">
        <v>58739.760287999998</v>
      </c>
      <c r="I35" s="202">
        <f t="shared" si="129"/>
        <v>58739.760287999998</v>
      </c>
      <c r="J35" s="202">
        <f t="shared" si="130"/>
        <v>4824111</v>
      </c>
      <c r="K35" s="202">
        <f t="shared" si="131"/>
        <v>2441425.3801440001</v>
      </c>
      <c r="L35" s="81"/>
      <c r="M35" s="102">
        <v>8604654.7167591043</v>
      </c>
      <c r="N35" s="102"/>
      <c r="O35" s="102"/>
      <c r="P35" s="102">
        <v>34289.545082333883</v>
      </c>
      <c r="Q35" s="202">
        <f t="shared" si="132"/>
        <v>34289.545082333883</v>
      </c>
      <c r="R35" s="202">
        <f t="shared" si="133"/>
        <v>4319472</v>
      </c>
      <c r="S35" s="202">
        <f t="shared" si="134"/>
        <v>2176880.7725411667</v>
      </c>
      <c r="U35" s="34" t="s">
        <v>8</v>
      </c>
      <c r="V35" s="34" t="s">
        <v>8</v>
      </c>
      <c r="W35" s="34" t="s">
        <v>8</v>
      </c>
      <c r="X35" s="34" t="s">
        <v>8</v>
      </c>
      <c r="Y35" s="34" t="s">
        <v>8</v>
      </c>
      <c r="Z35" s="34" t="s">
        <v>8</v>
      </c>
      <c r="AA35" s="34" t="s">
        <v>8</v>
      </c>
      <c r="AC35" s="102"/>
      <c r="AD35" s="102"/>
      <c r="AE35" s="102"/>
      <c r="AF35" s="102">
        <v>33795.829673333887</v>
      </c>
      <c r="AG35" s="202">
        <f t="shared" ref="AG35" si="180">+IF(AC35="N/A","N/A",MIN(AC35:AF35))</f>
        <v>33795.829673333887</v>
      </c>
      <c r="AH35" s="202">
        <f t="shared" ref="AH35" si="181">+IF(AC35="N/A","N/A",ROUND(AVERAGE(AC35:AF35),0))</f>
        <v>33796</v>
      </c>
      <c r="AI35" s="202">
        <f t="shared" ref="AI35" si="182">+IF(AG35="N/A","N/A",AVERAGE(AG35:AH35))</f>
        <v>33795.91483666694</v>
      </c>
      <c r="AK35" s="34" t="s">
        <v>8</v>
      </c>
      <c r="AL35" s="34" t="s">
        <v>8</v>
      </c>
      <c r="AM35" s="34" t="s">
        <v>8</v>
      </c>
      <c r="AN35" s="34" t="s">
        <v>8</v>
      </c>
      <c r="AO35" s="34" t="s">
        <v>8</v>
      </c>
      <c r="AP35" s="34" t="s">
        <v>8</v>
      </c>
      <c r="AQ35" s="34" t="s">
        <v>8</v>
      </c>
      <c r="AS35" s="102"/>
      <c r="AT35" s="102"/>
      <c r="AU35" s="102"/>
      <c r="AV35" s="102">
        <v>28492.440873833883</v>
      </c>
      <c r="AW35" s="202">
        <f t="shared" ref="AW35" si="183">+IF(AS35="N/A","N/A",MIN(AS35:AV35))</f>
        <v>28492.440873833883</v>
      </c>
      <c r="AX35" s="202">
        <f t="shared" ref="AX35" si="184">+IF(AS35="N/A","N/A",ROUND(AVERAGE(AS35:AV35),0))</f>
        <v>28492</v>
      </c>
      <c r="AY35" s="202">
        <f t="shared" ref="AY35" si="185">+IF(AW35="N/A","N/A",AVERAGE(AW35:AX35))</f>
        <v>28492.220436916941</v>
      </c>
      <c r="BA35" s="102">
        <v>7473337.1427958403</v>
      </c>
      <c r="BB35" s="102"/>
      <c r="BC35" s="102"/>
      <c r="BD35" s="102">
        <v>53488.914797999998</v>
      </c>
      <c r="BE35" s="202">
        <f t="shared" ref="BE35:BE36" si="186">+IF(BA35="N/A","N/A",MIN(BA35:BD35))</f>
        <v>53488.914797999998</v>
      </c>
      <c r="BF35" s="202">
        <f t="shared" ref="BF35:BF36" si="187">+IF(BA35="N/A","N/A",ROUND(AVERAGE(BA35:BD35),0))</f>
        <v>3763413</v>
      </c>
      <c r="BG35" s="202">
        <f t="shared" ref="BG35:BG36" si="188">+IF(BE35="N/A","N/A",AVERAGE(BE35:BF35))</f>
        <v>1908450.9573989999</v>
      </c>
      <c r="BI35" s="102">
        <v>7970196.0999999996</v>
      </c>
      <c r="BJ35" s="102"/>
      <c r="BK35" s="102"/>
      <c r="BL35" s="102">
        <v>67513.476381999993</v>
      </c>
      <c r="BM35" s="202">
        <f t="shared" si="141"/>
        <v>67513.476381999993</v>
      </c>
      <c r="BN35" s="202">
        <f t="shared" si="142"/>
        <v>4018855</v>
      </c>
      <c r="BO35" s="202">
        <f t="shared" si="143"/>
        <v>2043184.238191</v>
      </c>
      <c r="BQ35" s="102">
        <v>7970196.0999999996</v>
      </c>
      <c r="BR35" s="102"/>
      <c r="BS35" s="102"/>
      <c r="BT35" s="102">
        <v>73567.720401999992</v>
      </c>
      <c r="BU35" s="202">
        <f t="shared" si="144"/>
        <v>73567.720401999992</v>
      </c>
      <c r="BV35" s="202">
        <f t="shared" si="145"/>
        <v>4021882</v>
      </c>
      <c r="BW35" s="202">
        <f t="shared" si="146"/>
        <v>2047724.860201</v>
      </c>
      <c r="BY35" s="102"/>
      <c r="BZ35" s="102"/>
      <c r="CA35" s="102"/>
      <c r="CB35" s="102">
        <v>74484.396381999992</v>
      </c>
      <c r="CC35" s="202">
        <f t="shared" si="147"/>
        <v>74484.396381999992</v>
      </c>
      <c r="CD35" s="202">
        <f t="shared" si="148"/>
        <v>74484</v>
      </c>
      <c r="CE35" s="202">
        <f t="shared" si="149"/>
        <v>74484.198191000003</v>
      </c>
      <c r="CG35" s="102">
        <v>8014802</v>
      </c>
      <c r="CH35" s="102"/>
      <c r="CI35" s="102"/>
      <c r="CJ35" s="102">
        <v>67513.476381999993</v>
      </c>
      <c r="CK35" s="202">
        <f t="shared" si="150"/>
        <v>67513.476381999993</v>
      </c>
      <c r="CL35" s="202">
        <f t="shared" si="151"/>
        <v>4041158</v>
      </c>
      <c r="CM35" s="202">
        <f t="shared" si="152"/>
        <v>2054335.738191</v>
      </c>
      <c r="CO35" s="102"/>
      <c r="CP35" s="102"/>
      <c r="CQ35" s="102"/>
      <c r="CR35" s="102">
        <v>67513.476381999993</v>
      </c>
      <c r="CS35" s="202">
        <f t="shared" si="153"/>
        <v>67513.476381999993</v>
      </c>
      <c r="CT35" s="202">
        <f t="shared" si="154"/>
        <v>67513</v>
      </c>
      <c r="CU35" s="202">
        <f t="shared" si="155"/>
        <v>67513.238190999997</v>
      </c>
      <c r="CW35" s="102">
        <v>7970196.0999999996</v>
      </c>
      <c r="CX35" s="102"/>
      <c r="CY35" s="102"/>
      <c r="CZ35" s="102">
        <v>37293.646111645132</v>
      </c>
      <c r="DA35" s="202">
        <f t="shared" si="156"/>
        <v>37293.646111645132</v>
      </c>
      <c r="DB35" s="202">
        <f t="shared" si="157"/>
        <v>4003745</v>
      </c>
      <c r="DC35" s="202">
        <f t="shared" si="158"/>
        <v>2020519.3230558226</v>
      </c>
      <c r="DE35" s="102"/>
      <c r="DF35" s="102"/>
      <c r="DG35" s="102"/>
      <c r="DH35" s="102">
        <v>65107.114797999995</v>
      </c>
      <c r="DI35" s="202">
        <f t="shared" ref="DI35" si="189">+IF(DE35="N/A","N/A",MIN(DE35:DH35))</f>
        <v>65107.114797999995</v>
      </c>
      <c r="DJ35" s="202">
        <f t="shared" ref="DJ35" si="190">+IF(DE35="N/A","N/A",ROUND(AVERAGE(DE35:DH35),0))</f>
        <v>65107</v>
      </c>
      <c r="DK35" s="202">
        <f t="shared" ref="DK35" si="191">+IF(DI35="N/A","N/A",AVERAGE(DI35:DJ35))</f>
        <v>65107.057398999998</v>
      </c>
    </row>
    <row r="36" spans="1:115" ht="13.5" thickBot="1" x14ac:dyDescent="0.25">
      <c r="A36" s="24">
        <v>20</v>
      </c>
      <c r="B36" s="19" t="s">
        <v>475</v>
      </c>
      <c r="C36" s="31"/>
      <c r="D36" s="81"/>
      <c r="E36" s="102">
        <v>46799.62971867084</v>
      </c>
      <c r="F36" s="102"/>
      <c r="G36" s="102"/>
      <c r="H36" s="102"/>
      <c r="I36" s="202">
        <f t="shared" si="129"/>
        <v>46799.62971867084</v>
      </c>
      <c r="J36" s="202">
        <f t="shared" si="130"/>
        <v>46800</v>
      </c>
      <c r="K36" s="202">
        <f t="shared" si="131"/>
        <v>46799.81485933542</v>
      </c>
      <c r="L36" s="81"/>
      <c r="M36" s="102">
        <v>41946.280091400004</v>
      </c>
      <c r="N36" s="102"/>
      <c r="O36" s="102"/>
      <c r="P36" s="102"/>
      <c r="Q36" s="202">
        <f t="shared" si="132"/>
        <v>41946.280091400004</v>
      </c>
      <c r="R36" s="202">
        <f t="shared" si="133"/>
        <v>41946</v>
      </c>
      <c r="S36" s="202">
        <f t="shared" si="134"/>
        <v>41946.140045699998</v>
      </c>
      <c r="U36" s="34" t="s">
        <v>8</v>
      </c>
      <c r="V36" s="34" t="s">
        <v>8</v>
      </c>
      <c r="W36" s="34" t="s">
        <v>8</v>
      </c>
      <c r="X36" s="34" t="s">
        <v>8</v>
      </c>
      <c r="Y36" s="34" t="s">
        <v>8</v>
      </c>
      <c r="Z36" s="34" t="s">
        <v>8</v>
      </c>
      <c r="AA36" s="34" t="s">
        <v>8</v>
      </c>
      <c r="AC36" s="34" t="s">
        <v>8</v>
      </c>
      <c r="AD36" s="34" t="s">
        <v>8</v>
      </c>
      <c r="AE36" s="34" t="s">
        <v>8</v>
      </c>
      <c r="AF36" s="34" t="s">
        <v>8</v>
      </c>
      <c r="AG36" s="34" t="s">
        <v>8</v>
      </c>
      <c r="AH36" s="34" t="s">
        <v>8</v>
      </c>
      <c r="AI36" s="34" t="s">
        <v>8</v>
      </c>
      <c r="AK36" s="34" t="s">
        <v>8</v>
      </c>
      <c r="AL36" s="34" t="s">
        <v>8</v>
      </c>
      <c r="AM36" s="34" t="s">
        <v>8</v>
      </c>
      <c r="AN36" s="34" t="s">
        <v>8</v>
      </c>
      <c r="AO36" s="34" t="s">
        <v>8</v>
      </c>
      <c r="AP36" s="34" t="s">
        <v>8</v>
      </c>
      <c r="AQ36" s="34" t="s">
        <v>8</v>
      </c>
      <c r="AS36" s="34" t="s">
        <v>8</v>
      </c>
      <c r="AT36" s="34" t="s">
        <v>8</v>
      </c>
      <c r="AU36" s="34" t="s">
        <v>8</v>
      </c>
      <c r="AV36" s="34" t="s">
        <v>8</v>
      </c>
      <c r="AW36" s="34" t="s">
        <v>8</v>
      </c>
      <c r="AX36" s="34" t="s">
        <v>8</v>
      </c>
      <c r="AY36" s="34" t="s">
        <v>8</v>
      </c>
      <c r="BA36" s="102">
        <v>43378.572756727714</v>
      </c>
      <c r="BB36" s="102"/>
      <c r="BC36" s="102"/>
      <c r="BD36" s="102"/>
      <c r="BE36" s="202">
        <f t="shared" si="186"/>
        <v>43378.572756727714</v>
      </c>
      <c r="BF36" s="202">
        <f t="shared" si="187"/>
        <v>43379</v>
      </c>
      <c r="BG36" s="202">
        <f t="shared" si="188"/>
        <v>43378.78637836386</v>
      </c>
      <c r="BI36" s="102">
        <v>42625</v>
      </c>
      <c r="BJ36" s="102"/>
      <c r="BK36" s="102"/>
      <c r="BL36" s="102"/>
      <c r="BM36" s="202">
        <f t="shared" si="141"/>
        <v>42625</v>
      </c>
      <c r="BN36" s="202">
        <f t="shared" si="142"/>
        <v>42625</v>
      </c>
      <c r="BO36" s="202">
        <f t="shared" si="143"/>
        <v>42625</v>
      </c>
      <c r="BQ36" s="102">
        <v>42625</v>
      </c>
      <c r="BR36" s="102"/>
      <c r="BS36" s="102"/>
      <c r="BT36" s="102"/>
      <c r="BU36" s="202">
        <f t="shared" si="144"/>
        <v>42625</v>
      </c>
      <c r="BV36" s="202">
        <f t="shared" si="145"/>
        <v>42625</v>
      </c>
      <c r="BW36" s="202">
        <f t="shared" si="146"/>
        <v>42625</v>
      </c>
      <c r="BY36" s="34" t="s">
        <v>8</v>
      </c>
      <c r="BZ36" s="34" t="s">
        <v>8</v>
      </c>
      <c r="CA36" s="34" t="s">
        <v>8</v>
      </c>
      <c r="CB36" s="34" t="s">
        <v>8</v>
      </c>
      <c r="CC36" s="34" t="s">
        <v>8</v>
      </c>
      <c r="CD36" s="34" t="s">
        <v>8</v>
      </c>
      <c r="CE36" s="34" t="s">
        <v>8</v>
      </c>
      <c r="CG36" s="102">
        <v>43787.5</v>
      </c>
      <c r="CH36" s="102"/>
      <c r="CI36" s="102"/>
      <c r="CJ36" s="102"/>
      <c r="CK36" s="202">
        <f t="shared" si="150"/>
        <v>43787.5</v>
      </c>
      <c r="CL36" s="202">
        <f t="shared" si="151"/>
        <v>43788</v>
      </c>
      <c r="CM36" s="202">
        <f t="shared" si="152"/>
        <v>43787.75</v>
      </c>
      <c r="CO36" s="34" t="s">
        <v>8</v>
      </c>
      <c r="CP36" s="34" t="s">
        <v>8</v>
      </c>
      <c r="CQ36" s="34" t="s">
        <v>8</v>
      </c>
      <c r="CR36" s="34" t="s">
        <v>8</v>
      </c>
      <c r="CS36" s="34" t="s">
        <v>8</v>
      </c>
      <c r="CT36" s="34" t="s">
        <v>8</v>
      </c>
      <c r="CU36" s="34" t="s">
        <v>8</v>
      </c>
      <c r="CW36" s="102">
        <v>42625</v>
      </c>
      <c r="CX36" s="102"/>
      <c r="CY36" s="102"/>
      <c r="CZ36" s="102"/>
      <c r="DA36" s="202">
        <f t="shared" si="156"/>
        <v>42625</v>
      </c>
      <c r="DB36" s="202">
        <f t="shared" si="157"/>
        <v>42625</v>
      </c>
      <c r="DC36" s="202">
        <f t="shared" si="158"/>
        <v>42625</v>
      </c>
      <c r="DE36" s="34" t="s">
        <v>8</v>
      </c>
      <c r="DF36" s="34" t="s">
        <v>8</v>
      </c>
      <c r="DG36" s="34" t="s">
        <v>8</v>
      </c>
      <c r="DH36" s="34" t="s">
        <v>8</v>
      </c>
      <c r="DI36" s="34" t="s">
        <v>8</v>
      </c>
      <c r="DJ36" s="34" t="s">
        <v>8</v>
      </c>
      <c r="DK36" s="34" t="s">
        <v>8</v>
      </c>
    </row>
    <row r="37" spans="1:115" ht="13.5" thickBot="1" x14ac:dyDescent="0.25">
      <c r="A37" s="20">
        <v>21</v>
      </c>
      <c r="B37" s="19" t="s">
        <v>294</v>
      </c>
      <c r="C37" s="31">
        <v>1</v>
      </c>
      <c r="D37" s="81"/>
      <c r="E37" s="102">
        <v>392533.60211321665</v>
      </c>
      <c r="F37" s="102"/>
      <c r="G37" s="102"/>
      <c r="H37" s="102">
        <v>303968.47696599999</v>
      </c>
      <c r="I37" s="202">
        <f t="shared" si="129"/>
        <v>303968.47696599999</v>
      </c>
      <c r="J37" s="202">
        <f t="shared" si="130"/>
        <v>348251</v>
      </c>
      <c r="K37" s="202">
        <f t="shared" si="131"/>
        <v>326109.73848299996</v>
      </c>
      <c r="L37" s="81"/>
      <c r="M37" s="102">
        <v>379488.14141021669</v>
      </c>
      <c r="N37" s="102"/>
      <c r="O37" s="102"/>
      <c r="P37" s="102">
        <v>201649.35389880362</v>
      </c>
      <c r="Q37" s="202">
        <f t="shared" si="132"/>
        <v>201649.35389880362</v>
      </c>
      <c r="R37" s="202">
        <f t="shared" si="133"/>
        <v>290569</v>
      </c>
      <c r="S37" s="202">
        <f t="shared" si="134"/>
        <v>246109.17694940179</v>
      </c>
      <c r="U37" s="126" t="s">
        <v>8</v>
      </c>
      <c r="V37" s="126" t="s">
        <v>8</v>
      </c>
      <c r="W37" s="126" t="s">
        <v>8</v>
      </c>
      <c r="X37" s="126" t="s">
        <v>8</v>
      </c>
      <c r="Y37" s="126" t="s">
        <v>8</v>
      </c>
      <c r="Z37" s="126" t="s">
        <v>8</v>
      </c>
      <c r="AA37" s="126" t="s">
        <v>8</v>
      </c>
      <c r="AC37" s="107" t="s">
        <v>8</v>
      </c>
      <c r="AD37" s="107" t="s">
        <v>8</v>
      </c>
      <c r="AE37" s="107" t="s">
        <v>8</v>
      </c>
      <c r="AF37" s="107" t="s">
        <v>8</v>
      </c>
      <c r="AG37" s="107" t="s">
        <v>8</v>
      </c>
      <c r="AH37" s="107" t="s">
        <v>8</v>
      </c>
      <c r="AI37" s="107" t="s">
        <v>8</v>
      </c>
      <c r="AK37" s="126" t="s">
        <v>8</v>
      </c>
      <c r="AL37" s="126" t="s">
        <v>8</v>
      </c>
      <c r="AM37" s="126" t="s">
        <v>8</v>
      </c>
      <c r="AN37" s="126" t="s">
        <v>8</v>
      </c>
      <c r="AO37" s="126" t="s">
        <v>8</v>
      </c>
      <c r="AP37" s="126" t="s">
        <v>8</v>
      </c>
      <c r="AQ37" s="126" t="s">
        <v>8</v>
      </c>
      <c r="AS37" s="107" t="s">
        <v>8</v>
      </c>
      <c r="AT37" s="107" t="s">
        <v>8</v>
      </c>
      <c r="AU37" s="107" t="s">
        <v>8</v>
      </c>
      <c r="AV37" s="107" t="s">
        <v>8</v>
      </c>
      <c r="AW37" s="107" t="s">
        <v>8</v>
      </c>
      <c r="AX37" s="107" t="s">
        <v>8</v>
      </c>
      <c r="AY37" s="107" t="s">
        <v>8</v>
      </c>
      <c r="BA37" s="107" t="s">
        <v>8</v>
      </c>
      <c r="BB37" s="107" t="s">
        <v>8</v>
      </c>
      <c r="BC37" s="107" t="s">
        <v>8</v>
      </c>
      <c r="BD37" s="107" t="s">
        <v>8</v>
      </c>
      <c r="BE37" s="107" t="s">
        <v>8</v>
      </c>
      <c r="BF37" s="107" t="s">
        <v>8</v>
      </c>
      <c r="BG37" s="107" t="s">
        <v>8</v>
      </c>
      <c r="BI37" s="102">
        <v>550777</v>
      </c>
      <c r="BJ37" s="102"/>
      <c r="BK37" s="102"/>
      <c r="BL37" s="102">
        <v>325733.08339000004</v>
      </c>
      <c r="BM37" s="202">
        <f t="shared" si="141"/>
        <v>325733.08339000004</v>
      </c>
      <c r="BN37" s="202">
        <f t="shared" si="142"/>
        <v>438255</v>
      </c>
      <c r="BO37" s="202">
        <f t="shared" si="143"/>
        <v>381994.04169500002</v>
      </c>
      <c r="BQ37" s="102">
        <v>550777</v>
      </c>
      <c r="BR37" s="102"/>
      <c r="BS37" s="102"/>
      <c r="BT37" s="102">
        <v>332513.92963799997</v>
      </c>
      <c r="BU37" s="202">
        <f t="shared" si="144"/>
        <v>332513.92963799997</v>
      </c>
      <c r="BV37" s="202">
        <f t="shared" si="145"/>
        <v>441645</v>
      </c>
      <c r="BW37" s="202">
        <f t="shared" si="146"/>
        <v>387079.46481899999</v>
      </c>
      <c r="BY37" s="102"/>
      <c r="BZ37" s="102"/>
      <c r="CA37" s="102"/>
      <c r="CB37" s="102">
        <v>325733.08339000004</v>
      </c>
      <c r="CC37" s="202">
        <f t="shared" si="147"/>
        <v>325733.08339000004</v>
      </c>
      <c r="CD37" s="202">
        <f t="shared" si="148"/>
        <v>325733</v>
      </c>
      <c r="CE37" s="202">
        <f t="shared" si="149"/>
        <v>325733.04169500002</v>
      </c>
      <c r="CG37" s="102">
        <v>565554.69999999995</v>
      </c>
      <c r="CH37" s="102"/>
      <c r="CI37" s="102"/>
      <c r="CJ37" s="102">
        <v>332704.00339000003</v>
      </c>
      <c r="CK37" s="202">
        <f t="shared" si="150"/>
        <v>332704.00339000003</v>
      </c>
      <c r="CL37" s="202">
        <f t="shared" si="151"/>
        <v>449129</v>
      </c>
      <c r="CM37" s="202">
        <f t="shared" si="152"/>
        <v>390916.50169499998</v>
      </c>
      <c r="CO37" s="102"/>
      <c r="CP37" s="102"/>
      <c r="CQ37" s="102"/>
      <c r="CR37" s="102">
        <v>325733.08339000004</v>
      </c>
      <c r="CS37" s="202">
        <f t="shared" si="153"/>
        <v>325733.08339000004</v>
      </c>
      <c r="CT37" s="202">
        <f t="shared" si="154"/>
        <v>325733</v>
      </c>
      <c r="CU37" s="202">
        <f t="shared" si="155"/>
        <v>325733.04169500002</v>
      </c>
      <c r="CW37" s="102">
        <v>550777</v>
      </c>
      <c r="CX37" s="102"/>
      <c r="CY37" s="102"/>
      <c r="CZ37" s="102">
        <v>225083.06664127563</v>
      </c>
      <c r="DA37" s="202">
        <f t="shared" si="156"/>
        <v>225083.06664127563</v>
      </c>
      <c r="DB37" s="202">
        <f t="shared" si="157"/>
        <v>387930</v>
      </c>
      <c r="DC37" s="202">
        <f t="shared" si="158"/>
        <v>306506.53332063783</v>
      </c>
      <c r="DE37" s="107" t="s">
        <v>8</v>
      </c>
      <c r="DF37" s="107" t="s">
        <v>8</v>
      </c>
      <c r="DG37" s="107" t="s">
        <v>8</v>
      </c>
      <c r="DH37" s="107" t="s">
        <v>8</v>
      </c>
      <c r="DI37" s="107" t="s">
        <v>8</v>
      </c>
      <c r="DJ37" s="107" t="s">
        <v>8</v>
      </c>
      <c r="DK37" s="107" t="s">
        <v>8</v>
      </c>
    </row>
    <row r="38" spans="1:115" ht="13.5" thickBot="1" x14ac:dyDescent="0.25">
      <c r="A38" s="24">
        <v>22</v>
      </c>
      <c r="B38" s="19" t="s">
        <v>295</v>
      </c>
      <c r="C38" s="31">
        <v>1</v>
      </c>
      <c r="D38" s="81"/>
      <c r="E38" s="102">
        <v>995687.7103544299</v>
      </c>
      <c r="F38" s="102"/>
      <c r="G38" s="102"/>
      <c r="H38" s="102">
        <v>299837.39359200007</v>
      </c>
      <c r="I38" s="202">
        <f t="shared" si="129"/>
        <v>299837.39359200007</v>
      </c>
      <c r="J38" s="202">
        <f t="shared" si="130"/>
        <v>647763</v>
      </c>
      <c r="K38" s="202">
        <f t="shared" si="131"/>
        <v>473800.196796</v>
      </c>
      <c r="L38" s="81"/>
      <c r="M38" s="102">
        <v>568822.50304763671</v>
      </c>
      <c r="N38" s="102"/>
      <c r="O38" s="102"/>
      <c r="P38" s="102">
        <v>172414.11561990328</v>
      </c>
      <c r="Q38" s="202">
        <f t="shared" si="132"/>
        <v>172414.11561990328</v>
      </c>
      <c r="R38" s="202">
        <f t="shared" si="133"/>
        <v>370618</v>
      </c>
      <c r="S38" s="202">
        <f t="shared" si="134"/>
        <v>271516.05780995166</v>
      </c>
      <c r="U38" s="126" t="s">
        <v>8</v>
      </c>
      <c r="V38" s="126" t="s">
        <v>8</v>
      </c>
      <c r="W38" s="126" t="s">
        <v>8</v>
      </c>
      <c r="X38" s="126" t="s">
        <v>8</v>
      </c>
      <c r="Y38" s="126" t="s">
        <v>8</v>
      </c>
      <c r="Z38" s="126" t="s">
        <v>8</v>
      </c>
      <c r="AA38" s="126" t="s">
        <v>8</v>
      </c>
      <c r="AC38" s="107" t="s">
        <v>8</v>
      </c>
      <c r="AD38" s="107" t="s">
        <v>8</v>
      </c>
      <c r="AE38" s="107" t="s">
        <v>8</v>
      </c>
      <c r="AF38" s="107" t="s">
        <v>8</v>
      </c>
      <c r="AG38" s="107" t="s">
        <v>8</v>
      </c>
      <c r="AH38" s="107" t="s">
        <v>8</v>
      </c>
      <c r="AI38" s="107" t="s">
        <v>8</v>
      </c>
      <c r="AK38" s="126" t="s">
        <v>8</v>
      </c>
      <c r="AL38" s="126" t="s">
        <v>8</v>
      </c>
      <c r="AM38" s="126" t="s">
        <v>8</v>
      </c>
      <c r="AN38" s="126" t="s">
        <v>8</v>
      </c>
      <c r="AO38" s="126" t="s">
        <v>8</v>
      </c>
      <c r="AP38" s="126" t="s">
        <v>8</v>
      </c>
      <c r="AQ38" s="126" t="s">
        <v>8</v>
      </c>
      <c r="AS38" s="107" t="s">
        <v>8</v>
      </c>
      <c r="AT38" s="107" t="s">
        <v>8</v>
      </c>
      <c r="AU38" s="107" t="s">
        <v>8</v>
      </c>
      <c r="AV38" s="107" t="s">
        <v>8</v>
      </c>
      <c r="AW38" s="107" t="s">
        <v>8</v>
      </c>
      <c r="AX38" s="107" t="s">
        <v>8</v>
      </c>
      <c r="AY38" s="107" t="s">
        <v>8</v>
      </c>
      <c r="BA38" s="107" t="s">
        <v>8</v>
      </c>
      <c r="BB38" s="107" t="s">
        <v>8</v>
      </c>
      <c r="BC38" s="107" t="s">
        <v>8</v>
      </c>
      <c r="BD38" s="107" t="s">
        <v>8</v>
      </c>
      <c r="BE38" s="107" t="s">
        <v>8</v>
      </c>
      <c r="BF38" s="107" t="s">
        <v>8</v>
      </c>
      <c r="BG38" s="107" t="s">
        <v>8</v>
      </c>
      <c r="BI38" s="102">
        <v>653387</v>
      </c>
      <c r="BJ38" s="102"/>
      <c r="BK38" s="102"/>
      <c r="BL38" s="102">
        <v>356073.19941599999</v>
      </c>
      <c r="BM38" s="202">
        <f t="shared" si="141"/>
        <v>356073.19941599999</v>
      </c>
      <c r="BN38" s="202">
        <f t="shared" si="142"/>
        <v>504730</v>
      </c>
      <c r="BO38" s="202">
        <f t="shared" si="143"/>
        <v>430401.59970799997</v>
      </c>
      <c r="BQ38" s="102">
        <v>653387</v>
      </c>
      <c r="BR38" s="102"/>
      <c r="BS38" s="102"/>
      <c r="BT38" s="102">
        <v>378667.81004800007</v>
      </c>
      <c r="BU38" s="202">
        <f t="shared" si="144"/>
        <v>378667.81004800007</v>
      </c>
      <c r="BV38" s="202">
        <f t="shared" si="145"/>
        <v>516027</v>
      </c>
      <c r="BW38" s="202">
        <f t="shared" si="146"/>
        <v>447347.40502400004</v>
      </c>
      <c r="BY38" s="102"/>
      <c r="BZ38" s="102"/>
      <c r="CA38" s="102"/>
      <c r="CB38" s="102">
        <v>251673.09985400003</v>
      </c>
      <c r="CC38" s="202">
        <f t="shared" si="147"/>
        <v>251673.09985400003</v>
      </c>
      <c r="CD38" s="202">
        <f t="shared" si="148"/>
        <v>251673</v>
      </c>
      <c r="CE38" s="202">
        <f t="shared" si="149"/>
        <v>251673.04992700001</v>
      </c>
      <c r="CG38" s="102">
        <v>653759</v>
      </c>
      <c r="CH38" s="102"/>
      <c r="CI38" s="102"/>
      <c r="CJ38" s="102">
        <v>353749.55941599997</v>
      </c>
      <c r="CK38" s="202">
        <f t="shared" si="150"/>
        <v>353749.55941599997</v>
      </c>
      <c r="CL38" s="202">
        <f t="shared" si="151"/>
        <v>503754</v>
      </c>
      <c r="CM38" s="202">
        <f t="shared" si="152"/>
        <v>428751.77970800002</v>
      </c>
      <c r="CO38" s="102"/>
      <c r="CP38" s="102"/>
      <c r="CQ38" s="102"/>
      <c r="CR38" s="102">
        <v>356073.19941599999</v>
      </c>
      <c r="CS38" s="202">
        <f t="shared" si="153"/>
        <v>356073.19941599999</v>
      </c>
      <c r="CT38" s="202">
        <f t="shared" si="154"/>
        <v>356073</v>
      </c>
      <c r="CU38" s="202">
        <f t="shared" si="155"/>
        <v>356073.09970799997</v>
      </c>
      <c r="CW38" s="102">
        <v>653387</v>
      </c>
      <c r="CX38" s="102"/>
      <c r="CY38" s="102"/>
      <c r="CZ38" s="102">
        <v>203937.5927470593</v>
      </c>
      <c r="DA38" s="202">
        <f t="shared" si="156"/>
        <v>203937.5927470593</v>
      </c>
      <c r="DB38" s="202">
        <f t="shared" si="157"/>
        <v>428662</v>
      </c>
      <c r="DC38" s="202">
        <f t="shared" si="158"/>
        <v>316299.79637352965</v>
      </c>
      <c r="DE38" s="107" t="s">
        <v>8</v>
      </c>
      <c r="DF38" s="107" t="s">
        <v>8</v>
      </c>
      <c r="DG38" s="107" t="s">
        <v>8</v>
      </c>
      <c r="DH38" s="107" t="s">
        <v>8</v>
      </c>
      <c r="DI38" s="107" t="s">
        <v>8</v>
      </c>
      <c r="DJ38" s="107" t="s">
        <v>8</v>
      </c>
      <c r="DK38" s="107" t="s">
        <v>8</v>
      </c>
    </row>
    <row r="39" spans="1:115" ht="13.5" thickBot="1" x14ac:dyDescent="0.25">
      <c r="A39" s="24">
        <v>23</v>
      </c>
      <c r="B39" s="23" t="s">
        <v>181</v>
      </c>
      <c r="C39" s="31">
        <v>1</v>
      </c>
      <c r="D39" s="81"/>
      <c r="E39" s="102">
        <v>60977.010650979995</v>
      </c>
      <c r="F39" s="102"/>
      <c r="G39" s="102"/>
      <c r="H39" s="102">
        <v>65596.82192799999</v>
      </c>
      <c r="I39" s="202">
        <f t="shared" si="129"/>
        <v>60977.010650979995</v>
      </c>
      <c r="J39" s="202">
        <f t="shared" si="130"/>
        <v>63287</v>
      </c>
      <c r="K39" s="202">
        <f t="shared" si="131"/>
        <v>62132.005325489998</v>
      </c>
      <c r="L39" s="81"/>
      <c r="M39" s="102">
        <v>74041.29157405335</v>
      </c>
      <c r="N39" s="102"/>
      <c r="O39" s="102"/>
      <c r="P39" s="102">
        <v>47621.342990001336</v>
      </c>
      <c r="Q39" s="202">
        <f t="shared" si="132"/>
        <v>47621.342990001336</v>
      </c>
      <c r="R39" s="202">
        <f t="shared" si="133"/>
        <v>60831</v>
      </c>
      <c r="S39" s="202">
        <f t="shared" si="134"/>
        <v>54226.171495000672</v>
      </c>
      <c r="U39" s="126" t="s">
        <v>8</v>
      </c>
      <c r="V39" s="126" t="s">
        <v>8</v>
      </c>
      <c r="W39" s="126" t="s">
        <v>8</v>
      </c>
      <c r="X39" s="126" t="s">
        <v>8</v>
      </c>
      <c r="Y39" s="126" t="s">
        <v>8</v>
      </c>
      <c r="Z39" s="126" t="s">
        <v>8</v>
      </c>
      <c r="AA39" s="126" t="s">
        <v>8</v>
      </c>
      <c r="AC39" s="107" t="s">
        <v>8</v>
      </c>
      <c r="AD39" s="107" t="s">
        <v>8</v>
      </c>
      <c r="AE39" s="107" t="s">
        <v>8</v>
      </c>
      <c r="AF39" s="107" t="s">
        <v>8</v>
      </c>
      <c r="AG39" s="107" t="s">
        <v>8</v>
      </c>
      <c r="AH39" s="107" t="s">
        <v>8</v>
      </c>
      <c r="AI39" s="107" t="s">
        <v>8</v>
      </c>
      <c r="AK39" s="126" t="s">
        <v>8</v>
      </c>
      <c r="AL39" s="126" t="s">
        <v>8</v>
      </c>
      <c r="AM39" s="126" t="s">
        <v>8</v>
      </c>
      <c r="AN39" s="126" t="s">
        <v>8</v>
      </c>
      <c r="AO39" s="126" t="s">
        <v>8</v>
      </c>
      <c r="AP39" s="126" t="s">
        <v>8</v>
      </c>
      <c r="AQ39" s="126" t="s">
        <v>8</v>
      </c>
      <c r="AS39" s="107" t="s">
        <v>8</v>
      </c>
      <c r="AT39" s="107" t="s">
        <v>8</v>
      </c>
      <c r="AU39" s="107" t="s">
        <v>8</v>
      </c>
      <c r="AV39" s="107" t="s">
        <v>8</v>
      </c>
      <c r="AW39" s="107" t="s">
        <v>8</v>
      </c>
      <c r="AX39" s="107" t="s">
        <v>8</v>
      </c>
      <c r="AY39" s="107" t="s">
        <v>8</v>
      </c>
      <c r="BA39" s="107" t="s">
        <v>8</v>
      </c>
      <c r="BB39" s="107" t="s">
        <v>8</v>
      </c>
      <c r="BC39" s="107" t="s">
        <v>8</v>
      </c>
      <c r="BD39" s="107" t="s">
        <v>8</v>
      </c>
      <c r="BE39" s="107" t="s">
        <v>8</v>
      </c>
      <c r="BF39" s="107" t="s">
        <v>8</v>
      </c>
      <c r="BG39" s="107" t="s">
        <v>8</v>
      </c>
      <c r="BI39" s="102">
        <v>173445</v>
      </c>
      <c r="BJ39" s="102"/>
      <c r="BK39" s="102"/>
      <c r="BL39" s="102">
        <v>75424.889672000005</v>
      </c>
      <c r="BM39" s="202">
        <f t="shared" si="141"/>
        <v>75424.889672000005</v>
      </c>
      <c r="BN39" s="202">
        <f t="shared" si="142"/>
        <v>124435</v>
      </c>
      <c r="BO39" s="202">
        <f t="shared" si="143"/>
        <v>99929.94483600001</v>
      </c>
      <c r="BQ39" s="102">
        <v>173445</v>
      </c>
      <c r="BR39" s="102"/>
      <c r="BS39" s="102"/>
      <c r="BT39" s="102">
        <v>79133.302929999991</v>
      </c>
      <c r="BU39" s="202">
        <f t="shared" si="144"/>
        <v>79133.302929999991</v>
      </c>
      <c r="BV39" s="202">
        <f t="shared" si="145"/>
        <v>126289</v>
      </c>
      <c r="BW39" s="202">
        <f t="shared" si="146"/>
        <v>102711.151465</v>
      </c>
      <c r="BY39" s="102"/>
      <c r="BZ39" s="102"/>
      <c r="CA39" s="102"/>
      <c r="CB39" s="102">
        <v>76470.527671999997</v>
      </c>
      <c r="CC39" s="202">
        <f t="shared" si="147"/>
        <v>76470.527671999997</v>
      </c>
      <c r="CD39" s="202">
        <f t="shared" si="148"/>
        <v>76471</v>
      </c>
      <c r="CE39" s="202">
        <f t="shared" si="149"/>
        <v>76470.763835999998</v>
      </c>
      <c r="CG39" s="102">
        <v>173445</v>
      </c>
      <c r="CH39" s="102"/>
      <c r="CI39" s="102"/>
      <c r="CJ39" s="102">
        <v>76005.799671999994</v>
      </c>
      <c r="CK39" s="202">
        <f t="shared" si="150"/>
        <v>76005.799671999994</v>
      </c>
      <c r="CL39" s="202">
        <f t="shared" si="151"/>
        <v>124725</v>
      </c>
      <c r="CM39" s="202">
        <f t="shared" si="152"/>
        <v>100365.399836</v>
      </c>
      <c r="CO39" s="102"/>
      <c r="CP39" s="102"/>
      <c r="CQ39" s="102"/>
      <c r="CR39" s="102">
        <v>75424.889672000005</v>
      </c>
      <c r="CS39" s="202">
        <f t="shared" si="153"/>
        <v>75424.889672000005</v>
      </c>
      <c r="CT39" s="202">
        <f t="shared" si="154"/>
        <v>75425</v>
      </c>
      <c r="CU39" s="202">
        <f t="shared" si="155"/>
        <v>75424.94483600001</v>
      </c>
      <c r="CW39" s="102">
        <v>173445</v>
      </c>
      <c r="CX39" s="102"/>
      <c r="CY39" s="102"/>
      <c r="CZ39" s="102">
        <v>53452.227647421329</v>
      </c>
      <c r="DA39" s="202">
        <f t="shared" si="156"/>
        <v>53452.227647421329</v>
      </c>
      <c r="DB39" s="202">
        <f t="shared" si="157"/>
        <v>113449</v>
      </c>
      <c r="DC39" s="202">
        <f t="shared" si="158"/>
        <v>83450.613823710664</v>
      </c>
      <c r="DE39" s="107" t="s">
        <v>8</v>
      </c>
      <c r="DF39" s="107" t="s">
        <v>8</v>
      </c>
      <c r="DG39" s="107" t="s">
        <v>8</v>
      </c>
      <c r="DH39" s="107" t="s">
        <v>8</v>
      </c>
      <c r="DI39" s="107" t="s">
        <v>8</v>
      </c>
      <c r="DJ39" s="107" t="s">
        <v>8</v>
      </c>
      <c r="DK39" s="107" t="s">
        <v>8</v>
      </c>
    </row>
    <row r="40" spans="1:115" ht="15.75" thickBot="1" x14ac:dyDescent="0.3">
      <c r="A40" s="114"/>
      <c r="B40" s="115" t="s">
        <v>4</v>
      </c>
      <c r="C40" s="116"/>
      <c r="D40" s="88"/>
      <c r="E40" s="100"/>
      <c r="F40" s="100"/>
      <c r="G40" s="100"/>
      <c r="H40" s="100"/>
      <c r="I40" s="100"/>
      <c r="J40" s="100"/>
      <c r="K40" s="100"/>
      <c r="L40" s="100"/>
      <c r="M40" s="100"/>
      <c r="N40" s="100"/>
      <c r="O40" s="100"/>
      <c r="P40" s="100"/>
      <c r="Q40" s="100"/>
      <c r="R40" s="100"/>
      <c r="S40" s="100"/>
      <c r="U40" s="100"/>
      <c r="V40" s="100"/>
      <c r="W40" s="100"/>
      <c r="X40" s="100"/>
      <c r="Y40" s="100"/>
      <c r="Z40" s="100"/>
      <c r="AA40" s="100"/>
      <c r="AB40" s="1"/>
      <c r="AC40" s="100"/>
      <c r="AD40" s="100"/>
      <c r="AE40" s="100"/>
      <c r="AF40" s="100"/>
      <c r="AG40" s="100"/>
      <c r="AH40" s="100"/>
      <c r="AI40" s="100"/>
      <c r="AK40" s="100"/>
      <c r="AL40" s="100"/>
      <c r="AM40" s="100"/>
      <c r="AN40" s="100"/>
      <c r="AO40" s="100"/>
      <c r="AP40" s="100"/>
      <c r="AQ40" s="100"/>
      <c r="AR40" s="1"/>
      <c r="AS40" s="100"/>
      <c r="AT40" s="100"/>
      <c r="AU40" s="100"/>
      <c r="AV40" s="100"/>
      <c r="AW40" s="100"/>
      <c r="AX40" s="100"/>
      <c r="AY40" s="100"/>
      <c r="AZ40" s="1"/>
      <c r="BA40" s="100"/>
      <c r="BB40" s="100"/>
      <c r="BC40" s="100"/>
      <c r="BD40" s="100"/>
      <c r="BE40" s="100"/>
      <c r="BF40" s="100"/>
      <c r="BG40" s="100"/>
      <c r="BH40" s="1"/>
      <c r="BI40" s="100"/>
      <c r="BJ40" s="100"/>
      <c r="BK40" s="100"/>
      <c r="BL40" s="100"/>
      <c r="BM40" s="100"/>
      <c r="BN40" s="100"/>
      <c r="BO40" s="100"/>
      <c r="BP40" s="1"/>
      <c r="BQ40" s="100"/>
      <c r="BR40" s="100"/>
      <c r="BS40" s="100"/>
      <c r="BT40" s="100"/>
      <c r="BU40" s="100"/>
      <c r="BV40" s="100"/>
      <c r="BW40" s="100"/>
      <c r="BX40" s="1"/>
      <c r="BY40" s="100"/>
      <c r="BZ40" s="100"/>
      <c r="CA40" s="100"/>
      <c r="CB40" s="100"/>
      <c r="CC40" s="100"/>
      <c r="CD40" s="100"/>
      <c r="CE40" s="100"/>
      <c r="CF40" s="99"/>
      <c r="CG40" s="100"/>
      <c r="CH40" s="100"/>
      <c r="CI40" s="100"/>
      <c r="CJ40" s="100"/>
      <c r="CK40" s="100"/>
      <c r="CL40" s="100"/>
      <c r="CM40" s="100"/>
      <c r="CN40" s="1"/>
      <c r="CO40" s="100"/>
      <c r="CP40" s="100"/>
      <c r="CQ40" s="100"/>
      <c r="CR40" s="100"/>
      <c r="CS40" s="100"/>
      <c r="CT40" s="100"/>
      <c r="CU40" s="100"/>
      <c r="CV40" s="1"/>
      <c r="CW40" s="100"/>
      <c r="CX40" s="100"/>
      <c r="CY40" s="100"/>
      <c r="CZ40" s="100"/>
      <c r="DA40" s="100"/>
      <c r="DB40" s="100"/>
      <c r="DC40" s="100"/>
      <c r="DE40" s="100"/>
      <c r="DF40" s="100"/>
      <c r="DG40" s="100"/>
      <c r="DH40" s="100"/>
      <c r="DI40" s="100"/>
      <c r="DJ40" s="100"/>
      <c r="DK40" s="100"/>
    </row>
    <row r="41" spans="1:115" ht="13.5" thickBot="1" x14ac:dyDescent="0.25">
      <c r="A41" s="24">
        <v>24</v>
      </c>
      <c r="B41" s="18" t="s">
        <v>182</v>
      </c>
      <c r="C41" s="31">
        <v>1</v>
      </c>
      <c r="D41" s="81"/>
      <c r="E41" s="102">
        <v>272962.48652438674</v>
      </c>
      <c r="F41" s="102"/>
      <c r="G41" s="102"/>
      <c r="H41" s="102">
        <v>226199.03453400001</v>
      </c>
      <c r="I41" s="202">
        <f t="shared" ref="I41:I59" si="192">+IF(E41="N/A","N/A",MIN(E41:H41))</f>
        <v>226199.03453400001</v>
      </c>
      <c r="J41" s="202">
        <f t="shared" ref="J41:J59" si="193">+IF(E41="N/A","N/A",ROUND(AVERAGE(E41:H41),0))</f>
        <v>249581</v>
      </c>
      <c r="K41" s="202">
        <f t="shared" ref="K41:K59" si="194">+IF(I41="N/A","N/A",AVERAGE(I41:J41))</f>
        <v>237890.01726699999</v>
      </c>
      <c r="L41" s="81"/>
      <c r="M41" s="102">
        <v>296422.43328245339</v>
      </c>
      <c r="N41" s="102"/>
      <c r="O41" s="102"/>
      <c r="P41" s="102">
        <v>126709.55343910288</v>
      </c>
      <c r="Q41" s="202">
        <f t="shared" ref="Q41:Q59" si="195">+IF(M41="N/A","N/A",MIN(M41:P41))</f>
        <v>126709.55343910288</v>
      </c>
      <c r="R41" s="202">
        <f t="shared" ref="R41:R59" si="196">+IF(M41="N/A","N/A",ROUND(AVERAGE(M41:P41),0))</f>
        <v>211566</v>
      </c>
      <c r="S41" s="202">
        <f t="shared" ref="S41:S59" si="197">+IF(Q41="N/A","N/A",AVERAGE(Q41:R41))</f>
        <v>169137.77671955145</v>
      </c>
      <c r="U41" s="102">
        <v>236040.77126298627</v>
      </c>
      <c r="V41" s="102"/>
      <c r="W41" s="102"/>
      <c r="X41" s="102">
        <v>90557.405856335536</v>
      </c>
      <c r="Y41" s="202">
        <f t="shared" ref="Y41:Y50" si="198">+IF(U41="N/A","N/A",MIN(U41:X41))</f>
        <v>90557.405856335536</v>
      </c>
      <c r="Z41" s="202">
        <f t="shared" ref="Z41:Z50" si="199">+IF(U41="N/A","N/A",ROUND(AVERAGE(U41:X41),0))</f>
        <v>163299</v>
      </c>
      <c r="AA41" s="202">
        <f t="shared" ref="AA41:AA50" si="200">+IF(Y41="N/A","N/A",AVERAGE(Y41:Z41))</f>
        <v>126928.20292816777</v>
      </c>
      <c r="AC41" s="107" t="s">
        <v>8</v>
      </c>
      <c r="AD41" s="107" t="s">
        <v>8</v>
      </c>
      <c r="AE41" s="107" t="s">
        <v>8</v>
      </c>
      <c r="AF41" s="107" t="s">
        <v>8</v>
      </c>
      <c r="AG41" s="107" t="s">
        <v>8</v>
      </c>
      <c r="AH41" s="107" t="s">
        <v>8</v>
      </c>
      <c r="AI41" s="107" t="s">
        <v>8</v>
      </c>
      <c r="AK41" s="102">
        <v>561734.36520372576</v>
      </c>
      <c r="AL41" s="102"/>
      <c r="AM41" s="102"/>
      <c r="AN41" s="102">
        <v>90722.30162306875</v>
      </c>
      <c r="AO41" s="202">
        <f t="shared" ref="AO41:AO50" si="201">+IF(AK41="N/A","N/A",MIN(AK41:AN41))</f>
        <v>90722.30162306875</v>
      </c>
      <c r="AP41" s="202">
        <f t="shared" ref="AP41:AP50" si="202">+IF(AK41="N/A","N/A",ROUND(AVERAGE(AK41:AN41),0))</f>
        <v>326228</v>
      </c>
      <c r="AQ41" s="202">
        <f t="shared" ref="AQ41:AQ50" si="203">+IF(AO41="N/A","N/A",AVERAGE(AO41:AP41))</f>
        <v>208475.15081153437</v>
      </c>
      <c r="AS41" s="107" t="s">
        <v>8</v>
      </c>
      <c r="AT41" s="107" t="s">
        <v>8</v>
      </c>
      <c r="AU41" s="107" t="s">
        <v>8</v>
      </c>
      <c r="AV41" s="107" t="s">
        <v>8</v>
      </c>
      <c r="AW41" s="107" t="s">
        <v>8</v>
      </c>
      <c r="AX41" s="107" t="s">
        <v>8</v>
      </c>
      <c r="AY41" s="107" t="s">
        <v>8</v>
      </c>
      <c r="BA41" s="107" t="s">
        <v>8</v>
      </c>
      <c r="BB41" s="107" t="s">
        <v>8</v>
      </c>
      <c r="BC41" s="107" t="s">
        <v>8</v>
      </c>
      <c r="BD41" s="107" t="s">
        <v>8</v>
      </c>
      <c r="BE41" s="107" t="s">
        <v>8</v>
      </c>
      <c r="BF41" s="107" t="s">
        <v>8</v>
      </c>
      <c r="BG41" s="107" t="s">
        <v>8</v>
      </c>
      <c r="BI41" s="102">
        <v>417694</v>
      </c>
      <c r="BJ41" s="102"/>
      <c r="BK41" s="102"/>
      <c r="BL41" s="102">
        <v>232179.73534799999</v>
      </c>
      <c r="BM41" s="202">
        <f t="shared" ref="BM41:BM59" si="204">+IF(BI41="N/A","N/A",MIN(BI41:BL41))</f>
        <v>232179.73534799999</v>
      </c>
      <c r="BN41" s="202">
        <f t="shared" ref="BN41:BN59" si="205">+IF(BI41="N/A","N/A",ROUND(AVERAGE(BI41:BL41),0))</f>
        <v>324937</v>
      </c>
      <c r="BO41" s="202">
        <f t="shared" ref="BO41:BO59" si="206">+IF(BM41="N/A","N/A",AVERAGE(BM41:BN41))</f>
        <v>278558.36767399998</v>
      </c>
      <c r="BQ41" s="102">
        <v>417694</v>
      </c>
      <c r="BR41" s="102"/>
      <c r="BS41" s="102"/>
      <c r="BT41" s="102">
        <v>190219.56041000003</v>
      </c>
      <c r="BU41" s="202">
        <f t="shared" ref="BU41:BU59" si="207">+IF(BQ41="N/A","N/A",MIN(BQ41:BT41))</f>
        <v>190219.56041000003</v>
      </c>
      <c r="BV41" s="202">
        <f t="shared" ref="BV41:BV59" si="208">+IF(BQ41="N/A","N/A",ROUND(AVERAGE(BQ41:BT41),0))</f>
        <v>303957</v>
      </c>
      <c r="BW41" s="202">
        <f t="shared" ref="BW41:BW59" si="209">+IF(BU41="N/A","N/A",AVERAGE(BU41:BV41))</f>
        <v>247088.28020500002</v>
      </c>
      <c r="BY41" s="102"/>
      <c r="BZ41" s="102"/>
      <c r="CA41" s="102"/>
      <c r="CB41" s="102">
        <v>225208.81534799997</v>
      </c>
      <c r="CC41" s="202">
        <f t="shared" ref="CC41:CC59" si="210">+IF(BY41="N/A","N/A",MIN(BY41:CB41))</f>
        <v>225208.81534799997</v>
      </c>
      <c r="CD41" s="202">
        <f t="shared" ref="CD41:CD59" si="211">+IF(BY41="N/A","N/A",ROUND(AVERAGE(BY41:CB41),0))</f>
        <v>225209</v>
      </c>
      <c r="CE41" s="202">
        <f t="shared" ref="CE41:CE59" si="212">+IF(CC41="N/A","N/A",AVERAGE(CC41:CD41))</f>
        <v>225208.90767399999</v>
      </c>
      <c r="CG41" s="102">
        <v>447993.4</v>
      </c>
      <c r="CH41" s="102"/>
      <c r="CI41" s="102"/>
      <c r="CJ41" s="102">
        <v>218237.89534799999</v>
      </c>
      <c r="CK41" s="202">
        <f t="shared" ref="CK41:CK59" si="213">+IF(CG41="N/A","N/A",MIN(CG41:CJ41))</f>
        <v>218237.89534799999</v>
      </c>
      <c r="CL41" s="202">
        <f t="shared" ref="CL41:CL59" si="214">+IF(CG41="N/A","N/A",ROUND(AVERAGE(CG41:CJ41),0))</f>
        <v>333116</v>
      </c>
      <c r="CM41" s="202">
        <f t="shared" ref="CM41:CM59" si="215">+IF(CK41="N/A","N/A",AVERAGE(CK41:CL41))</f>
        <v>275676.947674</v>
      </c>
      <c r="CO41" s="102"/>
      <c r="CP41" s="102"/>
      <c r="CQ41" s="102"/>
      <c r="CR41" s="102">
        <v>232179.73534799999</v>
      </c>
      <c r="CS41" s="202">
        <f t="shared" ref="CS41:CS59" si="216">+IF(CO41="N/A","N/A",MIN(CO41:CR41))</f>
        <v>232179.73534799999</v>
      </c>
      <c r="CT41" s="202">
        <f t="shared" ref="CT41:CT59" si="217">+IF(CO41="N/A","N/A",ROUND(AVERAGE(CO41:CR41),0))</f>
        <v>232180</v>
      </c>
      <c r="CU41" s="202">
        <f t="shared" ref="CU41:CU59" si="218">+IF(CS41="N/A","N/A",AVERAGE(CS41:CT41))</f>
        <v>232179.86767399998</v>
      </c>
      <c r="CW41" s="102">
        <v>417694</v>
      </c>
      <c r="CX41" s="102"/>
      <c r="CY41" s="102"/>
      <c r="CZ41" s="102">
        <v>137579.01125606685</v>
      </c>
      <c r="DA41" s="202">
        <f t="shared" ref="DA41:DA59" si="219">+IF(CW41="N/A","N/A",MIN(CW41:CZ41))</f>
        <v>137579.01125606685</v>
      </c>
      <c r="DB41" s="202">
        <f t="shared" ref="DB41:DB59" si="220">+IF(CW41="N/A","N/A",ROUND(AVERAGE(CW41:CZ41),0))</f>
        <v>277637</v>
      </c>
      <c r="DC41" s="202">
        <f t="shared" ref="DC41:DC59" si="221">+IF(DA41="N/A","N/A",AVERAGE(DA41:DB41))</f>
        <v>207608.00562803342</v>
      </c>
      <c r="DE41" s="102">
        <v>269476.19079013285</v>
      </c>
      <c r="DF41" s="102"/>
      <c r="DG41" s="102"/>
      <c r="DH41" s="102">
        <v>107002.88324433606</v>
      </c>
      <c r="DI41" s="202">
        <f t="shared" ref="DI41:DI50" si="222">+IF(DE41="N/A","N/A",MIN(DE41:DH41))</f>
        <v>107002.88324433606</v>
      </c>
      <c r="DJ41" s="202">
        <f t="shared" ref="DJ41:DJ50" si="223">+IF(DE41="N/A","N/A",ROUND(AVERAGE(DE41:DH41),0))</f>
        <v>188240</v>
      </c>
      <c r="DK41" s="202">
        <f t="shared" ref="DK41:DK50" si="224">+IF(DI41="N/A","N/A",AVERAGE(DI41:DJ41))</f>
        <v>147621.44162216803</v>
      </c>
    </row>
    <row r="42" spans="1:115" ht="13.5" thickBot="1" x14ac:dyDescent="0.25">
      <c r="A42" s="20">
        <v>25</v>
      </c>
      <c r="B42" s="19" t="s">
        <v>264</v>
      </c>
      <c r="C42" s="31">
        <v>1</v>
      </c>
      <c r="D42" s="81"/>
      <c r="E42" s="102">
        <v>644240.74602881668</v>
      </c>
      <c r="F42" s="102"/>
      <c r="G42" s="102"/>
      <c r="H42" s="102">
        <v>367225.85814199992</v>
      </c>
      <c r="I42" s="202">
        <f t="shared" si="192"/>
        <v>367225.85814199992</v>
      </c>
      <c r="J42" s="202">
        <f t="shared" si="193"/>
        <v>505733</v>
      </c>
      <c r="K42" s="202">
        <f t="shared" si="194"/>
        <v>436479.42907099996</v>
      </c>
      <c r="L42" s="81"/>
      <c r="M42" s="102">
        <v>751251.12977458339</v>
      </c>
      <c r="N42" s="102"/>
      <c r="O42" s="102"/>
      <c r="P42" s="102">
        <v>278946.21999857412</v>
      </c>
      <c r="Q42" s="202">
        <f t="shared" si="195"/>
        <v>278946.21999857412</v>
      </c>
      <c r="R42" s="202">
        <f t="shared" si="196"/>
        <v>515099</v>
      </c>
      <c r="S42" s="202">
        <f t="shared" si="197"/>
        <v>397022.60999928706</v>
      </c>
      <c r="U42" s="102">
        <v>434375.22839314817</v>
      </c>
      <c r="V42" s="102"/>
      <c r="W42" s="102"/>
      <c r="X42" s="102">
        <v>192799.93605750651</v>
      </c>
      <c r="Y42" s="202">
        <f t="shared" si="198"/>
        <v>192799.93605750651</v>
      </c>
      <c r="Z42" s="202">
        <f t="shared" si="199"/>
        <v>313588</v>
      </c>
      <c r="AA42" s="202">
        <f t="shared" si="200"/>
        <v>253193.96802875324</v>
      </c>
      <c r="AC42" s="102">
        <v>451099.51617780334</v>
      </c>
      <c r="AD42" s="102"/>
      <c r="AE42" s="102"/>
      <c r="AF42" s="102">
        <v>282274.31623251055</v>
      </c>
      <c r="AG42" s="202">
        <f t="shared" ref="AG42" si="225">+IF(AC42="N/A","N/A",MIN(AC42:AF42))</f>
        <v>282274.31623251055</v>
      </c>
      <c r="AH42" s="202">
        <f t="shared" ref="AH42" si="226">+IF(AC42="N/A","N/A",ROUND(AVERAGE(AC42:AF42),0))</f>
        <v>366687</v>
      </c>
      <c r="AI42" s="202">
        <f t="shared" ref="AI42" si="227">+IF(AG42="N/A","N/A",AVERAGE(AG42:AH42))</f>
        <v>324480.6581162553</v>
      </c>
      <c r="AK42" s="102">
        <v>860083.06492325314</v>
      </c>
      <c r="AL42" s="102"/>
      <c r="AM42" s="102"/>
      <c r="AN42" s="102">
        <v>185709.71069160567</v>
      </c>
      <c r="AO42" s="202">
        <f t="shared" si="201"/>
        <v>185709.71069160567</v>
      </c>
      <c r="AP42" s="202">
        <f t="shared" si="202"/>
        <v>522896</v>
      </c>
      <c r="AQ42" s="202">
        <f t="shared" si="203"/>
        <v>354302.85534580285</v>
      </c>
      <c r="AS42" s="102"/>
      <c r="AT42" s="102"/>
      <c r="AU42" s="102"/>
      <c r="AV42" s="102">
        <v>233194.66853481566</v>
      </c>
      <c r="AW42" s="202">
        <f t="shared" ref="AW42" si="228">+IF(AS42="N/A","N/A",MIN(AS42:AV42))</f>
        <v>233194.66853481566</v>
      </c>
      <c r="AX42" s="202">
        <f t="shared" ref="AX42" si="229">+IF(AS42="N/A","N/A",ROUND(AVERAGE(AS42:AV42),0))</f>
        <v>233195</v>
      </c>
      <c r="AY42" s="202">
        <f t="shared" ref="AY42" si="230">+IF(AW42="N/A","N/A",AVERAGE(AW42:AX42))</f>
        <v>233194.83426740783</v>
      </c>
      <c r="BA42" s="102">
        <v>417823.55322931922</v>
      </c>
      <c r="BB42" s="102"/>
      <c r="BC42" s="102"/>
      <c r="BD42" s="102">
        <v>237651.00588085572</v>
      </c>
      <c r="BE42" s="202">
        <f t="shared" ref="BE42" si="231">+IF(BA42="N/A","N/A",MIN(BA42:BD42))</f>
        <v>237651.00588085572</v>
      </c>
      <c r="BF42" s="202">
        <f t="shared" ref="BF42" si="232">+IF(BA42="N/A","N/A",ROUND(AVERAGE(BA42:BD42),0))</f>
        <v>327737</v>
      </c>
      <c r="BG42" s="202">
        <f t="shared" ref="BG42" si="233">+IF(BE42="N/A","N/A",AVERAGE(BE42:BF42))</f>
        <v>282694.00294042786</v>
      </c>
      <c r="BI42" s="102">
        <v>509869.4</v>
      </c>
      <c r="BJ42" s="102"/>
      <c r="BK42" s="102"/>
      <c r="BL42" s="102">
        <v>425888.70594599994</v>
      </c>
      <c r="BM42" s="202">
        <f t="shared" si="204"/>
        <v>425888.70594599994</v>
      </c>
      <c r="BN42" s="202">
        <f t="shared" si="205"/>
        <v>467879</v>
      </c>
      <c r="BO42" s="202">
        <f t="shared" si="206"/>
        <v>446883.85297299997</v>
      </c>
      <c r="BQ42" s="102">
        <v>509869.4</v>
      </c>
      <c r="BR42" s="102"/>
      <c r="BS42" s="102"/>
      <c r="BT42" s="102">
        <v>435946.58168599993</v>
      </c>
      <c r="BU42" s="202">
        <f t="shared" si="207"/>
        <v>435946.58168599993</v>
      </c>
      <c r="BV42" s="202">
        <f t="shared" si="208"/>
        <v>472908</v>
      </c>
      <c r="BW42" s="202">
        <f t="shared" si="209"/>
        <v>454427.29084299994</v>
      </c>
      <c r="BY42" s="102"/>
      <c r="BZ42" s="102"/>
      <c r="CA42" s="102"/>
      <c r="CB42" s="102">
        <v>417755.96594599995</v>
      </c>
      <c r="CC42" s="202">
        <f t="shared" si="210"/>
        <v>417755.96594599995</v>
      </c>
      <c r="CD42" s="202">
        <f t="shared" si="211"/>
        <v>417756</v>
      </c>
      <c r="CE42" s="202">
        <f t="shared" si="212"/>
        <v>417755.98297299998</v>
      </c>
      <c r="CG42" s="102">
        <v>526448.19999999995</v>
      </c>
      <c r="CH42" s="102"/>
      <c r="CI42" s="102"/>
      <c r="CJ42" s="102">
        <v>421241.42594599997</v>
      </c>
      <c r="CK42" s="202">
        <f t="shared" si="213"/>
        <v>421241.42594599997</v>
      </c>
      <c r="CL42" s="202">
        <f t="shared" si="214"/>
        <v>473845</v>
      </c>
      <c r="CM42" s="202">
        <f t="shared" si="215"/>
        <v>447543.21297300002</v>
      </c>
      <c r="CO42" s="102"/>
      <c r="CP42" s="102"/>
      <c r="CQ42" s="102"/>
      <c r="CR42" s="102">
        <v>425888.70594599994</v>
      </c>
      <c r="CS42" s="202">
        <f t="shared" si="216"/>
        <v>425888.70594599994</v>
      </c>
      <c r="CT42" s="202">
        <f t="shared" si="217"/>
        <v>425889</v>
      </c>
      <c r="CU42" s="202">
        <f t="shared" si="218"/>
        <v>425888.85297299997</v>
      </c>
      <c r="CW42" s="102">
        <v>509869.4</v>
      </c>
      <c r="CX42" s="102"/>
      <c r="CY42" s="102"/>
      <c r="CZ42" s="102">
        <v>334940.41629098996</v>
      </c>
      <c r="DA42" s="202">
        <f t="shared" si="219"/>
        <v>334940.41629098996</v>
      </c>
      <c r="DB42" s="202">
        <f t="shared" si="220"/>
        <v>422405</v>
      </c>
      <c r="DC42" s="202">
        <f t="shared" si="221"/>
        <v>378672.70814549498</v>
      </c>
      <c r="DE42" s="102">
        <v>404560.60681258468</v>
      </c>
      <c r="DF42" s="102"/>
      <c r="DG42" s="102"/>
      <c r="DH42" s="102">
        <v>203303.96735267327</v>
      </c>
      <c r="DI42" s="202">
        <f t="shared" si="222"/>
        <v>203303.96735267327</v>
      </c>
      <c r="DJ42" s="202">
        <f t="shared" si="223"/>
        <v>303932</v>
      </c>
      <c r="DK42" s="202">
        <f t="shared" si="224"/>
        <v>253617.98367633665</v>
      </c>
    </row>
    <row r="43" spans="1:115" ht="13.5" thickBot="1" x14ac:dyDescent="0.25">
      <c r="A43" s="24">
        <v>26</v>
      </c>
      <c r="B43" s="19" t="s">
        <v>263</v>
      </c>
      <c r="C43" s="31">
        <v>1</v>
      </c>
      <c r="D43" s="81"/>
      <c r="E43" s="102">
        <v>137152.23610498084</v>
      </c>
      <c r="F43" s="102"/>
      <c r="G43" s="102"/>
      <c r="H43" s="102">
        <v>46504.866231999993</v>
      </c>
      <c r="I43" s="202">
        <f t="shared" si="192"/>
        <v>46504.866231999993</v>
      </c>
      <c r="J43" s="202">
        <f t="shared" si="193"/>
        <v>91829</v>
      </c>
      <c r="K43" s="202">
        <f t="shared" si="194"/>
        <v>69166.933116</v>
      </c>
      <c r="L43" s="81"/>
      <c r="M43" s="102">
        <v>137152.23610498084</v>
      </c>
      <c r="N43" s="102"/>
      <c r="O43" s="102"/>
      <c r="P43" s="102">
        <v>33017.215564500999</v>
      </c>
      <c r="Q43" s="202">
        <f t="shared" si="195"/>
        <v>33017.215564500999</v>
      </c>
      <c r="R43" s="202">
        <f t="shared" si="196"/>
        <v>85085</v>
      </c>
      <c r="S43" s="202">
        <f t="shared" si="197"/>
        <v>59051.107782250503</v>
      </c>
      <c r="U43" s="102">
        <v>68035.732316528665</v>
      </c>
      <c r="V43" s="102"/>
      <c r="W43" s="102"/>
      <c r="X43" s="102">
        <v>29035.117990167688</v>
      </c>
      <c r="Y43" s="202">
        <f t="shared" si="198"/>
        <v>29035.117990167688</v>
      </c>
      <c r="Z43" s="202">
        <f t="shared" si="199"/>
        <v>48535</v>
      </c>
      <c r="AA43" s="202">
        <f t="shared" si="200"/>
        <v>38785.058995083848</v>
      </c>
      <c r="AC43" s="107" t="s">
        <v>8</v>
      </c>
      <c r="AD43" s="107" t="s">
        <v>8</v>
      </c>
      <c r="AE43" s="107" t="s">
        <v>8</v>
      </c>
      <c r="AF43" s="107" t="s">
        <v>8</v>
      </c>
      <c r="AG43" s="107" t="s">
        <v>8</v>
      </c>
      <c r="AH43" s="107" t="s">
        <v>8</v>
      </c>
      <c r="AI43" s="107" t="s">
        <v>8</v>
      </c>
      <c r="AK43" s="102">
        <v>126863.48846426133</v>
      </c>
      <c r="AL43" s="102"/>
      <c r="AM43" s="102"/>
      <c r="AN43" s="102">
        <v>29024.23829800091</v>
      </c>
      <c r="AO43" s="202">
        <f t="shared" si="201"/>
        <v>29024.23829800091</v>
      </c>
      <c r="AP43" s="202">
        <f t="shared" si="202"/>
        <v>77944</v>
      </c>
      <c r="AQ43" s="202">
        <f t="shared" si="203"/>
        <v>53484.119149000457</v>
      </c>
      <c r="AS43" s="107" t="s">
        <v>8</v>
      </c>
      <c r="AT43" s="107" t="s">
        <v>8</v>
      </c>
      <c r="AU43" s="107" t="s">
        <v>8</v>
      </c>
      <c r="AV43" s="107" t="s">
        <v>8</v>
      </c>
      <c r="AW43" s="107" t="s">
        <v>8</v>
      </c>
      <c r="AX43" s="107" t="s">
        <v>8</v>
      </c>
      <c r="AY43" s="107" t="s">
        <v>8</v>
      </c>
      <c r="BA43" s="107" t="s">
        <v>8</v>
      </c>
      <c r="BB43" s="107" t="s">
        <v>8</v>
      </c>
      <c r="BC43" s="107" t="s">
        <v>8</v>
      </c>
      <c r="BD43" s="107" t="s">
        <v>8</v>
      </c>
      <c r="BE43" s="107" t="s">
        <v>8</v>
      </c>
      <c r="BF43" s="107" t="s">
        <v>8</v>
      </c>
      <c r="BG43" s="107" t="s">
        <v>8</v>
      </c>
      <c r="BI43" s="102">
        <v>89094</v>
      </c>
      <c r="BJ43" s="102"/>
      <c r="BK43" s="102"/>
      <c r="BL43" s="102">
        <v>54148.247648000011</v>
      </c>
      <c r="BM43" s="202">
        <f t="shared" si="204"/>
        <v>54148.247648000011</v>
      </c>
      <c r="BN43" s="202">
        <f t="shared" si="205"/>
        <v>71621</v>
      </c>
      <c r="BO43" s="202">
        <f t="shared" si="206"/>
        <v>62884.623824000009</v>
      </c>
      <c r="BQ43" s="102">
        <v>89094</v>
      </c>
      <c r="BR43" s="102"/>
      <c r="BS43" s="102"/>
      <c r="BT43" s="102">
        <v>57297.244575999997</v>
      </c>
      <c r="BU43" s="202">
        <f t="shared" si="207"/>
        <v>57297.244575999997</v>
      </c>
      <c r="BV43" s="202">
        <f t="shared" si="208"/>
        <v>73196</v>
      </c>
      <c r="BW43" s="202">
        <f t="shared" si="209"/>
        <v>65246.622287999999</v>
      </c>
      <c r="BY43" s="102"/>
      <c r="BZ43" s="102"/>
      <c r="CA43" s="102"/>
      <c r="CB43" s="102">
        <v>51243.697647999994</v>
      </c>
      <c r="CC43" s="202">
        <f t="shared" si="210"/>
        <v>51243.697647999994</v>
      </c>
      <c r="CD43" s="202">
        <f t="shared" si="211"/>
        <v>51244</v>
      </c>
      <c r="CE43" s="202">
        <f t="shared" si="212"/>
        <v>51243.848824000001</v>
      </c>
      <c r="CG43" s="102">
        <v>95213.4</v>
      </c>
      <c r="CH43" s="102"/>
      <c r="CI43" s="102"/>
      <c r="CJ43" s="102">
        <v>54729.157647999993</v>
      </c>
      <c r="CK43" s="202">
        <f t="shared" si="213"/>
        <v>54729.157647999993</v>
      </c>
      <c r="CL43" s="202">
        <f t="shared" si="214"/>
        <v>74971</v>
      </c>
      <c r="CM43" s="202">
        <f t="shared" si="215"/>
        <v>64850.078823999997</v>
      </c>
      <c r="CO43" s="102"/>
      <c r="CP43" s="102"/>
      <c r="CQ43" s="102"/>
      <c r="CR43" s="102">
        <v>54148.247648000011</v>
      </c>
      <c r="CS43" s="202">
        <f t="shared" si="216"/>
        <v>54148.247648000011</v>
      </c>
      <c r="CT43" s="202">
        <f t="shared" si="217"/>
        <v>54148</v>
      </c>
      <c r="CU43" s="202">
        <f t="shared" si="218"/>
        <v>54148.123824000009</v>
      </c>
      <c r="CW43" s="102">
        <v>89094</v>
      </c>
      <c r="CX43" s="102"/>
      <c r="CY43" s="102"/>
      <c r="CZ43" s="102">
        <v>37228.803560140987</v>
      </c>
      <c r="DA43" s="202">
        <f t="shared" si="219"/>
        <v>37228.803560140987</v>
      </c>
      <c r="DB43" s="202">
        <f t="shared" si="220"/>
        <v>63161</v>
      </c>
      <c r="DC43" s="202">
        <f t="shared" si="221"/>
        <v>50194.90178007049</v>
      </c>
      <c r="DE43" s="102">
        <v>103987.03086100498</v>
      </c>
      <c r="DF43" s="102"/>
      <c r="DG43" s="102"/>
      <c r="DH43" s="102">
        <v>28924.68175416761</v>
      </c>
      <c r="DI43" s="202">
        <f t="shared" si="222"/>
        <v>28924.68175416761</v>
      </c>
      <c r="DJ43" s="202">
        <f t="shared" si="223"/>
        <v>66456</v>
      </c>
      <c r="DK43" s="202">
        <f t="shared" si="224"/>
        <v>47690.340877083807</v>
      </c>
    </row>
    <row r="44" spans="1:115" ht="13.5" thickBot="1" x14ac:dyDescent="0.25">
      <c r="A44" s="20">
        <v>27</v>
      </c>
      <c r="B44" s="19" t="s">
        <v>183</v>
      </c>
      <c r="C44" s="31">
        <v>1</v>
      </c>
      <c r="D44" s="81"/>
      <c r="E44" s="102">
        <v>758048.18245062674</v>
      </c>
      <c r="F44" s="102"/>
      <c r="G44" s="102"/>
      <c r="H44" s="102">
        <v>470187.62454400002</v>
      </c>
      <c r="I44" s="202">
        <f t="shared" si="192"/>
        <v>470187.62454400002</v>
      </c>
      <c r="J44" s="202">
        <f t="shared" si="193"/>
        <v>614118</v>
      </c>
      <c r="K44" s="202">
        <f t="shared" si="194"/>
        <v>542152.81227200001</v>
      </c>
      <c r="L44" s="81"/>
      <c r="M44" s="102">
        <v>772832.73001314013</v>
      </c>
      <c r="N44" s="102"/>
      <c r="O44" s="102"/>
      <c r="P44" s="102">
        <v>300918.75728870666</v>
      </c>
      <c r="Q44" s="202">
        <f t="shared" si="195"/>
        <v>300918.75728870666</v>
      </c>
      <c r="R44" s="202">
        <f t="shared" si="196"/>
        <v>536876</v>
      </c>
      <c r="S44" s="202">
        <f t="shared" si="197"/>
        <v>418897.37864435336</v>
      </c>
      <c r="U44" s="102">
        <v>1255409.2349247551</v>
      </c>
      <c r="V44" s="102"/>
      <c r="W44" s="102"/>
      <c r="X44" s="102">
        <v>198048.13489417106</v>
      </c>
      <c r="Y44" s="202">
        <f t="shared" si="198"/>
        <v>198048.13489417106</v>
      </c>
      <c r="Z44" s="202">
        <f t="shared" si="199"/>
        <v>726729</v>
      </c>
      <c r="AA44" s="202">
        <f t="shared" si="200"/>
        <v>462388.56744708552</v>
      </c>
      <c r="AC44" s="102">
        <v>814462.98243764497</v>
      </c>
      <c r="AD44" s="102"/>
      <c r="AE44" s="102"/>
      <c r="AF44" s="102">
        <v>313239.25257000321</v>
      </c>
      <c r="AG44" s="202">
        <f t="shared" ref="AG44:AG64" si="234">+IF(AC44="N/A","N/A",MIN(AC44:AF44))</f>
        <v>313239.25257000321</v>
      </c>
      <c r="AH44" s="202">
        <f t="shared" ref="AH44:AH64" si="235">+IF(AC44="N/A","N/A",ROUND(AVERAGE(AC44:AF44),0))</f>
        <v>563851</v>
      </c>
      <c r="AI44" s="202">
        <f t="shared" ref="AI44:AI64" si="236">+IF(AG44="N/A","N/A",AVERAGE(AG44:AH44))</f>
        <v>438545.12628500164</v>
      </c>
      <c r="AK44" s="102">
        <v>702359.79039186053</v>
      </c>
      <c r="AL44" s="102"/>
      <c r="AM44" s="102"/>
      <c r="AN44" s="102">
        <v>204645.82914563749</v>
      </c>
      <c r="AO44" s="202">
        <f t="shared" si="201"/>
        <v>204645.82914563749</v>
      </c>
      <c r="AP44" s="202">
        <f t="shared" si="202"/>
        <v>453503</v>
      </c>
      <c r="AQ44" s="202">
        <f t="shared" si="203"/>
        <v>329074.41457281873</v>
      </c>
      <c r="AS44" s="102"/>
      <c r="AT44" s="102"/>
      <c r="AU44" s="102"/>
      <c r="AV44" s="102">
        <v>318763.60234940506</v>
      </c>
      <c r="AW44" s="202">
        <f t="shared" ref="AW44:AW64" si="237">+IF(AS44="N/A","N/A",MIN(AS44:AV44))</f>
        <v>318763.60234940506</v>
      </c>
      <c r="AX44" s="202">
        <f t="shared" ref="AX44:AX64" si="238">+IF(AS44="N/A","N/A",ROUND(AVERAGE(AS44:AV44),0))</f>
        <v>318764</v>
      </c>
      <c r="AY44" s="202">
        <f t="shared" ref="AY44:AY64" si="239">+IF(AW44="N/A","N/A",AVERAGE(AW44:AX44))</f>
        <v>318763.80117470253</v>
      </c>
      <c r="BA44" s="102">
        <v>830558.87024666299</v>
      </c>
      <c r="BB44" s="102"/>
      <c r="BC44" s="102"/>
      <c r="BD44" s="102">
        <v>282450.27045600285</v>
      </c>
      <c r="BE44" s="202">
        <f t="shared" ref="BE44:BE64" si="240">+IF(BA44="N/A","N/A",MIN(BA44:BD44))</f>
        <v>282450.27045600285</v>
      </c>
      <c r="BF44" s="202">
        <f t="shared" ref="BF44:BF64" si="241">+IF(BA44="N/A","N/A",ROUND(AVERAGE(BA44:BD44),0))</f>
        <v>556505</v>
      </c>
      <c r="BG44" s="202">
        <f t="shared" ref="BG44:BG64" si="242">+IF(BE44="N/A","N/A",AVERAGE(BE44:BF44))</f>
        <v>419477.6352280014</v>
      </c>
      <c r="BI44" s="102">
        <v>792794</v>
      </c>
      <c r="BJ44" s="102"/>
      <c r="BK44" s="102"/>
      <c r="BL44" s="102">
        <v>549583.15024800005</v>
      </c>
      <c r="BM44" s="202">
        <f t="shared" si="204"/>
        <v>549583.15024800005</v>
      </c>
      <c r="BN44" s="202">
        <f t="shared" si="205"/>
        <v>671189</v>
      </c>
      <c r="BO44" s="202">
        <f t="shared" si="206"/>
        <v>610386.07512399997</v>
      </c>
      <c r="BQ44" s="102">
        <v>792794</v>
      </c>
      <c r="BR44" s="102"/>
      <c r="BS44" s="102"/>
      <c r="BT44" s="102">
        <v>566201.35880000005</v>
      </c>
      <c r="BU44" s="202">
        <f t="shared" si="207"/>
        <v>566201.35880000005</v>
      </c>
      <c r="BV44" s="202">
        <f t="shared" si="208"/>
        <v>679498</v>
      </c>
      <c r="BW44" s="202">
        <f t="shared" si="209"/>
        <v>622849.67940000002</v>
      </c>
      <c r="BY44" s="102"/>
      <c r="BZ44" s="102"/>
      <c r="CA44" s="102"/>
      <c r="CB44" s="102">
        <v>520537.65024799993</v>
      </c>
      <c r="CC44" s="202">
        <f t="shared" si="210"/>
        <v>520537.65024799993</v>
      </c>
      <c r="CD44" s="202">
        <f t="shared" si="211"/>
        <v>520538</v>
      </c>
      <c r="CE44" s="202">
        <f t="shared" si="212"/>
        <v>520537.82512399997</v>
      </c>
      <c r="CG44" s="102">
        <v>821307.8</v>
      </c>
      <c r="CH44" s="102"/>
      <c r="CI44" s="102"/>
      <c r="CJ44" s="102">
        <v>523442.20024799998</v>
      </c>
      <c r="CK44" s="202">
        <f t="shared" si="213"/>
        <v>523442.20024799998</v>
      </c>
      <c r="CL44" s="202">
        <f t="shared" si="214"/>
        <v>672375</v>
      </c>
      <c r="CM44" s="202">
        <f t="shared" si="215"/>
        <v>597908.60012399999</v>
      </c>
      <c r="CO44" s="102"/>
      <c r="CP44" s="102"/>
      <c r="CQ44" s="102"/>
      <c r="CR44" s="102">
        <v>524720.20224799996</v>
      </c>
      <c r="CS44" s="202">
        <f t="shared" si="216"/>
        <v>524720.20224799996</v>
      </c>
      <c r="CT44" s="202">
        <f t="shared" si="217"/>
        <v>524720</v>
      </c>
      <c r="CU44" s="202">
        <f t="shared" si="218"/>
        <v>524720.10112400004</v>
      </c>
      <c r="CW44" s="102">
        <v>792794</v>
      </c>
      <c r="CX44" s="102"/>
      <c r="CY44" s="102"/>
      <c r="CZ44" s="102">
        <v>327934.57222613477</v>
      </c>
      <c r="DA44" s="202">
        <f t="shared" si="219"/>
        <v>327934.57222613477</v>
      </c>
      <c r="DB44" s="202">
        <f t="shared" si="220"/>
        <v>560364</v>
      </c>
      <c r="DC44" s="202">
        <f t="shared" si="221"/>
        <v>444149.28611306741</v>
      </c>
      <c r="DE44" s="102">
        <v>478230.87884119235</v>
      </c>
      <c r="DF44" s="102"/>
      <c r="DG44" s="102"/>
      <c r="DH44" s="102">
        <v>240052.72149000599</v>
      </c>
      <c r="DI44" s="202">
        <f t="shared" si="222"/>
        <v>240052.72149000599</v>
      </c>
      <c r="DJ44" s="202">
        <f t="shared" si="223"/>
        <v>359142</v>
      </c>
      <c r="DK44" s="202">
        <f t="shared" si="224"/>
        <v>299597.36074500298</v>
      </c>
    </row>
    <row r="45" spans="1:115" ht="13.5" thickBot="1" x14ac:dyDescent="0.25">
      <c r="A45" s="24">
        <v>28</v>
      </c>
      <c r="B45" s="19" t="s">
        <v>265</v>
      </c>
      <c r="C45" s="31">
        <v>1</v>
      </c>
      <c r="D45" s="81"/>
      <c r="E45" s="102">
        <v>538398.30516085331</v>
      </c>
      <c r="F45" s="102"/>
      <c r="G45" s="102"/>
      <c r="H45" s="102">
        <v>451887.33299599995</v>
      </c>
      <c r="I45" s="202">
        <f t="shared" si="192"/>
        <v>451887.33299599995</v>
      </c>
      <c r="J45" s="202">
        <f t="shared" si="193"/>
        <v>495143</v>
      </c>
      <c r="K45" s="202">
        <f t="shared" si="194"/>
        <v>473515.16649799998</v>
      </c>
      <c r="L45" s="81"/>
      <c r="M45" s="102">
        <v>688579.56398852996</v>
      </c>
      <c r="N45" s="102"/>
      <c r="O45" s="102"/>
      <c r="P45" s="102">
        <v>373616.50529071043</v>
      </c>
      <c r="Q45" s="202">
        <f t="shared" si="195"/>
        <v>373616.50529071043</v>
      </c>
      <c r="R45" s="202">
        <f t="shared" si="196"/>
        <v>531098</v>
      </c>
      <c r="S45" s="202">
        <f t="shared" si="197"/>
        <v>452357.25264535518</v>
      </c>
      <c r="U45" s="102">
        <v>693030.26260467712</v>
      </c>
      <c r="V45" s="102"/>
      <c r="W45" s="102"/>
      <c r="X45" s="102">
        <v>285807.42800950963</v>
      </c>
      <c r="Y45" s="202">
        <f t="shared" si="198"/>
        <v>285807.42800950963</v>
      </c>
      <c r="Z45" s="202">
        <f t="shared" si="199"/>
        <v>489419</v>
      </c>
      <c r="AA45" s="202">
        <f t="shared" si="200"/>
        <v>387613.21400475479</v>
      </c>
      <c r="AC45" s="102">
        <v>635333.16990890133</v>
      </c>
      <c r="AD45" s="102"/>
      <c r="AE45" s="102"/>
      <c r="AF45" s="102">
        <v>382706.14638369385</v>
      </c>
      <c r="AG45" s="202">
        <f t="shared" si="234"/>
        <v>382706.14638369385</v>
      </c>
      <c r="AH45" s="202">
        <f t="shared" si="235"/>
        <v>509020</v>
      </c>
      <c r="AI45" s="202">
        <f t="shared" si="236"/>
        <v>445863.07319184695</v>
      </c>
      <c r="AK45" s="102">
        <v>926725.90475077857</v>
      </c>
      <c r="AL45" s="102"/>
      <c r="AM45" s="102"/>
      <c r="AN45" s="102">
        <v>283742.75800430891</v>
      </c>
      <c r="AO45" s="202">
        <f t="shared" si="201"/>
        <v>283742.75800430891</v>
      </c>
      <c r="AP45" s="202">
        <f t="shared" si="202"/>
        <v>605234</v>
      </c>
      <c r="AQ45" s="202">
        <f t="shared" si="203"/>
        <v>444488.37900215446</v>
      </c>
      <c r="AS45" s="102"/>
      <c r="AT45" s="102"/>
      <c r="AU45" s="102"/>
      <c r="AV45" s="102">
        <v>374233.36507659848</v>
      </c>
      <c r="AW45" s="202">
        <f t="shared" si="237"/>
        <v>374233.36507659848</v>
      </c>
      <c r="AX45" s="202">
        <f t="shared" si="238"/>
        <v>374233</v>
      </c>
      <c r="AY45" s="202">
        <f t="shared" si="239"/>
        <v>374233.18253829924</v>
      </c>
      <c r="BA45" s="102">
        <v>655709.61427229177</v>
      </c>
      <c r="BB45" s="102"/>
      <c r="BC45" s="102"/>
      <c r="BD45" s="102">
        <v>358587.07930338511</v>
      </c>
      <c r="BE45" s="202">
        <f t="shared" si="240"/>
        <v>358587.07930338511</v>
      </c>
      <c r="BF45" s="202">
        <f t="shared" si="241"/>
        <v>507148</v>
      </c>
      <c r="BG45" s="202">
        <f t="shared" si="242"/>
        <v>432867.53965169255</v>
      </c>
      <c r="BI45" s="102">
        <v>613180</v>
      </c>
      <c r="BJ45" s="102"/>
      <c r="BK45" s="102"/>
      <c r="BL45" s="102">
        <v>519680.92417999991</v>
      </c>
      <c r="BM45" s="202">
        <f t="shared" si="204"/>
        <v>519680.92417999991</v>
      </c>
      <c r="BN45" s="202">
        <f t="shared" si="205"/>
        <v>566430</v>
      </c>
      <c r="BO45" s="202">
        <f t="shared" si="206"/>
        <v>543055.46208999993</v>
      </c>
      <c r="BQ45" s="102">
        <v>613180</v>
      </c>
      <c r="BR45" s="102"/>
      <c r="BS45" s="102"/>
      <c r="BT45" s="102">
        <v>535051.686598</v>
      </c>
      <c r="BU45" s="202">
        <f t="shared" si="207"/>
        <v>535051.686598</v>
      </c>
      <c r="BV45" s="202">
        <f t="shared" si="208"/>
        <v>574116</v>
      </c>
      <c r="BW45" s="202">
        <f t="shared" si="209"/>
        <v>554583.84329900006</v>
      </c>
      <c r="BY45" s="102"/>
      <c r="BZ45" s="102"/>
      <c r="CA45" s="102"/>
      <c r="CB45" s="102">
        <v>484826.32417999994</v>
      </c>
      <c r="CC45" s="202">
        <f t="shared" si="210"/>
        <v>484826.32417999994</v>
      </c>
      <c r="CD45" s="202">
        <f t="shared" si="211"/>
        <v>484826</v>
      </c>
      <c r="CE45" s="202">
        <f t="shared" si="212"/>
        <v>484826.16209</v>
      </c>
      <c r="CG45" s="102">
        <v>657448</v>
      </c>
      <c r="CH45" s="102"/>
      <c r="CI45" s="102"/>
      <c r="CJ45" s="102">
        <v>502253.62417999993</v>
      </c>
      <c r="CK45" s="202">
        <f t="shared" si="213"/>
        <v>502253.62417999993</v>
      </c>
      <c r="CL45" s="202">
        <f t="shared" si="214"/>
        <v>579851</v>
      </c>
      <c r="CM45" s="202">
        <f t="shared" si="215"/>
        <v>541052.3120899999</v>
      </c>
      <c r="CO45" s="102"/>
      <c r="CP45" s="102"/>
      <c r="CQ45" s="102"/>
      <c r="CR45" s="102">
        <v>490635.42418000003</v>
      </c>
      <c r="CS45" s="202">
        <f t="shared" si="216"/>
        <v>490635.42418000003</v>
      </c>
      <c r="CT45" s="202">
        <f t="shared" si="217"/>
        <v>490635</v>
      </c>
      <c r="CU45" s="202">
        <f t="shared" si="218"/>
        <v>490635.21209000004</v>
      </c>
      <c r="CW45" s="102">
        <v>613180</v>
      </c>
      <c r="CX45" s="102"/>
      <c r="CY45" s="102"/>
      <c r="CZ45" s="102">
        <v>387393.65383925836</v>
      </c>
      <c r="DA45" s="202">
        <f t="shared" si="219"/>
        <v>387393.65383925836</v>
      </c>
      <c r="DB45" s="202">
        <f t="shared" si="220"/>
        <v>500287</v>
      </c>
      <c r="DC45" s="202">
        <f t="shared" si="221"/>
        <v>443840.32691962918</v>
      </c>
      <c r="DE45" s="102">
        <v>959335.50657996582</v>
      </c>
      <c r="DF45" s="102"/>
      <c r="DG45" s="102"/>
      <c r="DH45" s="102">
        <v>316377.6134410096</v>
      </c>
      <c r="DI45" s="202">
        <f t="shared" si="222"/>
        <v>316377.6134410096</v>
      </c>
      <c r="DJ45" s="202">
        <f t="shared" si="223"/>
        <v>637857</v>
      </c>
      <c r="DK45" s="202">
        <f t="shared" si="224"/>
        <v>477117.30672050477</v>
      </c>
    </row>
    <row r="46" spans="1:115" ht="13.5" thickBot="1" x14ac:dyDescent="0.25">
      <c r="A46" s="20">
        <v>29</v>
      </c>
      <c r="B46" s="19" t="s">
        <v>266</v>
      </c>
      <c r="C46" s="31">
        <v>1</v>
      </c>
      <c r="D46" s="81"/>
      <c r="E46" s="102">
        <v>450819.03332200006</v>
      </c>
      <c r="F46" s="102"/>
      <c r="G46" s="102"/>
      <c r="H46" s="102">
        <v>417099.07291800005</v>
      </c>
      <c r="I46" s="202">
        <f t="shared" si="192"/>
        <v>417099.07291800005</v>
      </c>
      <c r="J46" s="202">
        <f t="shared" si="193"/>
        <v>433959</v>
      </c>
      <c r="K46" s="202">
        <f t="shared" si="194"/>
        <v>425529.03645900002</v>
      </c>
      <c r="L46" s="81"/>
      <c r="M46" s="102">
        <v>552173.88105726661</v>
      </c>
      <c r="N46" s="102"/>
      <c r="O46" s="102"/>
      <c r="P46" s="102">
        <v>361964.40935060999</v>
      </c>
      <c r="Q46" s="202">
        <f t="shared" si="195"/>
        <v>361964.40935060999</v>
      </c>
      <c r="R46" s="202">
        <f t="shared" si="196"/>
        <v>457069</v>
      </c>
      <c r="S46" s="202">
        <f t="shared" si="197"/>
        <v>409516.70467530499</v>
      </c>
      <c r="U46" s="102">
        <v>979516.50310488802</v>
      </c>
      <c r="V46" s="102"/>
      <c r="W46" s="102"/>
      <c r="X46" s="102">
        <v>278910.15690750949</v>
      </c>
      <c r="Y46" s="202">
        <f t="shared" si="198"/>
        <v>278910.15690750949</v>
      </c>
      <c r="Z46" s="202">
        <f t="shared" si="199"/>
        <v>629213</v>
      </c>
      <c r="AA46" s="202">
        <f t="shared" si="200"/>
        <v>454061.57845375477</v>
      </c>
      <c r="AC46" s="102">
        <v>675793.71954939188</v>
      </c>
      <c r="AD46" s="102"/>
      <c r="AE46" s="102"/>
      <c r="AF46" s="102">
        <v>354094.71318811702</v>
      </c>
      <c r="AG46" s="202">
        <f t="shared" si="234"/>
        <v>354094.71318811702</v>
      </c>
      <c r="AH46" s="202">
        <f t="shared" si="235"/>
        <v>514944</v>
      </c>
      <c r="AI46" s="202">
        <f t="shared" si="236"/>
        <v>434519.35659405851</v>
      </c>
      <c r="AK46" s="102">
        <v>857752.2645345307</v>
      </c>
      <c r="AL46" s="102"/>
      <c r="AM46" s="102"/>
      <c r="AN46" s="102">
        <v>282181.09506840882</v>
      </c>
      <c r="AO46" s="202">
        <f t="shared" si="201"/>
        <v>282181.09506840882</v>
      </c>
      <c r="AP46" s="202">
        <f t="shared" si="202"/>
        <v>569967</v>
      </c>
      <c r="AQ46" s="202">
        <f t="shared" si="203"/>
        <v>426074.04753420444</v>
      </c>
      <c r="AS46" s="102"/>
      <c r="AT46" s="102"/>
      <c r="AU46" s="102"/>
      <c r="AV46" s="102">
        <v>369282.69085307152</v>
      </c>
      <c r="AW46" s="202">
        <f t="shared" si="237"/>
        <v>369282.69085307152</v>
      </c>
      <c r="AX46" s="202">
        <f t="shared" si="238"/>
        <v>369283</v>
      </c>
      <c r="AY46" s="202">
        <f t="shared" si="239"/>
        <v>369282.84542653576</v>
      </c>
      <c r="BA46" s="102">
        <v>697026.35815360141</v>
      </c>
      <c r="BB46" s="102"/>
      <c r="BC46" s="102"/>
      <c r="BD46" s="102">
        <v>355671.53602573142</v>
      </c>
      <c r="BE46" s="202">
        <f t="shared" si="240"/>
        <v>355671.53602573142</v>
      </c>
      <c r="BF46" s="202">
        <f t="shared" si="241"/>
        <v>526349</v>
      </c>
      <c r="BG46" s="202">
        <f t="shared" si="242"/>
        <v>441010.26801286568</v>
      </c>
      <c r="BI46" s="102">
        <v>598300</v>
      </c>
      <c r="BJ46" s="102"/>
      <c r="BK46" s="102"/>
      <c r="BL46" s="102">
        <v>488426.22344999999</v>
      </c>
      <c r="BM46" s="202">
        <f t="shared" si="204"/>
        <v>488426.22344999999</v>
      </c>
      <c r="BN46" s="202">
        <f t="shared" si="205"/>
        <v>543363</v>
      </c>
      <c r="BO46" s="202">
        <f t="shared" si="206"/>
        <v>515894.61172499997</v>
      </c>
      <c r="BQ46" s="102">
        <v>598300</v>
      </c>
      <c r="BR46" s="102"/>
      <c r="BS46" s="102"/>
      <c r="BT46" s="102">
        <v>501252.36770399997</v>
      </c>
      <c r="BU46" s="202">
        <f t="shared" si="207"/>
        <v>501252.36770399997</v>
      </c>
      <c r="BV46" s="202">
        <f t="shared" si="208"/>
        <v>549776</v>
      </c>
      <c r="BW46" s="202">
        <f t="shared" si="209"/>
        <v>525514.18385199993</v>
      </c>
      <c r="BY46" s="102"/>
      <c r="BZ46" s="102"/>
      <c r="CA46" s="102"/>
      <c r="CB46" s="102">
        <v>475181.47545000003</v>
      </c>
      <c r="CC46" s="202">
        <f t="shared" si="210"/>
        <v>475181.47545000003</v>
      </c>
      <c r="CD46" s="202">
        <f t="shared" si="211"/>
        <v>475181</v>
      </c>
      <c r="CE46" s="202">
        <f t="shared" si="212"/>
        <v>475181.23772500001</v>
      </c>
      <c r="CG46" s="102">
        <v>641080</v>
      </c>
      <c r="CH46" s="102"/>
      <c r="CI46" s="102"/>
      <c r="CJ46" s="102">
        <v>497720.78344999993</v>
      </c>
      <c r="CK46" s="202">
        <f t="shared" si="213"/>
        <v>497720.78344999993</v>
      </c>
      <c r="CL46" s="202">
        <f t="shared" si="214"/>
        <v>569400</v>
      </c>
      <c r="CM46" s="202">
        <f t="shared" si="215"/>
        <v>533560.39172499999</v>
      </c>
      <c r="CO46" s="102"/>
      <c r="CP46" s="102"/>
      <c r="CQ46" s="102"/>
      <c r="CR46" s="102">
        <v>488426.22344999999</v>
      </c>
      <c r="CS46" s="202">
        <f t="shared" si="216"/>
        <v>488426.22344999999</v>
      </c>
      <c r="CT46" s="202">
        <f t="shared" si="217"/>
        <v>488426</v>
      </c>
      <c r="CU46" s="202">
        <f t="shared" si="218"/>
        <v>488426.11172499997</v>
      </c>
      <c r="CW46" s="102">
        <v>598300</v>
      </c>
      <c r="CX46" s="102"/>
      <c r="CY46" s="102"/>
      <c r="CZ46" s="102">
        <v>360552.08576747391</v>
      </c>
      <c r="DA46" s="202">
        <f t="shared" si="219"/>
        <v>360552.08576747391</v>
      </c>
      <c r="DB46" s="202">
        <f t="shared" si="220"/>
        <v>479426</v>
      </c>
      <c r="DC46" s="202">
        <f t="shared" si="221"/>
        <v>419989.04288373695</v>
      </c>
      <c r="DE46" s="102">
        <v>971225.83418202086</v>
      </c>
      <c r="DF46" s="102"/>
      <c r="DG46" s="102"/>
      <c r="DH46" s="102">
        <v>314159.59094450931</v>
      </c>
      <c r="DI46" s="202">
        <f t="shared" si="222"/>
        <v>314159.59094450931</v>
      </c>
      <c r="DJ46" s="202">
        <f t="shared" si="223"/>
        <v>642693</v>
      </c>
      <c r="DK46" s="202">
        <f t="shared" si="224"/>
        <v>478426.29547225463</v>
      </c>
    </row>
    <row r="47" spans="1:115" ht="13.5" thickBot="1" x14ac:dyDescent="0.25">
      <c r="A47" s="24">
        <v>30</v>
      </c>
      <c r="B47" s="19" t="s">
        <v>267</v>
      </c>
      <c r="C47" s="31">
        <v>1</v>
      </c>
      <c r="D47" s="81"/>
      <c r="E47" s="102">
        <v>49572.332653346675</v>
      </c>
      <c r="F47" s="102"/>
      <c r="G47" s="102"/>
      <c r="H47" s="102">
        <v>94198.390506000011</v>
      </c>
      <c r="I47" s="202">
        <f t="shared" si="192"/>
        <v>49572.332653346675</v>
      </c>
      <c r="J47" s="202">
        <f t="shared" si="193"/>
        <v>71885</v>
      </c>
      <c r="K47" s="202">
        <f t="shared" si="194"/>
        <v>60728.666326673338</v>
      </c>
      <c r="L47" s="81"/>
      <c r="M47" s="102">
        <v>56445.832251123335</v>
      </c>
      <c r="N47" s="102"/>
      <c r="O47" s="102"/>
      <c r="P47" s="102">
        <v>26535.532959100365</v>
      </c>
      <c r="Q47" s="202">
        <f t="shared" si="195"/>
        <v>26535.532959100365</v>
      </c>
      <c r="R47" s="202">
        <f t="shared" si="196"/>
        <v>41491</v>
      </c>
      <c r="S47" s="202">
        <f t="shared" si="197"/>
        <v>34013.266479550184</v>
      </c>
      <c r="U47" s="102">
        <v>242176.78834297665</v>
      </c>
      <c r="V47" s="102"/>
      <c r="W47" s="102"/>
      <c r="X47" s="102">
        <v>42124.448220500337</v>
      </c>
      <c r="Y47" s="202">
        <f t="shared" si="198"/>
        <v>42124.448220500337</v>
      </c>
      <c r="Z47" s="202">
        <f t="shared" si="199"/>
        <v>142151</v>
      </c>
      <c r="AA47" s="202">
        <f t="shared" si="200"/>
        <v>92137.724110250172</v>
      </c>
      <c r="AC47" s="102">
        <v>27283.472621777335</v>
      </c>
      <c r="AD47" s="102"/>
      <c r="AE47" s="102"/>
      <c r="AF47" s="102">
        <v>40566.038176576883</v>
      </c>
      <c r="AG47" s="202">
        <f t="shared" si="234"/>
        <v>27283.472621777335</v>
      </c>
      <c r="AH47" s="202">
        <f t="shared" si="235"/>
        <v>33925</v>
      </c>
      <c r="AI47" s="202">
        <f t="shared" si="236"/>
        <v>30604.236310888668</v>
      </c>
      <c r="AK47" s="102">
        <v>102309.25347203237</v>
      </c>
      <c r="AL47" s="102"/>
      <c r="AM47" s="102"/>
      <c r="AN47" s="102">
        <v>28924.770929400303</v>
      </c>
      <c r="AO47" s="202">
        <f t="shared" si="201"/>
        <v>28924.770929400303</v>
      </c>
      <c r="AP47" s="202">
        <f t="shared" si="202"/>
        <v>65617</v>
      </c>
      <c r="AQ47" s="202">
        <f t="shared" si="203"/>
        <v>47270.88546470015</v>
      </c>
      <c r="AS47" s="102"/>
      <c r="AT47" s="102"/>
      <c r="AU47" s="102"/>
      <c r="AV47" s="102">
        <v>39732.776655527094</v>
      </c>
      <c r="AW47" s="202">
        <f t="shared" si="237"/>
        <v>39732.776655527094</v>
      </c>
      <c r="AX47" s="202">
        <f t="shared" si="238"/>
        <v>39733</v>
      </c>
      <c r="AY47" s="202">
        <f t="shared" si="239"/>
        <v>39732.888327763547</v>
      </c>
      <c r="BA47" s="102">
        <v>46040.796206196566</v>
      </c>
      <c r="BB47" s="102"/>
      <c r="BC47" s="102"/>
      <c r="BD47" s="102">
        <v>35331.889734653771</v>
      </c>
      <c r="BE47" s="202">
        <f t="shared" si="240"/>
        <v>35331.889734653771</v>
      </c>
      <c r="BF47" s="202">
        <f t="shared" si="241"/>
        <v>40686</v>
      </c>
      <c r="BG47" s="202">
        <f t="shared" si="242"/>
        <v>38008.944867326885</v>
      </c>
      <c r="BI47" s="102">
        <v>47895</v>
      </c>
      <c r="BJ47" s="102"/>
      <c r="BK47" s="102"/>
      <c r="BL47" s="102">
        <v>46334.77578399999</v>
      </c>
      <c r="BM47" s="202">
        <f t="shared" si="204"/>
        <v>46334.77578399999</v>
      </c>
      <c r="BN47" s="202">
        <f t="shared" si="205"/>
        <v>47115</v>
      </c>
      <c r="BO47" s="202">
        <f t="shared" si="206"/>
        <v>46724.887891999999</v>
      </c>
      <c r="BQ47" s="102">
        <v>47895</v>
      </c>
      <c r="BR47" s="102"/>
      <c r="BS47" s="102"/>
      <c r="BT47" s="102">
        <v>48237.836943999995</v>
      </c>
      <c r="BU47" s="202">
        <f t="shared" si="207"/>
        <v>47895</v>
      </c>
      <c r="BV47" s="202">
        <f t="shared" si="208"/>
        <v>48066</v>
      </c>
      <c r="BW47" s="202">
        <f t="shared" si="209"/>
        <v>47980.5</v>
      </c>
      <c r="BY47" s="102"/>
      <c r="BZ47" s="102"/>
      <c r="CA47" s="102"/>
      <c r="CB47" s="102">
        <v>45172.955783999998</v>
      </c>
      <c r="CC47" s="202">
        <f t="shared" si="210"/>
        <v>45172.955783999998</v>
      </c>
      <c r="CD47" s="202">
        <f t="shared" si="211"/>
        <v>45173</v>
      </c>
      <c r="CE47" s="202">
        <f t="shared" si="212"/>
        <v>45172.977891999995</v>
      </c>
      <c r="CG47" s="102">
        <v>49894.5</v>
      </c>
      <c r="CH47" s="102"/>
      <c r="CI47" s="102"/>
      <c r="CJ47" s="102">
        <v>48077.505783999994</v>
      </c>
      <c r="CK47" s="202">
        <f t="shared" si="213"/>
        <v>48077.505783999994</v>
      </c>
      <c r="CL47" s="202">
        <f t="shared" si="214"/>
        <v>48986</v>
      </c>
      <c r="CM47" s="202">
        <f t="shared" si="215"/>
        <v>48531.752891999997</v>
      </c>
      <c r="CO47" s="102"/>
      <c r="CP47" s="102"/>
      <c r="CQ47" s="102"/>
      <c r="CR47" s="102">
        <v>46334.77578399999</v>
      </c>
      <c r="CS47" s="202">
        <f t="shared" si="216"/>
        <v>46334.77578399999</v>
      </c>
      <c r="CT47" s="202">
        <f t="shared" si="217"/>
        <v>46335</v>
      </c>
      <c r="CU47" s="202">
        <f t="shared" si="218"/>
        <v>46334.887891999999</v>
      </c>
      <c r="CW47" s="102">
        <v>47895</v>
      </c>
      <c r="CX47" s="102"/>
      <c r="CY47" s="102"/>
      <c r="CZ47" s="102">
        <v>29135.436434284362</v>
      </c>
      <c r="DA47" s="202">
        <f t="shared" si="219"/>
        <v>29135.436434284362</v>
      </c>
      <c r="DB47" s="202">
        <f t="shared" si="220"/>
        <v>38515</v>
      </c>
      <c r="DC47" s="202">
        <f t="shared" si="221"/>
        <v>33825.218217142181</v>
      </c>
      <c r="DE47" s="102">
        <v>40126.873143080004</v>
      </c>
      <c r="DF47" s="102"/>
      <c r="DG47" s="102"/>
      <c r="DH47" s="102">
        <v>19412.580905000334</v>
      </c>
      <c r="DI47" s="202">
        <f t="shared" si="222"/>
        <v>19412.580905000334</v>
      </c>
      <c r="DJ47" s="202">
        <f t="shared" si="223"/>
        <v>29770</v>
      </c>
      <c r="DK47" s="202">
        <f t="shared" si="224"/>
        <v>24591.290452500165</v>
      </c>
    </row>
    <row r="48" spans="1:115" ht="13.5" thickBot="1" x14ac:dyDescent="0.25">
      <c r="A48" s="20">
        <v>31</v>
      </c>
      <c r="B48" s="19" t="s">
        <v>189</v>
      </c>
      <c r="C48" s="31">
        <v>1</v>
      </c>
      <c r="D48" s="81"/>
      <c r="E48" s="102">
        <v>49572.332653346675</v>
      </c>
      <c r="F48" s="102"/>
      <c r="G48" s="102"/>
      <c r="H48" s="102">
        <v>69453.018689999997</v>
      </c>
      <c r="I48" s="202">
        <f t="shared" si="192"/>
        <v>49572.332653346675</v>
      </c>
      <c r="J48" s="202">
        <f t="shared" si="193"/>
        <v>59513</v>
      </c>
      <c r="K48" s="202">
        <f t="shared" si="194"/>
        <v>54542.666326673338</v>
      </c>
      <c r="L48" s="81"/>
      <c r="M48" s="102">
        <v>56445.832251123335</v>
      </c>
      <c r="N48" s="102"/>
      <c r="O48" s="102"/>
      <c r="P48" s="102">
        <v>40118.328302300433</v>
      </c>
      <c r="Q48" s="202">
        <f t="shared" si="195"/>
        <v>40118.328302300433</v>
      </c>
      <c r="R48" s="202">
        <f t="shared" si="196"/>
        <v>48282</v>
      </c>
      <c r="S48" s="202">
        <f t="shared" si="197"/>
        <v>44200.164151150217</v>
      </c>
      <c r="U48" s="102">
        <v>237943.14240803363</v>
      </c>
      <c r="V48" s="102"/>
      <c r="W48" s="102"/>
      <c r="X48" s="102">
        <v>22520.297992333723</v>
      </c>
      <c r="Y48" s="202">
        <f t="shared" si="198"/>
        <v>22520.297992333723</v>
      </c>
      <c r="Z48" s="202">
        <f t="shared" si="199"/>
        <v>130232</v>
      </c>
      <c r="AA48" s="202">
        <f t="shared" si="200"/>
        <v>76376.148996166856</v>
      </c>
      <c r="AC48" s="102">
        <v>36542.150138498975</v>
      </c>
      <c r="AD48" s="102"/>
      <c r="AE48" s="102"/>
      <c r="AF48" s="102">
        <v>34439.589611269133</v>
      </c>
      <c r="AG48" s="202">
        <f t="shared" si="234"/>
        <v>34439.589611269133</v>
      </c>
      <c r="AH48" s="202">
        <f t="shared" si="235"/>
        <v>35491</v>
      </c>
      <c r="AI48" s="202">
        <f t="shared" si="236"/>
        <v>34965.294805634563</v>
      </c>
      <c r="AK48" s="102">
        <v>100669.15030737403</v>
      </c>
      <c r="AL48" s="102"/>
      <c r="AM48" s="102"/>
      <c r="AN48" s="102">
        <v>24880.447324867007</v>
      </c>
      <c r="AO48" s="202">
        <f t="shared" si="201"/>
        <v>24880.447324867007</v>
      </c>
      <c r="AP48" s="202">
        <f t="shared" si="202"/>
        <v>62775</v>
      </c>
      <c r="AQ48" s="202">
        <f t="shared" si="203"/>
        <v>43827.723662433506</v>
      </c>
      <c r="AS48" s="102"/>
      <c r="AT48" s="102"/>
      <c r="AU48" s="102"/>
      <c r="AV48" s="102">
        <v>54733.597383869419</v>
      </c>
      <c r="AW48" s="202">
        <f t="shared" si="237"/>
        <v>54733.597383869419</v>
      </c>
      <c r="AX48" s="202">
        <f t="shared" si="238"/>
        <v>54734</v>
      </c>
      <c r="AY48" s="202">
        <f t="shared" si="239"/>
        <v>54733.798691934709</v>
      </c>
      <c r="BA48" s="102">
        <v>38226.735960814171</v>
      </c>
      <c r="BB48" s="102"/>
      <c r="BC48" s="102"/>
      <c r="BD48" s="102">
        <v>36143.644883038301</v>
      </c>
      <c r="BE48" s="202">
        <f t="shared" si="240"/>
        <v>36143.644883038301</v>
      </c>
      <c r="BF48" s="202">
        <f t="shared" si="241"/>
        <v>37185</v>
      </c>
      <c r="BG48" s="202">
        <f t="shared" si="242"/>
        <v>36664.322441519151</v>
      </c>
      <c r="BI48" s="102">
        <v>33108</v>
      </c>
      <c r="BJ48" s="102"/>
      <c r="BK48" s="102"/>
      <c r="BL48" s="102">
        <v>78056.295790000004</v>
      </c>
      <c r="BM48" s="202">
        <f t="shared" si="204"/>
        <v>33108</v>
      </c>
      <c r="BN48" s="202">
        <f t="shared" si="205"/>
        <v>55582</v>
      </c>
      <c r="BO48" s="202">
        <f t="shared" si="206"/>
        <v>44345</v>
      </c>
      <c r="BQ48" s="102">
        <v>33108</v>
      </c>
      <c r="BR48" s="102"/>
      <c r="BS48" s="102"/>
      <c r="BT48" s="102">
        <v>79820.403277999998</v>
      </c>
      <c r="BU48" s="202">
        <f t="shared" si="207"/>
        <v>33108</v>
      </c>
      <c r="BV48" s="202">
        <f t="shared" si="208"/>
        <v>56464</v>
      </c>
      <c r="BW48" s="202">
        <f t="shared" si="209"/>
        <v>44786</v>
      </c>
      <c r="BY48" s="102"/>
      <c r="BZ48" s="102"/>
      <c r="CA48" s="102"/>
      <c r="CB48" s="102">
        <v>76894.475789999997</v>
      </c>
      <c r="CC48" s="202">
        <f t="shared" si="210"/>
        <v>76894.475789999997</v>
      </c>
      <c r="CD48" s="202">
        <f t="shared" si="211"/>
        <v>76894</v>
      </c>
      <c r="CE48" s="202">
        <f t="shared" si="212"/>
        <v>76894.237894999998</v>
      </c>
      <c r="CG48" s="102">
        <v>33628.800000000003</v>
      </c>
      <c r="CH48" s="102"/>
      <c r="CI48" s="102"/>
      <c r="CJ48" s="102">
        <v>81541.755789999996</v>
      </c>
      <c r="CK48" s="202">
        <f t="shared" si="213"/>
        <v>33628.800000000003</v>
      </c>
      <c r="CL48" s="202">
        <f t="shared" si="214"/>
        <v>57585</v>
      </c>
      <c r="CM48" s="202">
        <f t="shared" si="215"/>
        <v>45606.9</v>
      </c>
      <c r="CO48" s="102"/>
      <c r="CP48" s="102"/>
      <c r="CQ48" s="102"/>
      <c r="CR48" s="102">
        <v>78056.295790000004</v>
      </c>
      <c r="CS48" s="202">
        <f t="shared" si="216"/>
        <v>78056.295790000004</v>
      </c>
      <c r="CT48" s="202">
        <f t="shared" si="217"/>
        <v>78056</v>
      </c>
      <c r="CU48" s="202">
        <f t="shared" si="218"/>
        <v>78056.147895000002</v>
      </c>
      <c r="CW48" s="102">
        <v>33108</v>
      </c>
      <c r="CX48" s="102"/>
      <c r="CY48" s="102"/>
      <c r="CZ48" s="102">
        <v>41165.986074712433</v>
      </c>
      <c r="DA48" s="202">
        <f t="shared" si="219"/>
        <v>33108</v>
      </c>
      <c r="DB48" s="202">
        <f t="shared" si="220"/>
        <v>37137</v>
      </c>
      <c r="DC48" s="202">
        <f t="shared" si="221"/>
        <v>35122.5</v>
      </c>
      <c r="DE48" s="102">
        <v>58555.569270651336</v>
      </c>
      <c r="DF48" s="102"/>
      <c r="DG48" s="102"/>
      <c r="DH48" s="102">
        <v>27131.561572333721</v>
      </c>
      <c r="DI48" s="202">
        <f t="shared" si="222"/>
        <v>27131.561572333721</v>
      </c>
      <c r="DJ48" s="202">
        <f t="shared" si="223"/>
        <v>42844</v>
      </c>
      <c r="DK48" s="202">
        <f t="shared" si="224"/>
        <v>34987.780786166863</v>
      </c>
    </row>
    <row r="49" spans="1:115" ht="13.5" thickBot="1" x14ac:dyDescent="0.25">
      <c r="A49" s="24">
        <v>32</v>
      </c>
      <c r="B49" s="19" t="s">
        <v>184</v>
      </c>
      <c r="C49" s="31">
        <v>1</v>
      </c>
      <c r="D49" s="81"/>
      <c r="E49" s="102">
        <v>211373.80153824002</v>
      </c>
      <c r="F49" s="102"/>
      <c r="G49" s="102"/>
      <c r="H49" s="102">
        <v>102468.80617600001</v>
      </c>
      <c r="I49" s="202">
        <f t="shared" si="192"/>
        <v>102468.80617600001</v>
      </c>
      <c r="J49" s="202">
        <f t="shared" si="193"/>
        <v>156921</v>
      </c>
      <c r="K49" s="202">
        <f t="shared" si="194"/>
        <v>129694.90308800001</v>
      </c>
      <c r="L49" s="81"/>
      <c r="M49" s="102">
        <v>196680.00188504002</v>
      </c>
      <c r="N49" s="102"/>
      <c r="O49" s="102"/>
      <c r="P49" s="102">
        <v>81692.863237101032</v>
      </c>
      <c r="Q49" s="202">
        <f t="shared" si="195"/>
        <v>81692.863237101032</v>
      </c>
      <c r="R49" s="202">
        <f t="shared" si="196"/>
        <v>139186</v>
      </c>
      <c r="S49" s="202">
        <f t="shared" si="197"/>
        <v>110439.43161855052</v>
      </c>
      <c r="U49" s="102">
        <v>154306.49156834933</v>
      </c>
      <c r="V49" s="102"/>
      <c r="W49" s="102"/>
      <c r="X49" s="102">
        <v>68406.108477167523</v>
      </c>
      <c r="Y49" s="202">
        <f t="shared" si="198"/>
        <v>68406.108477167523</v>
      </c>
      <c r="Z49" s="202">
        <f t="shared" si="199"/>
        <v>111356</v>
      </c>
      <c r="AA49" s="202">
        <f t="shared" si="200"/>
        <v>89881.054238583762</v>
      </c>
      <c r="AC49" s="102">
        <v>153395.47209837547</v>
      </c>
      <c r="AD49" s="102"/>
      <c r="AE49" s="102"/>
      <c r="AF49" s="102">
        <v>89995.035848538406</v>
      </c>
      <c r="AG49" s="202">
        <f t="shared" si="234"/>
        <v>89995.035848538406</v>
      </c>
      <c r="AH49" s="202">
        <f t="shared" si="235"/>
        <v>121695</v>
      </c>
      <c r="AI49" s="202">
        <f t="shared" si="236"/>
        <v>105845.0179242692</v>
      </c>
      <c r="AK49" s="102">
        <v>276594.72603121604</v>
      </c>
      <c r="AL49" s="102"/>
      <c r="AM49" s="102"/>
      <c r="AN49" s="102">
        <v>60281.267131234112</v>
      </c>
      <c r="AO49" s="202">
        <f t="shared" si="201"/>
        <v>60281.267131234112</v>
      </c>
      <c r="AP49" s="202">
        <f t="shared" si="202"/>
        <v>168438</v>
      </c>
      <c r="AQ49" s="202">
        <f t="shared" si="203"/>
        <v>114359.63356561706</v>
      </c>
      <c r="AS49" s="102"/>
      <c r="AT49" s="102"/>
      <c r="AU49" s="102"/>
      <c r="AV49" s="102">
        <v>74005.06053423899</v>
      </c>
      <c r="AW49" s="202">
        <f t="shared" si="237"/>
        <v>74005.06053423899</v>
      </c>
      <c r="AX49" s="202">
        <f t="shared" si="238"/>
        <v>74005</v>
      </c>
      <c r="AY49" s="202">
        <f t="shared" si="239"/>
        <v>74005.030267119495</v>
      </c>
      <c r="BA49" s="102">
        <v>152374.82890887666</v>
      </c>
      <c r="BB49" s="102"/>
      <c r="BC49" s="102"/>
      <c r="BD49" s="102">
        <v>73099.819073076767</v>
      </c>
      <c r="BE49" s="202">
        <f t="shared" si="240"/>
        <v>73099.819073076767</v>
      </c>
      <c r="BF49" s="202">
        <f t="shared" si="241"/>
        <v>112737</v>
      </c>
      <c r="BG49" s="202">
        <f t="shared" si="242"/>
        <v>92918.409536538384</v>
      </c>
      <c r="BI49" s="102">
        <v>197811</v>
      </c>
      <c r="BJ49" s="102"/>
      <c r="BK49" s="102"/>
      <c r="BL49" s="102">
        <v>115882.71516799998</v>
      </c>
      <c r="BM49" s="202">
        <f t="shared" si="204"/>
        <v>115882.71516799998</v>
      </c>
      <c r="BN49" s="202">
        <f t="shared" si="205"/>
        <v>156847</v>
      </c>
      <c r="BO49" s="202">
        <f t="shared" si="206"/>
        <v>136364.85758399998</v>
      </c>
      <c r="BQ49" s="102">
        <v>197811</v>
      </c>
      <c r="BR49" s="102"/>
      <c r="BS49" s="102"/>
      <c r="BT49" s="102">
        <v>119686.513848</v>
      </c>
      <c r="BU49" s="202">
        <f t="shared" si="207"/>
        <v>119686.513848</v>
      </c>
      <c r="BV49" s="202">
        <f t="shared" si="208"/>
        <v>158749</v>
      </c>
      <c r="BW49" s="202">
        <f t="shared" si="209"/>
        <v>139217.75692399999</v>
      </c>
      <c r="BY49" s="102"/>
      <c r="BZ49" s="102"/>
      <c r="CA49" s="102"/>
      <c r="CB49" s="102">
        <v>114139.98516799998</v>
      </c>
      <c r="CC49" s="202">
        <f t="shared" si="210"/>
        <v>114139.98516799998</v>
      </c>
      <c r="CD49" s="202">
        <f t="shared" si="211"/>
        <v>114140</v>
      </c>
      <c r="CE49" s="202">
        <f t="shared" si="212"/>
        <v>114139.99258399999</v>
      </c>
      <c r="CG49" s="102">
        <v>205502.1</v>
      </c>
      <c r="CH49" s="102"/>
      <c r="CI49" s="102"/>
      <c r="CJ49" s="102">
        <v>114139.98516799998</v>
      </c>
      <c r="CK49" s="202">
        <f t="shared" si="213"/>
        <v>114139.98516799998</v>
      </c>
      <c r="CL49" s="202">
        <f t="shared" si="214"/>
        <v>159821</v>
      </c>
      <c r="CM49" s="202">
        <f t="shared" si="215"/>
        <v>136980.49258399999</v>
      </c>
      <c r="CO49" s="102"/>
      <c r="CP49" s="102"/>
      <c r="CQ49" s="102"/>
      <c r="CR49" s="102">
        <v>110770.70716800001</v>
      </c>
      <c r="CS49" s="202">
        <f t="shared" si="216"/>
        <v>110770.70716800001</v>
      </c>
      <c r="CT49" s="202">
        <f t="shared" si="217"/>
        <v>110771</v>
      </c>
      <c r="CU49" s="202">
        <f t="shared" si="218"/>
        <v>110770.853584</v>
      </c>
      <c r="CW49" s="102">
        <v>197811</v>
      </c>
      <c r="CX49" s="102"/>
      <c r="CY49" s="102"/>
      <c r="CZ49" s="102">
        <v>78762.66828092502</v>
      </c>
      <c r="DA49" s="202">
        <f t="shared" si="219"/>
        <v>78762.66828092502</v>
      </c>
      <c r="DB49" s="202">
        <f t="shared" si="220"/>
        <v>138287</v>
      </c>
      <c r="DC49" s="202">
        <f t="shared" si="221"/>
        <v>108524.83414046251</v>
      </c>
      <c r="DE49" s="102">
        <v>173215.69161553998</v>
      </c>
      <c r="DF49" s="102"/>
      <c r="DG49" s="102"/>
      <c r="DH49" s="102">
        <v>71817.798152167612</v>
      </c>
      <c r="DI49" s="202">
        <f t="shared" si="222"/>
        <v>71817.798152167612</v>
      </c>
      <c r="DJ49" s="202">
        <f t="shared" si="223"/>
        <v>122517</v>
      </c>
      <c r="DK49" s="202">
        <f t="shared" si="224"/>
        <v>97167.399076083806</v>
      </c>
    </row>
    <row r="50" spans="1:115" ht="13.5" thickBot="1" x14ac:dyDescent="0.25">
      <c r="A50" s="20">
        <v>33</v>
      </c>
      <c r="B50" s="19" t="s">
        <v>185</v>
      </c>
      <c r="C50" s="31">
        <v>1</v>
      </c>
      <c r="D50" s="81"/>
      <c r="E50" s="102">
        <v>408664.17128235672</v>
      </c>
      <c r="F50" s="102"/>
      <c r="G50" s="102"/>
      <c r="H50" s="102">
        <v>155157.34317599999</v>
      </c>
      <c r="I50" s="202">
        <f t="shared" si="192"/>
        <v>155157.34317599999</v>
      </c>
      <c r="J50" s="202">
        <f t="shared" si="193"/>
        <v>281911</v>
      </c>
      <c r="K50" s="202">
        <f t="shared" si="194"/>
        <v>218534.171588</v>
      </c>
      <c r="L50" s="81"/>
      <c r="M50" s="102">
        <v>337332.20438719005</v>
      </c>
      <c r="N50" s="102"/>
      <c r="O50" s="102"/>
      <c r="P50" s="102">
        <v>124901.3550405025</v>
      </c>
      <c r="Q50" s="202">
        <f t="shared" si="195"/>
        <v>124901.3550405025</v>
      </c>
      <c r="R50" s="202">
        <f t="shared" si="196"/>
        <v>231117</v>
      </c>
      <c r="S50" s="202">
        <f t="shared" si="197"/>
        <v>178009.17752025125</v>
      </c>
      <c r="U50" s="102">
        <v>306254.08947604918</v>
      </c>
      <c r="V50" s="102"/>
      <c r="W50" s="102"/>
      <c r="X50" s="102">
        <v>105726.72536150231</v>
      </c>
      <c r="Y50" s="202">
        <f t="shared" si="198"/>
        <v>105726.72536150231</v>
      </c>
      <c r="Z50" s="202">
        <f t="shared" si="199"/>
        <v>205990</v>
      </c>
      <c r="AA50" s="202">
        <f t="shared" si="200"/>
        <v>155858.36268075116</v>
      </c>
      <c r="AC50" s="102">
        <v>343629.2729184489</v>
      </c>
      <c r="AD50" s="102"/>
      <c r="AE50" s="102"/>
      <c r="AF50" s="102">
        <v>145675.5435808851</v>
      </c>
      <c r="AG50" s="202">
        <f t="shared" si="234"/>
        <v>145675.5435808851</v>
      </c>
      <c r="AH50" s="202">
        <f t="shared" si="235"/>
        <v>244652</v>
      </c>
      <c r="AI50" s="202">
        <f t="shared" si="236"/>
        <v>195163.77179044255</v>
      </c>
      <c r="AK50" s="102">
        <v>441452.32886662718</v>
      </c>
      <c r="AL50" s="102"/>
      <c r="AM50" s="102"/>
      <c r="AN50" s="102">
        <v>99548.853203502164</v>
      </c>
      <c r="AO50" s="202">
        <f t="shared" si="201"/>
        <v>99548.853203502164</v>
      </c>
      <c r="AP50" s="202">
        <f t="shared" si="202"/>
        <v>270501</v>
      </c>
      <c r="AQ50" s="202">
        <f t="shared" si="203"/>
        <v>185024.92660175107</v>
      </c>
      <c r="AS50" s="102"/>
      <c r="AT50" s="102"/>
      <c r="AU50" s="102"/>
      <c r="AV50" s="102">
        <v>152566.33500663616</v>
      </c>
      <c r="AW50" s="202">
        <f t="shared" si="237"/>
        <v>152566.33500663616</v>
      </c>
      <c r="AX50" s="202">
        <f t="shared" si="238"/>
        <v>152566</v>
      </c>
      <c r="AY50" s="202">
        <f t="shared" si="239"/>
        <v>152566.16750331808</v>
      </c>
      <c r="BA50" s="102">
        <v>363418.3004071078</v>
      </c>
      <c r="BB50" s="102"/>
      <c r="BC50" s="102"/>
      <c r="BD50" s="102">
        <v>142643.81180976951</v>
      </c>
      <c r="BE50" s="202">
        <f t="shared" si="240"/>
        <v>142643.81180976951</v>
      </c>
      <c r="BF50" s="202">
        <f t="shared" si="241"/>
        <v>253031</v>
      </c>
      <c r="BG50" s="202">
        <f t="shared" si="242"/>
        <v>197837.40590488474</v>
      </c>
      <c r="BI50" s="102">
        <v>312697</v>
      </c>
      <c r="BJ50" s="102"/>
      <c r="BK50" s="102"/>
      <c r="BL50" s="102">
        <v>255995.99970999997</v>
      </c>
      <c r="BM50" s="202">
        <f t="shared" si="204"/>
        <v>255995.99970999997</v>
      </c>
      <c r="BN50" s="202">
        <f t="shared" si="205"/>
        <v>284346</v>
      </c>
      <c r="BO50" s="202">
        <f t="shared" si="206"/>
        <v>270170.999855</v>
      </c>
      <c r="BQ50" s="102">
        <v>312697</v>
      </c>
      <c r="BR50" s="102"/>
      <c r="BS50" s="102"/>
      <c r="BT50" s="102">
        <v>260334.23559000003</v>
      </c>
      <c r="BU50" s="202">
        <f t="shared" si="207"/>
        <v>260334.23559000003</v>
      </c>
      <c r="BV50" s="202">
        <f t="shared" si="208"/>
        <v>286516</v>
      </c>
      <c r="BW50" s="202">
        <f t="shared" si="209"/>
        <v>273425.11779500003</v>
      </c>
      <c r="BY50" s="102"/>
      <c r="BZ50" s="102"/>
      <c r="CA50" s="102"/>
      <c r="CB50" s="102">
        <v>244377.79970999999</v>
      </c>
      <c r="CC50" s="202">
        <f t="shared" si="210"/>
        <v>244377.79970999999</v>
      </c>
      <c r="CD50" s="202">
        <f t="shared" si="211"/>
        <v>244378</v>
      </c>
      <c r="CE50" s="202">
        <f t="shared" si="212"/>
        <v>244377.899855</v>
      </c>
      <c r="CG50" s="102">
        <v>326916.7</v>
      </c>
      <c r="CH50" s="102"/>
      <c r="CI50" s="102"/>
      <c r="CJ50" s="102">
        <v>274585.11971</v>
      </c>
      <c r="CK50" s="202">
        <f t="shared" si="213"/>
        <v>274585.11971</v>
      </c>
      <c r="CL50" s="202">
        <f t="shared" si="214"/>
        <v>300751</v>
      </c>
      <c r="CM50" s="202">
        <f t="shared" si="215"/>
        <v>287668.059855</v>
      </c>
      <c r="CO50" s="102"/>
      <c r="CP50" s="102"/>
      <c r="CQ50" s="102"/>
      <c r="CR50" s="102">
        <v>255995.99970999997</v>
      </c>
      <c r="CS50" s="202">
        <f t="shared" si="216"/>
        <v>255995.99970999997</v>
      </c>
      <c r="CT50" s="202">
        <f t="shared" si="217"/>
        <v>255996</v>
      </c>
      <c r="CU50" s="202">
        <f t="shared" si="218"/>
        <v>255995.999855</v>
      </c>
      <c r="CW50" s="102">
        <v>312697</v>
      </c>
      <c r="CX50" s="102"/>
      <c r="CY50" s="102"/>
      <c r="CZ50" s="102">
        <v>154332.11508492247</v>
      </c>
      <c r="DA50" s="202">
        <f t="shared" si="219"/>
        <v>154332.11508492247</v>
      </c>
      <c r="DB50" s="202">
        <f t="shared" si="220"/>
        <v>233515</v>
      </c>
      <c r="DC50" s="202">
        <f t="shared" si="221"/>
        <v>193923.55754246123</v>
      </c>
      <c r="DE50" s="102">
        <v>331084.05521728896</v>
      </c>
      <c r="DF50" s="102"/>
      <c r="DG50" s="102"/>
      <c r="DH50" s="102">
        <v>133380.62641100233</v>
      </c>
      <c r="DI50" s="202">
        <f t="shared" si="222"/>
        <v>133380.62641100233</v>
      </c>
      <c r="DJ50" s="202">
        <f t="shared" si="223"/>
        <v>232232</v>
      </c>
      <c r="DK50" s="202">
        <f t="shared" si="224"/>
        <v>182806.31320550118</v>
      </c>
    </row>
    <row r="51" spans="1:115" ht="13.5" thickBot="1" x14ac:dyDescent="0.25">
      <c r="A51" s="24">
        <v>34</v>
      </c>
      <c r="B51" s="19" t="s">
        <v>186</v>
      </c>
      <c r="C51" s="31">
        <v>1</v>
      </c>
      <c r="D51" s="81"/>
      <c r="E51" s="102">
        <v>521782.67252986669</v>
      </c>
      <c r="F51" s="102"/>
      <c r="G51" s="102"/>
      <c r="H51" s="102">
        <v>169680.09317599999</v>
      </c>
      <c r="I51" s="202">
        <f t="shared" si="192"/>
        <v>169680.09317599999</v>
      </c>
      <c r="J51" s="202">
        <f t="shared" si="193"/>
        <v>345731</v>
      </c>
      <c r="K51" s="202">
        <f t="shared" si="194"/>
        <v>257705.546588</v>
      </c>
      <c r="L51" s="81"/>
      <c r="M51" s="102">
        <v>437514.99494904</v>
      </c>
      <c r="N51" s="102"/>
      <c r="O51" s="102"/>
      <c r="P51" s="102">
        <v>134583.87578400248</v>
      </c>
      <c r="Q51" s="202">
        <f t="shared" si="195"/>
        <v>134583.87578400248</v>
      </c>
      <c r="R51" s="202">
        <f t="shared" si="196"/>
        <v>286049</v>
      </c>
      <c r="S51" s="202">
        <f t="shared" si="197"/>
        <v>210316.43789200124</v>
      </c>
      <c r="U51" s="34" t="s">
        <v>8</v>
      </c>
      <c r="V51" s="34" t="s">
        <v>8</v>
      </c>
      <c r="W51" s="34" t="s">
        <v>8</v>
      </c>
      <c r="X51" s="34" t="s">
        <v>8</v>
      </c>
      <c r="Y51" s="34" t="s">
        <v>8</v>
      </c>
      <c r="Z51" s="34" t="s">
        <v>8</v>
      </c>
      <c r="AA51" s="34" t="s">
        <v>8</v>
      </c>
      <c r="AC51" s="102">
        <v>293242.99709824857</v>
      </c>
      <c r="AD51" s="102"/>
      <c r="AE51" s="102"/>
      <c r="AF51" s="102">
        <v>159962.44412088511</v>
      </c>
      <c r="AG51" s="202">
        <f t="shared" si="234"/>
        <v>159962.44412088511</v>
      </c>
      <c r="AH51" s="202">
        <f t="shared" si="235"/>
        <v>226603</v>
      </c>
      <c r="AI51" s="202">
        <f t="shared" si="236"/>
        <v>193282.72206044255</v>
      </c>
      <c r="AK51" s="34" t="s">
        <v>8</v>
      </c>
      <c r="AL51" s="34" t="s">
        <v>8</v>
      </c>
      <c r="AM51" s="34" t="s">
        <v>8</v>
      </c>
      <c r="AN51" s="34" t="s">
        <v>8</v>
      </c>
      <c r="AO51" s="34" t="s">
        <v>8</v>
      </c>
      <c r="AP51" s="34" t="s">
        <v>8</v>
      </c>
      <c r="AQ51" s="34" t="s">
        <v>8</v>
      </c>
      <c r="AS51" s="102"/>
      <c r="AT51" s="102"/>
      <c r="AU51" s="102"/>
      <c r="AV51" s="102">
        <v>151950.01854213618</v>
      </c>
      <c r="AW51" s="202">
        <f t="shared" si="237"/>
        <v>151950.01854213618</v>
      </c>
      <c r="AX51" s="202">
        <f t="shared" si="238"/>
        <v>151950</v>
      </c>
      <c r="AY51" s="202">
        <f t="shared" si="239"/>
        <v>151950.00927106809</v>
      </c>
      <c r="BA51" s="102">
        <v>299091.76217146381</v>
      </c>
      <c r="BB51" s="102"/>
      <c r="BC51" s="102"/>
      <c r="BD51" s="102">
        <v>157035.88610526946</v>
      </c>
      <c r="BE51" s="202">
        <f t="shared" si="240"/>
        <v>157035.88610526946</v>
      </c>
      <c r="BF51" s="202">
        <f t="shared" si="241"/>
        <v>228064</v>
      </c>
      <c r="BG51" s="202">
        <f t="shared" si="242"/>
        <v>192549.94305263471</v>
      </c>
      <c r="BI51" s="102">
        <v>354977.9</v>
      </c>
      <c r="BJ51" s="102"/>
      <c r="BK51" s="102"/>
      <c r="BL51" s="102">
        <v>299188.63330400008</v>
      </c>
      <c r="BM51" s="202">
        <f t="shared" si="204"/>
        <v>299188.63330400008</v>
      </c>
      <c r="BN51" s="202">
        <f t="shared" si="205"/>
        <v>327083</v>
      </c>
      <c r="BO51" s="202">
        <f t="shared" si="206"/>
        <v>313135.81665200007</v>
      </c>
      <c r="BQ51" s="102">
        <v>354977.9</v>
      </c>
      <c r="BR51" s="102"/>
      <c r="BS51" s="102"/>
      <c r="BT51" s="102">
        <v>316524.84661599994</v>
      </c>
      <c r="BU51" s="202">
        <f t="shared" si="207"/>
        <v>316524.84661599994</v>
      </c>
      <c r="BV51" s="202">
        <f t="shared" si="208"/>
        <v>335751</v>
      </c>
      <c r="BW51" s="202">
        <f t="shared" si="209"/>
        <v>326137.92330799997</v>
      </c>
      <c r="BY51" s="102"/>
      <c r="BZ51" s="102"/>
      <c r="CA51" s="102"/>
      <c r="CB51" s="102">
        <v>275704.88182599994</v>
      </c>
      <c r="CC51" s="202">
        <f t="shared" si="210"/>
        <v>275704.88182599994</v>
      </c>
      <c r="CD51" s="202">
        <f t="shared" si="211"/>
        <v>275705</v>
      </c>
      <c r="CE51" s="202">
        <f t="shared" si="212"/>
        <v>275704.94091299997</v>
      </c>
      <c r="CG51" s="102">
        <v>373122.2</v>
      </c>
      <c r="CH51" s="102"/>
      <c r="CI51" s="102"/>
      <c r="CJ51" s="102">
        <v>294192.80730399996</v>
      </c>
      <c r="CK51" s="202">
        <f t="shared" si="213"/>
        <v>294192.80730399996</v>
      </c>
      <c r="CL51" s="202">
        <f t="shared" si="214"/>
        <v>333658</v>
      </c>
      <c r="CM51" s="202">
        <f t="shared" si="215"/>
        <v>313925.40365200001</v>
      </c>
      <c r="CO51" s="102"/>
      <c r="CP51" s="102"/>
      <c r="CQ51" s="102"/>
      <c r="CR51" s="102">
        <v>299188.63330400008</v>
      </c>
      <c r="CS51" s="202">
        <f t="shared" si="216"/>
        <v>299188.63330400008</v>
      </c>
      <c r="CT51" s="202">
        <f t="shared" si="217"/>
        <v>299189</v>
      </c>
      <c r="CU51" s="202">
        <f t="shared" si="218"/>
        <v>299188.81665200007</v>
      </c>
      <c r="CW51" s="102">
        <v>354977.9</v>
      </c>
      <c r="CX51" s="102"/>
      <c r="CY51" s="102"/>
      <c r="CZ51" s="102">
        <v>164053.49870742249</v>
      </c>
      <c r="DA51" s="202">
        <f t="shared" si="219"/>
        <v>164053.49870742249</v>
      </c>
      <c r="DB51" s="202">
        <f t="shared" si="220"/>
        <v>259516</v>
      </c>
      <c r="DC51" s="202">
        <f t="shared" si="221"/>
        <v>211784.74935371126</v>
      </c>
      <c r="DE51" s="126" t="s">
        <v>8</v>
      </c>
      <c r="DF51" s="126" t="s">
        <v>8</v>
      </c>
      <c r="DG51" s="126" t="s">
        <v>8</v>
      </c>
      <c r="DH51" s="126" t="s">
        <v>8</v>
      </c>
      <c r="DI51" s="126" t="s">
        <v>8</v>
      </c>
      <c r="DJ51" s="126" t="s">
        <v>8</v>
      </c>
      <c r="DK51" s="126" t="s">
        <v>8</v>
      </c>
    </row>
    <row r="52" spans="1:115" ht="13.5" thickBot="1" x14ac:dyDescent="0.25">
      <c r="A52" s="20">
        <v>35</v>
      </c>
      <c r="B52" s="19" t="s">
        <v>268</v>
      </c>
      <c r="C52" s="31">
        <v>1</v>
      </c>
      <c r="D52" s="81"/>
      <c r="E52" s="102">
        <v>185118.19138686667</v>
      </c>
      <c r="F52" s="102"/>
      <c r="G52" s="102"/>
      <c r="H52" s="102">
        <v>143448.52121599999</v>
      </c>
      <c r="I52" s="202">
        <f t="shared" si="192"/>
        <v>143448.52121599999</v>
      </c>
      <c r="J52" s="202">
        <f t="shared" si="193"/>
        <v>164283</v>
      </c>
      <c r="K52" s="202">
        <f t="shared" si="194"/>
        <v>153865.76060799998</v>
      </c>
      <c r="L52" s="81"/>
      <c r="M52" s="102">
        <v>207339.53557926</v>
      </c>
      <c r="N52" s="102"/>
      <c r="O52" s="102"/>
      <c r="P52" s="102">
        <v>92853.464219901885</v>
      </c>
      <c r="Q52" s="202">
        <f t="shared" si="195"/>
        <v>92853.464219901885</v>
      </c>
      <c r="R52" s="202">
        <f t="shared" si="196"/>
        <v>150096</v>
      </c>
      <c r="S52" s="202">
        <f t="shared" si="197"/>
        <v>121474.73210995094</v>
      </c>
      <c r="U52" s="34" t="s">
        <v>8</v>
      </c>
      <c r="V52" s="34" t="s">
        <v>8</v>
      </c>
      <c r="W52" s="34" t="s">
        <v>8</v>
      </c>
      <c r="X52" s="34" t="s">
        <v>8</v>
      </c>
      <c r="Y52" s="34" t="s">
        <v>8</v>
      </c>
      <c r="Z52" s="34" t="s">
        <v>8</v>
      </c>
      <c r="AA52" s="34" t="s">
        <v>8</v>
      </c>
      <c r="AC52" s="102">
        <v>286022.03988289728</v>
      </c>
      <c r="AD52" s="102"/>
      <c r="AE52" s="102"/>
      <c r="AF52" s="102">
        <v>133168.59634776885</v>
      </c>
      <c r="AG52" s="202">
        <f t="shared" si="234"/>
        <v>133168.59634776885</v>
      </c>
      <c r="AH52" s="202">
        <f t="shared" si="235"/>
        <v>209595</v>
      </c>
      <c r="AI52" s="202">
        <f t="shared" si="236"/>
        <v>171381.79817388442</v>
      </c>
      <c r="AK52" s="34" t="s">
        <v>8</v>
      </c>
      <c r="AL52" s="34" t="s">
        <v>8</v>
      </c>
      <c r="AM52" s="34" t="s">
        <v>8</v>
      </c>
      <c r="AN52" s="34" t="s">
        <v>8</v>
      </c>
      <c r="AO52" s="34" t="s">
        <v>8</v>
      </c>
      <c r="AP52" s="34" t="s">
        <v>8</v>
      </c>
      <c r="AQ52" s="34" t="s">
        <v>8</v>
      </c>
      <c r="AS52" s="102"/>
      <c r="AT52" s="102"/>
      <c r="AU52" s="102"/>
      <c r="AV52" s="102">
        <v>123887.42179032</v>
      </c>
      <c r="AW52" s="202">
        <f t="shared" si="237"/>
        <v>123887.42179032</v>
      </c>
      <c r="AX52" s="202">
        <f t="shared" si="238"/>
        <v>123887</v>
      </c>
      <c r="AY52" s="202">
        <f t="shared" si="239"/>
        <v>123887.21089516001</v>
      </c>
      <c r="BA52" s="102">
        <v>284635.85355989082</v>
      </c>
      <c r="BB52" s="102"/>
      <c r="BC52" s="102"/>
      <c r="BD52" s="102">
        <v>119976.14566003782</v>
      </c>
      <c r="BE52" s="202">
        <f t="shared" si="240"/>
        <v>119976.14566003782</v>
      </c>
      <c r="BF52" s="202">
        <f t="shared" si="241"/>
        <v>202306</v>
      </c>
      <c r="BG52" s="202">
        <f t="shared" si="242"/>
        <v>161141.07283001891</v>
      </c>
      <c r="BI52" s="102">
        <v>367753</v>
      </c>
      <c r="BJ52" s="102"/>
      <c r="BK52" s="102"/>
      <c r="BL52" s="102">
        <v>190293.10361600004</v>
      </c>
      <c r="BM52" s="202">
        <f t="shared" si="204"/>
        <v>190293.10361600004</v>
      </c>
      <c r="BN52" s="202">
        <f t="shared" si="205"/>
        <v>279023</v>
      </c>
      <c r="BO52" s="202">
        <f t="shared" si="206"/>
        <v>234658.05180800002</v>
      </c>
      <c r="BQ52" s="102">
        <v>367753</v>
      </c>
      <c r="BR52" s="102"/>
      <c r="BS52" s="102"/>
      <c r="BT52" s="102">
        <v>198168.84903200003</v>
      </c>
      <c r="BU52" s="202">
        <f t="shared" si="207"/>
        <v>198168.84903200003</v>
      </c>
      <c r="BV52" s="202">
        <f t="shared" si="208"/>
        <v>282961</v>
      </c>
      <c r="BW52" s="202">
        <f t="shared" si="209"/>
        <v>240564.92451600003</v>
      </c>
      <c r="BY52" s="102"/>
      <c r="BZ52" s="102"/>
      <c r="CA52" s="102"/>
      <c r="CB52" s="102">
        <v>175654.17161600001</v>
      </c>
      <c r="CC52" s="202">
        <f t="shared" si="210"/>
        <v>175654.17161600001</v>
      </c>
      <c r="CD52" s="202">
        <f t="shared" si="211"/>
        <v>175654</v>
      </c>
      <c r="CE52" s="202">
        <f t="shared" si="212"/>
        <v>175654.085808</v>
      </c>
      <c r="CG52" s="102">
        <v>389338.3</v>
      </c>
      <c r="CH52" s="102"/>
      <c r="CI52" s="102"/>
      <c r="CJ52" s="102">
        <v>193778.56361600003</v>
      </c>
      <c r="CK52" s="202">
        <f t="shared" si="213"/>
        <v>193778.56361600003</v>
      </c>
      <c r="CL52" s="202">
        <f t="shared" si="214"/>
        <v>291558</v>
      </c>
      <c r="CM52" s="202">
        <f t="shared" si="215"/>
        <v>242668.281808</v>
      </c>
      <c r="CO52" s="102"/>
      <c r="CP52" s="102"/>
      <c r="CQ52" s="102"/>
      <c r="CR52" s="102">
        <v>190293.10361600004</v>
      </c>
      <c r="CS52" s="202">
        <f t="shared" si="216"/>
        <v>190293.10361600004</v>
      </c>
      <c r="CT52" s="202">
        <f t="shared" si="217"/>
        <v>190293</v>
      </c>
      <c r="CU52" s="202">
        <f t="shared" si="218"/>
        <v>190293.05180800002</v>
      </c>
      <c r="CW52" s="102">
        <v>367753</v>
      </c>
      <c r="CX52" s="102"/>
      <c r="CY52" s="102"/>
      <c r="CZ52" s="102">
        <v>125637.59314677786</v>
      </c>
      <c r="DA52" s="202">
        <f t="shared" si="219"/>
        <v>125637.59314677786</v>
      </c>
      <c r="DB52" s="202">
        <f t="shared" si="220"/>
        <v>246695</v>
      </c>
      <c r="DC52" s="202">
        <f t="shared" si="221"/>
        <v>186166.29657338891</v>
      </c>
      <c r="DE52" s="102"/>
      <c r="DF52" s="102"/>
      <c r="DG52" s="102"/>
      <c r="DH52" s="102">
        <v>122601.52037616835</v>
      </c>
      <c r="DI52" s="202">
        <f t="shared" ref="DI52:DI53" si="243">+IF(DE52="N/A","N/A",MIN(DE52:DH52))</f>
        <v>122601.52037616835</v>
      </c>
      <c r="DJ52" s="202">
        <f t="shared" ref="DJ52:DJ53" si="244">+IF(DE52="N/A","N/A",ROUND(AVERAGE(DE52:DH52),0))</f>
        <v>122602</v>
      </c>
      <c r="DK52" s="202">
        <f t="shared" ref="DK52:DK53" si="245">+IF(DI52="N/A","N/A",AVERAGE(DI52:DJ52))</f>
        <v>122601.76018808418</v>
      </c>
    </row>
    <row r="53" spans="1:115" ht="13.5" thickBot="1" x14ac:dyDescent="0.25">
      <c r="A53" s="24">
        <v>36</v>
      </c>
      <c r="B53" s="19" t="s">
        <v>269</v>
      </c>
      <c r="C53" s="31">
        <v>1</v>
      </c>
      <c r="D53" s="81"/>
      <c r="E53" s="102">
        <v>320403.07563809998</v>
      </c>
      <c r="F53" s="102"/>
      <c r="G53" s="102"/>
      <c r="H53" s="102">
        <v>136477.60121599998</v>
      </c>
      <c r="I53" s="202">
        <f t="shared" si="192"/>
        <v>136477.60121599998</v>
      </c>
      <c r="J53" s="202">
        <f t="shared" si="193"/>
        <v>228440</v>
      </c>
      <c r="K53" s="202">
        <f t="shared" si="194"/>
        <v>182458.80060799999</v>
      </c>
      <c r="L53" s="81"/>
      <c r="M53" s="102">
        <v>227541.4634618467</v>
      </c>
      <c r="N53" s="102"/>
      <c r="O53" s="102"/>
      <c r="P53" s="102">
        <v>94596.194219901896</v>
      </c>
      <c r="Q53" s="202">
        <f t="shared" si="195"/>
        <v>94596.194219901896</v>
      </c>
      <c r="R53" s="202">
        <f t="shared" si="196"/>
        <v>161069</v>
      </c>
      <c r="S53" s="202">
        <f t="shared" si="197"/>
        <v>127832.59710995095</v>
      </c>
      <c r="U53" s="102">
        <v>461786.74530812271</v>
      </c>
      <c r="V53" s="102"/>
      <c r="W53" s="102"/>
      <c r="X53" s="102">
        <v>85277.263402668279</v>
      </c>
      <c r="Y53" s="202">
        <f t="shared" ref="Y53" si="246">+IF(U53="N/A","N/A",MIN(U53:X53))</f>
        <v>85277.263402668279</v>
      </c>
      <c r="Z53" s="202">
        <f t="shared" ref="Z53" si="247">+IF(U53="N/A","N/A",ROUND(AVERAGE(U53:X53),0))</f>
        <v>273532</v>
      </c>
      <c r="AA53" s="202">
        <f t="shared" ref="AA53" si="248">+IF(Y53="N/A","N/A",AVERAGE(Y53:Z53))</f>
        <v>179404.63170133415</v>
      </c>
      <c r="AC53" s="102">
        <v>232506.63291616354</v>
      </c>
      <c r="AD53" s="102"/>
      <c r="AE53" s="102"/>
      <c r="AF53" s="102">
        <v>129683.13634776884</v>
      </c>
      <c r="AG53" s="202">
        <f t="shared" si="234"/>
        <v>129683.13634776884</v>
      </c>
      <c r="AH53" s="202">
        <f t="shared" si="235"/>
        <v>181095</v>
      </c>
      <c r="AI53" s="202">
        <f t="shared" si="236"/>
        <v>155389.06817388441</v>
      </c>
      <c r="AK53" s="102">
        <v>459949.27367390308</v>
      </c>
      <c r="AL53" s="102"/>
      <c r="AM53" s="102"/>
      <c r="AN53" s="102">
        <v>90254.416748434742</v>
      </c>
      <c r="AO53" s="202">
        <f t="shared" ref="AO53" si="249">+IF(AK53="N/A","N/A",MIN(AK53:AN53))</f>
        <v>90254.416748434742</v>
      </c>
      <c r="AP53" s="202">
        <f t="shared" ref="AP53" si="250">+IF(AK53="N/A","N/A",ROUND(AVERAGE(AK53:AN53),0))</f>
        <v>275102</v>
      </c>
      <c r="AQ53" s="202">
        <f t="shared" ref="AQ53" si="251">+IF(AO53="N/A","N/A",AVERAGE(AO53:AP53))</f>
        <v>182678.20837421739</v>
      </c>
      <c r="AS53" s="102"/>
      <c r="AT53" s="102"/>
      <c r="AU53" s="102"/>
      <c r="AV53" s="102">
        <v>112298.26729032001</v>
      </c>
      <c r="AW53" s="202">
        <f t="shared" si="237"/>
        <v>112298.26729032001</v>
      </c>
      <c r="AX53" s="202">
        <f t="shared" si="238"/>
        <v>112298</v>
      </c>
      <c r="AY53" s="202">
        <f t="shared" si="239"/>
        <v>112298.13364516001</v>
      </c>
      <c r="BA53" s="102">
        <v>231157.0458687628</v>
      </c>
      <c r="BB53" s="102"/>
      <c r="BC53" s="102"/>
      <c r="BD53" s="102">
        <v>116490.68566003781</v>
      </c>
      <c r="BE53" s="202">
        <f t="shared" si="240"/>
        <v>116490.68566003781</v>
      </c>
      <c r="BF53" s="202">
        <f t="shared" si="241"/>
        <v>173824</v>
      </c>
      <c r="BG53" s="202">
        <f t="shared" si="242"/>
        <v>145157.3428300189</v>
      </c>
      <c r="BI53" s="102">
        <v>481659.4</v>
      </c>
      <c r="BJ53" s="102"/>
      <c r="BK53" s="102"/>
      <c r="BL53" s="102">
        <v>175189.443616</v>
      </c>
      <c r="BM53" s="202">
        <f t="shared" si="204"/>
        <v>175189.443616</v>
      </c>
      <c r="BN53" s="202">
        <f t="shared" si="205"/>
        <v>328424</v>
      </c>
      <c r="BO53" s="202">
        <f t="shared" si="206"/>
        <v>251806.721808</v>
      </c>
      <c r="BQ53" s="102">
        <v>481659.4</v>
      </c>
      <c r="BR53" s="102"/>
      <c r="BS53" s="102"/>
      <c r="BT53" s="102">
        <v>183065.18903199999</v>
      </c>
      <c r="BU53" s="202">
        <f t="shared" si="207"/>
        <v>183065.18903199999</v>
      </c>
      <c r="BV53" s="202">
        <f t="shared" si="208"/>
        <v>332362</v>
      </c>
      <c r="BW53" s="202">
        <f t="shared" si="209"/>
        <v>257713.59451600001</v>
      </c>
      <c r="BY53" s="102"/>
      <c r="BZ53" s="102"/>
      <c r="CA53" s="102"/>
      <c r="CB53" s="102">
        <v>171703.98361599998</v>
      </c>
      <c r="CC53" s="202">
        <f t="shared" si="210"/>
        <v>171703.98361599998</v>
      </c>
      <c r="CD53" s="202">
        <f t="shared" si="211"/>
        <v>171704</v>
      </c>
      <c r="CE53" s="202">
        <f t="shared" si="212"/>
        <v>171703.99180799999</v>
      </c>
      <c r="CG53" s="102">
        <v>514637.2</v>
      </c>
      <c r="CH53" s="102"/>
      <c r="CI53" s="102"/>
      <c r="CJ53" s="102">
        <v>175770.35361600001</v>
      </c>
      <c r="CK53" s="202">
        <f t="shared" si="213"/>
        <v>175770.35361600001</v>
      </c>
      <c r="CL53" s="202">
        <f t="shared" si="214"/>
        <v>345204</v>
      </c>
      <c r="CM53" s="202">
        <f t="shared" si="215"/>
        <v>260487.17680800002</v>
      </c>
      <c r="CO53" s="102"/>
      <c r="CP53" s="102"/>
      <c r="CQ53" s="102"/>
      <c r="CR53" s="102">
        <v>178093.99361599999</v>
      </c>
      <c r="CS53" s="202">
        <f t="shared" si="216"/>
        <v>178093.99361599999</v>
      </c>
      <c r="CT53" s="202">
        <f t="shared" si="217"/>
        <v>178094</v>
      </c>
      <c r="CU53" s="202">
        <f t="shared" si="218"/>
        <v>178093.996808</v>
      </c>
      <c r="CW53" s="102">
        <v>481659.4</v>
      </c>
      <c r="CX53" s="102"/>
      <c r="CY53" s="102"/>
      <c r="CZ53" s="102">
        <v>119712.31114677785</v>
      </c>
      <c r="DA53" s="202">
        <f t="shared" si="219"/>
        <v>119712.31114677785</v>
      </c>
      <c r="DB53" s="202">
        <f t="shared" si="220"/>
        <v>300686</v>
      </c>
      <c r="DC53" s="202">
        <f t="shared" si="221"/>
        <v>210199.15557338891</v>
      </c>
      <c r="DE53" s="102">
        <v>194089.86611114003</v>
      </c>
      <c r="DF53" s="102"/>
      <c r="DG53" s="102"/>
      <c r="DH53" s="102">
        <v>109095.36287616835</v>
      </c>
      <c r="DI53" s="202">
        <f t="shared" si="243"/>
        <v>109095.36287616835</v>
      </c>
      <c r="DJ53" s="202">
        <f t="shared" si="244"/>
        <v>151593</v>
      </c>
      <c r="DK53" s="202">
        <f t="shared" si="245"/>
        <v>130344.18143808417</v>
      </c>
    </row>
    <row r="54" spans="1:115" ht="13.5" thickBot="1" x14ac:dyDescent="0.25">
      <c r="A54" s="20">
        <v>37</v>
      </c>
      <c r="B54" s="19" t="s">
        <v>187</v>
      </c>
      <c r="C54" s="31">
        <v>1</v>
      </c>
      <c r="D54" s="81"/>
      <c r="E54" s="102">
        <v>94738.95184015001</v>
      </c>
      <c r="F54" s="102"/>
      <c r="G54" s="102"/>
      <c r="H54" s="102">
        <v>74804.361609999993</v>
      </c>
      <c r="I54" s="202">
        <f t="shared" si="192"/>
        <v>74804.361609999993</v>
      </c>
      <c r="J54" s="202">
        <f t="shared" si="193"/>
        <v>84772</v>
      </c>
      <c r="K54" s="202">
        <f t="shared" si="194"/>
        <v>79788.180804999996</v>
      </c>
      <c r="L54" s="81"/>
      <c r="M54" s="102">
        <v>65753.990941870841</v>
      </c>
      <c r="N54" s="102"/>
      <c r="O54" s="102"/>
      <c r="P54" s="102">
        <v>48660.363781801592</v>
      </c>
      <c r="Q54" s="202">
        <f t="shared" si="195"/>
        <v>48660.363781801592</v>
      </c>
      <c r="R54" s="202">
        <f t="shared" si="196"/>
        <v>57207</v>
      </c>
      <c r="S54" s="202">
        <f t="shared" si="197"/>
        <v>52933.6818909008</v>
      </c>
      <c r="U54" s="34" t="s">
        <v>8</v>
      </c>
      <c r="V54" s="34" t="s">
        <v>8</v>
      </c>
      <c r="W54" s="34" t="s">
        <v>8</v>
      </c>
      <c r="X54" s="34" t="s">
        <v>8</v>
      </c>
      <c r="Y54" s="34" t="s">
        <v>8</v>
      </c>
      <c r="Z54" s="34" t="s">
        <v>8</v>
      </c>
      <c r="AA54" s="34" t="s">
        <v>8</v>
      </c>
      <c r="AC54" s="102">
        <v>40571.533719829611</v>
      </c>
      <c r="AD54" s="102"/>
      <c r="AE54" s="102"/>
      <c r="AF54" s="102">
        <v>56286.866725731161</v>
      </c>
      <c r="AG54" s="202">
        <f t="shared" si="234"/>
        <v>40571.533719829611</v>
      </c>
      <c r="AH54" s="202">
        <f t="shared" si="235"/>
        <v>48429</v>
      </c>
      <c r="AI54" s="202">
        <f t="shared" si="236"/>
        <v>44500.266859914802</v>
      </c>
      <c r="AK54" s="34" t="s">
        <v>8</v>
      </c>
      <c r="AL54" s="34" t="s">
        <v>8</v>
      </c>
      <c r="AM54" s="34" t="s">
        <v>8</v>
      </c>
      <c r="AN54" s="34" t="s">
        <v>8</v>
      </c>
      <c r="AO54" s="34" t="s">
        <v>8</v>
      </c>
      <c r="AP54" s="34" t="s">
        <v>8</v>
      </c>
      <c r="AQ54" s="34" t="s">
        <v>8</v>
      </c>
      <c r="AS54" s="102"/>
      <c r="AT54" s="102"/>
      <c r="AU54" s="102"/>
      <c r="AV54" s="102">
        <v>58961.16039608181</v>
      </c>
      <c r="AW54" s="202">
        <f t="shared" si="237"/>
        <v>58961.16039608181</v>
      </c>
      <c r="AX54" s="202">
        <f t="shared" si="238"/>
        <v>58961</v>
      </c>
      <c r="AY54" s="202">
        <f t="shared" si="239"/>
        <v>58961.080198040901</v>
      </c>
      <c r="BA54" s="102">
        <v>42414.086931532736</v>
      </c>
      <c r="BB54" s="102"/>
      <c r="BC54" s="102"/>
      <c r="BD54" s="102">
        <v>61532.733091961803</v>
      </c>
      <c r="BE54" s="202">
        <f t="shared" si="240"/>
        <v>42414.086931532736</v>
      </c>
      <c r="BF54" s="202">
        <f t="shared" si="241"/>
        <v>51973</v>
      </c>
      <c r="BG54" s="202">
        <f t="shared" si="242"/>
        <v>47193.543465766372</v>
      </c>
      <c r="BI54" s="102">
        <v>70494</v>
      </c>
      <c r="BJ54" s="102"/>
      <c r="BK54" s="102"/>
      <c r="BL54" s="102">
        <v>87633.642778000009</v>
      </c>
      <c r="BM54" s="202">
        <f t="shared" si="204"/>
        <v>70494</v>
      </c>
      <c r="BN54" s="202">
        <f t="shared" si="205"/>
        <v>79064</v>
      </c>
      <c r="BO54" s="202">
        <f t="shared" si="206"/>
        <v>74779</v>
      </c>
      <c r="BQ54" s="102">
        <v>70494</v>
      </c>
      <c r="BR54" s="102"/>
      <c r="BS54" s="102"/>
      <c r="BT54" s="102">
        <v>89890.710492000013</v>
      </c>
      <c r="BU54" s="202">
        <f t="shared" si="207"/>
        <v>70494</v>
      </c>
      <c r="BV54" s="202">
        <f t="shared" si="208"/>
        <v>80192</v>
      </c>
      <c r="BW54" s="202">
        <f t="shared" si="209"/>
        <v>75343</v>
      </c>
      <c r="BY54" s="102"/>
      <c r="BZ54" s="102"/>
      <c r="CA54" s="102"/>
      <c r="CB54" s="102">
        <v>95766.38277799997</v>
      </c>
      <c r="CC54" s="202">
        <f t="shared" si="210"/>
        <v>95766.38277799997</v>
      </c>
      <c r="CD54" s="202">
        <f t="shared" si="211"/>
        <v>95766</v>
      </c>
      <c r="CE54" s="202">
        <f t="shared" si="212"/>
        <v>95766.191388999985</v>
      </c>
      <c r="CG54" s="102">
        <v>73823.399999999994</v>
      </c>
      <c r="CH54" s="102"/>
      <c r="CI54" s="102"/>
      <c r="CJ54" s="102">
        <v>92280.922777999978</v>
      </c>
      <c r="CK54" s="202">
        <f t="shared" si="213"/>
        <v>73823.399999999994</v>
      </c>
      <c r="CL54" s="202">
        <f t="shared" si="214"/>
        <v>83052</v>
      </c>
      <c r="CM54" s="202">
        <f t="shared" si="215"/>
        <v>78437.7</v>
      </c>
      <c r="CO54" s="102"/>
      <c r="CP54" s="102"/>
      <c r="CQ54" s="102"/>
      <c r="CR54" s="102">
        <v>87633.642778000009</v>
      </c>
      <c r="CS54" s="202">
        <f t="shared" si="216"/>
        <v>87633.642778000009</v>
      </c>
      <c r="CT54" s="202">
        <f t="shared" si="217"/>
        <v>87634</v>
      </c>
      <c r="CU54" s="202">
        <f t="shared" si="218"/>
        <v>87633.821389000004</v>
      </c>
      <c r="CW54" s="102">
        <v>70494</v>
      </c>
      <c r="CX54" s="102"/>
      <c r="CY54" s="102"/>
      <c r="CZ54" s="102">
        <v>61389.211739353588</v>
      </c>
      <c r="DA54" s="202">
        <f t="shared" si="219"/>
        <v>61389.211739353588</v>
      </c>
      <c r="DB54" s="202">
        <f t="shared" si="220"/>
        <v>65942</v>
      </c>
      <c r="DC54" s="202">
        <f t="shared" si="221"/>
        <v>63665.605869676794</v>
      </c>
      <c r="DE54" s="126" t="s">
        <v>8</v>
      </c>
      <c r="DF54" s="126" t="s">
        <v>8</v>
      </c>
      <c r="DG54" s="126" t="s">
        <v>8</v>
      </c>
      <c r="DH54" s="126" t="s">
        <v>8</v>
      </c>
      <c r="DI54" s="126" t="s">
        <v>8</v>
      </c>
      <c r="DJ54" s="126" t="s">
        <v>8</v>
      </c>
      <c r="DK54" s="126" t="s">
        <v>8</v>
      </c>
    </row>
    <row r="55" spans="1:115" ht="13.5" thickBot="1" x14ac:dyDescent="0.25">
      <c r="A55" s="24">
        <v>38</v>
      </c>
      <c r="B55" s="19" t="s">
        <v>188</v>
      </c>
      <c r="C55" s="31">
        <v>1</v>
      </c>
      <c r="D55" s="81"/>
      <c r="E55" s="102">
        <v>192133.84273254836</v>
      </c>
      <c r="F55" s="102"/>
      <c r="G55" s="102"/>
      <c r="H55" s="102">
        <v>49642.942052000006</v>
      </c>
      <c r="I55" s="202">
        <f t="shared" si="192"/>
        <v>49642.942052000006</v>
      </c>
      <c r="J55" s="202">
        <f t="shared" si="193"/>
        <v>120888</v>
      </c>
      <c r="K55" s="202">
        <f t="shared" si="194"/>
        <v>85265.471025999999</v>
      </c>
      <c r="L55" s="81"/>
      <c r="M55" s="102">
        <v>128437.98959776667</v>
      </c>
      <c r="N55" s="102"/>
      <c r="O55" s="102"/>
      <c r="P55" s="102">
        <v>38598.429816501084</v>
      </c>
      <c r="Q55" s="202">
        <f t="shared" si="195"/>
        <v>38598.429816501084</v>
      </c>
      <c r="R55" s="202">
        <f t="shared" si="196"/>
        <v>83518</v>
      </c>
      <c r="S55" s="202">
        <f t="shared" si="197"/>
        <v>61058.214908250542</v>
      </c>
      <c r="U55" s="102">
        <v>227446.58430993673</v>
      </c>
      <c r="V55" s="102"/>
      <c r="W55" s="102"/>
      <c r="X55" s="102">
        <v>30747.145491533538</v>
      </c>
      <c r="Y55" s="202">
        <f t="shared" ref="Y55" si="252">+IF(U55="N/A","N/A",MIN(U55:X55))</f>
        <v>30747.145491533538</v>
      </c>
      <c r="Z55" s="202">
        <f t="shared" ref="Z55" si="253">+IF(U55="N/A","N/A",ROUND(AVERAGE(U55:X55),0))</f>
        <v>129097</v>
      </c>
      <c r="AA55" s="202">
        <f t="shared" ref="AA55" si="254">+IF(Y55="N/A","N/A",AVERAGE(Y55:Z55))</f>
        <v>79922.072745766767</v>
      </c>
      <c r="AC55" s="102">
        <v>68407.372158250655</v>
      </c>
      <c r="AD55" s="102"/>
      <c r="AE55" s="102"/>
      <c r="AF55" s="102">
        <v>38641.06046896195</v>
      </c>
      <c r="AG55" s="202">
        <f t="shared" si="234"/>
        <v>38641.06046896195</v>
      </c>
      <c r="AH55" s="202">
        <f t="shared" si="235"/>
        <v>53524</v>
      </c>
      <c r="AI55" s="202">
        <f t="shared" si="236"/>
        <v>46082.530234480975</v>
      </c>
      <c r="AK55" s="102">
        <v>140941.40686509048</v>
      </c>
      <c r="AL55" s="102"/>
      <c r="AM55" s="102"/>
      <c r="AN55" s="102">
        <v>31170.148883500911</v>
      </c>
      <c r="AO55" s="202">
        <f t="shared" ref="AO55" si="255">+IF(AK55="N/A","N/A",MIN(AK55:AN55))</f>
        <v>31170.148883500911</v>
      </c>
      <c r="AP55" s="202">
        <f t="shared" ref="AP55" si="256">+IF(AK55="N/A","N/A",ROUND(AVERAGE(AK55:AN55),0))</f>
        <v>86056</v>
      </c>
      <c r="AQ55" s="202">
        <f t="shared" ref="AQ55" si="257">+IF(AO55="N/A","N/A",AVERAGE(AO55:AP55))</f>
        <v>58613.074441750454</v>
      </c>
      <c r="AS55" s="102"/>
      <c r="AT55" s="102"/>
      <c r="AU55" s="102"/>
      <c r="AV55" s="102">
        <v>37775.778313712304</v>
      </c>
      <c r="AW55" s="202">
        <f t="shared" si="237"/>
        <v>37775.778313712304</v>
      </c>
      <c r="AX55" s="202">
        <f t="shared" si="238"/>
        <v>37776</v>
      </c>
      <c r="AY55" s="202">
        <f t="shared" si="239"/>
        <v>37775.889156856152</v>
      </c>
      <c r="BA55" s="102">
        <v>70774.065364420036</v>
      </c>
      <c r="BB55" s="102"/>
      <c r="BC55" s="102"/>
      <c r="BD55" s="102">
        <v>41777.164019423421</v>
      </c>
      <c r="BE55" s="202">
        <f t="shared" si="240"/>
        <v>41777.164019423421</v>
      </c>
      <c r="BF55" s="202">
        <f t="shared" si="241"/>
        <v>56276</v>
      </c>
      <c r="BG55" s="202">
        <f t="shared" si="242"/>
        <v>49026.58200971171</v>
      </c>
      <c r="BI55" s="102">
        <v>91977</v>
      </c>
      <c r="BJ55" s="102"/>
      <c r="BK55" s="102"/>
      <c r="BL55" s="102">
        <v>56900.1345</v>
      </c>
      <c r="BM55" s="202">
        <f t="shared" si="204"/>
        <v>56900.1345</v>
      </c>
      <c r="BN55" s="202">
        <f t="shared" si="205"/>
        <v>74439</v>
      </c>
      <c r="BO55" s="202">
        <f t="shared" si="206"/>
        <v>65669.567249999993</v>
      </c>
      <c r="BQ55" s="102">
        <v>91977</v>
      </c>
      <c r="BR55" s="102"/>
      <c r="BS55" s="102"/>
      <c r="BT55" s="102">
        <v>58756.141950000005</v>
      </c>
      <c r="BU55" s="202">
        <f t="shared" si="207"/>
        <v>58756.141950000005</v>
      </c>
      <c r="BV55" s="202">
        <f t="shared" si="208"/>
        <v>75367</v>
      </c>
      <c r="BW55" s="202">
        <f t="shared" si="209"/>
        <v>67061.57097500001</v>
      </c>
      <c r="BY55" s="102"/>
      <c r="BZ55" s="102"/>
      <c r="CA55" s="102"/>
      <c r="CB55" s="102">
        <v>47605.574499999995</v>
      </c>
      <c r="CC55" s="202">
        <f t="shared" si="210"/>
        <v>47605.574499999995</v>
      </c>
      <c r="CD55" s="202">
        <f t="shared" si="211"/>
        <v>47606</v>
      </c>
      <c r="CE55" s="202">
        <f t="shared" si="212"/>
        <v>47605.787249999994</v>
      </c>
      <c r="CG55" s="102">
        <v>98384.7</v>
      </c>
      <c r="CH55" s="102"/>
      <c r="CI55" s="102"/>
      <c r="CJ55" s="102">
        <v>47605.574499999995</v>
      </c>
      <c r="CK55" s="202">
        <f t="shared" si="213"/>
        <v>47605.574499999995</v>
      </c>
      <c r="CL55" s="202">
        <f t="shared" si="214"/>
        <v>72995</v>
      </c>
      <c r="CM55" s="202">
        <f t="shared" si="215"/>
        <v>60300.287249999994</v>
      </c>
      <c r="CO55" s="102"/>
      <c r="CP55" s="102"/>
      <c r="CQ55" s="102"/>
      <c r="CR55" s="102">
        <v>56900.1345</v>
      </c>
      <c r="CS55" s="202">
        <f t="shared" si="216"/>
        <v>56900.1345</v>
      </c>
      <c r="CT55" s="202">
        <f t="shared" si="217"/>
        <v>56900</v>
      </c>
      <c r="CU55" s="202">
        <f t="shared" si="218"/>
        <v>56900.06725</v>
      </c>
      <c r="CW55" s="102">
        <v>91977</v>
      </c>
      <c r="CX55" s="102"/>
      <c r="CY55" s="102"/>
      <c r="CZ55" s="102">
        <v>44025.484850641078</v>
      </c>
      <c r="DA55" s="202">
        <f t="shared" si="219"/>
        <v>44025.484850641078</v>
      </c>
      <c r="DB55" s="202">
        <f t="shared" si="220"/>
        <v>68001</v>
      </c>
      <c r="DC55" s="202">
        <f t="shared" si="221"/>
        <v>56013.242425320539</v>
      </c>
      <c r="DE55" s="102">
        <v>78244.772329987565</v>
      </c>
      <c r="DF55" s="102"/>
      <c r="DG55" s="102"/>
      <c r="DH55" s="102">
        <v>36993.991627167692</v>
      </c>
      <c r="DI55" s="202">
        <f t="shared" ref="DI55:DI56" si="258">+IF(DE55="N/A","N/A",MIN(DE55:DH55))</f>
        <v>36993.991627167692</v>
      </c>
      <c r="DJ55" s="202">
        <f t="shared" ref="DJ55:DJ56" si="259">+IF(DE55="N/A","N/A",ROUND(AVERAGE(DE55:DH55),0))</f>
        <v>57619</v>
      </c>
      <c r="DK55" s="202">
        <f t="shared" ref="DK55:DK56" si="260">+IF(DI55="N/A","N/A",AVERAGE(DI55:DJ55))</f>
        <v>47306.495813583846</v>
      </c>
    </row>
    <row r="56" spans="1:115" ht="13.5" thickBot="1" x14ac:dyDescent="0.25">
      <c r="A56" s="20">
        <v>39</v>
      </c>
      <c r="B56" s="19" t="s">
        <v>162</v>
      </c>
      <c r="C56" s="31">
        <v>1</v>
      </c>
      <c r="D56" s="81"/>
      <c r="E56" s="102">
        <v>97247.822201814168</v>
      </c>
      <c r="F56" s="102"/>
      <c r="G56" s="102"/>
      <c r="H56" s="102">
        <v>34974.151278000005</v>
      </c>
      <c r="I56" s="202">
        <f t="shared" si="192"/>
        <v>34974.151278000005</v>
      </c>
      <c r="J56" s="202">
        <f t="shared" si="193"/>
        <v>66111</v>
      </c>
      <c r="K56" s="202">
        <f t="shared" si="194"/>
        <v>50542.575639000002</v>
      </c>
      <c r="L56" s="81"/>
      <c r="M56" s="102">
        <v>97247.822201814168</v>
      </c>
      <c r="N56" s="102"/>
      <c r="O56" s="102"/>
      <c r="P56" s="102">
        <v>33924.556920794639</v>
      </c>
      <c r="Q56" s="202">
        <f t="shared" si="195"/>
        <v>33924.556920794639</v>
      </c>
      <c r="R56" s="202">
        <f t="shared" si="196"/>
        <v>65586</v>
      </c>
      <c r="S56" s="202">
        <f t="shared" si="197"/>
        <v>49755.27846039732</v>
      </c>
      <c r="U56" s="34" t="s">
        <v>8</v>
      </c>
      <c r="V56" s="34" t="s">
        <v>8</v>
      </c>
      <c r="W56" s="34" t="s">
        <v>8</v>
      </c>
      <c r="X56" s="34" t="s">
        <v>8</v>
      </c>
      <c r="Y56" s="34" t="s">
        <v>8</v>
      </c>
      <c r="Z56" s="34" t="s">
        <v>8</v>
      </c>
      <c r="AA56" s="34" t="s">
        <v>8</v>
      </c>
      <c r="AC56" s="130"/>
      <c r="AD56" s="130"/>
      <c r="AE56" s="130"/>
      <c r="AF56" s="130">
        <v>36804.163394769283</v>
      </c>
      <c r="AG56" s="202">
        <f t="shared" si="234"/>
        <v>36804.163394769283</v>
      </c>
      <c r="AH56" s="202">
        <f t="shared" si="235"/>
        <v>36804</v>
      </c>
      <c r="AI56" s="202">
        <f t="shared" si="236"/>
        <v>36804.081697384638</v>
      </c>
      <c r="AK56" s="34" t="s">
        <v>8</v>
      </c>
      <c r="AL56" s="34" t="s">
        <v>8</v>
      </c>
      <c r="AM56" s="34" t="s">
        <v>8</v>
      </c>
      <c r="AN56" s="34" t="s">
        <v>8</v>
      </c>
      <c r="AO56" s="34" t="s">
        <v>8</v>
      </c>
      <c r="AP56" s="34" t="s">
        <v>8</v>
      </c>
      <c r="AQ56" s="34" t="s">
        <v>8</v>
      </c>
      <c r="AS56" s="130"/>
      <c r="AT56" s="130"/>
      <c r="AU56" s="130"/>
      <c r="AV56" s="130">
        <v>36243.197262355927</v>
      </c>
      <c r="AW56" s="202">
        <f t="shared" si="237"/>
        <v>36243.197262355927</v>
      </c>
      <c r="AX56" s="202">
        <f t="shared" si="238"/>
        <v>36243</v>
      </c>
      <c r="AY56" s="202">
        <f t="shared" si="239"/>
        <v>36243.098631177963</v>
      </c>
      <c r="BA56" s="130" t="s">
        <v>8</v>
      </c>
      <c r="BB56" s="130"/>
      <c r="BC56" s="130"/>
      <c r="BD56" s="130">
        <v>36167.983974534487</v>
      </c>
      <c r="BE56" s="202" t="str">
        <f t="shared" si="240"/>
        <v>N/A</v>
      </c>
      <c r="BF56" s="202" t="str">
        <f t="shared" si="241"/>
        <v>N/A</v>
      </c>
      <c r="BG56" s="202" t="str">
        <f t="shared" si="242"/>
        <v>N/A</v>
      </c>
      <c r="BI56" s="102">
        <v>95945</v>
      </c>
      <c r="BJ56" s="102"/>
      <c r="BK56" s="102"/>
      <c r="BL56" s="102">
        <v>44177.624589999999</v>
      </c>
      <c r="BM56" s="202">
        <f t="shared" si="204"/>
        <v>44177.624589999999</v>
      </c>
      <c r="BN56" s="202">
        <f t="shared" si="205"/>
        <v>70061</v>
      </c>
      <c r="BO56" s="202">
        <f t="shared" si="206"/>
        <v>57119.312294999996</v>
      </c>
      <c r="BQ56" s="102">
        <v>95945</v>
      </c>
      <c r="BR56" s="102"/>
      <c r="BS56" s="102"/>
      <c r="BT56" s="102">
        <v>45806.960957999996</v>
      </c>
      <c r="BU56" s="202">
        <f t="shared" si="207"/>
        <v>45806.960957999996</v>
      </c>
      <c r="BV56" s="202">
        <f t="shared" si="208"/>
        <v>70876</v>
      </c>
      <c r="BW56" s="202">
        <f t="shared" si="209"/>
        <v>58341.480478999998</v>
      </c>
      <c r="BY56" s="102"/>
      <c r="BZ56" s="102"/>
      <c r="CA56" s="102"/>
      <c r="CB56" s="102">
        <v>41853.98459</v>
      </c>
      <c r="CC56" s="202">
        <f t="shared" si="210"/>
        <v>41853.98459</v>
      </c>
      <c r="CD56" s="202">
        <f t="shared" si="211"/>
        <v>41854</v>
      </c>
      <c r="CE56" s="202">
        <f t="shared" si="212"/>
        <v>41853.992295000004</v>
      </c>
      <c r="CG56" s="102">
        <v>101819.5</v>
      </c>
      <c r="CH56" s="102"/>
      <c r="CI56" s="102"/>
      <c r="CJ56" s="102">
        <v>41853.98459</v>
      </c>
      <c r="CK56" s="202">
        <f t="shared" si="213"/>
        <v>41853.98459</v>
      </c>
      <c r="CL56" s="202">
        <f t="shared" si="214"/>
        <v>71837</v>
      </c>
      <c r="CM56" s="202">
        <f t="shared" si="215"/>
        <v>56845.492295000004</v>
      </c>
      <c r="CO56" s="102"/>
      <c r="CP56" s="102"/>
      <c r="CQ56" s="102"/>
      <c r="CR56" s="102">
        <v>43248.168590000001</v>
      </c>
      <c r="CS56" s="202">
        <f t="shared" si="216"/>
        <v>43248.168590000001</v>
      </c>
      <c r="CT56" s="202">
        <f t="shared" si="217"/>
        <v>43248</v>
      </c>
      <c r="CU56" s="202">
        <f t="shared" si="218"/>
        <v>43248.084295000001</v>
      </c>
      <c r="CW56" s="102">
        <v>95945</v>
      </c>
      <c r="CX56" s="102"/>
      <c r="CY56" s="102"/>
      <c r="CZ56" s="102">
        <v>40033.038976218508</v>
      </c>
      <c r="DA56" s="202">
        <f t="shared" si="219"/>
        <v>40033.038976218508</v>
      </c>
      <c r="DB56" s="202">
        <f t="shared" si="220"/>
        <v>67989</v>
      </c>
      <c r="DC56" s="202">
        <f t="shared" si="221"/>
        <v>54011.019488109254</v>
      </c>
      <c r="DE56" s="102" t="s">
        <v>8</v>
      </c>
      <c r="DF56" s="102"/>
      <c r="DG56" s="102"/>
      <c r="DH56" s="102">
        <v>36301.536995061149</v>
      </c>
      <c r="DI56" s="202" t="str">
        <f t="shared" si="258"/>
        <v>N/A</v>
      </c>
      <c r="DJ56" s="202" t="str">
        <f t="shared" si="259"/>
        <v>N/A</v>
      </c>
      <c r="DK56" s="202" t="str">
        <f t="shared" si="260"/>
        <v>N/A</v>
      </c>
    </row>
    <row r="57" spans="1:115" ht="13.5" thickBot="1" x14ac:dyDescent="0.25">
      <c r="A57" s="24">
        <v>40</v>
      </c>
      <c r="B57" s="19" t="s">
        <v>190</v>
      </c>
      <c r="C57" s="31">
        <v>1</v>
      </c>
      <c r="D57" s="81"/>
      <c r="E57" s="102">
        <v>69684.942115954167</v>
      </c>
      <c r="F57" s="102"/>
      <c r="G57" s="102"/>
      <c r="H57" s="102">
        <v>77732.845101999992</v>
      </c>
      <c r="I57" s="202">
        <f t="shared" si="192"/>
        <v>69684.942115954167</v>
      </c>
      <c r="J57" s="202">
        <f t="shared" si="193"/>
        <v>73709</v>
      </c>
      <c r="K57" s="202">
        <f t="shared" si="194"/>
        <v>71696.971057977091</v>
      </c>
      <c r="L57" s="81"/>
      <c r="M57" s="102">
        <v>60397.078543750002</v>
      </c>
      <c r="N57" s="102"/>
      <c r="O57" s="102"/>
      <c r="P57" s="102">
        <v>57482.480168801761</v>
      </c>
      <c r="Q57" s="202">
        <f t="shared" si="195"/>
        <v>57482.480168801761</v>
      </c>
      <c r="R57" s="202">
        <f t="shared" si="196"/>
        <v>58940</v>
      </c>
      <c r="S57" s="202">
        <f t="shared" si="197"/>
        <v>58211.240084400881</v>
      </c>
      <c r="U57" s="34" t="s">
        <v>8</v>
      </c>
      <c r="V57" s="34" t="s">
        <v>8</v>
      </c>
      <c r="W57" s="34" t="s">
        <v>8</v>
      </c>
      <c r="X57" s="34" t="s">
        <v>8</v>
      </c>
      <c r="Y57" s="34" t="s">
        <v>8</v>
      </c>
      <c r="Z57" s="34" t="s">
        <v>8</v>
      </c>
      <c r="AA57" s="34" t="s">
        <v>8</v>
      </c>
      <c r="AC57" s="102">
        <v>27088.296721680003</v>
      </c>
      <c r="AD57" s="102"/>
      <c r="AE57" s="102"/>
      <c r="AF57" s="102">
        <v>63066.50355273133</v>
      </c>
      <c r="AG57" s="202">
        <f t="shared" si="234"/>
        <v>27088.296721680003</v>
      </c>
      <c r="AH57" s="202">
        <f t="shared" si="235"/>
        <v>45077</v>
      </c>
      <c r="AI57" s="202">
        <f t="shared" si="236"/>
        <v>36082.648360840001</v>
      </c>
      <c r="AK57" s="34" t="s">
        <v>8</v>
      </c>
      <c r="AL57" s="34" t="s">
        <v>8</v>
      </c>
      <c r="AM57" s="34" t="s">
        <v>8</v>
      </c>
      <c r="AN57" s="34" t="s">
        <v>8</v>
      </c>
      <c r="AO57" s="34" t="s">
        <v>8</v>
      </c>
      <c r="AP57" s="34" t="s">
        <v>8</v>
      </c>
      <c r="AQ57" s="34" t="s">
        <v>8</v>
      </c>
      <c r="AS57" s="102"/>
      <c r="AT57" s="102"/>
      <c r="AU57" s="102"/>
      <c r="AV57" s="102">
        <v>64250.501663581963</v>
      </c>
      <c r="AW57" s="202">
        <f t="shared" si="237"/>
        <v>64250.501663581963</v>
      </c>
      <c r="AX57" s="202">
        <f t="shared" si="238"/>
        <v>64251</v>
      </c>
      <c r="AY57" s="202">
        <f t="shared" si="239"/>
        <v>64250.750831790981</v>
      </c>
      <c r="BA57" s="102">
        <v>39977.016383243747</v>
      </c>
      <c r="BB57" s="102"/>
      <c r="BC57" s="102"/>
      <c r="BD57" s="102">
        <v>68338.510868961966</v>
      </c>
      <c r="BE57" s="202">
        <f t="shared" si="240"/>
        <v>39977.016383243747</v>
      </c>
      <c r="BF57" s="202">
        <f t="shared" si="241"/>
        <v>54158</v>
      </c>
      <c r="BG57" s="202">
        <f t="shared" si="242"/>
        <v>47067.508191621877</v>
      </c>
      <c r="BI57" s="102">
        <v>52545</v>
      </c>
      <c r="BJ57" s="102"/>
      <c r="BK57" s="102"/>
      <c r="BL57" s="102">
        <v>102742.99569599998</v>
      </c>
      <c r="BM57" s="202">
        <f t="shared" si="204"/>
        <v>52545</v>
      </c>
      <c r="BN57" s="202">
        <f t="shared" si="205"/>
        <v>77644</v>
      </c>
      <c r="BO57" s="202">
        <f t="shared" si="206"/>
        <v>65094.5</v>
      </c>
      <c r="BQ57" s="102">
        <v>52545</v>
      </c>
      <c r="BR57" s="102"/>
      <c r="BS57" s="102"/>
      <c r="BT57" s="102">
        <v>105000.64432000001</v>
      </c>
      <c r="BU57" s="202">
        <f t="shared" si="207"/>
        <v>52545</v>
      </c>
      <c r="BV57" s="202">
        <f t="shared" si="208"/>
        <v>78773</v>
      </c>
      <c r="BW57" s="202">
        <f t="shared" si="209"/>
        <v>65659</v>
      </c>
      <c r="BY57" s="102"/>
      <c r="BZ57" s="102"/>
      <c r="CA57" s="102"/>
      <c r="CB57" s="102">
        <v>98676.625696000017</v>
      </c>
      <c r="CC57" s="202">
        <f t="shared" si="210"/>
        <v>98676.625696000017</v>
      </c>
      <c r="CD57" s="202">
        <f t="shared" si="211"/>
        <v>98677</v>
      </c>
      <c r="CE57" s="202">
        <f t="shared" si="212"/>
        <v>98676.812848000001</v>
      </c>
      <c r="CG57" s="102">
        <v>54079.5</v>
      </c>
      <c r="CH57" s="102"/>
      <c r="CI57" s="102"/>
      <c r="CJ57" s="102">
        <v>96469.16769599999</v>
      </c>
      <c r="CK57" s="202">
        <f t="shared" si="213"/>
        <v>54079.5</v>
      </c>
      <c r="CL57" s="202">
        <f t="shared" si="214"/>
        <v>75274</v>
      </c>
      <c r="CM57" s="202">
        <f t="shared" si="215"/>
        <v>64676.75</v>
      </c>
      <c r="CO57" s="102"/>
      <c r="CP57" s="102"/>
      <c r="CQ57" s="102"/>
      <c r="CR57" s="102">
        <v>105066.63569599998</v>
      </c>
      <c r="CS57" s="202">
        <f t="shared" si="216"/>
        <v>105066.63569599998</v>
      </c>
      <c r="CT57" s="202">
        <f t="shared" si="217"/>
        <v>105067</v>
      </c>
      <c r="CU57" s="202">
        <f t="shared" si="218"/>
        <v>105066.81784799999</v>
      </c>
      <c r="CW57" s="102">
        <v>52545</v>
      </c>
      <c r="CX57" s="102"/>
      <c r="CY57" s="102"/>
      <c r="CZ57" s="102">
        <v>73178.587360853766</v>
      </c>
      <c r="DA57" s="202">
        <f t="shared" si="219"/>
        <v>52545</v>
      </c>
      <c r="DB57" s="202">
        <f t="shared" si="220"/>
        <v>62862</v>
      </c>
      <c r="DC57" s="202">
        <f t="shared" si="221"/>
        <v>57703.5</v>
      </c>
      <c r="DE57" s="126" t="s">
        <v>8</v>
      </c>
      <c r="DF57" s="126" t="s">
        <v>8</v>
      </c>
      <c r="DG57" s="126" t="s">
        <v>8</v>
      </c>
      <c r="DH57" s="126" t="s">
        <v>8</v>
      </c>
      <c r="DI57" s="126" t="s">
        <v>8</v>
      </c>
      <c r="DJ57" s="126" t="s">
        <v>8</v>
      </c>
      <c r="DK57" s="126" t="s">
        <v>8</v>
      </c>
    </row>
    <row r="58" spans="1:115" ht="13.5" thickBot="1" x14ac:dyDescent="0.25">
      <c r="A58" s="20">
        <v>41</v>
      </c>
      <c r="B58" s="19" t="s">
        <v>191</v>
      </c>
      <c r="C58" s="31">
        <v>1</v>
      </c>
      <c r="D58" s="81"/>
      <c r="E58" s="102">
        <v>68045.865405816658</v>
      </c>
      <c r="F58" s="102"/>
      <c r="G58" s="102"/>
      <c r="H58" s="102">
        <v>102308.01028799999</v>
      </c>
      <c r="I58" s="202">
        <f t="shared" si="192"/>
        <v>68045.865405816658</v>
      </c>
      <c r="J58" s="202">
        <f t="shared" si="193"/>
        <v>85177</v>
      </c>
      <c r="K58" s="202">
        <f t="shared" si="194"/>
        <v>76611.432702908322</v>
      </c>
      <c r="L58" s="81"/>
      <c r="M58" s="102">
        <v>64905.176194745844</v>
      </c>
      <c r="N58" s="102"/>
      <c r="O58" s="102"/>
      <c r="P58" s="102">
        <v>66047.298443901629</v>
      </c>
      <c r="Q58" s="202">
        <f t="shared" si="195"/>
        <v>64905.176194745844</v>
      </c>
      <c r="R58" s="202">
        <f t="shared" si="196"/>
        <v>65476</v>
      </c>
      <c r="S58" s="202">
        <f t="shared" si="197"/>
        <v>65190.588097372922</v>
      </c>
      <c r="U58" s="34" t="s">
        <v>8</v>
      </c>
      <c r="V58" s="34" t="s">
        <v>8</v>
      </c>
      <c r="W58" s="34" t="s">
        <v>8</v>
      </c>
      <c r="X58" s="34" t="s">
        <v>8</v>
      </c>
      <c r="Y58" s="34" t="s">
        <v>8</v>
      </c>
      <c r="Z58" s="34" t="s">
        <v>8</v>
      </c>
      <c r="AA58" s="34" t="s">
        <v>8</v>
      </c>
      <c r="AC58" s="102">
        <v>40115.848803626672</v>
      </c>
      <c r="AD58" s="102"/>
      <c r="AE58" s="102"/>
      <c r="AF58" s="102">
        <v>63984.008575307722</v>
      </c>
      <c r="AG58" s="202">
        <f t="shared" si="234"/>
        <v>40115.848803626672</v>
      </c>
      <c r="AH58" s="202">
        <f t="shared" si="235"/>
        <v>52050</v>
      </c>
      <c r="AI58" s="202">
        <f t="shared" si="236"/>
        <v>46082.924401813332</v>
      </c>
      <c r="AK58" s="34" t="s">
        <v>8</v>
      </c>
      <c r="AL58" s="34" t="s">
        <v>8</v>
      </c>
      <c r="AM58" s="34" t="s">
        <v>8</v>
      </c>
      <c r="AN58" s="34" t="s">
        <v>8</v>
      </c>
      <c r="AO58" s="34" t="s">
        <v>8</v>
      </c>
      <c r="AP58" s="34" t="s">
        <v>8</v>
      </c>
      <c r="AQ58" s="34" t="s">
        <v>8</v>
      </c>
      <c r="AS58" s="102"/>
      <c r="AT58" s="102"/>
      <c r="AU58" s="102"/>
      <c r="AV58" s="102">
        <v>64071.157252608558</v>
      </c>
      <c r="AW58" s="202">
        <f t="shared" si="237"/>
        <v>64071.157252608558</v>
      </c>
      <c r="AX58" s="202">
        <f t="shared" si="238"/>
        <v>64071</v>
      </c>
      <c r="AY58" s="202">
        <f t="shared" si="239"/>
        <v>64071.078626304283</v>
      </c>
      <c r="BA58" s="102">
        <v>79414.246040083395</v>
      </c>
      <c r="BB58" s="102"/>
      <c r="BC58" s="102"/>
      <c r="BD58" s="102">
        <v>64632.08435911523</v>
      </c>
      <c r="BE58" s="202">
        <f t="shared" si="240"/>
        <v>64632.08435911523</v>
      </c>
      <c r="BF58" s="202">
        <f t="shared" si="241"/>
        <v>72023</v>
      </c>
      <c r="BG58" s="202">
        <f t="shared" si="242"/>
        <v>68327.542179557611</v>
      </c>
      <c r="BI58" s="102">
        <v>70494</v>
      </c>
      <c r="BJ58" s="102"/>
      <c r="BK58" s="102"/>
      <c r="BL58" s="102">
        <v>92966.97748799999</v>
      </c>
      <c r="BM58" s="202">
        <f t="shared" si="204"/>
        <v>70494</v>
      </c>
      <c r="BN58" s="202">
        <f t="shared" si="205"/>
        <v>81730</v>
      </c>
      <c r="BO58" s="202">
        <f t="shared" si="206"/>
        <v>76112</v>
      </c>
      <c r="BQ58" s="102">
        <v>70494</v>
      </c>
      <c r="BR58" s="102"/>
      <c r="BS58" s="102"/>
      <c r="BT58" s="102">
        <v>97151.388399999996</v>
      </c>
      <c r="BU58" s="202">
        <f t="shared" si="207"/>
        <v>70494</v>
      </c>
      <c r="BV58" s="202">
        <f t="shared" si="208"/>
        <v>83823</v>
      </c>
      <c r="BW58" s="202">
        <f t="shared" si="209"/>
        <v>77158.5</v>
      </c>
      <c r="BY58" s="102"/>
      <c r="BZ58" s="102"/>
      <c r="CA58" s="102"/>
      <c r="CB58" s="102">
        <v>85996.057487999991</v>
      </c>
      <c r="CC58" s="202">
        <f t="shared" si="210"/>
        <v>85996.057487999991</v>
      </c>
      <c r="CD58" s="202">
        <f t="shared" si="211"/>
        <v>85996</v>
      </c>
      <c r="CE58" s="202">
        <f t="shared" si="212"/>
        <v>85996.028743999996</v>
      </c>
      <c r="CG58" s="102">
        <v>73823.399999999994</v>
      </c>
      <c r="CH58" s="102"/>
      <c r="CI58" s="102"/>
      <c r="CJ58" s="102">
        <v>91805.157487999997</v>
      </c>
      <c r="CK58" s="202">
        <f t="shared" si="213"/>
        <v>73823.399999999994</v>
      </c>
      <c r="CL58" s="202">
        <f t="shared" si="214"/>
        <v>82814</v>
      </c>
      <c r="CM58" s="202">
        <f t="shared" si="215"/>
        <v>78318.7</v>
      </c>
      <c r="CO58" s="102"/>
      <c r="CP58" s="102"/>
      <c r="CQ58" s="102"/>
      <c r="CR58" s="102">
        <v>94709.707487999985</v>
      </c>
      <c r="CS58" s="202">
        <f t="shared" si="216"/>
        <v>94709.707487999985</v>
      </c>
      <c r="CT58" s="202">
        <f t="shared" si="217"/>
        <v>94710</v>
      </c>
      <c r="CU58" s="202">
        <f t="shared" si="218"/>
        <v>94709.853743999993</v>
      </c>
      <c r="CW58" s="102">
        <v>70494</v>
      </c>
      <c r="CX58" s="102"/>
      <c r="CY58" s="102"/>
      <c r="CZ58" s="102">
        <v>68766.701234637629</v>
      </c>
      <c r="DA58" s="202">
        <f t="shared" si="219"/>
        <v>68766.701234637629</v>
      </c>
      <c r="DB58" s="202">
        <f t="shared" si="220"/>
        <v>69630</v>
      </c>
      <c r="DC58" s="202">
        <f t="shared" si="221"/>
        <v>69198.350617318822</v>
      </c>
      <c r="DE58" s="126" t="s">
        <v>8</v>
      </c>
      <c r="DF58" s="126" t="s">
        <v>8</v>
      </c>
      <c r="DG58" s="126" t="s">
        <v>8</v>
      </c>
      <c r="DH58" s="126" t="s">
        <v>8</v>
      </c>
      <c r="DI58" s="126" t="s">
        <v>8</v>
      </c>
      <c r="DJ58" s="126" t="s">
        <v>8</v>
      </c>
      <c r="DK58" s="126" t="s">
        <v>8</v>
      </c>
    </row>
    <row r="59" spans="1:115" ht="13.5" thickBot="1" x14ac:dyDescent="0.25">
      <c r="A59" s="24">
        <v>42</v>
      </c>
      <c r="B59" s="19" t="s">
        <v>192</v>
      </c>
      <c r="C59" s="31">
        <v>1</v>
      </c>
      <c r="D59" s="81"/>
      <c r="E59" s="102">
        <v>28136.048994441666</v>
      </c>
      <c r="F59" s="102"/>
      <c r="G59" s="102"/>
      <c r="H59" s="102">
        <v>30658.454705999997</v>
      </c>
      <c r="I59" s="202">
        <f t="shared" si="192"/>
        <v>28136.048994441666</v>
      </c>
      <c r="J59" s="202">
        <f t="shared" si="193"/>
        <v>29397</v>
      </c>
      <c r="K59" s="202">
        <f t="shared" si="194"/>
        <v>28766.524497220831</v>
      </c>
      <c r="L59" s="81"/>
      <c r="M59" s="102">
        <v>28136.048994441666</v>
      </c>
      <c r="N59" s="102"/>
      <c r="O59" s="102"/>
      <c r="P59" s="102">
        <v>23974.803560014017</v>
      </c>
      <c r="Q59" s="202">
        <f t="shared" si="195"/>
        <v>23974.803560014017</v>
      </c>
      <c r="R59" s="202">
        <f t="shared" si="196"/>
        <v>26055</v>
      </c>
      <c r="S59" s="202">
        <f t="shared" si="197"/>
        <v>25014.901780007007</v>
      </c>
      <c r="U59" s="34" t="s">
        <v>8</v>
      </c>
      <c r="V59" s="34" t="s">
        <v>8</v>
      </c>
      <c r="W59" s="34" t="s">
        <v>8</v>
      </c>
      <c r="X59" s="34" t="s">
        <v>8</v>
      </c>
      <c r="Y59" s="34" t="s">
        <v>8</v>
      </c>
      <c r="Z59" s="34" t="s">
        <v>8</v>
      </c>
      <c r="AA59" s="34" t="s">
        <v>8</v>
      </c>
      <c r="AC59" s="102">
        <v>32439.025985066666</v>
      </c>
      <c r="AD59" s="102"/>
      <c r="AE59" s="102"/>
      <c r="AF59" s="102">
        <v>35911.994403910008</v>
      </c>
      <c r="AG59" s="202">
        <f t="shared" si="234"/>
        <v>32439.025985066666</v>
      </c>
      <c r="AH59" s="202">
        <f t="shared" si="235"/>
        <v>34176</v>
      </c>
      <c r="AI59" s="202">
        <f t="shared" si="236"/>
        <v>33307.512992533331</v>
      </c>
      <c r="AK59" s="34" t="s">
        <v>8</v>
      </c>
      <c r="AL59" s="34" t="s">
        <v>8</v>
      </c>
      <c r="AM59" s="34" t="s">
        <v>8</v>
      </c>
      <c r="AN59" s="34" t="s">
        <v>8</v>
      </c>
      <c r="AO59" s="34" t="s">
        <v>8</v>
      </c>
      <c r="AP59" s="34" t="s">
        <v>8</v>
      </c>
      <c r="AQ59" s="34" t="s">
        <v>8</v>
      </c>
      <c r="AS59" s="102"/>
      <c r="AT59" s="102"/>
      <c r="AU59" s="102"/>
      <c r="AV59" s="102">
        <v>32673.588632245501</v>
      </c>
      <c r="AW59" s="202">
        <f t="shared" si="237"/>
        <v>32673.588632245501</v>
      </c>
      <c r="AX59" s="202">
        <f t="shared" si="238"/>
        <v>32674</v>
      </c>
      <c r="AY59" s="202">
        <f t="shared" si="239"/>
        <v>32673.794316122752</v>
      </c>
      <c r="BA59" s="102">
        <v>60014.43057202753</v>
      </c>
      <c r="BB59" s="102"/>
      <c r="BC59" s="102"/>
      <c r="BD59" s="102">
        <v>34860.065569785096</v>
      </c>
      <c r="BE59" s="202">
        <f t="shared" si="240"/>
        <v>34860.065569785096</v>
      </c>
      <c r="BF59" s="202">
        <f t="shared" si="241"/>
        <v>47437</v>
      </c>
      <c r="BG59" s="202">
        <f t="shared" si="242"/>
        <v>41148.532784892552</v>
      </c>
      <c r="BI59" s="102">
        <v>66898</v>
      </c>
      <c r="BJ59" s="102"/>
      <c r="BK59" s="102"/>
      <c r="BL59" s="102">
        <v>50148.217569999993</v>
      </c>
      <c r="BM59" s="202">
        <f t="shared" si="204"/>
        <v>50148.217569999993</v>
      </c>
      <c r="BN59" s="202">
        <f t="shared" si="205"/>
        <v>58523</v>
      </c>
      <c r="BO59" s="202">
        <f t="shared" si="206"/>
        <v>54335.608784999997</v>
      </c>
      <c r="BQ59" s="102">
        <v>66898</v>
      </c>
      <c r="BR59" s="102"/>
      <c r="BS59" s="102"/>
      <c r="BT59" s="102">
        <v>51445.157235999992</v>
      </c>
      <c r="BU59" s="202">
        <f t="shared" si="207"/>
        <v>51445.157235999992</v>
      </c>
      <c r="BV59" s="202">
        <f t="shared" si="208"/>
        <v>59172</v>
      </c>
      <c r="BW59" s="202">
        <f t="shared" si="209"/>
        <v>55308.578618</v>
      </c>
      <c r="BY59" s="102"/>
      <c r="BZ59" s="102"/>
      <c r="CA59" s="102"/>
      <c r="CB59" s="102">
        <v>48405.48756999999</v>
      </c>
      <c r="CC59" s="202">
        <f t="shared" si="210"/>
        <v>48405.48756999999</v>
      </c>
      <c r="CD59" s="202">
        <f t="shared" si="211"/>
        <v>48405</v>
      </c>
      <c r="CE59" s="202">
        <f t="shared" si="212"/>
        <v>48405.243784999999</v>
      </c>
      <c r="CG59" s="102">
        <v>69867.8</v>
      </c>
      <c r="CH59" s="102"/>
      <c r="CI59" s="102"/>
      <c r="CJ59" s="102">
        <v>48986.397570000001</v>
      </c>
      <c r="CK59" s="202">
        <f t="shared" si="213"/>
        <v>48986.397570000001</v>
      </c>
      <c r="CL59" s="202">
        <f t="shared" si="214"/>
        <v>59427</v>
      </c>
      <c r="CM59" s="202">
        <f t="shared" si="215"/>
        <v>54206.698785</v>
      </c>
      <c r="CO59" s="102"/>
      <c r="CP59" s="102"/>
      <c r="CQ59" s="102"/>
      <c r="CR59" s="102">
        <v>47824.577570000009</v>
      </c>
      <c r="CS59" s="202">
        <f t="shared" si="216"/>
        <v>47824.577570000009</v>
      </c>
      <c r="CT59" s="202">
        <f t="shared" si="217"/>
        <v>47825</v>
      </c>
      <c r="CU59" s="202">
        <f t="shared" si="218"/>
        <v>47824.788785000004</v>
      </c>
      <c r="CW59" s="102">
        <v>66898</v>
      </c>
      <c r="CX59" s="102"/>
      <c r="CY59" s="102"/>
      <c r="CZ59" s="102">
        <v>35863.307617937207</v>
      </c>
      <c r="DA59" s="202">
        <f t="shared" si="219"/>
        <v>35863.307617937207</v>
      </c>
      <c r="DB59" s="202">
        <f t="shared" si="220"/>
        <v>51381</v>
      </c>
      <c r="DC59" s="202">
        <f t="shared" si="221"/>
        <v>43622.153808968607</v>
      </c>
      <c r="DE59" s="126" t="s">
        <v>8</v>
      </c>
      <c r="DF59" s="126" t="s">
        <v>8</v>
      </c>
      <c r="DG59" s="126" t="s">
        <v>8</v>
      </c>
      <c r="DH59" s="126" t="s">
        <v>8</v>
      </c>
      <c r="DI59" s="126" t="s">
        <v>8</v>
      </c>
      <c r="DJ59" s="126" t="s">
        <v>8</v>
      </c>
      <c r="DK59" s="126" t="s">
        <v>8</v>
      </c>
    </row>
    <row r="60" spans="1:115" ht="13.5" thickBot="1" x14ac:dyDescent="0.25">
      <c r="A60" s="20">
        <v>43</v>
      </c>
      <c r="B60" s="19" t="s">
        <v>193</v>
      </c>
      <c r="C60" s="31">
        <v>1</v>
      </c>
      <c r="D60" s="81"/>
      <c r="E60" s="127" t="s">
        <v>8</v>
      </c>
      <c r="F60" s="127" t="s">
        <v>8</v>
      </c>
      <c r="G60" s="127" t="s">
        <v>8</v>
      </c>
      <c r="H60" s="127" t="s">
        <v>8</v>
      </c>
      <c r="I60" s="127" t="s">
        <v>8</v>
      </c>
      <c r="J60" s="127" t="s">
        <v>8</v>
      </c>
      <c r="K60" s="127" t="s">
        <v>8</v>
      </c>
      <c r="L60" s="81"/>
      <c r="M60" s="127" t="s">
        <v>8</v>
      </c>
      <c r="N60" s="127" t="s">
        <v>8</v>
      </c>
      <c r="O60" s="127" t="s">
        <v>8</v>
      </c>
      <c r="P60" s="127" t="s">
        <v>8</v>
      </c>
      <c r="Q60" s="127" t="s">
        <v>8</v>
      </c>
      <c r="R60" s="127" t="s">
        <v>8</v>
      </c>
      <c r="S60" s="127" t="s">
        <v>8</v>
      </c>
      <c r="U60" s="34" t="s">
        <v>8</v>
      </c>
      <c r="V60" s="34" t="s">
        <v>8</v>
      </c>
      <c r="W60" s="34" t="s">
        <v>8</v>
      </c>
      <c r="X60" s="34" t="s">
        <v>8</v>
      </c>
      <c r="Y60" s="34" t="s">
        <v>8</v>
      </c>
      <c r="Z60" s="34" t="s">
        <v>8</v>
      </c>
      <c r="AA60" s="34" t="s">
        <v>8</v>
      </c>
      <c r="AC60" s="102">
        <v>246458.36260133336</v>
      </c>
      <c r="AD60" s="102"/>
      <c r="AE60" s="102"/>
      <c r="AF60" s="102">
        <v>121128.21762323169</v>
      </c>
      <c r="AG60" s="202">
        <f t="shared" si="234"/>
        <v>121128.21762323169</v>
      </c>
      <c r="AH60" s="202">
        <f t="shared" si="235"/>
        <v>183793</v>
      </c>
      <c r="AI60" s="202">
        <f t="shared" si="236"/>
        <v>152460.60881161585</v>
      </c>
      <c r="AK60" s="34" t="s">
        <v>8</v>
      </c>
      <c r="AL60" s="34" t="s">
        <v>8</v>
      </c>
      <c r="AM60" s="34" t="s">
        <v>8</v>
      </c>
      <c r="AN60" s="34" t="s">
        <v>8</v>
      </c>
      <c r="AO60" s="34" t="s">
        <v>8</v>
      </c>
      <c r="AP60" s="34" t="s">
        <v>8</v>
      </c>
      <c r="AQ60" s="34" t="s">
        <v>8</v>
      </c>
      <c r="AS60" s="102"/>
      <c r="AT60" s="102"/>
      <c r="AU60" s="102"/>
      <c r="AV60" s="102">
        <v>159039.64052858233</v>
      </c>
      <c r="AW60" s="202">
        <f t="shared" si="237"/>
        <v>159039.64052858233</v>
      </c>
      <c r="AX60" s="202">
        <f t="shared" si="238"/>
        <v>159040</v>
      </c>
      <c r="AY60" s="202">
        <f t="shared" si="239"/>
        <v>159039.82026429116</v>
      </c>
      <c r="BA60" s="102">
        <v>418429.02049542952</v>
      </c>
      <c r="BB60" s="102"/>
      <c r="BC60" s="102"/>
      <c r="BD60" s="102">
        <v>134029.2869239623</v>
      </c>
      <c r="BE60" s="202">
        <f t="shared" si="240"/>
        <v>134029.2869239623</v>
      </c>
      <c r="BF60" s="202">
        <f t="shared" si="241"/>
        <v>276229</v>
      </c>
      <c r="BG60" s="202">
        <f t="shared" si="242"/>
        <v>205129.14346198115</v>
      </c>
      <c r="BI60" s="127" t="s">
        <v>8</v>
      </c>
      <c r="BJ60" s="127" t="s">
        <v>8</v>
      </c>
      <c r="BK60" s="127" t="s">
        <v>8</v>
      </c>
      <c r="BL60" s="127" t="s">
        <v>8</v>
      </c>
      <c r="BM60" s="127" t="s">
        <v>8</v>
      </c>
      <c r="BN60" s="127" t="s">
        <v>8</v>
      </c>
      <c r="BO60" s="127" t="s">
        <v>8</v>
      </c>
      <c r="BQ60" s="127" t="s">
        <v>8</v>
      </c>
      <c r="BR60" s="127" t="s">
        <v>8</v>
      </c>
      <c r="BS60" s="127" t="s">
        <v>8</v>
      </c>
      <c r="BT60" s="127" t="s">
        <v>8</v>
      </c>
      <c r="BU60" s="127" t="s">
        <v>8</v>
      </c>
      <c r="BV60" s="127" t="s">
        <v>8</v>
      </c>
      <c r="BW60" s="127" t="s">
        <v>8</v>
      </c>
      <c r="BY60" s="127" t="s">
        <v>8</v>
      </c>
      <c r="BZ60" s="127" t="s">
        <v>8</v>
      </c>
      <c r="CA60" s="127" t="s">
        <v>8</v>
      </c>
      <c r="CB60" s="127" t="s">
        <v>8</v>
      </c>
      <c r="CC60" s="127" t="s">
        <v>8</v>
      </c>
      <c r="CD60" s="127" t="s">
        <v>8</v>
      </c>
      <c r="CE60" s="127" t="s">
        <v>8</v>
      </c>
      <c r="CG60" s="127" t="s">
        <v>8</v>
      </c>
      <c r="CH60" s="127" t="s">
        <v>8</v>
      </c>
      <c r="CI60" s="127" t="s">
        <v>8</v>
      </c>
      <c r="CJ60" s="127" t="s">
        <v>8</v>
      </c>
      <c r="CK60" s="127" t="s">
        <v>8</v>
      </c>
      <c r="CL60" s="127" t="s">
        <v>8</v>
      </c>
      <c r="CM60" s="127" t="s">
        <v>8</v>
      </c>
      <c r="CO60" s="127" t="s">
        <v>8</v>
      </c>
      <c r="CP60" s="127" t="s">
        <v>8</v>
      </c>
      <c r="CQ60" s="127" t="s">
        <v>8</v>
      </c>
      <c r="CR60" s="127" t="s">
        <v>8</v>
      </c>
      <c r="CS60" s="127" t="s">
        <v>8</v>
      </c>
      <c r="CT60" s="127" t="s">
        <v>8</v>
      </c>
      <c r="CU60" s="127" t="s">
        <v>8</v>
      </c>
      <c r="CW60" s="127" t="s">
        <v>8</v>
      </c>
      <c r="CX60" s="127" t="s">
        <v>8</v>
      </c>
      <c r="CY60" s="127" t="s">
        <v>8</v>
      </c>
      <c r="CZ60" s="127" t="s">
        <v>8</v>
      </c>
      <c r="DA60" s="127" t="s">
        <v>8</v>
      </c>
      <c r="DB60" s="127" t="s">
        <v>8</v>
      </c>
      <c r="DC60" s="127" t="s">
        <v>8</v>
      </c>
      <c r="DE60" s="126" t="s">
        <v>8</v>
      </c>
      <c r="DF60" s="126" t="s">
        <v>8</v>
      </c>
      <c r="DG60" s="126" t="s">
        <v>8</v>
      </c>
      <c r="DH60" s="126" t="s">
        <v>8</v>
      </c>
      <c r="DI60" s="126" t="s">
        <v>8</v>
      </c>
      <c r="DJ60" s="126" t="s">
        <v>8</v>
      </c>
      <c r="DK60" s="126" t="s">
        <v>8</v>
      </c>
    </row>
    <row r="61" spans="1:115" ht="13.5" thickBot="1" x14ac:dyDescent="0.25">
      <c r="A61" s="24">
        <v>44</v>
      </c>
      <c r="B61" s="19" t="s">
        <v>194</v>
      </c>
      <c r="C61" s="31">
        <v>1</v>
      </c>
      <c r="D61" s="81"/>
      <c r="E61" s="102">
        <v>1573966.5887773102</v>
      </c>
      <c r="F61" s="102"/>
      <c r="G61" s="102"/>
      <c r="H61" s="102">
        <v>380835.30143999995</v>
      </c>
      <c r="I61" s="202">
        <f t="shared" ref="I61:I62" si="261">+IF(E61="N/A","N/A",MIN(E61:H61))</f>
        <v>380835.30143999995</v>
      </c>
      <c r="J61" s="202">
        <f t="shared" ref="J61:J62" si="262">+IF(E61="N/A","N/A",ROUND(AVERAGE(E61:H61),0))</f>
        <v>977401</v>
      </c>
      <c r="K61" s="202">
        <f t="shared" ref="K61:K62" si="263">+IF(I61="N/A","N/A",AVERAGE(I61:J61))</f>
        <v>679118.15072000003</v>
      </c>
      <c r="L61" s="81"/>
      <c r="M61" s="102">
        <v>1262702.0786893102</v>
      </c>
      <c r="N61" s="102"/>
      <c r="O61" s="102"/>
      <c r="P61" s="102">
        <v>326012.38440066302</v>
      </c>
      <c r="Q61" s="202">
        <f t="shared" ref="Q61:Q62" si="264">+IF(M61="N/A","N/A",MIN(M61:P61))</f>
        <v>326012.38440066302</v>
      </c>
      <c r="R61" s="202">
        <f t="shared" ref="R61:R62" si="265">+IF(M61="N/A","N/A",ROUND(AVERAGE(M61:P61),0))</f>
        <v>794357</v>
      </c>
      <c r="S61" s="202">
        <f t="shared" ref="S61:S62" si="266">+IF(Q61="N/A","N/A",AVERAGE(Q61:R61))</f>
        <v>560184.69220033148</v>
      </c>
      <c r="U61" s="34" t="s">
        <v>8</v>
      </c>
      <c r="V61" s="34" t="s">
        <v>8</v>
      </c>
      <c r="W61" s="34" t="s">
        <v>8</v>
      </c>
      <c r="X61" s="34" t="s">
        <v>8</v>
      </c>
      <c r="Y61" s="34" t="s">
        <v>8</v>
      </c>
      <c r="Z61" s="34" t="s">
        <v>8</v>
      </c>
      <c r="AA61" s="34" t="s">
        <v>8</v>
      </c>
      <c r="AC61" s="102">
        <v>332528.3628428267</v>
      </c>
      <c r="AD61" s="102"/>
      <c r="AE61" s="102"/>
      <c r="AF61" s="102">
        <v>297088.47323019319</v>
      </c>
      <c r="AG61" s="202">
        <f t="shared" si="234"/>
        <v>297088.47323019319</v>
      </c>
      <c r="AH61" s="202">
        <f t="shared" si="235"/>
        <v>314808</v>
      </c>
      <c r="AI61" s="202">
        <f t="shared" si="236"/>
        <v>305948.23661509657</v>
      </c>
      <c r="AK61" s="34" t="s">
        <v>8</v>
      </c>
      <c r="AL61" s="34" t="s">
        <v>8</v>
      </c>
      <c r="AM61" s="34" t="s">
        <v>8</v>
      </c>
      <c r="AN61" s="34" t="s">
        <v>8</v>
      </c>
      <c r="AO61" s="34" t="s">
        <v>8</v>
      </c>
      <c r="AP61" s="34" t="s">
        <v>8</v>
      </c>
      <c r="AQ61" s="34" t="s">
        <v>8</v>
      </c>
      <c r="AS61" s="102"/>
      <c r="AT61" s="102"/>
      <c r="AU61" s="102"/>
      <c r="AV61" s="102">
        <v>314140.30383575353</v>
      </c>
      <c r="AW61" s="202">
        <f t="shared" si="237"/>
        <v>314140.30383575353</v>
      </c>
      <c r="AX61" s="202">
        <f t="shared" si="238"/>
        <v>314140</v>
      </c>
      <c r="AY61" s="202">
        <f t="shared" si="239"/>
        <v>314140.15191787679</v>
      </c>
      <c r="BA61" s="102">
        <v>680797.6751910561</v>
      </c>
      <c r="BB61" s="102"/>
      <c r="BC61" s="102"/>
      <c r="BD61" s="102">
        <v>289374.99172692484</v>
      </c>
      <c r="BE61" s="202">
        <f t="shared" si="240"/>
        <v>289374.99172692484</v>
      </c>
      <c r="BF61" s="202">
        <f t="shared" si="241"/>
        <v>485086</v>
      </c>
      <c r="BG61" s="202">
        <f t="shared" si="242"/>
        <v>387230.49586346245</v>
      </c>
      <c r="BI61" s="102">
        <v>872219.1</v>
      </c>
      <c r="BJ61" s="102"/>
      <c r="BK61" s="102"/>
      <c r="BL61" s="102">
        <v>582873.82434599998</v>
      </c>
      <c r="BM61" s="202">
        <f t="shared" ref="BM61:BM62" si="267">+IF(BI61="N/A","N/A",MIN(BI61:BL61))</f>
        <v>582873.82434599998</v>
      </c>
      <c r="BN61" s="202">
        <f t="shared" ref="BN61:BN62" si="268">+IF(BI61="N/A","N/A",ROUND(AVERAGE(BI61:BL61),0))</f>
        <v>727546</v>
      </c>
      <c r="BO61" s="202">
        <f t="shared" ref="BO61:BO62" si="269">+IF(BM61="N/A","N/A",AVERAGE(BM61:BN61))</f>
        <v>655209.91217299993</v>
      </c>
      <c r="BQ61" s="102">
        <v>872219.1</v>
      </c>
      <c r="BR61" s="102"/>
      <c r="BS61" s="102"/>
      <c r="BT61" s="102">
        <v>597709.10392599995</v>
      </c>
      <c r="BU61" s="202">
        <f t="shared" ref="BU61:BU62" si="270">+IF(BQ61="N/A","N/A",MIN(BQ61:BT61))</f>
        <v>597709.10392599995</v>
      </c>
      <c r="BV61" s="202">
        <f t="shared" ref="BV61:BV62" si="271">+IF(BQ61="N/A","N/A",ROUND(AVERAGE(BQ61:BT61),0))</f>
        <v>734964</v>
      </c>
      <c r="BW61" s="202">
        <f t="shared" ref="BW61:BW62" si="272">+IF(BU61="N/A","N/A",AVERAGE(BU61:BV61))</f>
        <v>666336.55196299998</v>
      </c>
      <c r="BY61" s="102"/>
      <c r="BZ61" s="102"/>
      <c r="CA61" s="102"/>
      <c r="CB61" s="102">
        <v>500152.24034599995</v>
      </c>
      <c r="CC61" s="202">
        <f t="shared" ref="CC61:CC62" si="273">+IF(BY61="N/A","N/A",MIN(BY61:CB61))</f>
        <v>500152.24034599995</v>
      </c>
      <c r="CD61" s="202">
        <f t="shared" ref="CD61:CD62" si="274">+IF(BY61="N/A","N/A",ROUND(AVERAGE(BY61:CB61),0))</f>
        <v>500152</v>
      </c>
      <c r="CE61" s="202">
        <f t="shared" ref="CE61:CE62" si="275">+IF(CC61="N/A","N/A",AVERAGE(CC61:CD61))</f>
        <v>500152.12017299997</v>
      </c>
      <c r="CG61" s="102">
        <v>931543.8</v>
      </c>
      <c r="CH61" s="102"/>
      <c r="CI61" s="102"/>
      <c r="CJ61" s="102">
        <v>501546.42434599996</v>
      </c>
      <c r="CK61" s="202">
        <f t="shared" ref="CK61:CK62" si="276">+IF(CG61="N/A","N/A",MIN(CG61:CJ61))</f>
        <v>501546.42434599996</v>
      </c>
      <c r="CL61" s="202">
        <f t="shared" ref="CL61:CL62" si="277">+IF(CG61="N/A","N/A",ROUND(AVERAGE(CG61:CJ61),0))</f>
        <v>716545</v>
      </c>
      <c r="CM61" s="202">
        <f t="shared" ref="CM61:CM62" si="278">+IF(CK61="N/A","N/A",AVERAGE(CK61:CL61))</f>
        <v>609045.71217299998</v>
      </c>
      <c r="CO61" s="102"/>
      <c r="CP61" s="102"/>
      <c r="CQ61" s="102"/>
      <c r="CR61" s="102">
        <v>550342.86434600002</v>
      </c>
      <c r="CS61" s="202">
        <f t="shared" ref="CS61:CS62" si="279">+IF(CO61="N/A","N/A",MIN(CO61:CR61))</f>
        <v>550342.86434600002</v>
      </c>
      <c r="CT61" s="202">
        <f t="shared" ref="CT61:CT62" si="280">+IF(CO61="N/A","N/A",ROUND(AVERAGE(CO61:CR61),0))</f>
        <v>550343</v>
      </c>
      <c r="CU61" s="202">
        <f t="shared" ref="CU61:CU62" si="281">+IF(CS61="N/A","N/A",AVERAGE(CS61:CT61))</f>
        <v>550342.93217299995</v>
      </c>
      <c r="CW61" s="102">
        <v>872219.1</v>
      </c>
      <c r="CX61" s="102"/>
      <c r="CY61" s="102"/>
      <c r="CZ61" s="102">
        <v>357918.72809321649</v>
      </c>
      <c r="DA61" s="202">
        <f t="shared" ref="DA61:DA62" si="282">+IF(CW61="N/A","N/A",MIN(CW61:CZ61))</f>
        <v>357918.72809321649</v>
      </c>
      <c r="DB61" s="202">
        <f t="shared" ref="DB61:DB62" si="283">+IF(CW61="N/A","N/A",ROUND(AVERAGE(CW61:CZ61),0))</f>
        <v>615069</v>
      </c>
      <c r="DC61" s="202">
        <f t="shared" ref="DC61:DC62" si="284">+IF(DA61="N/A","N/A",AVERAGE(DA61:DB61))</f>
        <v>486493.86404660821</v>
      </c>
      <c r="DE61" s="126" t="s">
        <v>8</v>
      </c>
      <c r="DF61" s="126" t="s">
        <v>8</v>
      </c>
      <c r="DG61" s="126" t="s">
        <v>8</v>
      </c>
      <c r="DH61" s="126" t="s">
        <v>8</v>
      </c>
      <c r="DI61" s="126" t="s">
        <v>8</v>
      </c>
      <c r="DJ61" s="126" t="s">
        <v>8</v>
      </c>
      <c r="DK61" s="126" t="s">
        <v>8</v>
      </c>
    </row>
    <row r="62" spans="1:115" ht="13.5" thickBot="1" x14ac:dyDescent="0.25">
      <c r="A62" s="20">
        <v>45</v>
      </c>
      <c r="B62" s="19" t="s">
        <v>195</v>
      </c>
      <c r="C62" s="31">
        <v>1</v>
      </c>
      <c r="D62" s="81"/>
      <c r="E62" s="102">
        <v>2194690.2580485502</v>
      </c>
      <c r="F62" s="102"/>
      <c r="G62" s="102"/>
      <c r="H62" s="102">
        <v>537231.14473599999</v>
      </c>
      <c r="I62" s="202">
        <f t="shared" si="261"/>
        <v>537231.14473599999</v>
      </c>
      <c r="J62" s="202">
        <f t="shared" si="262"/>
        <v>1365961</v>
      </c>
      <c r="K62" s="202">
        <f t="shared" si="263"/>
        <v>951596.07236799994</v>
      </c>
      <c r="L62" s="81"/>
      <c r="M62" s="102">
        <v>1106243.9164192267</v>
      </c>
      <c r="N62" s="102"/>
      <c r="O62" s="102"/>
      <c r="P62" s="102">
        <v>431819.95367448899</v>
      </c>
      <c r="Q62" s="202">
        <f t="shared" si="264"/>
        <v>431819.95367448899</v>
      </c>
      <c r="R62" s="202">
        <f t="shared" si="265"/>
        <v>769032</v>
      </c>
      <c r="S62" s="202">
        <f t="shared" si="266"/>
        <v>600425.97683724447</v>
      </c>
      <c r="U62" s="102">
        <v>625549.7055864674</v>
      </c>
      <c r="V62" s="102"/>
      <c r="W62" s="102"/>
      <c r="X62" s="102">
        <v>287147.56923024019</v>
      </c>
      <c r="Y62" s="202">
        <f t="shared" ref="Y62:Y64" si="285">+IF(U62="N/A","N/A",MIN(U62:X62))</f>
        <v>287147.56923024019</v>
      </c>
      <c r="Z62" s="202">
        <f t="shared" ref="Z62:Z64" si="286">+IF(U62="N/A","N/A",ROUND(AVERAGE(U62:X62),0))</f>
        <v>456349</v>
      </c>
      <c r="AA62" s="202">
        <f t="shared" ref="AA62:AA64" si="287">+IF(Y62="N/A","N/A",AVERAGE(Y62:Z62))</f>
        <v>371748.28461512009</v>
      </c>
      <c r="AC62" s="102">
        <v>351128.3628428267</v>
      </c>
      <c r="AD62" s="102"/>
      <c r="AE62" s="102"/>
      <c r="AF62" s="102">
        <v>362972.95559381024</v>
      </c>
      <c r="AG62" s="202">
        <f t="shared" si="234"/>
        <v>351128.3628428267</v>
      </c>
      <c r="AH62" s="202">
        <f t="shared" si="235"/>
        <v>357051</v>
      </c>
      <c r="AI62" s="202">
        <f t="shared" si="236"/>
        <v>354089.68142141332</v>
      </c>
      <c r="AK62" s="102">
        <v>679905.72918328003</v>
      </c>
      <c r="AL62" s="102"/>
      <c r="AM62" s="102"/>
      <c r="AN62" s="102">
        <v>256833.11610399297</v>
      </c>
      <c r="AO62" s="202">
        <f t="shared" ref="AO62:AO64" si="288">+IF(AK62="N/A","N/A",MIN(AK62:AN62))</f>
        <v>256833.11610399297</v>
      </c>
      <c r="AP62" s="202">
        <f t="shared" ref="AP62:AP64" si="289">+IF(AK62="N/A","N/A",ROUND(AVERAGE(AK62:AN62),0))</f>
        <v>468369</v>
      </c>
      <c r="AQ62" s="202">
        <f t="shared" ref="AQ62:AQ64" si="290">+IF(AO62="N/A","N/A",AVERAGE(AO62:AP62))</f>
        <v>362601.05805199652</v>
      </c>
      <c r="AS62" s="102"/>
      <c r="AT62" s="102"/>
      <c r="AU62" s="102"/>
      <c r="AV62" s="102">
        <v>370182.18204087368</v>
      </c>
      <c r="AW62" s="202">
        <f t="shared" si="237"/>
        <v>370182.18204087368</v>
      </c>
      <c r="AX62" s="202">
        <f t="shared" si="238"/>
        <v>370182</v>
      </c>
      <c r="AY62" s="202">
        <f t="shared" si="239"/>
        <v>370182.09102043684</v>
      </c>
      <c r="BA62" s="102">
        <v>695904.22787348414</v>
      </c>
      <c r="BB62" s="102"/>
      <c r="BC62" s="102"/>
      <c r="BD62" s="102">
        <v>350887.90092031728</v>
      </c>
      <c r="BE62" s="202">
        <f t="shared" si="240"/>
        <v>350887.90092031728</v>
      </c>
      <c r="BF62" s="202">
        <f t="shared" si="241"/>
        <v>523396</v>
      </c>
      <c r="BG62" s="202">
        <f t="shared" si="242"/>
        <v>437141.95046015864</v>
      </c>
      <c r="BI62" s="102">
        <v>943140.9</v>
      </c>
      <c r="BJ62" s="102"/>
      <c r="BK62" s="102"/>
      <c r="BL62" s="102">
        <v>689791.58784800011</v>
      </c>
      <c r="BM62" s="202">
        <f t="shared" si="267"/>
        <v>689791.58784800011</v>
      </c>
      <c r="BN62" s="202">
        <f t="shared" si="268"/>
        <v>816466</v>
      </c>
      <c r="BO62" s="202">
        <f t="shared" si="269"/>
        <v>753128.79392400011</v>
      </c>
      <c r="BQ62" s="102">
        <v>943140.9</v>
      </c>
      <c r="BR62" s="102"/>
      <c r="BS62" s="102"/>
      <c r="BT62" s="102">
        <v>709160.98616000009</v>
      </c>
      <c r="BU62" s="202">
        <f t="shared" si="270"/>
        <v>709160.98616000009</v>
      </c>
      <c r="BV62" s="202">
        <f t="shared" si="271"/>
        <v>826151</v>
      </c>
      <c r="BW62" s="202">
        <f t="shared" si="272"/>
        <v>767655.99308000004</v>
      </c>
      <c r="BY62" s="102"/>
      <c r="BZ62" s="102"/>
      <c r="CA62" s="102"/>
      <c r="CB62" s="102">
        <v>525742.60384799994</v>
      </c>
      <c r="CC62" s="202">
        <f t="shared" si="273"/>
        <v>525742.60384799994</v>
      </c>
      <c r="CD62" s="202">
        <f t="shared" si="274"/>
        <v>525743</v>
      </c>
      <c r="CE62" s="202">
        <f t="shared" si="275"/>
        <v>525742.80192400003</v>
      </c>
      <c r="CG62" s="102">
        <v>1006771.5</v>
      </c>
      <c r="CH62" s="102"/>
      <c r="CI62" s="102"/>
      <c r="CJ62" s="102">
        <v>624729.66784800007</v>
      </c>
      <c r="CK62" s="202">
        <f t="shared" si="276"/>
        <v>624729.66784800007</v>
      </c>
      <c r="CL62" s="202">
        <f t="shared" si="277"/>
        <v>815751</v>
      </c>
      <c r="CM62" s="202">
        <f t="shared" si="278"/>
        <v>720240.33392400004</v>
      </c>
      <c r="CO62" s="102"/>
      <c r="CP62" s="102"/>
      <c r="CQ62" s="102"/>
      <c r="CR62" s="102">
        <v>657260.62784800003</v>
      </c>
      <c r="CS62" s="202">
        <f t="shared" si="279"/>
        <v>657260.62784800003</v>
      </c>
      <c r="CT62" s="202">
        <f t="shared" si="280"/>
        <v>657261</v>
      </c>
      <c r="CU62" s="202">
        <f t="shared" si="281"/>
        <v>657260.81392400002</v>
      </c>
      <c r="CW62" s="102">
        <v>943140.9</v>
      </c>
      <c r="CX62" s="102"/>
      <c r="CY62" s="102"/>
      <c r="CZ62" s="102">
        <v>442887.83766212419</v>
      </c>
      <c r="DA62" s="202">
        <f t="shared" si="282"/>
        <v>442887.83766212419</v>
      </c>
      <c r="DB62" s="202">
        <f t="shared" si="283"/>
        <v>693014</v>
      </c>
      <c r="DC62" s="202">
        <f t="shared" si="284"/>
        <v>567950.91883106204</v>
      </c>
      <c r="DE62" s="102">
        <v>773949.84522278165</v>
      </c>
      <c r="DF62" s="102"/>
      <c r="DG62" s="102"/>
      <c r="DH62" s="102">
        <v>303218.60890824837</v>
      </c>
      <c r="DI62" s="202">
        <f t="shared" ref="DI62:DI64" si="291">+IF(DE62="N/A","N/A",MIN(DE62:DH62))</f>
        <v>303218.60890824837</v>
      </c>
      <c r="DJ62" s="202">
        <f t="shared" ref="DJ62:DJ64" si="292">+IF(DE62="N/A","N/A",ROUND(AVERAGE(DE62:DH62),0))</f>
        <v>538584</v>
      </c>
      <c r="DK62" s="202">
        <f t="shared" ref="DK62:DK64" si="293">+IF(DI62="N/A","N/A",AVERAGE(DI62:DJ62))</f>
        <v>420901.30445412418</v>
      </c>
    </row>
    <row r="63" spans="1:115" ht="13.5" thickBot="1" x14ac:dyDescent="0.25">
      <c r="A63" s="24">
        <v>46</v>
      </c>
      <c r="B63" s="19" t="s">
        <v>196</v>
      </c>
      <c r="C63" s="31">
        <v>1</v>
      </c>
      <c r="D63" s="81"/>
      <c r="E63" s="127" t="s">
        <v>8</v>
      </c>
      <c r="F63" s="127" t="s">
        <v>8</v>
      </c>
      <c r="G63" s="127" t="s">
        <v>8</v>
      </c>
      <c r="H63" s="127" t="s">
        <v>8</v>
      </c>
      <c r="I63" s="127" t="s">
        <v>8</v>
      </c>
      <c r="J63" s="127" t="s">
        <v>8</v>
      </c>
      <c r="K63" s="127" t="s">
        <v>8</v>
      </c>
      <c r="L63" s="81"/>
      <c r="M63" s="127" t="s">
        <v>8</v>
      </c>
      <c r="N63" s="127" t="s">
        <v>8</v>
      </c>
      <c r="O63" s="127" t="s">
        <v>8</v>
      </c>
      <c r="P63" s="127" t="s">
        <v>8</v>
      </c>
      <c r="Q63" s="127" t="s">
        <v>8</v>
      </c>
      <c r="R63" s="127" t="s">
        <v>8</v>
      </c>
      <c r="S63" s="127" t="s">
        <v>8</v>
      </c>
      <c r="U63" s="102">
        <v>269167.51786172093</v>
      </c>
      <c r="V63" s="102"/>
      <c r="W63" s="102"/>
      <c r="X63" s="102">
        <v>114351.85378586326</v>
      </c>
      <c r="Y63" s="202">
        <f t="shared" si="285"/>
        <v>114351.85378586326</v>
      </c>
      <c r="Z63" s="202">
        <f t="shared" si="286"/>
        <v>191760</v>
      </c>
      <c r="AA63" s="202">
        <f t="shared" si="287"/>
        <v>153055.92689293163</v>
      </c>
      <c r="AC63" s="105">
        <v>134953.61872181334</v>
      </c>
      <c r="AD63" s="105"/>
      <c r="AE63" s="105"/>
      <c r="AF63" s="105">
        <v>114850.32580869284</v>
      </c>
      <c r="AG63" s="202">
        <f t="shared" si="234"/>
        <v>114850.32580869284</v>
      </c>
      <c r="AH63" s="202">
        <f t="shared" si="235"/>
        <v>124902</v>
      </c>
      <c r="AI63" s="202">
        <f t="shared" si="236"/>
        <v>119876.16290434642</v>
      </c>
      <c r="AK63" s="102">
        <v>221665.86250738666</v>
      </c>
      <c r="AL63" s="102"/>
      <c r="AM63" s="102"/>
      <c r="AN63" s="102">
        <v>100893.65742387816</v>
      </c>
      <c r="AO63" s="202">
        <f t="shared" si="288"/>
        <v>100893.65742387816</v>
      </c>
      <c r="AP63" s="202">
        <f t="shared" si="289"/>
        <v>161280</v>
      </c>
      <c r="AQ63" s="202">
        <f t="shared" si="290"/>
        <v>131086.82871193907</v>
      </c>
      <c r="AS63" s="105"/>
      <c r="AT63" s="105"/>
      <c r="AU63" s="105"/>
      <c r="AV63" s="105">
        <v>105013.40433671186</v>
      </c>
      <c r="AW63" s="202">
        <f t="shared" si="237"/>
        <v>105013.40433671186</v>
      </c>
      <c r="AX63" s="202">
        <f t="shared" si="238"/>
        <v>105013</v>
      </c>
      <c r="AY63" s="202">
        <f t="shared" si="239"/>
        <v>105013.20216835593</v>
      </c>
      <c r="BA63" s="105" t="s">
        <v>8</v>
      </c>
      <c r="BB63" s="105"/>
      <c r="BC63" s="105"/>
      <c r="BD63" s="105">
        <v>111108.37761534491</v>
      </c>
      <c r="BE63" s="202" t="str">
        <f t="shared" si="240"/>
        <v>N/A</v>
      </c>
      <c r="BF63" s="202" t="str">
        <f t="shared" si="241"/>
        <v>N/A</v>
      </c>
      <c r="BG63" s="202" t="str">
        <f t="shared" si="242"/>
        <v>N/A</v>
      </c>
      <c r="BI63" s="127" t="s">
        <v>8</v>
      </c>
      <c r="BJ63" s="127" t="s">
        <v>8</v>
      </c>
      <c r="BK63" s="127" t="s">
        <v>8</v>
      </c>
      <c r="BL63" s="127" t="s">
        <v>8</v>
      </c>
      <c r="BM63" s="127" t="s">
        <v>8</v>
      </c>
      <c r="BN63" s="127" t="s">
        <v>8</v>
      </c>
      <c r="BO63" s="127" t="s">
        <v>8</v>
      </c>
      <c r="BQ63" s="127" t="s">
        <v>8</v>
      </c>
      <c r="BR63" s="127" t="s">
        <v>8</v>
      </c>
      <c r="BS63" s="127" t="s">
        <v>8</v>
      </c>
      <c r="BT63" s="127" t="s">
        <v>8</v>
      </c>
      <c r="BU63" s="127" t="s">
        <v>8</v>
      </c>
      <c r="BV63" s="127" t="s">
        <v>8</v>
      </c>
      <c r="BW63" s="127" t="s">
        <v>8</v>
      </c>
      <c r="BY63" s="127" t="s">
        <v>8</v>
      </c>
      <c r="BZ63" s="127" t="s">
        <v>8</v>
      </c>
      <c r="CA63" s="127" t="s">
        <v>8</v>
      </c>
      <c r="CB63" s="127" t="s">
        <v>8</v>
      </c>
      <c r="CC63" s="127" t="s">
        <v>8</v>
      </c>
      <c r="CD63" s="127" t="s">
        <v>8</v>
      </c>
      <c r="CE63" s="127" t="s">
        <v>8</v>
      </c>
      <c r="CG63" s="127" t="s">
        <v>8</v>
      </c>
      <c r="CH63" s="127" t="s">
        <v>8</v>
      </c>
      <c r="CI63" s="127" t="s">
        <v>8</v>
      </c>
      <c r="CJ63" s="127" t="s">
        <v>8</v>
      </c>
      <c r="CK63" s="127" t="s">
        <v>8</v>
      </c>
      <c r="CL63" s="127" t="s">
        <v>8</v>
      </c>
      <c r="CM63" s="127" t="s">
        <v>8</v>
      </c>
      <c r="CO63" s="127" t="s">
        <v>8</v>
      </c>
      <c r="CP63" s="127" t="s">
        <v>8</v>
      </c>
      <c r="CQ63" s="127" t="s">
        <v>8</v>
      </c>
      <c r="CR63" s="127" t="s">
        <v>8</v>
      </c>
      <c r="CS63" s="127" t="s">
        <v>8</v>
      </c>
      <c r="CT63" s="127" t="s">
        <v>8</v>
      </c>
      <c r="CU63" s="127" t="s">
        <v>8</v>
      </c>
      <c r="CW63" s="127" t="s">
        <v>8</v>
      </c>
      <c r="CX63" s="127" t="s">
        <v>8</v>
      </c>
      <c r="CY63" s="127" t="s">
        <v>8</v>
      </c>
      <c r="CZ63" s="127" t="s">
        <v>8</v>
      </c>
      <c r="DA63" s="127" t="s">
        <v>8</v>
      </c>
      <c r="DB63" s="127" t="s">
        <v>8</v>
      </c>
      <c r="DC63" s="127" t="s">
        <v>8</v>
      </c>
      <c r="DE63" s="102">
        <v>327723.9563034735</v>
      </c>
      <c r="DF63" s="102"/>
      <c r="DG63" s="102"/>
      <c r="DH63" s="102">
        <v>98216.673892122315</v>
      </c>
      <c r="DI63" s="202">
        <f t="shared" si="291"/>
        <v>98216.673892122315</v>
      </c>
      <c r="DJ63" s="202">
        <f t="shared" si="292"/>
        <v>212970</v>
      </c>
      <c r="DK63" s="202">
        <f t="shared" si="293"/>
        <v>155593.33694606117</v>
      </c>
    </row>
    <row r="64" spans="1:115" ht="13.5" thickBot="1" x14ac:dyDescent="0.25">
      <c r="A64" s="20">
        <v>47</v>
      </c>
      <c r="B64" s="23" t="s">
        <v>197</v>
      </c>
      <c r="C64" s="31">
        <v>1</v>
      </c>
      <c r="D64" s="81"/>
      <c r="E64" s="127" t="s">
        <v>8</v>
      </c>
      <c r="F64" s="127" t="s">
        <v>8</v>
      </c>
      <c r="G64" s="127" t="s">
        <v>8</v>
      </c>
      <c r="H64" s="127" t="s">
        <v>8</v>
      </c>
      <c r="I64" s="127" t="s">
        <v>8</v>
      </c>
      <c r="J64" s="127" t="s">
        <v>8</v>
      </c>
      <c r="K64" s="127" t="s">
        <v>8</v>
      </c>
      <c r="L64" s="81"/>
      <c r="M64" s="127" t="s">
        <v>8</v>
      </c>
      <c r="N64" s="127" t="s">
        <v>8</v>
      </c>
      <c r="O64" s="127" t="s">
        <v>8</v>
      </c>
      <c r="P64" s="127" t="s">
        <v>8</v>
      </c>
      <c r="Q64" s="127" t="s">
        <v>8</v>
      </c>
      <c r="R64" s="127" t="s">
        <v>8</v>
      </c>
      <c r="S64" s="127" t="s">
        <v>8</v>
      </c>
      <c r="U64" s="102">
        <v>264966.73181777936</v>
      </c>
      <c r="V64" s="102"/>
      <c r="W64" s="102"/>
      <c r="X64" s="102">
        <v>110248.33459136324</v>
      </c>
      <c r="Y64" s="202">
        <f t="shared" si="285"/>
        <v>110248.33459136324</v>
      </c>
      <c r="Z64" s="202">
        <f t="shared" si="286"/>
        <v>187608</v>
      </c>
      <c r="AA64" s="202">
        <f t="shared" si="287"/>
        <v>148928.1672956816</v>
      </c>
      <c r="AC64" s="105">
        <v>252078.69970938939</v>
      </c>
      <c r="AD64" s="105"/>
      <c r="AE64" s="105"/>
      <c r="AF64" s="105">
        <v>116256.70891869284</v>
      </c>
      <c r="AG64" s="202">
        <f t="shared" si="234"/>
        <v>116256.70891869284</v>
      </c>
      <c r="AH64" s="202">
        <f t="shared" si="235"/>
        <v>184168</v>
      </c>
      <c r="AI64" s="202">
        <f t="shared" si="236"/>
        <v>150212.35445934642</v>
      </c>
      <c r="AK64" s="102">
        <v>352764.95353807817</v>
      </c>
      <c r="AL64" s="102"/>
      <c r="AM64" s="102"/>
      <c r="AN64" s="102">
        <v>101277.24523939077</v>
      </c>
      <c r="AO64" s="202">
        <f t="shared" si="288"/>
        <v>101277.24523939077</v>
      </c>
      <c r="AP64" s="202">
        <f t="shared" si="289"/>
        <v>227021</v>
      </c>
      <c r="AQ64" s="202">
        <f t="shared" si="290"/>
        <v>164149.12261969538</v>
      </c>
      <c r="AS64" s="105"/>
      <c r="AT64" s="105"/>
      <c r="AU64" s="105"/>
      <c r="AV64" s="105">
        <v>105087.90604421186</v>
      </c>
      <c r="AW64" s="202">
        <f t="shared" si="237"/>
        <v>105087.90604421186</v>
      </c>
      <c r="AX64" s="202">
        <f t="shared" si="238"/>
        <v>105088</v>
      </c>
      <c r="AY64" s="202">
        <f t="shared" si="239"/>
        <v>105087.95302210594</v>
      </c>
      <c r="BA64" s="105" t="s">
        <v>8</v>
      </c>
      <c r="BB64" s="105"/>
      <c r="BC64" s="105"/>
      <c r="BD64" s="105">
        <v>109044.46247634491</v>
      </c>
      <c r="BE64" s="202" t="str">
        <f t="shared" si="240"/>
        <v>N/A</v>
      </c>
      <c r="BF64" s="202" t="str">
        <f t="shared" si="241"/>
        <v>N/A</v>
      </c>
      <c r="BG64" s="202" t="str">
        <f t="shared" si="242"/>
        <v>N/A</v>
      </c>
      <c r="BI64" s="127" t="s">
        <v>8</v>
      </c>
      <c r="BJ64" s="127" t="s">
        <v>8</v>
      </c>
      <c r="BK64" s="127" t="s">
        <v>8</v>
      </c>
      <c r="BL64" s="127" t="s">
        <v>8</v>
      </c>
      <c r="BM64" s="127" t="s">
        <v>8</v>
      </c>
      <c r="BN64" s="127" t="s">
        <v>8</v>
      </c>
      <c r="BO64" s="127" t="s">
        <v>8</v>
      </c>
      <c r="BQ64" s="127" t="s">
        <v>8</v>
      </c>
      <c r="BR64" s="127" t="s">
        <v>8</v>
      </c>
      <c r="BS64" s="127" t="s">
        <v>8</v>
      </c>
      <c r="BT64" s="127" t="s">
        <v>8</v>
      </c>
      <c r="BU64" s="127" t="s">
        <v>8</v>
      </c>
      <c r="BV64" s="127" t="s">
        <v>8</v>
      </c>
      <c r="BW64" s="127" t="s">
        <v>8</v>
      </c>
      <c r="BY64" s="127" t="s">
        <v>8</v>
      </c>
      <c r="BZ64" s="127" t="s">
        <v>8</v>
      </c>
      <c r="CA64" s="127" t="s">
        <v>8</v>
      </c>
      <c r="CB64" s="127" t="s">
        <v>8</v>
      </c>
      <c r="CC64" s="127" t="s">
        <v>8</v>
      </c>
      <c r="CD64" s="127" t="s">
        <v>8</v>
      </c>
      <c r="CE64" s="127" t="s">
        <v>8</v>
      </c>
      <c r="CG64" s="127" t="s">
        <v>8</v>
      </c>
      <c r="CH64" s="127" t="s">
        <v>8</v>
      </c>
      <c r="CI64" s="127" t="s">
        <v>8</v>
      </c>
      <c r="CJ64" s="127" t="s">
        <v>8</v>
      </c>
      <c r="CK64" s="127" t="s">
        <v>8</v>
      </c>
      <c r="CL64" s="127" t="s">
        <v>8</v>
      </c>
      <c r="CM64" s="127" t="s">
        <v>8</v>
      </c>
      <c r="CO64" s="127" t="s">
        <v>8</v>
      </c>
      <c r="CP64" s="127" t="s">
        <v>8</v>
      </c>
      <c r="CQ64" s="127" t="s">
        <v>8</v>
      </c>
      <c r="CR64" s="127" t="s">
        <v>8</v>
      </c>
      <c r="CS64" s="127" t="s">
        <v>8</v>
      </c>
      <c r="CT64" s="127" t="s">
        <v>8</v>
      </c>
      <c r="CU64" s="127" t="s">
        <v>8</v>
      </c>
      <c r="CW64" s="127" t="s">
        <v>8</v>
      </c>
      <c r="CX64" s="127" t="s">
        <v>8</v>
      </c>
      <c r="CY64" s="127" t="s">
        <v>8</v>
      </c>
      <c r="CZ64" s="127" t="s">
        <v>8</v>
      </c>
      <c r="DA64" s="127" t="s">
        <v>8</v>
      </c>
      <c r="DB64" s="127" t="s">
        <v>8</v>
      </c>
      <c r="DC64" s="127" t="s">
        <v>8</v>
      </c>
      <c r="DE64" s="102">
        <v>182638.84674120543</v>
      </c>
      <c r="DF64" s="102"/>
      <c r="DG64" s="102"/>
      <c r="DH64" s="102">
        <v>96834.689002122293</v>
      </c>
      <c r="DI64" s="202">
        <f t="shared" si="291"/>
        <v>96834.689002122293</v>
      </c>
      <c r="DJ64" s="202">
        <f t="shared" si="292"/>
        <v>139737</v>
      </c>
      <c r="DK64" s="202">
        <f t="shared" si="293"/>
        <v>118285.84450106115</v>
      </c>
    </row>
    <row r="65" spans="1:115" ht="15.75" thickBot="1" x14ac:dyDescent="0.3">
      <c r="A65" s="114"/>
      <c r="B65" s="115" t="s">
        <v>140</v>
      </c>
      <c r="C65" s="116"/>
      <c r="D65" s="88"/>
      <c r="E65" s="100"/>
      <c r="F65" s="100"/>
      <c r="G65" s="100"/>
      <c r="H65" s="100"/>
      <c r="I65" s="100"/>
      <c r="J65" s="100"/>
      <c r="K65" s="100"/>
      <c r="L65" s="100"/>
      <c r="M65" s="100"/>
      <c r="N65" s="100"/>
      <c r="O65" s="100"/>
      <c r="P65" s="100"/>
      <c r="Q65" s="100"/>
      <c r="R65" s="100"/>
      <c r="S65" s="100"/>
      <c r="U65" s="100"/>
      <c r="V65" s="100"/>
      <c r="W65" s="100"/>
      <c r="X65" s="100"/>
      <c r="Y65" s="100"/>
      <c r="Z65" s="100"/>
      <c r="AA65" s="100"/>
      <c r="AB65" s="1"/>
      <c r="AC65" s="100"/>
      <c r="AD65" s="100"/>
      <c r="AE65" s="100"/>
      <c r="AF65" s="100"/>
      <c r="AG65" s="100"/>
      <c r="AH65" s="100"/>
      <c r="AI65" s="100"/>
      <c r="AK65" s="100"/>
      <c r="AL65" s="100"/>
      <c r="AM65" s="100"/>
      <c r="AN65" s="100"/>
      <c r="AO65" s="100"/>
      <c r="AP65" s="100"/>
      <c r="AQ65" s="100"/>
      <c r="AR65" s="1"/>
      <c r="AS65" s="100"/>
      <c r="AT65" s="100"/>
      <c r="AU65" s="100"/>
      <c r="AV65" s="100"/>
      <c r="AW65" s="100"/>
      <c r="AX65" s="100"/>
      <c r="AY65" s="100"/>
      <c r="AZ65" s="1"/>
      <c r="BA65" s="100"/>
      <c r="BB65" s="100"/>
      <c r="BC65" s="100"/>
      <c r="BD65" s="100"/>
      <c r="BE65" s="100"/>
      <c r="BF65" s="100"/>
      <c r="BG65" s="100"/>
      <c r="BH65" s="1"/>
      <c r="BI65" s="100"/>
      <c r="BJ65" s="100"/>
      <c r="BK65" s="100"/>
      <c r="BL65" s="100"/>
      <c r="BM65" s="100"/>
      <c r="BN65" s="100"/>
      <c r="BO65" s="100"/>
      <c r="BP65" s="1"/>
      <c r="BQ65" s="100"/>
      <c r="BR65" s="100"/>
      <c r="BS65" s="100"/>
      <c r="BT65" s="100"/>
      <c r="BU65" s="100"/>
      <c r="BV65" s="100"/>
      <c r="BW65" s="100"/>
      <c r="BX65" s="1"/>
      <c r="BY65" s="100"/>
      <c r="BZ65" s="100"/>
      <c r="CA65" s="100"/>
      <c r="CB65" s="100"/>
      <c r="CC65" s="100"/>
      <c r="CD65" s="100"/>
      <c r="CE65" s="100"/>
      <c r="CF65" s="99"/>
      <c r="CG65" s="100"/>
      <c r="CH65" s="100"/>
      <c r="CI65" s="100"/>
      <c r="CJ65" s="100"/>
      <c r="CK65" s="100"/>
      <c r="CL65" s="100"/>
      <c r="CM65" s="100"/>
      <c r="CN65" s="1"/>
      <c r="CO65" s="100"/>
      <c r="CP65" s="100"/>
      <c r="CQ65" s="100"/>
      <c r="CR65" s="100"/>
      <c r="CS65" s="100"/>
      <c r="CT65" s="100"/>
      <c r="CU65" s="100"/>
      <c r="CV65" s="1"/>
      <c r="CW65" s="100"/>
      <c r="CX65" s="100"/>
      <c r="CY65" s="100"/>
      <c r="CZ65" s="100"/>
      <c r="DA65" s="100"/>
      <c r="DB65" s="100"/>
      <c r="DC65" s="100"/>
      <c r="DE65" s="100"/>
      <c r="DF65" s="100"/>
      <c r="DG65" s="100"/>
      <c r="DH65" s="100"/>
      <c r="DI65" s="100"/>
      <c r="DJ65" s="100"/>
      <c r="DK65" s="100"/>
    </row>
    <row r="66" spans="1:115" ht="13.5" thickBot="1" x14ac:dyDescent="0.25">
      <c r="A66" s="24">
        <v>48</v>
      </c>
      <c r="B66" s="18" t="s">
        <v>188</v>
      </c>
      <c r="C66" s="32">
        <v>1</v>
      </c>
      <c r="D66" s="82"/>
      <c r="E66" s="102">
        <v>196196.83598878662</v>
      </c>
      <c r="F66" s="102"/>
      <c r="G66" s="102"/>
      <c r="H66" s="102">
        <v>33377.462052000003</v>
      </c>
      <c r="I66" s="202">
        <f t="shared" ref="I66:I69" si="294">+IF(E66="N/A","N/A",MIN(E66:H66))</f>
        <v>33377.462052000003</v>
      </c>
      <c r="J66" s="202">
        <f t="shared" ref="J66:J69" si="295">+IF(E66="N/A","N/A",ROUND(AVERAGE(E66:H66),0))</f>
        <v>114787</v>
      </c>
      <c r="K66" s="202">
        <f t="shared" ref="K66:K69" si="296">+IF(I66="N/A","N/A",AVERAGE(I66:J66))</f>
        <v>74082.231025999994</v>
      </c>
      <c r="L66" s="82"/>
      <c r="M66" s="102">
        <v>135322.79776686666</v>
      </c>
      <c r="N66" s="102"/>
      <c r="O66" s="102"/>
      <c r="P66" s="102">
        <v>36811.715425141076</v>
      </c>
      <c r="Q66" s="202">
        <f t="shared" ref="Q66:Q69" si="297">+IF(M66="N/A","N/A",MIN(M66:P66))</f>
        <v>36811.715425141076</v>
      </c>
      <c r="R66" s="202">
        <f t="shared" ref="R66:R69" si="298">+IF(M66="N/A","N/A",ROUND(AVERAGE(M66:P66),0))</f>
        <v>86067</v>
      </c>
      <c r="S66" s="202">
        <f t="shared" ref="S66:S69" si="299">+IF(Q66="N/A","N/A",AVERAGE(Q66:R66))</f>
        <v>61439.357712570534</v>
      </c>
      <c r="U66" s="102">
        <v>272767.24008328503</v>
      </c>
      <c r="V66" s="102"/>
      <c r="W66" s="102"/>
      <c r="X66" s="102">
        <v>30304.132259640202</v>
      </c>
      <c r="Y66" s="202">
        <f t="shared" ref="Y66" si="300">+IF(U66="N/A","N/A",MIN(U66:X66))</f>
        <v>30304.132259640202</v>
      </c>
      <c r="Z66" s="202">
        <f t="shared" ref="Z66" si="301">+IF(U66="N/A","N/A",ROUND(AVERAGE(U66:X66),0))</f>
        <v>151536</v>
      </c>
      <c r="AA66" s="202">
        <f t="shared" ref="AA66" si="302">+IF(Y66="N/A","N/A",AVERAGE(Y66:Z66))</f>
        <v>90920.066129820101</v>
      </c>
      <c r="AC66" s="102">
        <v>71526.522700733316</v>
      </c>
      <c r="AD66" s="102"/>
      <c r="AE66" s="102"/>
      <c r="AF66" s="102">
        <v>39459.30112107734</v>
      </c>
      <c r="AG66" s="202">
        <f t="shared" ref="AG66:AG69" si="303">+IF(AC66="N/A","N/A",MIN(AC66:AF66))</f>
        <v>39459.30112107734</v>
      </c>
      <c r="AH66" s="202">
        <f t="shared" ref="AH66:AH69" si="304">+IF(AC66="N/A","N/A",ROUND(AVERAGE(AC66:AF66),0))</f>
        <v>55493</v>
      </c>
      <c r="AI66" s="202">
        <f t="shared" ref="AI66:AI69" si="305">+IF(AG66="N/A","N/A",AVERAGE(AG66:AH66))</f>
        <v>47476.15056053867</v>
      </c>
      <c r="AK66" s="102">
        <v>154490.82867548484</v>
      </c>
      <c r="AL66" s="102"/>
      <c r="AM66" s="102"/>
      <c r="AN66" s="102">
        <v>31496.686527756185</v>
      </c>
      <c r="AO66" s="202">
        <f t="shared" ref="AO66" si="306">+IF(AK66="N/A","N/A",MIN(AK66:AN66))</f>
        <v>31496.686527756185</v>
      </c>
      <c r="AP66" s="202">
        <f t="shared" ref="AP66" si="307">+IF(AK66="N/A","N/A",ROUND(AVERAGE(AK66:AN66),0))</f>
        <v>92994</v>
      </c>
      <c r="AQ66" s="202">
        <f t="shared" ref="AQ66" si="308">+IF(AO66="N/A","N/A",AVERAGE(AO66:AP66))</f>
        <v>62245.343263878094</v>
      </c>
      <c r="AS66" s="102"/>
      <c r="AT66" s="102"/>
      <c r="AU66" s="102"/>
      <c r="AV66" s="102">
        <v>38600.115202470195</v>
      </c>
      <c r="AW66" s="202">
        <f t="shared" ref="AW66:AW69" si="309">+IF(AS66="N/A","N/A",MIN(AS66:AV66))</f>
        <v>38600.115202470195</v>
      </c>
      <c r="AX66" s="202">
        <f t="shared" ref="AX66:AX69" si="310">+IF(AS66="N/A","N/A",ROUND(AVERAGE(AS66:AV66),0))</f>
        <v>38600</v>
      </c>
      <c r="AY66" s="202">
        <f t="shared" ref="AY66:AY69" si="311">+IF(AW66="N/A","N/A",AVERAGE(AW66:AX66))</f>
        <v>38600.057601235094</v>
      </c>
      <c r="BA66" s="102">
        <v>74484.889208445049</v>
      </c>
      <c r="BB66" s="102"/>
      <c r="BC66" s="102"/>
      <c r="BD66" s="102">
        <v>42583.717315004185</v>
      </c>
      <c r="BE66" s="202">
        <f t="shared" ref="BE66:BE69" si="312">+IF(BA66="N/A","N/A",MIN(BA66:BD66))</f>
        <v>42583.717315004185</v>
      </c>
      <c r="BF66" s="202">
        <f t="shared" ref="BF66:BF69" si="313">+IF(BA66="N/A","N/A",ROUND(AVERAGE(BA66:BD66),0))</f>
        <v>58534</v>
      </c>
      <c r="BG66" s="202">
        <f t="shared" ref="BG66:BG69" si="314">+IF(BE66="N/A","N/A",AVERAGE(BE66:BF66))</f>
        <v>50558.858657502089</v>
      </c>
      <c r="BI66" s="102">
        <v>92194</v>
      </c>
      <c r="BJ66" s="102"/>
      <c r="BK66" s="102"/>
      <c r="BL66" s="102">
        <v>48767.394500000002</v>
      </c>
      <c r="BM66" s="202">
        <f t="shared" ref="BM66:BM69" si="315">+IF(BI66="N/A","N/A",MIN(BI66:BL66))</f>
        <v>48767.394500000002</v>
      </c>
      <c r="BN66" s="202">
        <f t="shared" ref="BN66:BN69" si="316">+IF(BI66="N/A","N/A",ROUND(AVERAGE(BI66:BL66),0))</f>
        <v>70481</v>
      </c>
      <c r="BO66" s="202">
        <f t="shared" ref="BO66:BO69" si="317">+IF(BM66="N/A","N/A",AVERAGE(BM66:BN66))</f>
        <v>59624.197249999997</v>
      </c>
      <c r="BQ66" s="102">
        <v>92194</v>
      </c>
      <c r="BR66" s="102"/>
      <c r="BS66" s="102"/>
      <c r="BT66" s="102">
        <v>50623.401949999999</v>
      </c>
      <c r="BU66" s="202">
        <f t="shared" ref="BU66:BU69" si="318">+IF(BQ66="N/A","N/A",MIN(BQ66:BT66))</f>
        <v>50623.401949999999</v>
      </c>
      <c r="BV66" s="202">
        <f t="shared" ref="BV66:BV69" si="319">+IF(BQ66="N/A","N/A",ROUND(AVERAGE(BQ66:BT66),0))</f>
        <v>71409</v>
      </c>
      <c r="BW66" s="202">
        <f t="shared" ref="BW66:BW69" si="320">+IF(BU66="N/A","N/A",AVERAGE(BU66:BV66))</f>
        <v>61016.200975</v>
      </c>
      <c r="BY66" s="102"/>
      <c r="BZ66" s="102"/>
      <c r="CA66" s="102"/>
      <c r="CB66" s="102">
        <v>48767.394500000002</v>
      </c>
      <c r="CC66" s="202">
        <f t="shared" ref="CC66:CC69" si="321">+IF(BY66="N/A","N/A",MIN(BY66:CB66))</f>
        <v>48767.394500000002</v>
      </c>
      <c r="CD66" s="202">
        <f t="shared" ref="CD66:CD69" si="322">+IF(BY66="N/A","N/A",ROUND(AVERAGE(BY66:CB66),0))</f>
        <v>48767</v>
      </c>
      <c r="CE66" s="202">
        <f t="shared" ref="CE66:CE69" si="323">+IF(CC66="N/A","N/A",AVERAGE(CC66:CD66))</f>
        <v>48767.197249999997</v>
      </c>
      <c r="CG66" s="102">
        <v>98313.4</v>
      </c>
      <c r="CH66" s="102"/>
      <c r="CI66" s="102"/>
      <c r="CJ66" s="102">
        <v>48767.394500000002</v>
      </c>
      <c r="CK66" s="202">
        <f t="shared" ref="CK66:CK69" si="324">+IF(CG66="N/A","N/A",MIN(CG66:CJ66))</f>
        <v>48767.394500000002</v>
      </c>
      <c r="CL66" s="202">
        <f t="shared" ref="CL66:CL69" si="325">+IF(CG66="N/A","N/A",ROUND(AVERAGE(CG66:CJ66),0))</f>
        <v>73540</v>
      </c>
      <c r="CM66" s="202">
        <f t="shared" ref="CM66:CM69" si="326">+IF(CK66="N/A","N/A",AVERAGE(CK66:CL66))</f>
        <v>61153.697249999997</v>
      </c>
      <c r="CO66" s="102"/>
      <c r="CP66" s="102"/>
      <c r="CQ66" s="102"/>
      <c r="CR66" s="102">
        <v>48767.394500000002</v>
      </c>
      <c r="CS66" s="202">
        <f t="shared" ref="CS66:CS69" si="327">+IF(CO66="N/A","N/A",MIN(CO66:CR66))</f>
        <v>48767.394500000002</v>
      </c>
      <c r="CT66" s="202">
        <f t="shared" ref="CT66:CT69" si="328">+IF(CO66="N/A","N/A",ROUND(AVERAGE(CO66:CR66),0))</f>
        <v>48767</v>
      </c>
      <c r="CU66" s="202">
        <f t="shared" ref="CU66:CU69" si="329">+IF(CS66="N/A","N/A",AVERAGE(CS66:CT66))</f>
        <v>48767.197249999997</v>
      </c>
      <c r="CW66" s="102">
        <v>92194</v>
      </c>
      <c r="CX66" s="102"/>
      <c r="CY66" s="102"/>
      <c r="CZ66" s="102">
        <v>43110.575303194673</v>
      </c>
      <c r="DA66" s="202">
        <f t="shared" ref="DA66:DA69" si="330">+IF(CW66="N/A","N/A",MIN(CW66:CZ66))</f>
        <v>43110.575303194673</v>
      </c>
      <c r="DB66" s="202">
        <f t="shared" ref="DB66:DB69" si="331">+IF(CW66="N/A","N/A",ROUND(AVERAGE(CW66:CZ66),0))</f>
        <v>67652</v>
      </c>
      <c r="DC66" s="202">
        <f t="shared" ref="DC66:DC69" si="332">+IF(DA66="N/A","N/A",AVERAGE(DA66:DB66))</f>
        <v>55381.287651597333</v>
      </c>
      <c r="DE66" s="102">
        <v>84283.368626341195</v>
      </c>
      <c r="DF66" s="102"/>
      <c r="DG66" s="102"/>
      <c r="DH66" s="102">
        <v>37828.702967701021</v>
      </c>
      <c r="DI66" s="202">
        <f t="shared" ref="DI66:DI69" si="333">+IF(DE66="N/A","N/A",MIN(DE66:DH66))</f>
        <v>37828.702967701021</v>
      </c>
      <c r="DJ66" s="202">
        <f t="shared" ref="DJ66:DJ69" si="334">+IF(DE66="N/A","N/A",ROUND(AVERAGE(DE66:DH66),0))</f>
        <v>61056</v>
      </c>
      <c r="DK66" s="202">
        <f t="shared" ref="DK66:DK69" si="335">+IF(DI66="N/A","N/A",AVERAGE(DI66:DJ66))</f>
        <v>49442.351483850507</v>
      </c>
    </row>
    <row r="67" spans="1:115" ht="13.5" thickBot="1" x14ac:dyDescent="0.25">
      <c r="A67" s="20">
        <v>49</v>
      </c>
      <c r="B67" s="19" t="s">
        <v>198</v>
      </c>
      <c r="C67" s="32">
        <v>1</v>
      </c>
      <c r="D67" s="82"/>
      <c r="E67" s="102">
        <v>274556.57635147334</v>
      </c>
      <c r="F67" s="102"/>
      <c r="G67" s="102"/>
      <c r="H67" s="102">
        <v>126330.84624599999</v>
      </c>
      <c r="I67" s="202">
        <f t="shared" si="294"/>
        <v>126330.84624599999</v>
      </c>
      <c r="J67" s="202">
        <f t="shared" si="295"/>
        <v>200444</v>
      </c>
      <c r="K67" s="202">
        <f t="shared" si="296"/>
        <v>163387.42312299999</v>
      </c>
      <c r="L67" s="82"/>
      <c r="M67" s="102">
        <v>390113.78405497666</v>
      </c>
      <c r="N67" s="102"/>
      <c r="O67" s="102"/>
      <c r="P67" s="102">
        <v>86365.663266401971</v>
      </c>
      <c r="Q67" s="202">
        <f t="shared" si="297"/>
        <v>86365.663266401971</v>
      </c>
      <c r="R67" s="202">
        <f t="shared" si="298"/>
        <v>238240</v>
      </c>
      <c r="S67" s="202">
        <f t="shared" si="299"/>
        <v>162302.83163320099</v>
      </c>
      <c r="U67" s="34" t="s">
        <v>8</v>
      </c>
      <c r="V67" s="34" t="s">
        <v>8</v>
      </c>
      <c r="W67" s="34" t="s">
        <v>8</v>
      </c>
      <c r="X67" s="34" t="s">
        <v>8</v>
      </c>
      <c r="Y67" s="34" t="s">
        <v>8</v>
      </c>
      <c r="Z67" s="34" t="s">
        <v>8</v>
      </c>
      <c r="AA67" s="34" t="s">
        <v>8</v>
      </c>
      <c r="AC67" s="102">
        <v>327615.83862973377</v>
      </c>
      <c r="AD67" s="102"/>
      <c r="AE67" s="102"/>
      <c r="AF67" s="102">
        <v>95683.130506077607</v>
      </c>
      <c r="AG67" s="202">
        <f t="shared" si="303"/>
        <v>95683.130506077607</v>
      </c>
      <c r="AH67" s="202">
        <f t="shared" si="304"/>
        <v>211649</v>
      </c>
      <c r="AI67" s="202">
        <f t="shared" si="305"/>
        <v>153666.0652530388</v>
      </c>
      <c r="AK67" s="34" t="s">
        <v>8</v>
      </c>
      <c r="AL67" s="34" t="s">
        <v>8</v>
      </c>
      <c r="AM67" s="34" t="s">
        <v>8</v>
      </c>
      <c r="AN67" s="34" t="s">
        <v>8</v>
      </c>
      <c r="AO67" s="34" t="s">
        <v>8</v>
      </c>
      <c r="AP67" s="34" t="s">
        <v>8</v>
      </c>
      <c r="AQ67" s="34" t="s">
        <v>8</v>
      </c>
      <c r="AS67" s="102"/>
      <c r="AT67" s="102"/>
      <c r="AU67" s="102"/>
      <c r="AV67" s="102">
        <v>99834.072489003287</v>
      </c>
      <c r="AW67" s="202">
        <f t="shared" si="309"/>
        <v>99834.072489003287</v>
      </c>
      <c r="AX67" s="202">
        <f t="shared" si="310"/>
        <v>99834</v>
      </c>
      <c r="AY67" s="202">
        <f t="shared" si="311"/>
        <v>99834.036244501651</v>
      </c>
      <c r="BA67" s="102">
        <v>333660.92389588943</v>
      </c>
      <c r="BB67" s="102"/>
      <c r="BC67" s="102"/>
      <c r="BD67" s="102">
        <v>95670.76829865438</v>
      </c>
      <c r="BE67" s="202">
        <f t="shared" si="312"/>
        <v>95670.76829865438</v>
      </c>
      <c r="BF67" s="202">
        <f t="shared" si="313"/>
        <v>214666</v>
      </c>
      <c r="BG67" s="202">
        <f t="shared" si="314"/>
        <v>155168.38414932718</v>
      </c>
      <c r="BI67" s="102">
        <v>328438.8</v>
      </c>
      <c r="BJ67" s="102"/>
      <c r="BK67" s="102"/>
      <c r="BL67" s="102">
        <v>173382.581152</v>
      </c>
      <c r="BM67" s="202">
        <f t="shared" si="315"/>
        <v>173382.581152</v>
      </c>
      <c r="BN67" s="202">
        <f t="shared" si="316"/>
        <v>250911</v>
      </c>
      <c r="BO67" s="202">
        <f t="shared" si="317"/>
        <v>212146.790576</v>
      </c>
      <c r="BQ67" s="102">
        <v>328438.8</v>
      </c>
      <c r="BR67" s="102"/>
      <c r="BS67" s="102"/>
      <c r="BT67" s="102">
        <v>175965.65555799997</v>
      </c>
      <c r="BU67" s="202">
        <f t="shared" si="318"/>
        <v>175965.65555799997</v>
      </c>
      <c r="BV67" s="202">
        <f t="shared" si="319"/>
        <v>252202</v>
      </c>
      <c r="BW67" s="202">
        <f t="shared" si="320"/>
        <v>214083.82777899998</v>
      </c>
      <c r="BY67" s="102"/>
      <c r="BZ67" s="102"/>
      <c r="CA67" s="102"/>
      <c r="CB67" s="102">
        <v>156652.37315199999</v>
      </c>
      <c r="CC67" s="202">
        <f t="shared" si="321"/>
        <v>156652.37315199999</v>
      </c>
      <c r="CD67" s="202">
        <f t="shared" si="322"/>
        <v>156652</v>
      </c>
      <c r="CE67" s="202">
        <f t="shared" si="323"/>
        <v>156652.18657600001</v>
      </c>
      <c r="CG67" s="102">
        <v>349196.4</v>
      </c>
      <c r="CH67" s="102"/>
      <c r="CI67" s="102"/>
      <c r="CJ67" s="102">
        <v>177101.334608</v>
      </c>
      <c r="CK67" s="202">
        <f t="shared" si="324"/>
        <v>177101.334608</v>
      </c>
      <c r="CL67" s="202">
        <f t="shared" si="325"/>
        <v>263149</v>
      </c>
      <c r="CM67" s="202">
        <f t="shared" si="326"/>
        <v>220125.167304</v>
      </c>
      <c r="CO67" s="102"/>
      <c r="CP67" s="102"/>
      <c r="CQ67" s="102"/>
      <c r="CR67" s="102">
        <v>181167.70460799997</v>
      </c>
      <c r="CS67" s="202">
        <f t="shared" si="327"/>
        <v>181167.70460799997</v>
      </c>
      <c r="CT67" s="202">
        <f t="shared" si="328"/>
        <v>181168</v>
      </c>
      <c r="CU67" s="202">
        <f t="shared" si="329"/>
        <v>181167.852304</v>
      </c>
      <c r="CW67" s="102">
        <v>328438.8</v>
      </c>
      <c r="CX67" s="102"/>
      <c r="CY67" s="102"/>
      <c r="CZ67" s="102">
        <v>107061.27266831795</v>
      </c>
      <c r="DA67" s="202">
        <f t="shared" si="330"/>
        <v>107061.27266831795</v>
      </c>
      <c r="DB67" s="202">
        <f t="shared" si="331"/>
        <v>217750</v>
      </c>
      <c r="DC67" s="202">
        <f t="shared" si="332"/>
        <v>162405.63633415897</v>
      </c>
      <c r="DE67" s="102"/>
      <c r="DF67" s="102"/>
      <c r="DG67" s="102"/>
      <c r="DH67" s="102">
        <v>99882.489312168531</v>
      </c>
      <c r="DI67" s="202">
        <f t="shared" si="333"/>
        <v>99882.489312168531</v>
      </c>
      <c r="DJ67" s="202">
        <f t="shared" si="334"/>
        <v>99882</v>
      </c>
      <c r="DK67" s="202">
        <f t="shared" si="335"/>
        <v>99882.244656084265</v>
      </c>
    </row>
    <row r="68" spans="1:115" ht="13.5" thickBot="1" x14ac:dyDescent="0.25">
      <c r="A68" s="20">
        <v>50</v>
      </c>
      <c r="B68" s="19" t="s">
        <v>199</v>
      </c>
      <c r="C68" s="32">
        <v>1</v>
      </c>
      <c r="D68" s="82"/>
      <c r="E68" s="102">
        <v>87047.795381399992</v>
      </c>
      <c r="F68" s="102"/>
      <c r="G68" s="102"/>
      <c r="H68" s="102">
        <v>73683.553856000013</v>
      </c>
      <c r="I68" s="202">
        <f t="shared" si="294"/>
        <v>73683.553856000013</v>
      </c>
      <c r="J68" s="202">
        <f t="shared" si="295"/>
        <v>80366</v>
      </c>
      <c r="K68" s="202">
        <f t="shared" si="296"/>
        <v>77024.776928000007</v>
      </c>
      <c r="L68" s="82"/>
      <c r="M68" s="102">
        <v>65154.449444958329</v>
      </c>
      <c r="N68" s="102"/>
      <c r="O68" s="102"/>
      <c r="P68" s="102">
        <v>49269.004485601195</v>
      </c>
      <c r="Q68" s="202">
        <f t="shared" si="297"/>
        <v>49269.004485601195</v>
      </c>
      <c r="R68" s="202">
        <f t="shared" si="298"/>
        <v>57212</v>
      </c>
      <c r="S68" s="202">
        <f t="shared" si="299"/>
        <v>53240.502242800598</v>
      </c>
      <c r="U68" s="34" t="s">
        <v>8</v>
      </c>
      <c r="V68" s="34" t="s">
        <v>8</v>
      </c>
      <c r="W68" s="34" t="s">
        <v>8</v>
      </c>
      <c r="X68" s="34" t="s">
        <v>8</v>
      </c>
      <c r="Y68" s="34" t="s">
        <v>8</v>
      </c>
      <c r="Z68" s="34" t="s">
        <v>8</v>
      </c>
      <c r="AA68" s="34" t="s">
        <v>8</v>
      </c>
      <c r="AC68" s="102">
        <v>129023.80710420004</v>
      </c>
      <c r="AD68" s="102"/>
      <c r="AE68" s="102"/>
      <c r="AF68" s="102">
        <v>53694.038529538579</v>
      </c>
      <c r="AG68" s="202">
        <f t="shared" si="303"/>
        <v>53694.038529538579</v>
      </c>
      <c r="AH68" s="202">
        <f t="shared" si="304"/>
        <v>91359</v>
      </c>
      <c r="AI68" s="202">
        <f t="shared" si="305"/>
        <v>72526.519264769289</v>
      </c>
      <c r="AK68" s="34" t="s">
        <v>8</v>
      </c>
      <c r="AL68" s="34" t="s">
        <v>8</v>
      </c>
      <c r="AM68" s="34" t="s">
        <v>8</v>
      </c>
      <c r="AN68" s="34" t="s">
        <v>8</v>
      </c>
      <c r="AO68" s="34" t="s">
        <v>8</v>
      </c>
      <c r="AP68" s="34" t="s">
        <v>8</v>
      </c>
      <c r="AQ68" s="34" t="s">
        <v>8</v>
      </c>
      <c r="AS68" s="102"/>
      <c r="AT68" s="102"/>
      <c r="AU68" s="102"/>
      <c r="AV68" s="102">
        <v>56167.416200239146</v>
      </c>
      <c r="AW68" s="202">
        <f t="shared" si="309"/>
        <v>56167.416200239146</v>
      </c>
      <c r="AX68" s="202">
        <f t="shared" si="310"/>
        <v>56167</v>
      </c>
      <c r="AY68" s="202">
        <f t="shared" si="311"/>
        <v>56167.208100119577</v>
      </c>
      <c r="BA68" s="102">
        <v>130572.18726856862</v>
      </c>
      <c r="BB68" s="102"/>
      <c r="BC68" s="102"/>
      <c r="BD68" s="102">
        <v>55380.941788576936</v>
      </c>
      <c r="BE68" s="202">
        <f t="shared" si="312"/>
        <v>55380.941788576936</v>
      </c>
      <c r="BF68" s="202">
        <f t="shared" si="313"/>
        <v>92977</v>
      </c>
      <c r="BG68" s="202">
        <f t="shared" si="314"/>
        <v>74178.970894288475</v>
      </c>
      <c r="BI68" s="102">
        <v>92194</v>
      </c>
      <c r="BJ68" s="102"/>
      <c r="BK68" s="102"/>
      <c r="BL68" s="102">
        <v>79004.921820000003</v>
      </c>
      <c r="BM68" s="202">
        <f t="shared" si="315"/>
        <v>79004.921820000003</v>
      </c>
      <c r="BN68" s="202">
        <f t="shared" si="316"/>
        <v>85599</v>
      </c>
      <c r="BO68" s="202">
        <f t="shared" si="317"/>
        <v>82301.960909999994</v>
      </c>
      <c r="BQ68" s="102">
        <v>92194</v>
      </c>
      <c r="BR68" s="102"/>
      <c r="BS68" s="102"/>
      <c r="BT68" s="102">
        <v>80724.531601999988</v>
      </c>
      <c r="BU68" s="202">
        <f t="shared" si="318"/>
        <v>80724.531601999988</v>
      </c>
      <c r="BV68" s="202">
        <f t="shared" si="319"/>
        <v>86459</v>
      </c>
      <c r="BW68" s="202">
        <f t="shared" si="320"/>
        <v>83591.765801000001</v>
      </c>
      <c r="BY68" s="102"/>
      <c r="BZ68" s="102"/>
      <c r="CA68" s="102"/>
      <c r="CB68" s="102">
        <v>77610.737820000009</v>
      </c>
      <c r="CC68" s="202">
        <f t="shared" si="321"/>
        <v>77610.737820000009</v>
      </c>
      <c r="CD68" s="202">
        <f t="shared" si="322"/>
        <v>77611</v>
      </c>
      <c r="CE68" s="202">
        <f t="shared" si="323"/>
        <v>77610.868910000005</v>
      </c>
      <c r="CG68" s="102">
        <v>98313.4</v>
      </c>
      <c r="CH68" s="102"/>
      <c r="CI68" s="102"/>
      <c r="CJ68" s="102">
        <v>72963.457820000011</v>
      </c>
      <c r="CK68" s="202">
        <f t="shared" si="324"/>
        <v>72963.457820000011</v>
      </c>
      <c r="CL68" s="202">
        <f t="shared" si="325"/>
        <v>85638</v>
      </c>
      <c r="CM68" s="202">
        <f t="shared" si="326"/>
        <v>79300.728910000005</v>
      </c>
      <c r="CO68" s="102"/>
      <c r="CP68" s="102"/>
      <c r="CQ68" s="102"/>
      <c r="CR68" s="102">
        <v>79237.285820000005</v>
      </c>
      <c r="CS68" s="202">
        <f t="shared" si="327"/>
        <v>79237.285820000005</v>
      </c>
      <c r="CT68" s="202">
        <f t="shared" si="328"/>
        <v>79237</v>
      </c>
      <c r="CU68" s="202">
        <f t="shared" si="329"/>
        <v>79237.142909999995</v>
      </c>
      <c r="CW68" s="102">
        <v>92194</v>
      </c>
      <c r="CX68" s="102"/>
      <c r="CY68" s="102"/>
      <c r="CZ68" s="102">
        <v>51804.707901425187</v>
      </c>
      <c r="DA68" s="202">
        <f t="shared" si="330"/>
        <v>51804.707901425187</v>
      </c>
      <c r="DB68" s="202">
        <f t="shared" si="331"/>
        <v>71999</v>
      </c>
      <c r="DC68" s="202">
        <f t="shared" si="332"/>
        <v>61901.853950712597</v>
      </c>
      <c r="DE68" s="102"/>
      <c r="DF68" s="102"/>
      <c r="DG68" s="102"/>
      <c r="DH68" s="102">
        <v>46440.493882667768</v>
      </c>
      <c r="DI68" s="202">
        <f t="shared" si="333"/>
        <v>46440.493882667768</v>
      </c>
      <c r="DJ68" s="202">
        <f t="shared" si="334"/>
        <v>46440</v>
      </c>
      <c r="DK68" s="202">
        <f t="shared" si="335"/>
        <v>46440.246941333884</v>
      </c>
    </row>
    <row r="69" spans="1:115" ht="13.5" thickBot="1" x14ac:dyDescent="0.25">
      <c r="A69" s="22">
        <v>51</v>
      </c>
      <c r="B69" s="23" t="s">
        <v>200</v>
      </c>
      <c r="C69" s="32">
        <v>1</v>
      </c>
      <c r="D69" s="82"/>
      <c r="E69" s="102">
        <v>96933.33128575416</v>
      </c>
      <c r="F69" s="102"/>
      <c r="G69" s="102"/>
      <c r="H69" s="102">
        <v>102959.67512599999</v>
      </c>
      <c r="I69" s="202">
        <f t="shared" si="294"/>
        <v>96933.33128575416</v>
      </c>
      <c r="J69" s="202">
        <f t="shared" si="295"/>
        <v>99947</v>
      </c>
      <c r="K69" s="202">
        <f t="shared" si="296"/>
        <v>98440.16564287708</v>
      </c>
      <c r="L69" s="82"/>
      <c r="M69" s="102">
        <v>112721.61740418668</v>
      </c>
      <c r="N69" s="102"/>
      <c r="O69" s="102"/>
      <c r="P69" s="102">
        <v>62709.225959301439</v>
      </c>
      <c r="Q69" s="202">
        <f t="shared" si="297"/>
        <v>62709.225959301439</v>
      </c>
      <c r="R69" s="202">
        <f t="shared" si="298"/>
        <v>87715</v>
      </c>
      <c r="S69" s="202">
        <f t="shared" si="299"/>
        <v>75212.112979650716</v>
      </c>
      <c r="U69" s="34" t="s">
        <v>8</v>
      </c>
      <c r="V69" s="34" t="s">
        <v>8</v>
      </c>
      <c r="W69" s="34" t="s">
        <v>8</v>
      </c>
      <c r="X69" s="34" t="s">
        <v>8</v>
      </c>
      <c r="Y69" s="34" t="s">
        <v>8</v>
      </c>
      <c r="Z69" s="34" t="s">
        <v>8</v>
      </c>
      <c r="AA69" s="34" t="s">
        <v>8</v>
      </c>
      <c r="AC69" s="102">
        <v>132035.54187199287</v>
      </c>
      <c r="AD69" s="102"/>
      <c r="AE69" s="102"/>
      <c r="AF69" s="102">
        <v>80038.988133730978</v>
      </c>
      <c r="AG69" s="202">
        <f t="shared" si="303"/>
        <v>80038.988133730978</v>
      </c>
      <c r="AH69" s="202">
        <f t="shared" si="304"/>
        <v>106037</v>
      </c>
      <c r="AI69" s="202">
        <f t="shared" si="305"/>
        <v>93037.994066865489</v>
      </c>
      <c r="AK69" s="34" t="s">
        <v>8</v>
      </c>
      <c r="AL69" s="34" t="s">
        <v>8</v>
      </c>
      <c r="AM69" s="34" t="s">
        <v>8</v>
      </c>
      <c r="AN69" s="34" t="s">
        <v>8</v>
      </c>
      <c r="AO69" s="34" t="s">
        <v>8</v>
      </c>
      <c r="AP69" s="34" t="s">
        <v>8</v>
      </c>
      <c r="AQ69" s="34" t="s">
        <v>8</v>
      </c>
      <c r="AS69" s="102"/>
      <c r="AT69" s="102"/>
      <c r="AU69" s="102"/>
      <c r="AV69" s="102">
        <v>81175.235442581645</v>
      </c>
      <c r="AW69" s="202">
        <f t="shared" si="309"/>
        <v>81175.235442581645</v>
      </c>
      <c r="AX69" s="202">
        <f t="shared" si="310"/>
        <v>81175</v>
      </c>
      <c r="AY69" s="202">
        <f t="shared" si="311"/>
        <v>81175.117721290822</v>
      </c>
      <c r="BA69" s="102">
        <v>134130.18346030934</v>
      </c>
      <c r="BB69" s="102"/>
      <c r="BC69" s="102"/>
      <c r="BD69" s="102">
        <v>76455.312954961628</v>
      </c>
      <c r="BE69" s="202">
        <f t="shared" si="312"/>
        <v>76455.312954961628</v>
      </c>
      <c r="BF69" s="202">
        <f t="shared" si="313"/>
        <v>105293</v>
      </c>
      <c r="BG69" s="202">
        <f t="shared" si="314"/>
        <v>90874.156477480807</v>
      </c>
      <c r="BI69" s="102">
        <v>169787</v>
      </c>
      <c r="BJ69" s="102"/>
      <c r="BK69" s="102"/>
      <c r="BL69" s="102">
        <v>142062.00522799999</v>
      </c>
      <c r="BM69" s="202">
        <f t="shared" si="315"/>
        <v>142062.00522799999</v>
      </c>
      <c r="BN69" s="202">
        <f t="shared" si="316"/>
        <v>155925</v>
      </c>
      <c r="BO69" s="202">
        <f t="shared" si="317"/>
        <v>148993.502614</v>
      </c>
      <c r="BQ69" s="102">
        <v>169787</v>
      </c>
      <c r="BR69" s="102"/>
      <c r="BS69" s="102"/>
      <c r="BT69" s="102">
        <v>144301.41327799999</v>
      </c>
      <c r="BU69" s="202">
        <f t="shared" si="318"/>
        <v>144301.41327799999</v>
      </c>
      <c r="BV69" s="202">
        <f t="shared" si="319"/>
        <v>157044</v>
      </c>
      <c r="BW69" s="202">
        <f t="shared" si="320"/>
        <v>150672.70663899998</v>
      </c>
      <c r="BY69" s="102"/>
      <c r="BZ69" s="102"/>
      <c r="CA69" s="102"/>
      <c r="CB69" s="102">
        <v>107207.40522799997</v>
      </c>
      <c r="CC69" s="202">
        <f t="shared" si="321"/>
        <v>107207.40522799997</v>
      </c>
      <c r="CD69" s="202">
        <f t="shared" si="322"/>
        <v>107207</v>
      </c>
      <c r="CE69" s="202">
        <f t="shared" si="323"/>
        <v>107207.20261399998</v>
      </c>
      <c r="CG69" s="102">
        <v>177775.7</v>
      </c>
      <c r="CH69" s="102"/>
      <c r="CI69" s="102"/>
      <c r="CJ69" s="102">
        <v>111854.685228</v>
      </c>
      <c r="CK69" s="202">
        <f t="shared" si="324"/>
        <v>111854.685228</v>
      </c>
      <c r="CL69" s="202">
        <f t="shared" si="325"/>
        <v>144815</v>
      </c>
      <c r="CM69" s="202">
        <f t="shared" si="326"/>
        <v>128334.84261399999</v>
      </c>
      <c r="CO69" s="102"/>
      <c r="CP69" s="102"/>
      <c r="CQ69" s="102"/>
      <c r="CR69" s="102">
        <v>114178.32522799997</v>
      </c>
      <c r="CS69" s="202">
        <f t="shared" si="327"/>
        <v>114178.32522799997</v>
      </c>
      <c r="CT69" s="202">
        <f t="shared" si="328"/>
        <v>114178</v>
      </c>
      <c r="CU69" s="202">
        <f t="shared" si="329"/>
        <v>114178.16261399999</v>
      </c>
      <c r="CW69" s="102">
        <v>169787</v>
      </c>
      <c r="CX69" s="102"/>
      <c r="CY69" s="102"/>
      <c r="CZ69" s="102">
        <v>74715.102376353418</v>
      </c>
      <c r="DA69" s="202">
        <f t="shared" si="330"/>
        <v>74715.102376353418</v>
      </c>
      <c r="DB69" s="202">
        <f t="shared" si="331"/>
        <v>122251</v>
      </c>
      <c r="DC69" s="202">
        <f t="shared" si="332"/>
        <v>98483.051188176702</v>
      </c>
      <c r="DE69" s="102"/>
      <c r="DF69" s="102"/>
      <c r="DG69" s="102"/>
      <c r="DH69" s="102">
        <v>67924.931718501335</v>
      </c>
      <c r="DI69" s="202">
        <f t="shared" si="333"/>
        <v>67924.931718501335</v>
      </c>
      <c r="DJ69" s="202">
        <f t="shared" si="334"/>
        <v>67925</v>
      </c>
      <c r="DK69" s="202">
        <f t="shared" si="335"/>
        <v>67924.96585925066</v>
      </c>
    </row>
    <row r="70" spans="1:115" ht="15.75" thickBot="1" x14ac:dyDescent="0.3">
      <c r="A70" s="114"/>
      <c r="B70" s="117" t="s">
        <v>372</v>
      </c>
      <c r="C70" s="118"/>
      <c r="D70" s="89"/>
      <c r="E70" s="100"/>
      <c r="F70" s="100"/>
      <c r="G70" s="100"/>
      <c r="H70" s="100"/>
      <c r="I70" s="100"/>
      <c r="J70" s="100"/>
      <c r="K70" s="100"/>
      <c r="L70" s="100"/>
      <c r="M70" s="100"/>
      <c r="N70" s="100"/>
      <c r="O70" s="100"/>
      <c r="P70" s="100"/>
      <c r="Q70" s="100"/>
      <c r="R70" s="100"/>
      <c r="S70" s="100"/>
      <c r="U70" s="100"/>
      <c r="V70" s="100"/>
      <c r="W70" s="100"/>
      <c r="X70" s="100"/>
      <c r="Y70" s="100"/>
      <c r="Z70" s="100"/>
      <c r="AA70" s="100"/>
      <c r="AB70" s="1"/>
      <c r="AC70" s="100"/>
      <c r="AD70" s="100"/>
      <c r="AE70" s="100"/>
      <c r="AF70" s="100"/>
      <c r="AG70" s="100"/>
      <c r="AH70" s="100"/>
      <c r="AI70" s="100"/>
      <c r="AK70" s="100"/>
      <c r="AL70" s="100"/>
      <c r="AM70" s="100"/>
      <c r="AN70" s="100"/>
      <c r="AO70" s="100"/>
      <c r="AP70" s="100"/>
      <c r="AQ70" s="100"/>
      <c r="AR70" s="1"/>
      <c r="AS70" s="100"/>
      <c r="AT70" s="100"/>
      <c r="AU70" s="100"/>
      <c r="AV70" s="100"/>
      <c r="AW70" s="100"/>
      <c r="AX70" s="100"/>
      <c r="AY70" s="100"/>
      <c r="AZ70" s="1"/>
      <c r="BA70" s="100"/>
      <c r="BB70" s="100"/>
      <c r="BC70" s="100"/>
      <c r="BD70" s="100"/>
      <c r="BE70" s="100"/>
      <c r="BF70" s="100"/>
      <c r="BG70" s="100"/>
      <c r="BH70" s="1"/>
      <c r="BI70" s="100"/>
      <c r="BJ70" s="100"/>
      <c r="BK70" s="100"/>
      <c r="BL70" s="100"/>
      <c r="BM70" s="100"/>
      <c r="BN70" s="100"/>
      <c r="BO70" s="100"/>
      <c r="BP70" s="1"/>
      <c r="BQ70" s="100"/>
      <c r="BR70" s="100"/>
      <c r="BS70" s="100"/>
      <c r="BT70" s="100"/>
      <c r="BU70" s="100"/>
      <c r="BV70" s="100"/>
      <c r="BW70" s="100"/>
      <c r="BX70" s="1"/>
      <c r="BY70" s="100"/>
      <c r="BZ70" s="100"/>
      <c r="CA70" s="100"/>
      <c r="CB70" s="100"/>
      <c r="CC70" s="100"/>
      <c r="CD70" s="100"/>
      <c r="CE70" s="100"/>
      <c r="CF70" s="99"/>
      <c r="CG70" s="100"/>
      <c r="CH70" s="100"/>
      <c r="CI70" s="100"/>
      <c r="CJ70" s="100"/>
      <c r="CK70" s="100"/>
      <c r="CL70" s="100"/>
      <c r="CM70" s="100"/>
      <c r="CN70" s="1"/>
      <c r="CO70" s="100"/>
      <c r="CP70" s="100"/>
      <c r="CQ70" s="100"/>
      <c r="CR70" s="100"/>
      <c r="CS70" s="100"/>
      <c r="CT70" s="100"/>
      <c r="CU70" s="100"/>
      <c r="CV70" s="1"/>
      <c r="CW70" s="100"/>
      <c r="CX70" s="100"/>
      <c r="CY70" s="100"/>
      <c r="CZ70" s="100"/>
      <c r="DA70" s="100"/>
      <c r="DB70" s="100"/>
      <c r="DC70" s="100"/>
      <c r="DE70" s="100"/>
      <c r="DF70" s="100"/>
      <c r="DG70" s="100"/>
      <c r="DH70" s="100"/>
      <c r="DI70" s="100"/>
      <c r="DJ70" s="100"/>
      <c r="DK70" s="100"/>
    </row>
    <row r="71" spans="1:115" ht="13.5" thickBot="1" x14ac:dyDescent="0.25">
      <c r="A71" s="25">
        <v>52</v>
      </c>
      <c r="B71" s="18" t="s">
        <v>296</v>
      </c>
      <c r="C71" s="32">
        <v>1</v>
      </c>
      <c r="D71" s="82"/>
      <c r="E71" s="102">
        <v>65814.490494595826</v>
      </c>
      <c r="F71" s="102"/>
      <c r="G71" s="102"/>
      <c r="H71" s="102">
        <v>76130.579139999987</v>
      </c>
      <c r="I71" s="202">
        <f t="shared" ref="I71" si="336">+IF(E71="N/A","N/A",MIN(E71:H71))</f>
        <v>65814.490494595826</v>
      </c>
      <c r="J71" s="202">
        <f t="shared" ref="J71" si="337">+IF(E71="N/A","N/A",ROUND(AVERAGE(E71:H71),0))</f>
        <v>70973</v>
      </c>
      <c r="K71" s="202">
        <f t="shared" ref="K71" si="338">+IF(I71="N/A","N/A",AVERAGE(I71:J71))</f>
        <v>68393.74524729792</v>
      </c>
      <c r="L71" s="82"/>
      <c r="M71" s="102">
        <v>59162.719577195836</v>
      </c>
      <c r="N71" s="102"/>
      <c r="O71" s="102"/>
      <c r="P71" s="102">
        <v>58706.007639361662</v>
      </c>
      <c r="Q71" s="202">
        <f t="shared" ref="Q71" si="339">+IF(M71="N/A","N/A",MIN(M71:P71))</f>
        <v>58706.007639361662</v>
      </c>
      <c r="R71" s="202">
        <f t="shared" ref="R71" si="340">+IF(M71="N/A","N/A",ROUND(AVERAGE(M71:P71),0))</f>
        <v>58934</v>
      </c>
      <c r="S71" s="202">
        <f t="shared" ref="S71" si="341">+IF(Q71="N/A","N/A",AVERAGE(Q71:R71))</f>
        <v>58820.003819680831</v>
      </c>
      <c r="U71" s="102">
        <v>33893.628529581758</v>
      </c>
      <c r="V71" s="102"/>
      <c r="W71" s="102"/>
      <c r="X71" s="102">
        <v>40029.664365134573</v>
      </c>
      <c r="Y71" s="202">
        <f t="shared" ref="Y71:Y80" si="342">+IF(U71="N/A","N/A",MIN(U71:X71))</f>
        <v>33893.628529581758</v>
      </c>
      <c r="Z71" s="202">
        <f t="shared" ref="Z71:Z80" si="343">+IF(U71="N/A","N/A",ROUND(AVERAGE(U71:X71),0))</f>
        <v>36962</v>
      </c>
      <c r="AA71" s="202">
        <f t="shared" ref="AA71:AA80" si="344">+IF(Y71="N/A","N/A",AVERAGE(Y71:Z71))</f>
        <v>35427.814264790883</v>
      </c>
      <c r="AC71" s="102">
        <v>64396.582569078688</v>
      </c>
      <c r="AD71" s="102"/>
      <c r="AE71" s="102"/>
      <c r="AF71" s="102">
        <v>61620.903259192804</v>
      </c>
      <c r="AG71" s="202">
        <f t="shared" ref="AG71" si="345">+IF(AC71="N/A","N/A",MIN(AC71:AF71))</f>
        <v>61620.903259192804</v>
      </c>
      <c r="AH71" s="202">
        <f t="shared" ref="AH71" si="346">+IF(AC71="N/A","N/A",ROUND(AVERAGE(AC71:AF71),0))</f>
        <v>63009</v>
      </c>
      <c r="AI71" s="202">
        <f t="shared" ref="AI71" si="347">+IF(AG71="N/A","N/A",AVERAGE(AG71:AH71))</f>
        <v>62314.951629596399</v>
      </c>
      <c r="AK71" s="102">
        <v>88438.270665283839</v>
      </c>
      <c r="AL71" s="102"/>
      <c r="AM71" s="102"/>
      <c r="AN71" s="102">
        <v>45395.464240907808</v>
      </c>
      <c r="AO71" s="202">
        <f t="shared" ref="AO71:AO80" si="348">+IF(AK71="N/A","N/A",MIN(AK71:AN71))</f>
        <v>45395.464240907808</v>
      </c>
      <c r="AP71" s="202">
        <f t="shared" ref="AP71:AP80" si="349">+IF(AK71="N/A","N/A",ROUND(AVERAGE(AK71:AN71),0))</f>
        <v>66917</v>
      </c>
      <c r="AQ71" s="202">
        <f t="shared" ref="AQ71:AQ80" si="350">+IF(AO71="N/A","N/A",AVERAGE(AO71:AP71))</f>
        <v>56156.232120453904</v>
      </c>
      <c r="AS71" s="102"/>
      <c r="AT71" s="102"/>
      <c r="AU71" s="102"/>
      <c r="AV71" s="102">
        <v>64203.341785113422</v>
      </c>
      <c r="AW71" s="202">
        <f t="shared" ref="AW71" si="351">+IF(AS71="N/A","N/A",MIN(AS71:AV71))</f>
        <v>64203.341785113422</v>
      </c>
      <c r="AX71" s="202">
        <f t="shared" ref="AX71" si="352">+IF(AS71="N/A","N/A",ROUND(AVERAGE(AS71:AV71),0))</f>
        <v>64203</v>
      </c>
      <c r="AY71" s="202">
        <f t="shared" ref="AY71" si="353">+IF(AW71="N/A","N/A",AVERAGE(AW71:AX71))</f>
        <v>64203.170892556707</v>
      </c>
      <c r="BA71" s="102">
        <v>68745.941365280523</v>
      </c>
      <c r="BB71" s="102"/>
      <c r="BC71" s="102"/>
      <c r="BD71" s="102">
        <v>66411.350014284981</v>
      </c>
      <c r="BE71" s="202">
        <f t="shared" ref="BE71" si="354">+IF(BA71="N/A","N/A",MIN(BA71:BD71))</f>
        <v>66411.350014284981</v>
      </c>
      <c r="BF71" s="202">
        <f t="shared" ref="BF71" si="355">+IF(BA71="N/A","N/A",ROUND(AVERAGE(BA71:BD71),0))</f>
        <v>67579</v>
      </c>
      <c r="BG71" s="202">
        <f t="shared" ref="BG71" si="356">+IF(BE71="N/A","N/A",AVERAGE(BE71:BF71))</f>
        <v>66995.17500714249</v>
      </c>
      <c r="BI71" s="102">
        <v>71817.7</v>
      </c>
      <c r="BJ71" s="102"/>
      <c r="BK71" s="102"/>
      <c r="BL71" s="102">
        <v>99657.666504000008</v>
      </c>
      <c r="BM71" s="202">
        <f t="shared" ref="BM71" si="357">+IF(BI71="N/A","N/A",MIN(BI71:BL71))</f>
        <v>71817.7</v>
      </c>
      <c r="BN71" s="202">
        <f t="shared" ref="BN71" si="358">+IF(BI71="N/A","N/A",ROUND(AVERAGE(BI71:BL71),0))</f>
        <v>85738</v>
      </c>
      <c r="BO71" s="202">
        <f t="shared" ref="BO71" si="359">+IF(BM71="N/A","N/A",AVERAGE(BM71:BN71))</f>
        <v>78777.850000000006</v>
      </c>
      <c r="BQ71" s="102">
        <v>71817.7</v>
      </c>
      <c r="BR71" s="102"/>
      <c r="BS71" s="102"/>
      <c r="BT71" s="102">
        <v>102826.76291800002</v>
      </c>
      <c r="BU71" s="202">
        <f t="shared" ref="BU71" si="360">+IF(BQ71="N/A","N/A",MIN(BQ71:BT71))</f>
        <v>71817.7</v>
      </c>
      <c r="BV71" s="202">
        <f t="shared" ref="BV71" si="361">+IF(BQ71="N/A","N/A",ROUND(AVERAGE(BQ71:BT71),0))</f>
        <v>87322</v>
      </c>
      <c r="BW71" s="202">
        <f t="shared" ref="BW71" si="362">+IF(BU71="N/A","N/A",AVERAGE(BU71:BV71))</f>
        <v>79569.850000000006</v>
      </c>
      <c r="BY71" s="102"/>
      <c r="BZ71" s="102"/>
      <c r="CA71" s="102"/>
      <c r="CB71" s="102">
        <v>92686.746503999995</v>
      </c>
      <c r="CC71" s="202">
        <f t="shared" ref="CC71" si="363">+IF(BY71="N/A","N/A",MIN(BY71:CB71))</f>
        <v>92686.746503999995</v>
      </c>
      <c r="CD71" s="202">
        <f t="shared" ref="CD71" si="364">+IF(BY71="N/A","N/A",ROUND(AVERAGE(BY71:CB71),0))</f>
        <v>92687</v>
      </c>
      <c r="CE71" s="202">
        <f t="shared" ref="CE71" si="365">+IF(CC71="N/A","N/A",AVERAGE(CC71:CD71))</f>
        <v>92686.87325199999</v>
      </c>
      <c r="CG71" s="102">
        <v>75900.399999999994</v>
      </c>
      <c r="CH71" s="102"/>
      <c r="CI71" s="102"/>
      <c r="CJ71" s="102">
        <v>95823.660503999999</v>
      </c>
      <c r="CK71" s="202">
        <f t="shared" ref="CK71" si="366">+IF(CG71="N/A","N/A",MIN(CG71:CJ71))</f>
        <v>75900.399999999994</v>
      </c>
      <c r="CL71" s="202">
        <f t="shared" ref="CL71" si="367">+IF(CG71="N/A","N/A",ROUND(AVERAGE(CG71:CJ71),0))</f>
        <v>85862</v>
      </c>
      <c r="CM71" s="202">
        <f t="shared" ref="CM71" si="368">+IF(CK71="N/A","N/A",AVERAGE(CK71:CL71))</f>
        <v>80881.2</v>
      </c>
      <c r="CO71" s="102"/>
      <c r="CP71" s="102"/>
      <c r="CQ71" s="102"/>
      <c r="CR71" s="102">
        <v>94661.840503999993</v>
      </c>
      <c r="CS71" s="202">
        <f t="shared" ref="CS71" si="369">+IF(CO71="N/A","N/A",MIN(CO71:CR71))</f>
        <v>94661.840503999993</v>
      </c>
      <c r="CT71" s="202">
        <f t="shared" ref="CT71" si="370">+IF(CO71="N/A","N/A",ROUND(AVERAGE(CO71:CR71),0))</f>
        <v>94662</v>
      </c>
      <c r="CU71" s="202">
        <f t="shared" ref="CU71" si="371">+IF(CS71="N/A","N/A",AVERAGE(CS71:CT71))</f>
        <v>94661.920251999996</v>
      </c>
      <c r="CW71" s="102">
        <v>71817.7</v>
      </c>
      <c r="CX71" s="102"/>
      <c r="CY71" s="102"/>
      <c r="CZ71" s="102">
        <v>70957.887041568072</v>
      </c>
      <c r="DA71" s="202">
        <f t="shared" ref="DA71" si="372">+IF(CW71="N/A","N/A",MIN(CW71:CZ71))</f>
        <v>70957.887041568072</v>
      </c>
      <c r="DB71" s="202">
        <f t="shared" ref="DB71" si="373">+IF(CW71="N/A","N/A",ROUND(AVERAGE(CW71:CZ71),0))</f>
        <v>71388</v>
      </c>
      <c r="DC71" s="202">
        <f t="shared" ref="DC71" si="374">+IF(DA71="N/A","N/A",AVERAGE(DA71:DB71))</f>
        <v>71172.943520784029</v>
      </c>
      <c r="DE71" s="102">
        <v>66512.241633526675</v>
      </c>
      <c r="DF71" s="102"/>
      <c r="DG71" s="102"/>
      <c r="DH71" s="102">
        <v>61891.2166026349</v>
      </c>
      <c r="DI71" s="202">
        <f t="shared" ref="DI71" si="375">+IF(DE71="N/A","N/A",MIN(DE71:DH71))</f>
        <v>61891.2166026349</v>
      </c>
      <c r="DJ71" s="202">
        <f t="shared" ref="DJ71" si="376">+IF(DE71="N/A","N/A",ROUND(AVERAGE(DE71:DH71),0))</f>
        <v>64202</v>
      </c>
      <c r="DK71" s="202">
        <f t="shared" ref="DK71" si="377">+IF(DI71="N/A","N/A",AVERAGE(DI71:DJ71))</f>
        <v>63046.60830131745</v>
      </c>
    </row>
    <row r="72" spans="1:115" ht="13.5" thickBot="1" x14ac:dyDescent="0.25">
      <c r="A72" s="20">
        <v>53</v>
      </c>
      <c r="B72" s="19" t="s">
        <v>297</v>
      </c>
      <c r="C72" s="32">
        <v>1</v>
      </c>
      <c r="D72" s="82"/>
      <c r="E72" s="127" t="s">
        <v>8</v>
      </c>
      <c r="F72" s="127" t="s">
        <v>8</v>
      </c>
      <c r="G72" s="127" t="s">
        <v>8</v>
      </c>
      <c r="H72" s="127" t="s">
        <v>8</v>
      </c>
      <c r="I72" s="127" t="s">
        <v>8</v>
      </c>
      <c r="J72" s="127" t="s">
        <v>8</v>
      </c>
      <c r="K72" s="127" t="s">
        <v>8</v>
      </c>
      <c r="L72" s="82"/>
      <c r="M72" s="127" t="s">
        <v>8</v>
      </c>
      <c r="N72" s="127" t="s">
        <v>8</v>
      </c>
      <c r="O72" s="127" t="s">
        <v>8</v>
      </c>
      <c r="P72" s="127" t="s">
        <v>8</v>
      </c>
      <c r="Q72" s="127" t="s">
        <v>8</v>
      </c>
      <c r="R72" s="127" t="s">
        <v>8</v>
      </c>
      <c r="S72" s="127" t="s">
        <v>8</v>
      </c>
      <c r="U72" s="102">
        <v>25104.467793733333</v>
      </c>
      <c r="V72" s="102"/>
      <c r="W72" s="102"/>
      <c r="X72" s="102">
        <v>40898.173197901306</v>
      </c>
      <c r="Y72" s="202">
        <f t="shared" si="342"/>
        <v>25104.467793733333</v>
      </c>
      <c r="Z72" s="202">
        <f t="shared" si="343"/>
        <v>33001</v>
      </c>
      <c r="AA72" s="202">
        <f t="shared" si="344"/>
        <v>29052.733896866666</v>
      </c>
      <c r="AC72" s="127" t="s">
        <v>8</v>
      </c>
      <c r="AD72" s="127" t="s">
        <v>8</v>
      </c>
      <c r="AE72" s="127" t="s">
        <v>8</v>
      </c>
      <c r="AF72" s="127" t="s">
        <v>8</v>
      </c>
      <c r="AG72" s="127" t="s">
        <v>8</v>
      </c>
      <c r="AH72" s="127" t="s">
        <v>8</v>
      </c>
      <c r="AI72" s="127" t="s">
        <v>8</v>
      </c>
      <c r="AK72" s="102"/>
      <c r="AL72" s="102"/>
      <c r="AM72" s="102"/>
      <c r="AN72" s="102">
        <v>49283.78917752119</v>
      </c>
      <c r="AO72" s="202">
        <f t="shared" si="348"/>
        <v>49283.78917752119</v>
      </c>
      <c r="AP72" s="202">
        <f t="shared" si="349"/>
        <v>49284</v>
      </c>
      <c r="AQ72" s="202">
        <f t="shared" si="350"/>
        <v>49283.894588760595</v>
      </c>
      <c r="AS72" s="127" t="s">
        <v>8</v>
      </c>
      <c r="AT72" s="127" t="s">
        <v>8</v>
      </c>
      <c r="AU72" s="127" t="s">
        <v>8</v>
      </c>
      <c r="AV72" s="127" t="s">
        <v>8</v>
      </c>
      <c r="AW72" s="127" t="s">
        <v>8</v>
      </c>
      <c r="AX72" s="127" t="s">
        <v>8</v>
      </c>
      <c r="AY72" s="127" t="s">
        <v>8</v>
      </c>
      <c r="BA72" s="127" t="s">
        <v>8</v>
      </c>
      <c r="BB72" s="127" t="s">
        <v>8</v>
      </c>
      <c r="BC72" s="127" t="s">
        <v>8</v>
      </c>
      <c r="BD72" s="127" t="s">
        <v>8</v>
      </c>
      <c r="BE72" s="127" t="s">
        <v>8</v>
      </c>
      <c r="BF72" s="127" t="s">
        <v>8</v>
      </c>
      <c r="BG72" s="127" t="s">
        <v>8</v>
      </c>
      <c r="BI72" s="127" t="s">
        <v>8</v>
      </c>
      <c r="BJ72" s="127" t="s">
        <v>8</v>
      </c>
      <c r="BK72" s="127" t="s">
        <v>8</v>
      </c>
      <c r="BL72" s="127" t="s">
        <v>8</v>
      </c>
      <c r="BM72" s="127" t="s">
        <v>8</v>
      </c>
      <c r="BN72" s="127" t="s">
        <v>8</v>
      </c>
      <c r="BO72" s="127" t="s">
        <v>8</v>
      </c>
      <c r="BQ72" s="127" t="s">
        <v>8</v>
      </c>
      <c r="BR72" s="127" t="s">
        <v>8</v>
      </c>
      <c r="BS72" s="127" t="s">
        <v>8</v>
      </c>
      <c r="BT72" s="127" t="s">
        <v>8</v>
      </c>
      <c r="BU72" s="127" t="s">
        <v>8</v>
      </c>
      <c r="BV72" s="127" t="s">
        <v>8</v>
      </c>
      <c r="BW72" s="127" t="s">
        <v>8</v>
      </c>
      <c r="BY72" s="127" t="s">
        <v>8</v>
      </c>
      <c r="BZ72" s="127" t="s">
        <v>8</v>
      </c>
      <c r="CA72" s="127" t="s">
        <v>8</v>
      </c>
      <c r="CB72" s="127" t="s">
        <v>8</v>
      </c>
      <c r="CC72" s="127" t="s">
        <v>8</v>
      </c>
      <c r="CD72" s="127" t="s">
        <v>8</v>
      </c>
      <c r="CE72" s="127" t="s">
        <v>8</v>
      </c>
      <c r="CG72" s="127" t="s">
        <v>8</v>
      </c>
      <c r="CH72" s="127" t="s">
        <v>8</v>
      </c>
      <c r="CI72" s="127" t="s">
        <v>8</v>
      </c>
      <c r="CJ72" s="127" t="s">
        <v>8</v>
      </c>
      <c r="CK72" s="127" t="s">
        <v>8</v>
      </c>
      <c r="CL72" s="127" t="s">
        <v>8</v>
      </c>
      <c r="CM72" s="127" t="s">
        <v>8</v>
      </c>
      <c r="CO72" s="127" t="s">
        <v>8</v>
      </c>
      <c r="CP72" s="127" t="s">
        <v>8</v>
      </c>
      <c r="CQ72" s="127" t="s">
        <v>8</v>
      </c>
      <c r="CR72" s="127" t="s">
        <v>8</v>
      </c>
      <c r="CS72" s="127" t="s">
        <v>8</v>
      </c>
      <c r="CT72" s="127" t="s">
        <v>8</v>
      </c>
      <c r="CU72" s="127" t="s">
        <v>8</v>
      </c>
      <c r="CW72" s="127" t="s">
        <v>8</v>
      </c>
      <c r="CX72" s="127" t="s">
        <v>8</v>
      </c>
      <c r="CY72" s="127" t="s">
        <v>8</v>
      </c>
      <c r="CZ72" s="127" t="s">
        <v>8</v>
      </c>
      <c r="DA72" s="127" t="s">
        <v>8</v>
      </c>
      <c r="DB72" s="127" t="s">
        <v>8</v>
      </c>
      <c r="DC72" s="127" t="s">
        <v>8</v>
      </c>
      <c r="DE72" s="127" t="s">
        <v>8</v>
      </c>
      <c r="DF72" s="127" t="s">
        <v>8</v>
      </c>
      <c r="DG72" s="127" t="s">
        <v>8</v>
      </c>
      <c r="DH72" s="127" t="s">
        <v>8</v>
      </c>
      <c r="DI72" s="127" t="s">
        <v>8</v>
      </c>
      <c r="DJ72" s="127" t="s">
        <v>8</v>
      </c>
      <c r="DK72" s="127" t="s">
        <v>8</v>
      </c>
    </row>
    <row r="73" spans="1:115" ht="13.5" thickBot="1" x14ac:dyDescent="0.25">
      <c r="A73" s="25">
        <v>54</v>
      </c>
      <c r="B73" s="19" t="s">
        <v>201</v>
      </c>
      <c r="C73" s="32">
        <v>1</v>
      </c>
      <c r="D73" s="82"/>
      <c r="E73" s="102">
        <v>80068.382829826674</v>
      </c>
      <c r="F73" s="102"/>
      <c r="G73" s="102"/>
      <c r="H73" s="102">
        <v>72406.481312000018</v>
      </c>
      <c r="I73" s="202">
        <f t="shared" ref="I73:I78" si="378">+IF(E73="N/A","N/A",MIN(E73:H73))</f>
        <v>72406.481312000018</v>
      </c>
      <c r="J73" s="202">
        <f t="shared" ref="J73:J78" si="379">+IF(E73="N/A","N/A",ROUND(AVERAGE(E73:H73),0))</f>
        <v>76237</v>
      </c>
      <c r="K73" s="202">
        <f t="shared" ref="K73:K78" si="380">+IF(I73="N/A","N/A",AVERAGE(I73:J73))</f>
        <v>74321.740656000009</v>
      </c>
      <c r="L73" s="82"/>
      <c r="M73" s="102">
        <v>40348.338256599993</v>
      </c>
      <c r="N73" s="102"/>
      <c r="O73" s="102"/>
      <c r="P73" s="102">
        <v>46873.698056281406</v>
      </c>
      <c r="Q73" s="202">
        <f t="shared" ref="Q73:Q78" si="381">+IF(M73="N/A","N/A",MIN(M73:P73))</f>
        <v>40348.338256599993</v>
      </c>
      <c r="R73" s="202">
        <f t="shared" ref="R73:R78" si="382">+IF(M73="N/A","N/A",ROUND(AVERAGE(M73:P73),0))</f>
        <v>43611</v>
      </c>
      <c r="S73" s="202">
        <f t="shared" ref="S73:S78" si="383">+IF(Q73="N/A","N/A",AVERAGE(Q73:R73))</f>
        <v>41979.669128299996</v>
      </c>
      <c r="U73" s="102">
        <v>20982.202710320002</v>
      </c>
      <c r="V73" s="102"/>
      <c r="W73" s="102"/>
      <c r="X73" s="102">
        <v>43695.394830401223</v>
      </c>
      <c r="Y73" s="202">
        <f t="shared" si="342"/>
        <v>20982.202710320002</v>
      </c>
      <c r="Z73" s="202">
        <f t="shared" si="343"/>
        <v>32339</v>
      </c>
      <c r="AA73" s="202">
        <f t="shared" si="344"/>
        <v>26660.601355160001</v>
      </c>
      <c r="AC73" s="102">
        <v>35982.515470293336</v>
      </c>
      <c r="AD73" s="102"/>
      <c r="AE73" s="102"/>
      <c r="AF73" s="102">
        <v>56582.071763653927</v>
      </c>
      <c r="AG73" s="202">
        <f t="shared" ref="AG73:AG78" si="384">+IF(AC73="N/A","N/A",MIN(AC73:AF73))</f>
        <v>35982.515470293336</v>
      </c>
      <c r="AH73" s="202">
        <f t="shared" ref="AH73:AH78" si="385">+IF(AC73="N/A","N/A",ROUND(AVERAGE(AC73:AF73),0))</f>
        <v>46282</v>
      </c>
      <c r="AI73" s="202">
        <f t="shared" ref="AI73:AI78" si="386">+IF(AG73="N/A","N/A",AVERAGE(AG73:AH73))</f>
        <v>41132.257735146668</v>
      </c>
      <c r="AK73" s="102">
        <v>47358.324415242671</v>
      </c>
      <c r="AL73" s="102"/>
      <c r="AM73" s="102"/>
      <c r="AN73" s="102">
        <v>32642.861799521106</v>
      </c>
      <c r="AO73" s="202">
        <f t="shared" si="348"/>
        <v>32642.861799521106</v>
      </c>
      <c r="AP73" s="202">
        <f t="shared" si="349"/>
        <v>40001</v>
      </c>
      <c r="AQ73" s="202">
        <f t="shared" si="350"/>
        <v>36321.930899760555</v>
      </c>
      <c r="AS73" s="102"/>
      <c r="AT73" s="102"/>
      <c r="AU73" s="102"/>
      <c r="AV73" s="102">
        <v>50857.425065939628</v>
      </c>
      <c r="AW73" s="202">
        <f t="shared" ref="AW73:AW78" si="387">+IF(AS73="N/A","N/A",MIN(AS73:AV73))</f>
        <v>50857.425065939628</v>
      </c>
      <c r="AX73" s="202">
        <f t="shared" ref="AX73:AX78" si="388">+IF(AS73="N/A","N/A",ROUND(AVERAGE(AS73:AV73),0))</f>
        <v>50857</v>
      </c>
      <c r="AY73" s="202">
        <f t="shared" ref="AY73:AY78" si="389">+IF(AW73="N/A","N/A",AVERAGE(AW73:AX73))</f>
        <v>50857.212532969817</v>
      </c>
      <c r="BA73" s="102">
        <v>35982.515470293336</v>
      </c>
      <c r="BB73" s="102"/>
      <c r="BC73" s="102"/>
      <c r="BD73" s="102">
        <v>54567.57558350762</v>
      </c>
      <c r="BE73" s="202">
        <f t="shared" ref="BE73:BE78" si="390">+IF(BA73="N/A","N/A",MIN(BA73:BD73))</f>
        <v>35982.515470293336</v>
      </c>
      <c r="BF73" s="202">
        <f t="shared" ref="BF73:BF78" si="391">+IF(BA73="N/A","N/A",ROUND(AVERAGE(BA73:BD73),0))</f>
        <v>45275</v>
      </c>
      <c r="BG73" s="202">
        <f t="shared" ref="BG73:BG78" si="392">+IF(BE73="N/A","N/A",AVERAGE(BE73:BF73))</f>
        <v>40628.757735146668</v>
      </c>
      <c r="BI73" s="102">
        <v>71817.7</v>
      </c>
      <c r="BJ73" s="102"/>
      <c r="BK73" s="102"/>
      <c r="BL73" s="102">
        <v>86258.512625999996</v>
      </c>
      <c r="BM73" s="202">
        <f t="shared" ref="BM73:BM78" si="393">+IF(BI73="N/A","N/A",MIN(BI73:BL73))</f>
        <v>71817.7</v>
      </c>
      <c r="BN73" s="202">
        <f t="shared" ref="BN73:BN78" si="394">+IF(BI73="N/A","N/A",ROUND(AVERAGE(BI73:BL73),0))</f>
        <v>79038</v>
      </c>
      <c r="BO73" s="202">
        <f t="shared" ref="BO73:BO78" si="395">+IF(BM73="N/A","N/A",AVERAGE(BM73:BN73))</f>
        <v>75427.850000000006</v>
      </c>
      <c r="BQ73" s="102">
        <v>71817.7</v>
      </c>
      <c r="BR73" s="102"/>
      <c r="BS73" s="102"/>
      <c r="BT73" s="102">
        <v>88668.592034000001</v>
      </c>
      <c r="BU73" s="202">
        <f t="shared" ref="BU73:BU78" si="396">+IF(BQ73="N/A","N/A",MIN(BQ73:BT73))</f>
        <v>71817.7</v>
      </c>
      <c r="BV73" s="202">
        <f t="shared" ref="BV73:BV78" si="397">+IF(BQ73="N/A","N/A",ROUND(AVERAGE(BQ73:BT73),0))</f>
        <v>80243</v>
      </c>
      <c r="BW73" s="202">
        <f t="shared" ref="BW73:BW78" si="398">+IF(BU73="N/A","N/A",AVERAGE(BU73:BV73))</f>
        <v>76030.350000000006</v>
      </c>
      <c r="BY73" s="102"/>
      <c r="BZ73" s="102"/>
      <c r="CA73" s="102"/>
      <c r="CB73" s="102">
        <v>77544.862626000002</v>
      </c>
      <c r="CC73" s="202">
        <f t="shared" ref="CC73:CC78" si="399">+IF(BY73="N/A","N/A",MIN(BY73:CB73))</f>
        <v>77544.862626000002</v>
      </c>
      <c r="CD73" s="202">
        <f t="shared" ref="CD73:CD78" si="400">+IF(BY73="N/A","N/A",ROUND(AVERAGE(BY73:CB73),0))</f>
        <v>77545</v>
      </c>
      <c r="CE73" s="202">
        <f t="shared" ref="CE73:CE78" si="401">+IF(CC73="N/A","N/A",AVERAGE(CC73:CD73))</f>
        <v>77544.931313000008</v>
      </c>
      <c r="CG73" s="102">
        <v>75900.399999999994</v>
      </c>
      <c r="CH73" s="102"/>
      <c r="CI73" s="102"/>
      <c r="CJ73" s="102">
        <v>75221.222625999988</v>
      </c>
      <c r="CK73" s="202">
        <f t="shared" ref="CK73:CK78" si="402">+IF(CG73="N/A","N/A",MIN(CG73:CJ73))</f>
        <v>75221.222625999988</v>
      </c>
      <c r="CL73" s="202">
        <f t="shared" ref="CL73:CL78" si="403">+IF(CG73="N/A","N/A",ROUND(AVERAGE(CG73:CJ73),0))</f>
        <v>75561</v>
      </c>
      <c r="CM73" s="202">
        <f t="shared" ref="CM73:CM78" si="404">+IF(CK73="N/A","N/A",AVERAGE(CK73:CL73))</f>
        <v>75391.111313000001</v>
      </c>
      <c r="CO73" s="102"/>
      <c r="CP73" s="102"/>
      <c r="CQ73" s="102"/>
      <c r="CR73" s="102">
        <v>85096.692626000004</v>
      </c>
      <c r="CS73" s="202">
        <f t="shared" ref="CS73:CS78" si="405">+IF(CO73="N/A","N/A",MIN(CO73:CR73))</f>
        <v>85096.692626000004</v>
      </c>
      <c r="CT73" s="202">
        <f t="shared" ref="CT73:CT78" si="406">+IF(CO73="N/A","N/A",ROUND(AVERAGE(CO73:CR73),0))</f>
        <v>85097</v>
      </c>
      <c r="CU73" s="202">
        <f t="shared" ref="CU73:CU78" si="407">+IF(CS73="N/A","N/A",AVERAGE(CS73:CT73))</f>
        <v>85096.846313000002</v>
      </c>
      <c r="CW73" s="102">
        <v>71817.7</v>
      </c>
      <c r="CX73" s="102"/>
      <c r="CY73" s="102"/>
      <c r="CZ73" s="102">
        <v>58682.222531888598</v>
      </c>
      <c r="DA73" s="202">
        <f t="shared" ref="DA73:DA78" si="408">+IF(CW73="N/A","N/A",MIN(CW73:CZ73))</f>
        <v>58682.222531888598</v>
      </c>
      <c r="DB73" s="202">
        <f t="shared" ref="DB73:DB78" si="409">+IF(CW73="N/A","N/A",ROUND(AVERAGE(CW73:CZ73),0))</f>
        <v>65250</v>
      </c>
      <c r="DC73" s="202">
        <f t="shared" ref="DC73:DC78" si="410">+IF(DA73="N/A","N/A",AVERAGE(DA73:DB73))</f>
        <v>61966.111265944302</v>
      </c>
      <c r="DE73" s="102">
        <v>33450.45219376</v>
      </c>
      <c r="DF73" s="102"/>
      <c r="DG73" s="102"/>
      <c r="DH73" s="102">
        <v>51344.968182901306</v>
      </c>
      <c r="DI73" s="202">
        <f t="shared" ref="DI73:DI80" si="411">+IF(DE73="N/A","N/A",MIN(DE73:DH73))</f>
        <v>33450.45219376</v>
      </c>
      <c r="DJ73" s="202">
        <f t="shared" ref="DJ73:DJ80" si="412">+IF(DE73="N/A","N/A",ROUND(AVERAGE(DE73:DH73),0))</f>
        <v>42398</v>
      </c>
      <c r="DK73" s="202">
        <f t="shared" ref="DK73:DK80" si="413">+IF(DI73="N/A","N/A",AVERAGE(DI73:DJ73))</f>
        <v>37924.226096879996</v>
      </c>
    </row>
    <row r="74" spans="1:115" ht="13.5" thickBot="1" x14ac:dyDescent="0.25">
      <c r="A74" s="20">
        <v>55</v>
      </c>
      <c r="B74" s="19" t="s">
        <v>202</v>
      </c>
      <c r="C74" s="32">
        <v>1</v>
      </c>
      <c r="D74" s="82"/>
      <c r="E74" s="102">
        <v>68312.393552595837</v>
      </c>
      <c r="F74" s="102"/>
      <c r="G74" s="102"/>
      <c r="H74" s="102">
        <v>71244.661311999982</v>
      </c>
      <c r="I74" s="202">
        <f t="shared" si="378"/>
        <v>68312.393552595837</v>
      </c>
      <c r="J74" s="202">
        <f t="shared" si="379"/>
        <v>69779</v>
      </c>
      <c r="K74" s="202">
        <f t="shared" si="380"/>
        <v>69045.696776297918</v>
      </c>
      <c r="L74" s="82"/>
      <c r="M74" s="102">
        <v>42263.757459445842</v>
      </c>
      <c r="N74" s="102"/>
      <c r="O74" s="102"/>
      <c r="P74" s="102">
        <v>42952.555556281404</v>
      </c>
      <c r="Q74" s="202">
        <f t="shared" si="381"/>
        <v>42263.757459445842</v>
      </c>
      <c r="R74" s="202">
        <f t="shared" si="382"/>
        <v>42608</v>
      </c>
      <c r="S74" s="202">
        <f t="shared" si="383"/>
        <v>42435.878729722921</v>
      </c>
      <c r="U74" s="102">
        <v>25091.332877146666</v>
      </c>
      <c r="V74" s="102"/>
      <c r="W74" s="102"/>
      <c r="X74" s="102">
        <v>41604.118830401218</v>
      </c>
      <c r="Y74" s="202">
        <f t="shared" si="342"/>
        <v>25091.332877146666</v>
      </c>
      <c r="Z74" s="202">
        <f t="shared" si="343"/>
        <v>33348</v>
      </c>
      <c r="AA74" s="202">
        <f t="shared" si="344"/>
        <v>29219.666438573331</v>
      </c>
      <c r="AC74" s="102">
        <v>33414.567449359994</v>
      </c>
      <c r="AD74" s="102"/>
      <c r="AE74" s="102"/>
      <c r="AF74" s="102">
        <v>54839.341763653931</v>
      </c>
      <c r="AG74" s="202">
        <f t="shared" si="384"/>
        <v>33414.567449359994</v>
      </c>
      <c r="AH74" s="202">
        <f t="shared" si="385"/>
        <v>44127</v>
      </c>
      <c r="AI74" s="202">
        <f t="shared" si="386"/>
        <v>38770.783724679997</v>
      </c>
      <c r="AK74" s="102">
        <v>49602.724415242672</v>
      </c>
      <c r="AL74" s="102"/>
      <c r="AM74" s="102"/>
      <c r="AN74" s="102">
        <v>28802.892454304223</v>
      </c>
      <c r="AO74" s="202">
        <f t="shared" si="348"/>
        <v>28802.892454304223</v>
      </c>
      <c r="AP74" s="202">
        <f t="shared" si="349"/>
        <v>39203</v>
      </c>
      <c r="AQ74" s="202">
        <f t="shared" si="350"/>
        <v>34002.946227152112</v>
      </c>
      <c r="AS74" s="102"/>
      <c r="AT74" s="102"/>
      <c r="AU74" s="102"/>
      <c r="AV74" s="102">
        <v>50421.742565939625</v>
      </c>
      <c r="AW74" s="202">
        <f t="shared" si="387"/>
        <v>50421.742565939625</v>
      </c>
      <c r="AX74" s="202">
        <f t="shared" si="388"/>
        <v>50422</v>
      </c>
      <c r="AY74" s="202">
        <f t="shared" si="389"/>
        <v>50421.871282969812</v>
      </c>
      <c r="BA74" s="102">
        <v>33414.567449359994</v>
      </c>
      <c r="BB74" s="102"/>
      <c r="BC74" s="102"/>
      <c r="BD74" s="102">
        <v>55700.350083507627</v>
      </c>
      <c r="BE74" s="202">
        <f t="shared" si="390"/>
        <v>33414.567449359994</v>
      </c>
      <c r="BF74" s="202">
        <f t="shared" si="391"/>
        <v>44557</v>
      </c>
      <c r="BG74" s="202">
        <f t="shared" si="392"/>
        <v>38985.783724679997</v>
      </c>
      <c r="BI74" s="102">
        <v>92194</v>
      </c>
      <c r="BJ74" s="102"/>
      <c r="BK74" s="102"/>
      <c r="BL74" s="102">
        <v>77544.862626000002</v>
      </c>
      <c r="BM74" s="202">
        <f t="shared" si="393"/>
        <v>77544.862626000002</v>
      </c>
      <c r="BN74" s="202">
        <f t="shared" si="394"/>
        <v>84869</v>
      </c>
      <c r="BO74" s="202">
        <f t="shared" si="395"/>
        <v>81206.931313000008</v>
      </c>
      <c r="BQ74" s="102">
        <v>92194</v>
      </c>
      <c r="BR74" s="102"/>
      <c r="BS74" s="102"/>
      <c r="BT74" s="102">
        <v>79954.942033999992</v>
      </c>
      <c r="BU74" s="202">
        <f t="shared" si="396"/>
        <v>79954.942033999992</v>
      </c>
      <c r="BV74" s="202">
        <f t="shared" si="397"/>
        <v>86074</v>
      </c>
      <c r="BW74" s="202">
        <f t="shared" si="398"/>
        <v>83014.471017000003</v>
      </c>
      <c r="BY74" s="102"/>
      <c r="BZ74" s="102"/>
      <c r="CA74" s="102"/>
      <c r="CB74" s="102">
        <v>70573.942626000004</v>
      </c>
      <c r="CC74" s="202">
        <f t="shared" si="399"/>
        <v>70573.942626000004</v>
      </c>
      <c r="CD74" s="202">
        <f t="shared" si="400"/>
        <v>70574</v>
      </c>
      <c r="CE74" s="202">
        <f t="shared" si="401"/>
        <v>70573.971313000002</v>
      </c>
      <c r="CG74" s="102">
        <v>98313.4</v>
      </c>
      <c r="CH74" s="102"/>
      <c r="CI74" s="102"/>
      <c r="CJ74" s="102">
        <v>72897.582626000018</v>
      </c>
      <c r="CK74" s="202">
        <f t="shared" si="402"/>
        <v>72897.582626000018</v>
      </c>
      <c r="CL74" s="202">
        <f t="shared" si="403"/>
        <v>85605</v>
      </c>
      <c r="CM74" s="202">
        <f t="shared" si="404"/>
        <v>79251.291313000009</v>
      </c>
      <c r="CO74" s="102"/>
      <c r="CP74" s="102"/>
      <c r="CQ74" s="102"/>
      <c r="CR74" s="102">
        <v>77544.862626000002</v>
      </c>
      <c r="CS74" s="202">
        <f t="shared" si="405"/>
        <v>77544.862626000002</v>
      </c>
      <c r="CT74" s="202">
        <f t="shared" si="406"/>
        <v>77545</v>
      </c>
      <c r="CU74" s="202">
        <f t="shared" si="407"/>
        <v>77544.931313000008</v>
      </c>
      <c r="CW74" s="102">
        <v>92194</v>
      </c>
      <c r="CX74" s="102"/>
      <c r="CY74" s="102"/>
      <c r="CZ74" s="102">
        <v>56765.219531888601</v>
      </c>
      <c r="DA74" s="202">
        <f t="shared" si="408"/>
        <v>56765.219531888601</v>
      </c>
      <c r="DB74" s="202">
        <f t="shared" si="409"/>
        <v>74480</v>
      </c>
      <c r="DC74" s="202">
        <f t="shared" si="410"/>
        <v>65622.609765944304</v>
      </c>
      <c r="DE74" s="102">
        <v>30694.692195546668</v>
      </c>
      <c r="DF74" s="102"/>
      <c r="DG74" s="102"/>
      <c r="DH74" s="102">
        <v>49427.965182901309</v>
      </c>
      <c r="DI74" s="202">
        <f t="shared" si="411"/>
        <v>30694.692195546668</v>
      </c>
      <c r="DJ74" s="202">
        <f t="shared" si="412"/>
        <v>40061</v>
      </c>
      <c r="DK74" s="202">
        <f t="shared" si="413"/>
        <v>35377.846097773334</v>
      </c>
    </row>
    <row r="75" spans="1:115" ht="13.5" thickBot="1" x14ac:dyDescent="0.25">
      <c r="A75" s="25">
        <v>56</v>
      </c>
      <c r="B75" s="19" t="s">
        <v>203</v>
      </c>
      <c r="C75" s="32">
        <v>1</v>
      </c>
      <c r="D75" s="82"/>
      <c r="E75" s="102">
        <v>2311132.0272657042</v>
      </c>
      <c r="F75" s="102"/>
      <c r="G75" s="102"/>
      <c r="H75" s="102">
        <v>231612.99955199999</v>
      </c>
      <c r="I75" s="202">
        <f t="shared" si="378"/>
        <v>231612.99955199999</v>
      </c>
      <c r="J75" s="202">
        <f t="shared" si="379"/>
        <v>1271373</v>
      </c>
      <c r="K75" s="202">
        <f t="shared" si="380"/>
        <v>751492.99977600004</v>
      </c>
      <c r="L75" s="82"/>
      <c r="M75" s="102">
        <v>2289593.4610012611</v>
      </c>
      <c r="N75" s="102"/>
      <c r="O75" s="102"/>
      <c r="P75" s="102">
        <v>140027.51404298292</v>
      </c>
      <c r="Q75" s="202">
        <f t="shared" si="381"/>
        <v>140027.51404298292</v>
      </c>
      <c r="R75" s="202">
        <f t="shared" si="382"/>
        <v>1214810</v>
      </c>
      <c r="S75" s="202">
        <f t="shared" si="383"/>
        <v>677418.75702149142</v>
      </c>
      <c r="U75" s="102">
        <v>216660.79930054507</v>
      </c>
      <c r="V75" s="102"/>
      <c r="W75" s="102"/>
      <c r="X75" s="102">
        <v>87786.881501568816</v>
      </c>
      <c r="Y75" s="202">
        <f t="shared" si="342"/>
        <v>87786.881501568816</v>
      </c>
      <c r="Z75" s="202">
        <f t="shared" si="343"/>
        <v>152224</v>
      </c>
      <c r="AA75" s="202">
        <f t="shared" si="344"/>
        <v>120005.44075078442</v>
      </c>
      <c r="AC75" s="102">
        <v>197896.98839850666</v>
      </c>
      <c r="AD75" s="102"/>
      <c r="AE75" s="102"/>
      <c r="AF75" s="102">
        <v>143801.83352526932</v>
      </c>
      <c r="AG75" s="202">
        <f t="shared" si="384"/>
        <v>143801.83352526932</v>
      </c>
      <c r="AH75" s="202">
        <f t="shared" si="385"/>
        <v>170849</v>
      </c>
      <c r="AI75" s="202">
        <f t="shared" si="386"/>
        <v>157325.41676263465</v>
      </c>
      <c r="AK75" s="102">
        <v>213620.56498208235</v>
      </c>
      <c r="AL75" s="102"/>
      <c r="AM75" s="102"/>
      <c r="AN75" s="102">
        <v>92356.925744655266</v>
      </c>
      <c r="AO75" s="202">
        <f t="shared" si="348"/>
        <v>92356.925744655266</v>
      </c>
      <c r="AP75" s="202">
        <f t="shared" si="349"/>
        <v>152989</v>
      </c>
      <c r="AQ75" s="202">
        <f t="shared" si="350"/>
        <v>122672.96287232763</v>
      </c>
      <c r="AS75" s="102"/>
      <c r="AT75" s="102"/>
      <c r="AU75" s="102"/>
      <c r="AV75" s="102">
        <v>156377.01754870583</v>
      </c>
      <c r="AW75" s="202">
        <f t="shared" si="387"/>
        <v>156377.01754870583</v>
      </c>
      <c r="AX75" s="202">
        <f t="shared" si="388"/>
        <v>156377</v>
      </c>
      <c r="AY75" s="202">
        <f t="shared" si="389"/>
        <v>156377.0087743529</v>
      </c>
      <c r="BA75" s="102">
        <v>197896.98839850666</v>
      </c>
      <c r="BB75" s="102"/>
      <c r="BC75" s="102"/>
      <c r="BD75" s="102">
        <v>147052.20640723826</v>
      </c>
      <c r="BE75" s="202">
        <f t="shared" si="390"/>
        <v>147052.20640723826</v>
      </c>
      <c r="BF75" s="202">
        <f t="shared" si="391"/>
        <v>172475</v>
      </c>
      <c r="BG75" s="202">
        <f t="shared" si="392"/>
        <v>159763.60320361913</v>
      </c>
      <c r="BI75" s="102">
        <v>216708.6</v>
      </c>
      <c r="BJ75" s="102"/>
      <c r="BK75" s="102"/>
      <c r="BL75" s="102">
        <v>295379.72261600004</v>
      </c>
      <c r="BM75" s="202">
        <f t="shared" si="393"/>
        <v>216708.6</v>
      </c>
      <c r="BN75" s="202">
        <f t="shared" si="394"/>
        <v>256044</v>
      </c>
      <c r="BO75" s="202">
        <f t="shared" si="395"/>
        <v>236376.3</v>
      </c>
      <c r="BQ75" s="102">
        <v>216708.6</v>
      </c>
      <c r="BR75" s="102"/>
      <c r="BS75" s="102"/>
      <c r="BT75" s="102">
        <v>309817.42739199998</v>
      </c>
      <c r="BU75" s="202">
        <f t="shared" si="396"/>
        <v>216708.6</v>
      </c>
      <c r="BV75" s="202">
        <f t="shared" si="397"/>
        <v>263263</v>
      </c>
      <c r="BW75" s="202">
        <f t="shared" si="398"/>
        <v>239985.8</v>
      </c>
      <c r="BY75" s="102"/>
      <c r="BZ75" s="102"/>
      <c r="CA75" s="102"/>
      <c r="CB75" s="102">
        <v>283761.52261599991</v>
      </c>
      <c r="CC75" s="202">
        <f t="shared" si="399"/>
        <v>283761.52261599991</v>
      </c>
      <c r="CD75" s="202">
        <f t="shared" si="400"/>
        <v>283762</v>
      </c>
      <c r="CE75" s="202">
        <f t="shared" si="401"/>
        <v>283761.76130799996</v>
      </c>
      <c r="CG75" s="102">
        <v>226296.9</v>
      </c>
      <c r="CH75" s="102"/>
      <c r="CI75" s="102"/>
      <c r="CJ75" s="102">
        <v>288408.80261600006</v>
      </c>
      <c r="CK75" s="202">
        <f t="shared" si="402"/>
        <v>226296.9</v>
      </c>
      <c r="CL75" s="202">
        <f t="shared" si="403"/>
        <v>257353</v>
      </c>
      <c r="CM75" s="202">
        <f t="shared" si="404"/>
        <v>241824.95</v>
      </c>
      <c r="CO75" s="102"/>
      <c r="CP75" s="102"/>
      <c r="CQ75" s="102"/>
      <c r="CR75" s="102">
        <v>287246.98261599994</v>
      </c>
      <c r="CS75" s="202">
        <f t="shared" si="405"/>
        <v>287246.98261599994</v>
      </c>
      <c r="CT75" s="202">
        <f t="shared" si="406"/>
        <v>287247</v>
      </c>
      <c r="CU75" s="202">
        <f t="shared" si="407"/>
        <v>287246.99130799994</v>
      </c>
      <c r="CW75" s="102">
        <v>216708.6</v>
      </c>
      <c r="CX75" s="102"/>
      <c r="CY75" s="102"/>
      <c r="CZ75" s="102">
        <v>163707.81967859808</v>
      </c>
      <c r="DA75" s="202">
        <f t="shared" si="408"/>
        <v>163707.81967859808</v>
      </c>
      <c r="DB75" s="202">
        <f t="shared" si="409"/>
        <v>190208</v>
      </c>
      <c r="DC75" s="202">
        <f t="shared" si="410"/>
        <v>176957.90983929904</v>
      </c>
      <c r="DE75" s="102">
        <v>133540.16064229334</v>
      </c>
      <c r="DF75" s="102"/>
      <c r="DG75" s="102"/>
      <c r="DH75" s="102">
        <v>147531.79278706931</v>
      </c>
      <c r="DI75" s="202">
        <f t="shared" si="411"/>
        <v>133540.16064229334</v>
      </c>
      <c r="DJ75" s="202">
        <f t="shared" si="412"/>
        <v>140536</v>
      </c>
      <c r="DK75" s="202">
        <f t="shared" si="413"/>
        <v>137038.08032114667</v>
      </c>
    </row>
    <row r="76" spans="1:115" ht="13.5" thickBot="1" x14ac:dyDescent="0.25">
      <c r="A76" s="20">
        <v>57</v>
      </c>
      <c r="B76" s="19" t="s">
        <v>204</v>
      </c>
      <c r="C76" s="32">
        <v>1</v>
      </c>
      <c r="D76" s="82"/>
      <c r="E76" s="102">
        <v>348989.52792196011</v>
      </c>
      <c r="F76" s="102"/>
      <c r="G76" s="102"/>
      <c r="H76" s="102">
        <v>229870.73427999998</v>
      </c>
      <c r="I76" s="202">
        <f t="shared" si="378"/>
        <v>229870.73427999998</v>
      </c>
      <c r="J76" s="202">
        <f t="shared" si="379"/>
        <v>289430</v>
      </c>
      <c r="K76" s="202">
        <f t="shared" si="380"/>
        <v>259650.36713999999</v>
      </c>
      <c r="L76" s="82"/>
      <c r="M76" s="102">
        <v>319937.56409160001</v>
      </c>
      <c r="N76" s="102"/>
      <c r="O76" s="102"/>
      <c r="P76" s="102">
        <v>143925.7396434829</v>
      </c>
      <c r="Q76" s="202">
        <f t="shared" si="381"/>
        <v>143925.7396434829</v>
      </c>
      <c r="R76" s="202">
        <f t="shared" si="382"/>
        <v>231932</v>
      </c>
      <c r="S76" s="202">
        <f t="shared" si="383"/>
        <v>187928.86982174145</v>
      </c>
      <c r="U76" s="102">
        <v>249300.1776162101</v>
      </c>
      <c r="V76" s="102"/>
      <c r="W76" s="102"/>
      <c r="X76" s="102">
        <v>92130.026071068816</v>
      </c>
      <c r="Y76" s="202">
        <f t="shared" si="342"/>
        <v>92130.026071068816</v>
      </c>
      <c r="Z76" s="202">
        <f t="shared" si="343"/>
        <v>170715</v>
      </c>
      <c r="AA76" s="202">
        <f t="shared" si="344"/>
        <v>131422.51303553442</v>
      </c>
      <c r="AC76" s="102">
        <v>118374.78573285333</v>
      </c>
      <c r="AD76" s="102"/>
      <c r="AE76" s="102"/>
      <c r="AF76" s="102">
        <v>150443.72610126931</v>
      </c>
      <c r="AG76" s="202">
        <f t="shared" si="384"/>
        <v>118374.78573285333</v>
      </c>
      <c r="AH76" s="202">
        <f t="shared" si="385"/>
        <v>134409</v>
      </c>
      <c r="AI76" s="202">
        <f t="shared" si="386"/>
        <v>126391.89286642667</v>
      </c>
      <c r="AK76" s="102">
        <v>183188.00851568003</v>
      </c>
      <c r="AL76" s="102"/>
      <c r="AM76" s="102"/>
      <c r="AN76" s="102">
        <v>91793.065453155257</v>
      </c>
      <c r="AO76" s="202">
        <f t="shared" si="348"/>
        <v>91793.065453155257</v>
      </c>
      <c r="AP76" s="202">
        <f t="shared" si="349"/>
        <v>137491</v>
      </c>
      <c r="AQ76" s="202">
        <f t="shared" si="350"/>
        <v>114642.03272657763</v>
      </c>
      <c r="AS76" s="102"/>
      <c r="AT76" s="102"/>
      <c r="AU76" s="102"/>
      <c r="AV76" s="102">
        <v>152169.45737320581</v>
      </c>
      <c r="AW76" s="202">
        <f t="shared" si="387"/>
        <v>152169.45737320581</v>
      </c>
      <c r="AX76" s="202">
        <f t="shared" si="388"/>
        <v>152169</v>
      </c>
      <c r="AY76" s="202">
        <f t="shared" si="389"/>
        <v>152169.2286866029</v>
      </c>
      <c r="BA76" s="102">
        <v>118374.78573285333</v>
      </c>
      <c r="BB76" s="102"/>
      <c r="BC76" s="102"/>
      <c r="BD76" s="102">
        <v>149741.76161623825</v>
      </c>
      <c r="BE76" s="202">
        <f t="shared" si="390"/>
        <v>118374.78573285333</v>
      </c>
      <c r="BF76" s="202">
        <f t="shared" si="391"/>
        <v>134058</v>
      </c>
      <c r="BG76" s="202">
        <f t="shared" si="392"/>
        <v>126216.39286642667</v>
      </c>
      <c r="BI76" s="102">
        <v>209935.1</v>
      </c>
      <c r="BJ76" s="102"/>
      <c r="BK76" s="102"/>
      <c r="BL76" s="102">
        <v>283548.32864600001</v>
      </c>
      <c r="BM76" s="202">
        <f t="shared" si="393"/>
        <v>209935.1</v>
      </c>
      <c r="BN76" s="202">
        <f t="shared" si="394"/>
        <v>246742</v>
      </c>
      <c r="BO76" s="202">
        <f t="shared" si="395"/>
        <v>228338.55</v>
      </c>
      <c r="BQ76" s="102">
        <v>209935.1</v>
      </c>
      <c r="BR76" s="102"/>
      <c r="BS76" s="102"/>
      <c r="BT76" s="102">
        <v>288434.36265600001</v>
      </c>
      <c r="BU76" s="202">
        <f t="shared" si="396"/>
        <v>209935.1</v>
      </c>
      <c r="BV76" s="202">
        <f t="shared" si="397"/>
        <v>249185</v>
      </c>
      <c r="BW76" s="202">
        <f t="shared" si="398"/>
        <v>229560.05</v>
      </c>
      <c r="BY76" s="102"/>
      <c r="BZ76" s="102"/>
      <c r="CA76" s="102"/>
      <c r="CB76" s="102">
        <v>279133.41264599998</v>
      </c>
      <c r="CC76" s="202">
        <f t="shared" si="399"/>
        <v>279133.41264599998</v>
      </c>
      <c r="CD76" s="202">
        <f t="shared" si="400"/>
        <v>279133</v>
      </c>
      <c r="CE76" s="202">
        <f t="shared" si="401"/>
        <v>279133.20632300002</v>
      </c>
      <c r="CG76" s="102">
        <v>220081.4</v>
      </c>
      <c r="CH76" s="102"/>
      <c r="CI76" s="102"/>
      <c r="CJ76" s="102">
        <v>273091.948646</v>
      </c>
      <c r="CK76" s="202">
        <f t="shared" si="402"/>
        <v>220081.4</v>
      </c>
      <c r="CL76" s="202">
        <f t="shared" si="403"/>
        <v>246587</v>
      </c>
      <c r="CM76" s="202">
        <f t="shared" si="404"/>
        <v>233334.2</v>
      </c>
      <c r="CO76" s="102"/>
      <c r="CP76" s="102"/>
      <c r="CQ76" s="102"/>
      <c r="CR76" s="102">
        <v>274253.76864600001</v>
      </c>
      <c r="CS76" s="202">
        <f t="shared" si="405"/>
        <v>274253.76864600001</v>
      </c>
      <c r="CT76" s="202">
        <f t="shared" si="406"/>
        <v>274254</v>
      </c>
      <c r="CU76" s="202">
        <f t="shared" si="407"/>
        <v>274253.88432299998</v>
      </c>
      <c r="CW76" s="102">
        <v>209935.1</v>
      </c>
      <c r="CX76" s="102"/>
      <c r="CY76" s="102"/>
      <c r="CZ76" s="102">
        <v>156906.55444409809</v>
      </c>
      <c r="DA76" s="202">
        <f t="shared" si="408"/>
        <v>156906.55444409809</v>
      </c>
      <c r="DB76" s="202">
        <f t="shared" si="409"/>
        <v>183421</v>
      </c>
      <c r="DC76" s="202">
        <f t="shared" si="410"/>
        <v>170163.77722204904</v>
      </c>
      <c r="DE76" s="102">
        <v>134892.07747221334</v>
      </c>
      <c r="DF76" s="102"/>
      <c r="DG76" s="102"/>
      <c r="DH76" s="102">
        <v>133060.94709556934</v>
      </c>
      <c r="DI76" s="202">
        <f t="shared" si="411"/>
        <v>133060.94709556934</v>
      </c>
      <c r="DJ76" s="202">
        <f t="shared" si="412"/>
        <v>133977</v>
      </c>
      <c r="DK76" s="202">
        <f t="shared" si="413"/>
        <v>133518.97354778467</v>
      </c>
    </row>
    <row r="77" spans="1:115" ht="13.5" thickBot="1" x14ac:dyDescent="0.25">
      <c r="A77" s="25">
        <v>58</v>
      </c>
      <c r="B77" s="19" t="s">
        <v>163</v>
      </c>
      <c r="C77" s="32">
        <v>1</v>
      </c>
      <c r="D77" s="82"/>
      <c r="E77" s="102">
        <v>24590.05323480333</v>
      </c>
      <c r="F77" s="102"/>
      <c r="G77" s="102"/>
      <c r="H77" s="102">
        <v>16805.029208</v>
      </c>
      <c r="I77" s="202">
        <f t="shared" si="378"/>
        <v>16805.029208</v>
      </c>
      <c r="J77" s="202">
        <f t="shared" si="379"/>
        <v>20698</v>
      </c>
      <c r="K77" s="202">
        <f t="shared" si="380"/>
        <v>18751.514604</v>
      </c>
      <c r="L77" s="82"/>
      <c r="M77" s="102">
        <v>14514.78611049</v>
      </c>
      <c r="N77" s="102"/>
      <c r="O77" s="102"/>
      <c r="P77" s="102">
        <v>11769.494294004287</v>
      </c>
      <c r="Q77" s="202">
        <f t="shared" si="381"/>
        <v>11769.494294004287</v>
      </c>
      <c r="R77" s="202">
        <f t="shared" si="382"/>
        <v>13142</v>
      </c>
      <c r="S77" s="202">
        <f t="shared" si="383"/>
        <v>12455.747147002145</v>
      </c>
      <c r="U77" s="102">
        <v>19045.203138789864</v>
      </c>
      <c r="V77" s="102"/>
      <c r="W77" s="102"/>
      <c r="X77" s="102">
        <v>10666.780731020272</v>
      </c>
      <c r="Y77" s="202">
        <f t="shared" si="342"/>
        <v>10666.780731020272</v>
      </c>
      <c r="Z77" s="202">
        <f t="shared" si="343"/>
        <v>14856</v>
      </c>
      <c r="AA77" s="202">
        <f t="shared" si="344"/>
        <v>12761.390365510135</v>
      </c>
      <c r="AC77" s="102">
        <v>9743.2601100266656</v>
      </c>
      <c r="AD77" s="102"/>
      <c r="AE77" s="102"/>
      <c r="AF77" s="102">
        <v>12791.096503753957</v>
      </c>
      <c r="AG77" s="202">
        <f t="shared" si="384"/>
        <v>9743.2601100266656</v>
      </c>
      <c r="AH77" s="202">
        <f t="shared" si="385"/>
        <v>11267</v>
      </c>
      <c r="AI77" s="202">
        <f t="shared" si="386"/>
        <v>10505.130055013333</v>
      </c>
      <c r="AK77" s="102">
        <v>10770.025985066666</v>
      </c>
      <c r="AL77" s="102"/>
      <c r="AM77" s="102"/>
      <c r="AN77" s="102">
        <v>9528.3478640082412</v>
      </c>
      <c r="AO77" s="202">
        <f t="shared" si="348"/>
        <v>9528.3478640082412</v>
      </c>
      <c r="AP77" s="202">
        <f t="shared" si="349"/>
        <v>10149</v>
      </c>
      <c r="AQ77" s="202">
        <f t="shared" si="350"/>
        <v>9838.6739320041197</v>
      </c>
      <c r="AS77" s="102"/>
      <c r="AT77" s="102"/>
      <c r="AU77" s="102"/>
      <c r="AV77" s="102">
        <v>13772.341098392051</v>
      </c>
      <c r="AW77" s="202">
        <f t="shared" si="387"/>
        <v>13772.341098392051</v>
      </c>
      <c r="AX77" s="202">
        <f t="shared" si="388"/>
        <v>13772</v>
      </c>
      <c r="AY77" s="202">
        <f t="shared" si="389"/>
        <v>13772.170549196026</v>
      </c>
      <c r="BA77" s="102">
        <v>9743.2601100266656</v>
      </c>
      <c r="BB77" s="102"/>
      <c r="BC77" s="102"/>
      <c r="BD77" s="102">
        <v>13099.642716267781</v>
      </c>
      <c r="BE77" s="202">
        <f t="shared" si="390"/>
        <v>9743.2601100266656</v>
      </c>
      <c r="BF77" s="202">
        <f t="shared" si="391"/>
        <v>11421</v>
      </c>
      <c r="BG77" s="202">
        <f t="shared" si="392"/>
        <v>10582.130055013333</v>
      </c>
      <c r="BI77" s="102">
        <v>25327</v>
      </c>
      <c r="BJ77" s="102"/>
      <c r="BK77" s="102"/>
      <c r="BL77" s="102">
        <v>20770.43705</v>
      </c>
      <c r="BM77" s="202">
        <f t="shared" si="393"/>
        <v>20770.43705</v>
      </c>
      <c r="BN77" s="202">
        <f t="shared" si="394"/>
        <v>23049</v>
      </c>
      <c r="BO77" s="202">
        <f t="shared" si="395"/>
        <v>21909.718525</v>
      </c>
      <c r="BQ77" s="102">
        <v>25327</v>
      </c>
      <c r="BR77" s="102"/>
      <c r="BS77" s="102"/>
      <c r="BT77" s="102">
        <v>21244.111064000001</v>
      </c>
      <c r="BU77" s="202">
        <f t="shared" si="396"/>
        <v>21244.111064000001</v>
      </c>
      <c r="BV77" s="202">
        <f t="shared" si="397"/>
        <v>23286</v>
      </c>
      <c r="BW77" s="202">
        <f t="shared" si="398"/>
        <v>22265.055531999998</v>
      </c>
      <c r="BY77" s="102"/>
      <c r="BZ77" s="102"/>
      <c r="CA77" s="102"/>
      <c r="CB77" s="102">
        <v>20770.43705</v>
      </c>
      <c r="CC77" s="202">
        <f t="shared" si="399"/>
        <v>20770.43705</v>
      </c>
      <c r="CD77" s="202">
        <f t="shared" si="400"/>
        <v>20770</v>
      </c>
      <c r="CE77" s="202">
        <f t="shared" si="401"/>
        <v>20770.218525</v>
      </c>
      <c r="CG77" s="102">
        <v>27084.7</v>
      </c>
      <c r="CH77" s="102"/>
      <c r="CI77" s="102"/>
      <c r="CJ77" s="102">
        <v>20770.43705</v>
      </c>
      <c r="CK77" s="202">
        <f t="shared" si="402"/>
        <v>20770.43705</v>
      </c>
      <c r="CL77" s="202">
        <f t="shared" si="403"/>
        <v>23928</v>
      </c>
      <c r="CM77" s="202">
        <f t="shared" si="404"/>
        <v>22349.218525</v>
      </c>
      <c r="CO77" s="102"/>
      <c r="CP77" s="102"/>
      <c r="CQ77" s="102"/>
      <c r="CR77" s="102">
        <v>20770.43705</v>
      </c>
      <c r="CS77" s="202">
        <f t="shared" si="405"/>
        <v>20770.43705</v>
      </c>
      <c r="CT77" s="202">
        <f t="shared" si="406"/>
        <v>20770</v>
      </c>
      <c r="CU77" s="202">
        <f t="shared" si="407"/>
        <v>20770.218525</v>
      </c>
      <c r="CW77" s="102">
        <v>25327</v>
      </c>
      <c r="CX77" s="102"/>
      <c r="CY77" s="102"/>
      <c r="CZ77" s="102">
        <v>13541.827979185246</v>
      </c>
      <c r="DA77" s="202">
        <f t="shared" si="408"/>
        <v>13541.827979185246</v>
      </c>
      <c r="DB77" s="202">
        <f t="shared" si="409"/>
        <v>19434</v>
      </c>
      <c r="DC77" s="202">
        <f t="shared" si="410"/>
        <v>16487.913989592624</v>
      </c>
      <c r="DE77" s="102">
        <v>8296.5934433600014</v>
      </c>
      <c r="DF77" s="102"/>
      <c r="DG77" s="102"/>
      <c r="DH77" s="102">
        <v>12010.077015020272</v>
      </c>
      <c r="DI77" s="202">
        <f t="shared" si="411"/>
        <v>8296.5934433600014</v>
      </c>
      <c r="DJ77" s="202">
        <f t="shared" si="412"/>
        <v>10153</v>
      </c>
      <c r="DK77" s="202">
        <f t="shared" si="413"/>
        <v>9224.7967216800007</v>
      </c>
    </row>
    <row r="78" spans="1:115" ht="13.5" thickBot="1" x14ac:dyDescent="0.25">
      <c r="A78" s="20">
        <v>59</v>
      </c>
      <c r="B78" s="19" t="s">
        <v>298</v>
      </c>
      <c r="C78" s="32">
        <v>1</v>
      </c>
      <c r="D78" s="82"/>
      <c r="E78" s="102">
        <v>745241.44779620331</v>
      </c>
      <c r="F78" s="102"/>
      <c r="G78" s="102"/>
      <c r="H78" s="102">
        <v>401016.46338600002</v>
      </c>
      <c r="I78" s="202">
        <f t="shared" si="378"/>
        <v>401016.46338600002</v>
      </c>
      <c r="J78" s="202">
        <f t="shared" si="379"/>
        <v>573129</v>
      </c>
      <c r="K78" s="202">
        <f t="shared" si="380"/>
        <v>487072.73169300001</v>
      </c>
      <c r="L78" s="82"/>
      <c r="M78" s="102">
        <v>686671.64557733014</v>
      </c>
      <c r="N78" s="102"/>
      <c r="O78" s="102"/>
      <c r="P78" s="102">
        <v>319336.58695930924</v>
      </c>
      <c r="Q78" s="202">
        <f t="shared" si="381"/>
        <v>319336.58695930924</v>
      </c>
      <c r="R78" s="202">
        <f t="shared" si="382"/>
        <v>503004</v>
      </c>
      <c r="S78" s="202">
        <f t="shared" si="383"/>
        <v>411170.29347965459</v>
      </c>
      <c r="U78" s="102">
        <v>135372.67566533331</v>
      </c>
      <c r="V78" s="102"/>
      <c r="W78" s="102"/>
      <c r="X78" s="102">
        <v>181650.57802850634</v>
      </c>
      <c r="Y78" s="202">
        <f t="shared" si="342"/>
        <v>135372.67566533331</v>
      </c>
      <c r="Z78" s="202">
        <f t="shared" si="343"/>
        <v>158512</v>
      </c>
      <c r="AA78" s="202">
        <f t="shared" si="344"/>
        <v>146942.33783266664</v>
      </c>
      <c r="AC78" s="102">
        <v>197896.98839850666</v>
      </c>
      <c r="AD78" s="102"/>
      <c r="AE78" s="102"/>
      <c r="AF78" s="102">
        <v>306658.92950650409</v>
      </c>
      <c r="AG78" s="202">
        <f t="shared" si="384"/>
        <v>197896.98839850666</v>
      </c>
      <c r="AH78" s="202">
        <f t="shared" si="385"/>
        <v>252278</v>
      </c>
      <c r="AI78" s="202">
        <f t="shared" si="386"/>
        <v>225087.49419925333</v>
      </c>
      <c r="AK78" s="102">
        <v>518596.95338826661</v>
      </c>
      <c r="AL78" s="102"/>
      <c r="AM78" s="102"/>
      <c r="AN78" s="102">
        <v>173481.6316797059</v>
      </c>
      <c r="AO78" s="202">
        <f t="shared" si="348"/>
        <v>173481.6316797059</v>
      </c>
      <c r="AP78" s="202">
        <f t="shared" si="349"/>
        <v>346039</v>
      </c>
      <c r="AQ78" s="202">
        <f t="shared" si="350"/>
        <v>259760.31583985296</v>
      </c>
      <c r="AS78" s="102"/>
      <c r="AT78" s="102"/>
      <c r="AU78" s="102"/>
      <c r="AV78" s="102">
        <v>347048.23993735679</v>
      </c>
      <c r="AW78" s="202">
        <f t="shared" si="387"/>
        <v>347048.23993735679</v>
      </c>
      <c r="AX78" s="202">
        <f t="shared" si="388"/>
        <v>347048</v>
      </c>
      <c r="AY78" s="202">
        <f t="shared" si="389"/>
        <v>347048.11996867839</v>
      </c>
      <c r="BA78" s="102">
        <v>197896.98839850666</v>
      </c>
      <c r="BB78" s="102"/>
      <c r="BC78" s="102"/>
      <c r="BD78" s="102">
        <v>349986.86164300347</v>
      </c>
      <c r="BE78" s="202">
        <f t="shared" si="390"/>
        <v>197896.98839850666</v>
      </c>
      <c r="BF78" s="202">
        <f t="shared" si="391"/>
        <v>273942</v>
      </c>
      <c r="BG78" s="202">
        <f t="shared" si="392"/>
        <v>235919.49419925333</v>
      </c>
      <c r="BI78" s="102">
        <v>576445</v>
      </c>
      <c r="BJ78" s="102"/>
      <c r="BK78" s="102"/>
      <c r="BL78" s="102">
        <v>452176.97472199996</v>
      </c>
      <c r="BM78" s="202">
        <f t="shared" si="393"/>
        <v>452176.97472199996</v>
      </c>
      <c r="BN78" s="202">
        <f t="shared" si="394"/>
        <v>514311</v>
      </c>
      <c r="BO78" s="202">
        <f t="shared" si="395"/>
        <v>483243.98736099998</v>
      </c>
      <c r="BQ78" s="102">
        <v>576445</v>
      </c>
      <c r="BR78" s="102"/>
      <c r="BS78" s="102"/>
      <c r="BT78" s="102">
        <v>471718.43857600004</v>
      </c>
      <c r="BU78" s="202">
        <f t="shared" si="396"/>
        <v>471718.43857600004</v>
      </c>
      <c r="BV78" s="202">
        <f t="shared" si="397"/>
        <v>524082</v>
      </c>
      <c r="BW78" s="202">
        <f t="shared" si="398"/>
        <v>497900.21928800002</v>
      </c>
      <c r="BY78" s="102"/>
      <c r="BZ78" s="102"/>
      <c r="CA78" s="102"/>
      <c r="CB78" s="102">
        <v>437073.3147220001</v>
      </c>
      <c r="CC78" s="202">
        <f t="shared" si="399"/>
        <v>437073.3147220001</v>
      </c>
      <c r="CD78" s="202">
        <f t="shared" si="400"/>
        <v>437073</v>
      </c>
      <c r="CE78" s="202">
        <f t="shared" si="401"/>
        <v>437073.15736100008</v>
      </c>
      <c r="CG78" s="102">
        <v>597819.5</v>
      </c>
      <c r="CH78" s="102"/>
      <c r="CI78" s="102"/>
      <c r="CJ78" s="102">
        <v>442069.14072199992</v>
      </c>
      <c r="CK78" s="202">
        <f t="shared" si="402"/>
        <v>442069.14072199992</v>
      </c>
      <c r="CL78" s="202">
        <f t="shared" si="403"/>
        <v>519944</v>
      </c>
      <c r="CM78" s="202">
        <f t="shared" si="404"/>
        <v>481006.57036099996</v>
      </c>
      <c r="CO78" s="102"/>
      <c r="CP78" s="102"/>
      <c r="CQ78" s="102"/>
      <c r="CR78" s="102">
        <v>444741.32672200009</v>
      </c>
      <c r="CS78" s="202">
        <f t="shared" si="405"/>
        <v>444741.32672200009</v>
      </c>
      <c r="CT78" s="202">
        <f t="shared" si="406"/>
        <v>444741</v>
      </c>
      <c r="CU78" s="202">
        <f t="shared" si="407"/>
        <v>444741.16336100001</v>
      </c>
      <c r="CW78" s="102">
        <v>576445</v>
      </c>
      <c r="CX78" s="102"/>
      <c r="CY78" s="102"/>
      <c r="CZ78" s="102">
        <v>381806.3775507012</v>
      </c>
      <c r="DA78" s="202">
        <f t="shared" si="408"/>
        <v>381806.3775507012</v>
      </c>
      <c r="DB78" s="202">
        <f t="shared" si="409"/>
        <v>479126</v>
      </c>
      <c r="DC78" s="202">
        <f t="shared" si="410"/>
        <v>430466.18877535057</v>
      </c>
      <c r="DE78" s="102">
        <v>232824.17481117335</v>
      </c>
      <c r="DF78" s="102"/>
      <c r="DG78" s="102"/>
      <c r="DH78" s="102">
        <v>326536.52744134207</v>
      </c>
      <c r="DI78" s="202">
        <f t="shared" si="411"/>
        <v>232824.17481117335</v>
      </c>
      <c r="DJ78" s="202">
        <f t="shared" si="412"/>
        <v>279680</v>
      </c>
      <c r="DK78" s="202">
        <f t="shared" si="413"/>
        <v>256252.08740558667</v>
      </c>
    </row>
    <row r="79" spans="1:115" ht="13.5" thickBot="1" x14ac:dyDescent="0.25">
      <c r="A79" s="25">
        <v>60</v>
      </c>
      <c r="B79" s="19" t="s">
        <v>299</v>
      </c>
      <c r="C79" s="32">
        <v>1</v>
      </c>
      <c r="D79" s="82"/>
      <c r="E79" s="128" t="s">
        <v>8</v>
      </c>
      <c r="F79" s="128" t="s">
        <v>8</v>
      </c>
      <c r="G79" s="128" t="s">
        <v>8</v>
      </c>
      <c r="H79" s="128" t="s">
        <v>8</v>
      </c>
      <c r="I79" s="128" t="s">
        <v>8</v>
      </c>
      <c r="J79" s="128" t="s">
        <v>8</v>
      </c>
      <c r="K79" s="128" t="s">
        <v>8</v>
      </c>
      <c r="L79" s="82"/>
      <c r="M79" s="128" t="s">
        <v>8</v>
      </c>
      <c r="N79" s="128" t="s">
        <v>8</v>
      </c>
      <c r="O79" s="128" t="s">
        <v>8</v>
      </c>
      <c r="P79" s="128" t="s">
        <v>8</v>
      </c>
      <c r="Q79" s="128" t="s">
        <v>8</v>
      </c>
      <c r="R79" s="128" t="s">
        <v>8</v>
      </c>
      <c r="S79" s="128" t="s">
        <v>8</v>
      </c>
      <c r="U79" s="102">
        <v>392567.34729868663</v>
      </c>
      <c r="V79" s="102"/>
      <c r="W79" s="102"/>
      <c r="X79" s="102">
        <v>244143.72449850649</v>
      </c>
      <c r="Y79" s="202">
        <f t="shared" si="342"/>
        <v>244143.72449850649</v>
      </c>
      <c r="Z79" s="202">
        <f t="shared" si="343"/>
        <v>318356</v>
      </c>
      <c r="AA79" s="202">
        <f t="shared" si="344"/>
        <v>281249.86224925326</v>
      </c>
      <c r="AC79" s="128" t="s">
        <v>8</v>
      </c>
      <c r="AD79" s="128" t="s">
        <v>8</v>
      </c>
      <c r="AE79" s="128" t="s">
        <v>8</v>
      </c>
      <c r="AF79" s="128" t="s">
        <v>8</v>
      </c>
      <c r="AG79" s="128" t="s">
        <v>8</v>
      </c>
      <c r="AH79" s="128" t="s">
        <v>8</v>
      </c>
      <c r="AI79" s="128" t="s">
        <v>8</v>
      </c>
      <c r="AK79" s="102"/>
      <c r="AL79" s="102"/>
      <c r="AM79" s="102"/>
      <c r="AN79" s="102">
        <v>241111.67023610603</v>
      </c>
      <c r="AO79" s="202">
        <f t="shared" si="348"/>
        <v>241111.67023610603</v>
      </c>
      <c r="AP79" s="202">
        <f t="shared" si="349"/>
        <v>241112</v>
      </c>
      <c r="AQ79" s="202">
        <f t="shared" si="350"/>
        <v>241111.83511805302</v>
      </c>
      <c r="AS79" s="128" t="s">
        <v>8</v>
      </c>
      <c r="AT79" s="128" t="s">
        <v>8</v>
      </c>
      <c r="AU79" s="128" t="s">
        <v>8</v>
      </c>
      <c r="AV79" s="128" t="s">
        <v>8</v>
      </c>
      <c r="AW79" s="128" t="s">
        <v>8</v>
      </c>
      <c r="AX79" s="128" t="s">
        <v>8</v>
      </c>
      <c r="AY79" s="128" t="s">
        <v>8</v>
      </c>
      <c r="BA79" s="128" t="s">
        <v>8</v>
      </c>
      <c r="BB79" s="128" t="s">
        <v>8</v>
      </c>
      <c r="BC79" s="128" t="s">
        <v>8</v>
      </c>
      <c r="BD79" s="128" t="s">
        <v>8</v>
      </c>
      <c r="BE79" s="128" t="s">
        <v>8</v>
      </c>
      <c r="BF79" s="128" t="s">
        <v>8</v>
      </c>
      <c r="BG79" s="128" t="s">
        <v>8</v>
      </c>
      <c r="BI79" s="128" t="s">
        <v>8</v>
      </c>
      <c r="BJ79" s="128" t="s">
        <v>8</v>
      </c>
      <c r="BK79" s="128" t="s">
        <v>8</v>
      </c>
      <c r="BL79" s="128" t="s">
        <v>8</v>
      </c>
      <c r="BM79" s="128" t="s">
        <v>8</v>
      </c>
      <c r="BN79" s="128" t="s">
        <v>8</v>
      </c>
      <c r="BO79" s="128" t="s">
        <v>8</v>
      </c>
      <c r="BQ79" s="128" t="s">
        <v>8</v>
      </c>
      <c r="BR79" s="128" t="s">
        <v>8</v>
      </c>
      <c r="BS79" s="128" t="s">
        <v>8</v>
      </c>
      <c r="BT79" s="128" t="s">
        <v>8</v>
      </c>
      <c r="BU79" s="128" t="s">
        <v>8</v>
      </c>
      <c r="BV79" s="128" t="s">
        <v>8</v>
      </c>
      <c r="BW79" s="128" t="s">
        <v>8</v>
      </c>
      <c r="BY79" s="128" t="s">
        <v>8</v>
      </c>
      <c r="BZ79" s="128" t="s">
        <v>8</v>
      </c>
      <c r="CA79" s="128" t="s">
        <v>8</v>
      </c>
      <c r="CB79" s="128" t="s">
        <v>8</v>
      </c>
      <c r="CC79" s="128" t="s">
        <v>8</v>
      </c>
      <c r="CD79" s="128" t="s">
        <v>8</v>
      </c>
      <c r="CE79" s="128" t="s">
        <v>8</v>
      </c>
      <c r="CG79" s="128" t="s">
        <v>8</v>
      </c>
      <c r="CH79" s="128" t="s">
        <v>8</v>
      </c>
      <c r="CI79" s="128" t="s">
        <v>8</v>
      </c>
      <c r="CJ79" s="128" t="s">
        <v>8</v>
      </c>
      <c r="CK79" s="128" t="s">
        <v>8</v>
      </c>
      <c r="CL79" s="128" t="s">
        <v>8</v>
      </c>
      <c r="CM79" s="128" t="s">
        <v>8</v>
      </c>
      <c r="CO79" s="128" t="s">
        <v>8</v>
      </c>
      <c r="CP79" s="128" t="s">
        <v>8</v>
      </c>
      <c r="CQ79" s="128" t="s">
        <v>8</v>
      </c>
      <c r="CR79" s="128" t="s">
        <v>8</v>
      </c>
      <c r="CS79" s="128" t="s">
        <v>8</v>
      </c>
      <c r="CT79" s="128" t="s">
        <v>8</v>
      </c>
      <c r="CU79" s="128" t="s">
        <v>8</v>
      </c>
      <c r="CW79" s="128" t="s">
        <v>8</v>
      </c>
      <c r="CX79" s="128" t="s">
        <v>8</v>
      </c>
      <c r="CY79" s="128" t="s">
        <v>8</v>
      </c>
      <c r="CZ79" s="128" t="s">
        <v>8</v>
      </c>
      <c r="DA79" s="128" t="s">
        <v>8</v>
      </c>
      <c r="DB79" s="128" t="s">
        <v>8</v>
      </c>
      <c r="DC79" s="128" t="s">
        <v>8</v>
      </c>
      <c r="DE79" s="102">
        <v>434666.40301464003</v>
      </c>
      <c r="DF79" s="102"/>
      <c r="DG79" s="102"/>
      <c r="DH79" s="102">
        <v>334738.39385100896</v>
      </c>
      <c r="DI79" s="202">
        <f t="shared" si="411"/>
        <v>334738.39385100896</v>
      </c>
      <c r="DJ79" s="202">
        <f t="shared" si="412"/>
        <v>384702</v>
      </c>
      <c r="DK79" s="202">
        <f t="shared" si="413"/>
        <v>359720.19692550448</v>
      </c>
    </row>
    <row r="80" spans="1:115" ht="13.5" thickBot="1" x14ac:dyDescent="0.25">
      <c r="A80" s="20">
        <v>61</v>
      </c>
      <c r="B80" s="13" t="s">
        <v>300</v>
      </c>
      <c r="C80" s="32">
        <v>1</v>
      </c>
      <c r="D80" s="82"/>
      <c r="E80" s="102">
        <v>1471068.9678422303</v>
      </c>
      <c r="F80" s="102"/>
      <c r="G80" s="102"/>
      <c r="H80" s="102">
        <v>467803.56990400003</v>
      </c>
      <c r="I80" s="202">
        <f t="shared" ref="I80" si="414">+IF(E80="N/A","N/A",MIN(E80:H80))</f>
        <v>467803.56990400003</v>
      </c>
      <c r="J80" s="202">
        <f t="shared" ref="J80" si="415">+IF(E80="N/A","N/A",ROUND(AVERAGE(E80:H80),0))</f>
        <v>969436</v>
      </c>
      <c r="K80" s="202">
        <f t="shared" ref="K80" si="416">+IF(I80="N/A","N/A",AVERAGE(I80:J80))</f>
        <v>718619.78495200002</v>
      </c>
      <c r="L80" s="82"/>
      <c r="M80" s="102">
        <v>1350053.1180054198</v>
      </c>
      <c r="N80" s="102"/>
      <c r="O80" s="102"/>
      <c r="P80" s="102">
        <v>444277.61867651663</v>
      </c>
      <c r="Q80" s="202">
        <f t="shared" ref="Q80" si="417">+IF(M80="N/A","N/A",MIN(M80:P80))</f>
        <v>444277.61867651663</v>
      </c>
      <c r="R80" s="202">
        <f t="shared" ref="R80" si="418">+IF(M80="N/A","N/A",ROUND(AVERAGE(M80:P80),0))</f>
        <v>897165</v>
      </c>
      <c r="S80" s="202">
        <f t="shared" ref="S80" si="419">+IF(Q80="N/A","N/A",AVERAGE(Q80:R80))</f>
        <v>670721.30933825835</v>
      </c>
      <c r="U80" s="102">
        <v>421551.14110666665</v>
      </c>
      <c r="V80" s="102"/>
      <c r="W80" s="102"/>
      <c r="X80" s="102">
        <v>357781.81099634466</v>
      </c>
      <c r="Y80" s="202">
        <f t="shared" si="342"/>
        <v>357781.81099634466</v>
      </c>
      <c r="Z80" s="202">
        <f t="shared" si="343"/>
        <v>389666</v>
      </c>
      <c r="AA80" s="202">
        <f t="shared" si="344"/>
        <v>373723.90549817233</v>
      </c>
      <c r="AC80" s="102">
        <v>1170541.8208890667</v>
      </c>
      <c r="AD80" s="102"/>
      <c r="AE80" s="102"/>
      <c r="AF80" s="102">
        <v>485845.02276023402</v>
      </c>
      <c r="AG80" s="202">
        <f t="shared" ref="AG80" si="420">+IF(AC80="N/A","N/A",MIN(AC80:AF80))</f>
        <v>485845.02276023402</v>
      </c>
      <c r="AH80" s="202">
        <f t="shared" ref="AH80" si="421">+IF(AC80="N/A","N/A",ROUND(AVERAGE(AC80:AF80),0))</f>
        <v>828193</v>
      </c>
      <c r="AI80" s="202">
        <f t="shared" ref="AI80" si="422">+IF(AG80="N/A","N/A",AVERAGE(AG80:AH80))</f>
        <v>657019.01138011704</v>
      </c>
      <c r="AK80" s="102">
        <v>1445005.4373934967</v>
      </c>
      <c r="AL80" s="102"/>
      <c r="AM80" s="102"/>
      <c r="AN80" s="102">
        <v>365919.08961567696</v>
      </c>
      <c r="AO80" s="202">
        <f t="shared" si="348"/>
        <v>365919.08961567696</v>
      </c>
      <c r="AP80" s="202">
        <f t="shared" si="349"/>
        <v>905462</v>
      </c>
      <c r="AQ80" s="202">
        <f t="shared" si="350"/>
        <v>635690.54480783851</v>
      </c>
      <c r="AS80" s="102"/>
      <c r="AT80" s="102"/>
      <c r="AU80" s="102"/>
      <c r="AV80" s="102">
        <v>530899.48724524106</v>
      </c>
      <c r="AW80" s="202">
        <f t="shared" ref="AW80" si="423">+IF(AS80="N/A","N/A",MIN(AS80:AV80))</f>
        <v>530899.48724524106</v>
      </c>
      <c r="AX80" s="202">
        <f t="shared" ref="AX80" si="424">+IF(AS80="N/A","N/A",ROUND(AVERAGE(AS80:AV80),0))</f>
        <v>530899</v>
      </c>
      <c r="AY80" s="202">
        <f t="shared" ref="AY80" si="425">+IF(AW80="N/A","N/A",AVERAGE(AW80:AX80))</f>
        <v>530899.24362262059</v>
      </c>
      <c r="BA80" s="102">
        <v>1251317.4416581667</v>
      </c>
      <c r="BB80" s="102"/>
      <c r="BC80" s="102"/>
      <c r="BD80" s="102">
        <v>565501.72399846325</v>
      </c>
      <c r="BE80" s="202">
        <f t="shared" ref="BE80" si="426">+IF(BA80="N/A","N/A",MIN(BA80:BD80))</f>
        <v>565501.72399846325</v>
      </c>
      <c r="BF80" s="202">
        <f t="shared" ref="BF80" si="427">+IF(BA80="N/A","N/A",ROUND(AVERAGE(BA80:BD80),0))</f>
        <v>908410</v>
      </c>
      <c r="BG80" s="202">
        <f t="shared" ref="BG80" si="428">+IF(BE80="N/A","N/A",AVERAGE(BE80:BF80))</f>
        <v>736955.86199923162</v>
      </c>
      <c r="BI80" s="102">
        <v>1219719.8</v>
      </c>
      <c r="BJ80" s="102"/>
      <c r="BK80" s="102"/>
      <c r="BL80" s="102">
        <v>709171.093994</v>
      </c>
      <c r="BM80" s="202">
        <f t="shared" ref="BM80" si="429">+IF(BI80="N/A","N/A",MIN(BI80:BL80))</f>
        <v>709171.093994</v>
      </c>
      <c r="BN80" s="202">
        <f t="shared" ref="BN80" si="430">+IF(BI80="N/A","N/A",ROUND(AVERAGE(BI80:BL80),0))</f>
        <v>964445</v>
      </c>
      <c r="BO80" s="202">
        <f t="shared" ref="BO80" si="431">+IF(BM80="N/A","N/A",AVERAGE(BM80:BN80))</f>
        <v>836808.046997</v>
      </c>
      <c r="BQ80" s="102">
        <v>1219719.8</v>
      </c>
      <c r="BR80" s="102"/>
      <c r="BS80" s="102"/>
      <c r="BT80" s="102">
        <v>735358.05206600006</v>
      </c>
      <c r="BU80" s="202">
        <f t="shared" ref="BU80" si="432">+IF(BQ80="N/A","N/A",MIN(BQ80:BT80))</f>
        <v>735358.05206600006</v>
      </c>
      <c r="BV80" s="202">
        <f t="shared" ref="BV80" si="433">+IF(BQ80="N/A","N/A",ROUND(AVERAGE(BQ80:BT80),0))</f>
        <v>977539</v>
      </c>
      <c r="BW80" s="202">
        <f t="shared" ref="BW80" si="434">+IF(BU80="N/A","N/A",AVERAGE(BU80:BV80))</f>
        <v>856448.52603300009</v>
      </c>
      <c r="BY80" s="102"/>
      <c r="BZ80" s="102"/>
      <c r="CA80" s="102"/>
      <c r="CB80" s="102">
        <v>685934.69399399997</v>
      </c>
      <c r="CC80" s="202">
        <f t="shared" ref="CC80" si="435">+IF(BY80="N/A","N/A",MIN(BY80:CB80))</f>
        <v>685934.69399399997</v>
      </c>
      <c r="CD80" s="202">
        <f t="shared" ref="CD80" si="436">+IF(BY80="N/A","N/A",ROUND(AVERAGE(BY80:CB80),0))</f>
        <v>685935</v>
      </c>
      <c r="CE80" s="202">
        <f t="shared" ref="CE80" si="437">+IF(CC80="N/A","N/A",AVERAGE(CC80:CD80))</f>
        <v>685934.84699700004</v>
      </c>
      <c r="CG80" s="102">
        <v>1257992.3999999999</v>
      </c>
      <c r="CH80" s="102"/>
      <c r="CI80" s="102"/>
      <c r="CJ80" s="102">
        <v>716142.01399400004</v>
      </c>
      <c r="CK80" s="202">
        <f t="shared" ref="CK80" si="438">+IF(CG80="N/A","N/A",MIN(CG80:CJ80))</f>
        <v>716142.01399400004</v>
      </c>
      <c r="CL80" s="202">
        <f t="shared" ref="CL80" si="439">+IF(CG80="N/A","N/A",ROUND(AVERAGE(CG80:CJ80),0))</f>
        <v>987067</v>
      </c>
      <c r="CM80" s="202">
        <f t="shared" ref="CM80" si="440">+IF(CK80="N/A","N/A",AVERAGE(CK80:CL80))</f>
        <v>851604.50699699996</v>
      </c>
      <c r="CO80" s="102"/>
      <c r="CP80" s="102"/>
      <c r="CQ80" s="102"/>
      <c r="CR80" s="102">
        <v>681287.41399400006</v>
      </c>
      <c r="CS80" s="202">
        <f t="shared" ref="CS80" si="441">+IF(CO80="N/A","N/A",MIN(CO80:CR80))</f>
        <v>681287.41399400006</v>
      </c>
      <c r="CT80" s="202">
        <f t="shared" ref="CT80" si="442">+IF(CO80="N/A","N/A",ROUND(AVERAGE(CO80:CR80),0))</f>
        <v>681287</v>
      </c>
      <c r="CU80" s="202">
        <f t="shared" ref="CU80" si="443">+IF(CS80="N/A","N/A",AVERAGE(CS80:CT80))</f>
        <v>681287.20699700003</v>
      </c>
      <c r="CW80" s="102">
        <v>1219719.8</v>
      </c>
      <c r="CX80" s="102"/>
      <c r="CY80" s="102"/>
      <c r="CZ80" s="102">
        <v>536633.89871281653</v>
      </c>
      <c r="DA80" s="202">
        <f t="shared" ref="DA80" si="444">+IF(CW80="N/A","N/A",MIN(CW80:CZ80))</f>
        <v>536633.89871281653</v>
      </c>
      <c r="DB80" s="202">
        <f t="shared" ref="DB80" si="445">+IF(CW80="N/A","N/A",ROUND(AVERAGE(CW80:CZ80),0))</f>
        <v>878177</v>
      </c>
      <c r="DC80" s="202">
        <f t="shared" ref="DC80" si="446">+IF(DA80="N/A","N/A",AVERAGE(DA80:DB80))</f>
        <v>707405.44935640832</v>
      </c>
      <c r="DE80" s="102">
        <v>632541.81801549334</v>
      </c>
      <c r="DF80" s="102"/>
      <c r="DG80" s="102"/>
      <c r="DH80" s="102">
        <v>478411.9849343489</v>
      </c>
      <c r="DI80" s="202">
        <f t="shared" si="411"/>
        <v>478411.9849343489</v>
      </c>
      <c r="DJ80" s="202">
        <f t="shared" si="412"/>
        <v>555477</v>
      </c>
      <c r="DK80" s="202">
        <f t="shared" si="413"/>
        <v>516944.49246717442</v>
      </c>
    </row>
    <row r="81" spans="1:115" ht="15.75" thickBot="1" x14ac:dyDescent="0.3">
      <c r="A81" s="114"/>
      <c r="B81" s="115" t="s">
        <v>141</v>
      </c>
      <c r="C81" s="116"/>
      <c r="D81" s="88"/>
      <c r="E81" s="100"/>
      <c r="F81" s="100"/>
      <c r="G81" s="100"/>
      <c r="H81" s="100"/>
      <c r="I81" s="100"/>
      <c r="J81" s="100"/>
      <c r="K81" s="100"/>
      <c r="L81" s="100"/>
      <c r="M81" s="100"/>
      <c r="N81" s="100"/>
      <c r="O81" s="100"/>
      <c r="P81" s="100"/>
      <c r="Q81" s="100"/>
      <c r="R81" s="100"/>
      <c r="S81" s="100"/>
      <c r="U81" s="100"/>
      <c r="V81" s="100"/>
      <c r="W81" s="100"/>
      <c r="X81" s="100"/>
      <c r="Y81" s="100"/>
      <c r="Z81" s="100"/>
      <c r="AA81" s="100"/>
      <c r="AB81" s="1"/>
      <c r="AC81" s="100"/>
      <c r="AD81" s="100"/>
      <c r="AE81" s="100"/>
      <c r="AF81" s="100"/>
      <c r="AG81" s="100"/>
      <c r="AH81" s="100"/>
      <c r="AI81" s="100"/>
      <c r="AK81" s="100"/>
      <c r="AL81" s="100"/>
      <c r="AM81" s="100"/>
      <c r="AN81" s="100"/>
      <c r="AO81" s="100"/>
      <c r="AP81" s="100"/>
      <c r="AQ81" s="100"/>
      <c r="AR81" s="1"/>
      <c r="AS81" s="100"/>
      <c r="AT81" s="100"/>
      <c r="AU81" s="100"/>
      <c r="AV81" s="100"/>
      <c r="AW81" s="100"/>
      <c r="AX81" s="100"/>
      <c r="AY81" s="100"/>
      <c r="AZ81" s="1"/>
      <c r="BA81" s="100"/>
      <c r="BB81" s="100"/>
      <c r="BC81" s="100"/>
      <c r="BD81" s="100"/>
      <c r="BE81" s="100"/>
      <c r="BF81" s="100"/>
      <c r="BG81" s="100"/>
      <c r="BH81" s="1"/>
      <c r="BI81" s="100"/>
      <c r="BJ81" s="100"/>
      <c r="BK81" s="100"/>
      <c r="BL81" s="100"/>
      <c r="BM81" s="100"/>
      <c r="BN81" s="100"/>
      <c r="BO81" s="100"/>
      <c r="BP81" s="1"/>
      <c r="BQ81" s="100"/>
      <c r="BR81" s="100"/>
      <c r="BS81" s="100"/>
      <c r="BT81" s="100"/>
      <c r="BU81" s="100"/>
      <c r="BV81" s="100"/>
      <c r="BW81" s="100"/>
      <c r="BX81" s="1"/>
      <c r="BY81" s="100"/>
      <c r="BZ81" s="100"/>
      <c r="CA81" s="100"/>
      <c r="CB81" s="100"/>
      <c r="CC81" s="100"/>
      <c r="CD81" s="100"/>
      <c r="CE81" s="100"/>
      <c r="CF81" s="99"/>
      <c r="CG81" s="100"/>
      <c r="CH81" s="100"/>
      <c r="CI81" s="100"/>
      <c r="CJ81" s="100"/>
      <c r="CK81" s="100"/>
      <c r="CL81" s="100"/>
      <c r="CM81" s="100"/>
      <c r="CN81" s="1"/>
      <c r="CO81" s="100"/>
      <c r="CP81" s="100"/>
      <c r="CQ81" s="100"/>
      <c r="CR81" s="100"/>
      <c r="CS81" s="100"/>
      <c r="CT81" s="100"/>
      <c r="CU81" s="100"/>
      <c r="CV81" s="1"/>
      <c r="CW81" s="100"/>
      <c r="CX81" s="100"/>
      <c r="CY81" s="100"/>
      <c r="CZ81" s="100"/>
      <c r="DA81" s="100"/>
      <c r="DB81" s="100"/>
      <c r="DC81" s="100"/>
      <c r="DE81" s="100"/>
      <c r="DF81" s="100"/>
      <c r="DG81" s="100"/>
      <c r="DH81" s="100"/>
      <c r="DI81" s="100"/>
      <c r="DJ81" s="100"/>
      <c r="DK81" s="100"/>
    </row>
    <row r="82" spans="1:115" ht="13.5" thickBot="1" x14ac:dyDescent="0.25">
      <c r="A82" s="24">
        <v>62</v>
      </c>
      <c r="B82" s="18" t="s">
        <v>301</v>
      </c>
      <c r="C82" s="32">
        <v>1</v>
      </c>
      <c r="D82" s="82"/>
      <c r="E82" s="102">
        <v>260034.33921986329</v>
      </c>
      <c r="F82" s="102"/>
      <c r="G82" s="102"/>
      <c r="H82" s="102">
        <v>204284.90187599999</v>
      </c>
      <c r="I82" s="202">
        <f t="shared" ref="I82:I88" si="447">+IF(E82="N/A","N/A",MIN(E82:H82))</f>
        <v>204284.90187599999</v>
      </c>
      <c r="J82" s="202">
        <f t="shared" ref="J82:J88" si="448">+IF(E82="N/A","N/A",ROUND(AVERAGE(E82:H82),0))</f>
        <v>232160</v>
      </c>
      <c r="K82" s="202">
        <f t="shared" ref="K82:K88" si="449">+IF(I82="N/A","N/A",AVERAGE(I82:J82))</f>
        <v>218222.45093799999</v>
      </c>
      <c r="L82" s="82"/>
      <c r="M82" s="102">
        <v>243627.51515776335</v>
      </c>
      <c r="N82" s="102"/>
      <c r="O82" s="102"/>
      <c r="P82" s="102">
        <v>188923.69746926505</v>
      </c>
      <c r="Q82" s="202">
        <f t="shared" ref="Q82:Q88" si="450">+IF(M82="N/A","N/A",MIN(M82:P82))</f>
        <v>188923.69746926505</v>
      </c>
      <c r="R82" s="202">
        <f t="shared" ref="R82:R88" si="451">+IF(M82="N/A","N/A",ROUND(AVERAGE(M82:P82),0))</f>
        <v>216276</v>
      </c>
      <c r="S82" s="202">
        <f t="shared" ref="S82:S88" si="452">+IF(Q82="N/A","N/A",AVERAGE(Q82:R82))</f>
        <v>202599.84873463254</v>
      </c>
      <c r="U82" s="102">
        <v>232919.67351665109</v>
      </c>
      <c r="V82" s="102"/>
      <c r="W82" s="102"/>
      <c r="X82" s="102">
        <v>133013.81328497134</v>
      </c>
      <c r="Y82" s="202">
        <f t="shared" ref="Y82:Y87" si="453">+IF(U82="N/A","N/A",MIN(U82:X82))</f>
        <v>133013.81328497134</v>
      </c>
      <c r="Z82" s="202">
        <f t="shared" ref="Z82:Z87" si="454">+IF(U82="N/A","N/A",ROUND(AVERAGE(U82:X82),0))</f>
        <v>182967</v>
      </c>
      <c r="AA82" s="202">
        <f t="shared" ref="AA82:AA87" si="455">+IF(Y82="N/A","N/A",AVERAGE(Y82:Z82))</f>
        <v>157990.40664248567</v>
      </c>
      <c r="AC82" s="102">
        <v>193593.64441246999</v>
      </c>
      <c r="AD82" s="102"/>
      <c r="AE82" s="102"/>
      <c r="AF82" s="102">
        <v>216590.03444642402</v>
      </c>
      <c r="AG82" s="202">
        <f t="shared" ref="AG82:AG88" si="456">+IF(AC82="N/A","N/A",MIN(AC82:AF82))</f>
        <v>193593.64441246999</v>
      </c>
      <c r="AH82" s="202">
        <f t="shared" ref="AH82:AH88" si="457">+IF(AC82="N/A","N/A",ROUND(AVERAGE(AC82:AF82),0))</f>
        <v>205092</v>
      </c>
      <c r="AI82" s="202">
        <f t="shared" ref="AI82:AI88" si="458">+IF(AG82="N/A","N/A",AVERAGE(AG82:AH82))</f>
        <v>199342.822206235</v>
      </c>
      <c r="AK82" s="102">
        <v>636336.63337741501</v>
      </c>
      <c r="AL82" s="102"/>
      <c r="AM82" s="102"/>
      <c r="AN82" s="102">
        <v>128375.13283717769</v>
      </c>
      <c r="AO82" s="202">
        <f t="shared" ref="AO82:AO87" si="459">+IF(AK82="N/A","N/A",MIN(AK82:AN82))</f>
        <v>128375.13283717769</v>
      </c>
      <c r="AP82" s="202">
        <f t="shared" ref="AP82:AP87" si="460">+IF(AK82="N/A","N/A",ROUND(AVERAGE(AK82:AN82),0))</f>
        <v>382356</v>
      </c>
      <c r="AQ82" s="202">
        <f t="shared" ref="AQ82:AQ87" si="461">+IF(AO82="N/A","N/A",AVERAGE(AO82:AP82))</f>
        <v>255365.56641858886</v>
      </c>
      <c r="AS82" s="102"/>
      <c r="AT82" s="102"/>
      <c r="AU82" s="102"/>
      <c r="AV82" s="102">
        <v>159235.43593114614</v>
      </c>
      <c r="AW82" s="202">
        <f t="shared" ref="AW82:AW88" si="462">+IF(AS82="N/A","N/A",MIN(AS82:AV82))</f>
        <v>159235.43593114614</v>
      </c>
      <c r="AX82" s="202">
        <f t="shared" ref="AX82:AX88" si="463">+IF(AS82="N/A","N/A",ROUND(AVERAGE(AS82:AV82),0))</f>
        <v>159235</v>
      </c>
      <c r="AY82" s="202">
        <f t="shared" ref="AY82:AY88" si="464">+IF(AW82="N/A","N/A",AVERAGE(AW82:AX82))</f>
        <v>159235.21796557307</v>
      </c>
      <c r="BA82" s="102">
        <v>190596.16074287001</v>
      </c>
      <c r="BB82" s="102"/>
      <c r="BC82" s="102"/>
      <c r="BD82" s="102">
        <v>187801.72302574661</v>
      </c>
      <c r="BE82" s="202">
        <f t="shared" ref="BE82:BE88" si="465">+IF(BA82="N/A","N/A",MIN(BA82:BD82))</f>
        <v>187801.72302574661</v>
      </c>
      <c r="BF82" s="202">
        <f t="shared" ref="BF82:BF88" si="466">+IF(BA82="N/A","N/A",ROUND(AVERAGE(BA82:BD82),0))</f>
        <v>189199</v>
      </c>
      <c r="BG82" s="202">
        <f t="shared" ref="BG82:BG88" si="467">+IF(BE82="N/A","N/A",AVERAGE(BE82:BF82))</f>
        <v>188500.36151287332</v>
      </c>
      <c r="BI82" s="102">
        <v>297445</v>
      </c>
      <c r="BJ82" s="102"/>
      <c r="BK82" s="102"/>
      <c r="BL82" s="102">
        <v>207537.18460199999</v>
      </c>
      <c r="BM82" s="202">
        <f t="shared" ref="BM82:BM88" si="468">+IF(BI82="N/A","N/A",MIN(BI82:BL82))</f>
        <v>207537.18460199999</v>
      </c>
      <c r="BN82" s="202">
        <f t="shared" ref="BN82:BN88" si="469">+IF(BI82="N/A","N/A",ROUND(AVERAGE(BI82:BL82),0))</f>
        <v>252491</v>
      </c>
      <c r="BO82" s="202">
        <f t="shared" ref="BO82:BO88" si="470">+IF(BM82="N/A","N/A",AVERAGE(BM82:BN82))</f>
        <v>230014.092301</v>
      </c>
      <c r="BQ82" s="102">
        <v>297445</v>
      </c>
      <c r="BR82" s="102"/>
      <c r="BS82" s="102"/>
      <c r="BT82" s="102">
        <v>258846.75744399999</v>
      </c>
      <c r="BU82" s="202">
        <f t="shared" ref="BU82:BU88" si="471">+IF(BQ82="N/A","N/A",MIN(BQ82:BT82))</f>
        <v>258846.75744399999</v>
      </c>
      <c r="BV82" s="202">
        <f t="shared" ref="BV82:BV88" si="472">+IF(BQ82="N/A","N/A",ROUND(AVERAGE(BQ82:BT82),0))</f>
        <v>278146</v>
      </c>
      <c r="BW82" s="202">
        <f t="shared" ref="BW82:BW88" si="473">+IF(BU82="N/A","N/A",AVERAGE(BU82:BV82))</f>
        <v>268496.37872199999</v>
      </c>
      <c r="BY82" s="102"/>
      <c r="BZ82" s="102"/>
      <c r="CA82" s="102"/>
      <c r="CB82" s="102">
        <v>198823.534602</v>
      </c>
      <c r="CC82" s="202">
        <f t="shared" ref="CC82:CC88" si="474">+IF(BY82="N/A","N/A",MIN(BY82:CB82))</f>
        <v>198823.534602</v>
      </c>
      <c r="CD82" s="202">
        <f t="shared" ref="CD82:CD88" si="475">+IF(BY82="N/A","N/A",ROUND(AVERAGE(BY82:CB82),0))</f>
        <v>198824</v>
      </c>
      <c r="CE82" s="202">
        <f t="shared" ref="CE82:CE88" si="476">+IF(CC82="N/A","N/A",AVERAGE(CC82:CD82))</f>
        <v>198823.76730100001</v>
      </c>
      <c r="CG82" s="102">
        <v>309519.5</v>
      </c>
      <c r="CH82" s="102"/>
      <c r="CI82" s="102"/>
      <c r="CJ82" s="102">
        <v>213346.28460200003</v>
      </c>
      <c r="CK82" s="202">
        <f t="shared" ref="CK82:CK88" si="477">+IF(CG82="N/A","N/A",MIN(CG82:CJ82))</f>
        <v>213346.28460200003</v>
      </c>
      <c r="CL82" s="202">
        <f t="shared" ref="CL82:CL88" si="478">+IF(CG82="N/A","N/A",ROUND(AVERAGE(CG82:CJ82),0))</f>
        <v>261433</v>
      </c>
      <c r="CM82" s="202">
        <f t="shared" ref="CM82:CM88" si="479">+IF(CK82="N/A","N/A",AVERAGE(CK82:CL82))</f>
        <v>237389.64230100001</v>
      </c>
      <c r="CO82" s="102"/>
      <c r="CP82" s="102"/>
      <c r="CQ82" s="102"/>
      <c r="CR82" s="102">
        <v>225545.39460200001</v>
      </c>
      <c r="CS82" s="202">
        <f t="shared" ref="CS82:CS88" si="480">+IF(CO82="N/A","N/A",MIN(CO82:CR82))</f>
        <v>225545.39460200001</v>
      </c>
      <c r="CT82" s="202">
        <f t="shared" ref="CT82:CT88" si="481">+IF(CO82="N/A","N/A",ROUND(AVERAGE(CO82:CR82),0))</f>
        <v>225545</v>
      </c>
      <c r="CU82" s="202">
        <f t="shared" ref="CU82:CU88" si="482">+IF(CS82="N/A","N/A",AVERAGE(CS82:CT82))</f>
        <v>225545.19730100001</v>
      </c>
      <c r="CW82" s="102">
        <v>297445</v>
      </c>
      <c r="CX82" s="102"/>
      <c r="CY82" s="102"/>
      <c r="CZ82" s="102">
        <v>184877.82616548741</v>
      </c>
      <c r="DA82" s="202">
        <f t="shared" ref="DA82:DA88" si="483">+IF(CW82="N/A","N/A",MIN(CW82:CZ82))</f>
        <v>184877.82616548741</v>
      </c>
      <c r="DB82" s="202">
        <f t="shared" ref="DB82:DB88" si="484">+IF(CW82="N/A","N/A",ROUND(AVERAGE(CW82:CZ82),0))</f>
        <v>241161</v>
      </c>
      <c r="DC82" s="202">
        <f t="shared" ref="DC82:DC88" si="485">+IF(DA82="N/A","N/A",AVERAGE(DA82:DB82))</f>
        <v>213019.4130827437</v>
      </c>
      <c r="DE82" s="102">
        <v>218180.518906518</v>
      </c>
      <c r="DF82" s="102"/>
      <c r="DG82" s="102"/>
      <c r="DH82" s="102">
        <v>147748.15975247137</v>
      </c>
      <c r="DI82" s="202">
        <f t="shared" ref="DI82:DI85" si="486">+IF(DE82="N/A","N/A",MIN(DE82:DH82))</f>
        <v>147748.15975247137</v>
      </c>
      <c r="DJ82" s="202">
        <f t="shared" ref="DJ82:DJ85" si="487">+IF(DE82="N/A","N/A",ROUND(AVERAGE(DE82:DH82),0))</f>
        <v>182964</v>
      </c>
      <c r="DK82" s="202">
        <f t="shared" ref="DK82:DK85" si="488">+IF(DI82="N/A","N/A",AVERAGE(DI82:DJ82))</f>
        <v>165356.07987623569</v>
      </c>
    </row>
    <row r="83" spans="1:115" ht="13.5" thickBot="1" x14ac:dyDescent="0.25">
      <c r="A83" s="20">
        <v>63</v>
      </c>
      <c r="B83" s="19" t="s">
        <v>270</v>
      </c>
      <c r="C83" s="32">
        <v>1</v>
      </c>
      <c r="D83" s="82"/>
      <c r="E83" s="102">
        <v>63254.285500186663</v>
      </c>
      <c r="F83" s="102"/>
      <c r="G83" s="102"/>
      <c r="H83" s="102">
        <v>89077.436492000008</v>
      </c>
      <c r="I83" s="202">
        <f t="shared" si="447"/>
        <v>63254.285500186663</v>
      </c>
      <c r="J83" s="202">
        <f t="shared" si="448"/>
        <v>76166</v>
      </c>
      <c r="K83" s="202">
        <f t="shared" si="449"/>
        <v>69710.142750093335</v>
      </c>
      <c r="L83" s="82"/>
      <c r="M83" s="102">
        <v>51249.087746933335</v>
      </c>
      <c r="N83" s="102"/>
      <c r="O83" s="102"/>
      <c r="P83" s="102">
        <v>59771.078302101276</v>
      </c>
      <c r="Q83" s="202">
        <f t="shared" si="450"/>
        <v>51249.087746933335</v>
      </c>
      <c r="R83" s="202">
        <f t="shared" si="451"/>
        <v>55510</v>
      </c>
      <c r="S83" s="202">
        <f t="shared" si="452"/>
        <v>53379.543873466668</v>
      </c>
      <c r="U83" s="102">
        <v>93145.993026012002</v>
      </c>
      <c r="V83" s="102"/>
      <c r="W83" s="102"/>
      <c r="X83" s="102">
        <v>49093.921734667849</v>
      </c>
      <c r="Y83" s="202">
        <f t="shared" si="453"/>
        <v>49093.921734667849</v>
      </c>
      <c r="Z83" s="202">
        <f t="shared" si="454"/>
        <v>71120</v>
      </c>
      <c r="AA83" s="202">
        <f t="shared" si="455"/>
        <v>60106.960867333924</v>
      </c>
      <c r="AC83" s="102">
        <v>168049.58249827757</v>
      </c>
      <c r="AD83" s="102"/>
      <c r="AE83" s="102"/>
      <c r="AF83" s="102">
        <v>63944.026451538695</v>
      </c>
      <c r="AG83" s="202">
        <f t="shared" si="456"/>
        <v>63944.026451538695</v>
      </c>
      <c r="AH83" s="202">
        <f t="shared" si="457"/>
        <v>115997</v>
      </c>
      <c r="AI83" s="202">
        <f t="shared" si="458"/>
        <v>89970.513225769348</v>
      </c>
      <c r="AK83" s="102">
        <v>145229.99835466407</v>
      </c>
      <c r="AL83" s="102"/>
      <c r="AM83" s="102"/>
      <c r="AN83" s="102">
        <v>47238.812973234439</v>
      </c>
      <c r="AO83" s="202">
        <f t="shared" si="459"/>
        <v>47238.812973234439</v>
      </c>
      <c r="AP83" s="202">
        <f t="shared" si="460"/>
        <v>96234</v>
      </c>
      <c r="AQ83" s="202">
        <f t="shared" si="461"/>
        <v>71736.406486617227</v>
      </c>
      <c r="AS83" s="102"/>
      <c r="AT83" s="102"/>
      <c r="AU83" s="102"/>
      <c r="AV83" s="102">
        <v>57844.65384273923</v>
      </c>
      <c r="AW83" s="202">
        <f t="shared" si="462"/>
        <v>57844.65384273923</v>
      </c>
      <c r="AX83" s="202">
        <f t="shared" si="463"/>
        <v>57845</v>
      </c>
      <c r="AY83" s="202">
        <f t="shared" si="464"/>
        <v>57844.826921369619</v>
      </c>
      <c r="BA83" s="102">
        <v>133479.55337871963</v>
      </c>
      <c r="BB83" s="102"/>
      <c r="BC83" s="102"/>
      <c r="BD83" s="102">
        <v>55806.289335577014</v>
      </c>
      <c r="BE83" s="202">
        <f t="shared" si="465"/>
        <v>55806.289335577014</v>
      </c>
      <c r="BF83" s="202">
        <f t="shared" si="466"/>
        <v>94643</v>
      </c>
      <c r="BG83" s="202">
        <f t="shared" si="467"/>
        <v>75224.644667788511</v>
      </c>
      <c r="BI83" s="102">
        <v>92194</v>
      </c>
      <c r="BJ83" s="102"/>
      <c r="BK83" s="102"/>
      <c r="BL83" s="102">
        <v>117282.94063199998</v>
      </c>
      <c r="BM83" s="202">
        <f t="shared" si="468"/>
        <v>92194</v>
      </c>
      <c r="BN83" s="202">
        <f t="shared" si="469"/>
        <v>104738</v>
      </c>
      <c r="BO83" s="202">
        <f t="shared" si="470"/>
        <v>98466</v>
      </c>
      <c r="BQ83" s="102">
        <v>92194</v>
      </c>
      <c r="BR83" s="102"/>
      <c r="BS83" s="102"/>
      <c r="BT83" s="102">
        <v>121712.84410999999</v>
      </c>
      <c r="BU83" s="202">
        <f t="shared" si="471"/>
        <v>92194</v>
      </c>
      <c r="BV83" s="202">
        <f t="shared" si="472"/>
        <v>106953</v>
      </c>
      <c r="BW83" s="202">
        <f t="shared" si="473"/>
        <v>99573.5</v>
      </c>
      <c r="BY83" s="102"/>
      <c r="BZ83" s="102"/>
      <c r="CA83" s="102"/>
      <c r="CB83" s="102">
        <v>108220.74463199999</v>
      </c>
      <c r="CC83" s="202">
        <f t="shared" si="474"/>
        <v>108220.74463199999</v>
      </c>
      <c r="CD83" s="202">
        <f t="shared" si="475"/>
        <v>108221</v>
      </c>
      <c r="CE83" s="202">
        <f t="shared" si="476"/>
        <v>108220.87231599999</v>
      </c>
      <c r="CG83" s="102">
        <v>96453.4</v>
      </c>
      <c r="CH83" s="102"/>
      <c r="CI83" s="102"/>
      <c r="CJ83" s="102">
        <v>106000.85515800001</v>
      </c>
      <c r="CK83" s="202">
        <f t="shared" si="477"/>
        <v>96453.4</v>
      </c>
      <c r="CL83" s="202">
        <f t="shared" si="478"/>
        <v>101227</v>
      </c>
      <c r="CM83" s="202">
        <f t="shared" si="479"/>
        <v>98840.2</v>
      </c>
      <c r="CO83" s="102"/>
      <c r="CP83" s="102"/>
      <c r="CQ83" s="102"/>
      <c r="CR83" s="102">
        <v>103677.21515800002</v>
      </c>
      <c r="CS83" s="202">
        <f t="shared" si="480"/>
        <v>103677.21515800002</v>
      </c>
      <c r="CT83" s="202">
        <f t="shared" si="481"/>
        <v>103677</v>
      </c>
      <c r="CU83" s="202">
        <f t="shared" si="482"/>
        <v>103677.107579</v>
      </c>
      <c r="CW83" s="102">
        <v>92194</v>
      </c>
      <c r="CX83" s="102"/>
      <c r="CY83" s="102"/>
      <c r="CZ83" s="102">
        <v>60156.688580425274</v>
      </c>
      <c r="DA83" s="202">
        <f t="shared" si="483"/>
        <v>60156.688580425274</v>
      </c>
      <c r="DB83" s="202">
        <f t="shared" si="484"/>
        <v>76175</v>
      </c>
      <c r="DC83" s="202">
        <f t="shared" si="485"/>
        <v>68165.844290212641</v>
      </c>
      <c r="DE83" s="102">
        <v>80315.653936312665</v>
      </c>
      <c r="DF83" s="102"/>
      <c r="DG83" s="102"/>
      <c r="DH83" s="102">
        <v>53225.324609167859</v>
      </c>
      <c r="DI83" s="202">
        <f t="shared" si="486"/>
        <v>53225.324609167859</v>
      </c>
      <c r="DJ83" s="202">
        <f t="shared" si="487"/>
        <v>66770</v>
      </c>
      <c r="DK83" s="202">
        <f t="shared" si="488"/>
        <v>59997.66230458393</v>
      </c>
    </row>
    <row r="84" spans="1:115" ht="13.5" thickBot="1" x14ac:dyDescent="0.25">
      <c r="A84" s="24">
        <v>64</v>
      </c>
      <c r="B84" s="19" t="s">
        <v>271</v>
      </c>
      <c r="C84" s="32">
        <v>1</v>
      </c>
      <c r="D84" s="82"/>
      <c r="E84" s="102">
        <v>77031.625392906659</v>
      </c>
      <c r="F84" s="102"/>
      <c r="G84" s="102"/>
      <c r="H84" s="102">
        <v>99139.843330000018</v>
      </c>
      <c r="I84" s="202">
        <f t="shared" si="447"/>
        <v>77031.625392906659</v>
      </c>
      <c r="J84" s="202">
        <f t="shared" si="448"/>
        <v>88086</v>
      </c>
      <c r="K84" s="202">
        <f t="shared" si="449"/>
        <v>82558.812696453329</v>
      </c>
      <c r="L84" s="82"/>
      <c r="M84" s="102">
        <v>83066.958448799996</v>
      </c>
      <c r="N84" s="102"/>
      <c r="O84" s="102"/>
      <c r="P84" s="102">
        <v>63377.798393621568</v>
      </c>
      <c r="Q84" s="202">
        <f t="shared" si="450"/>
        <v>63377.798393621568</v>
      </c>
      <c r="R84" s="202">
        <f t="shared" si="451"/>
        <v>73222</v>
      </c>
      <c r="S84" s="202">
        <f t="shared" si="452"/>
        <v>68299.899196810788</v>
      </c>
      <c r="U84" s="102">
        <v>91897.041497012004</v>
      </c>
      <c r="V84" s="102"/>
      <c r="W84" s="102"/>
      <c r="X84" s="102">
        <v>65135.83930293475</v>
      </c>
      <c r="Y84" s="202">
        <f t="shared" si="453"/>
        <v>65135.83930293475</v>
      </c>
      <c r="Z84" s="202">
        <f t="shared" si="454"/>
        <v>78516</v>
      </c>
      <c r="AA84" s="202">
        <f t="shared" si="455"/>
        <v>71825.919651467382</v>
      </c>
      <c r="AC84" s="102">
        <v>174426.11677022168</v>
      </c>
      <c r="AD84" s="102"/>
      <c r="AE84" s="102"/>
      <c r="AF84" s="102">
        <v>72796.204968576843</v>
      </c>
      <c r="AG84" s="202">
        <f t="shared" si="456"/>
        <v>72796.204968576843</v>
      </c>
      <c r="AH84" s="202">
        <f t="shared" si="457"/>
        <v>123611</v>
      </c>
      <c r="AI84" s="202">
        <f t="shared" si="458"/>
        <v>98203.602484288422</v>
      </c>
      <c r="AK84" s="102">
        <v>117925.63527478656</v>
      </c>
      <c r="AL84" s="102"/>
      <c r="AM84" s="102"/>
      <c r="AN84" s="102">
        <v>66164.896253247949</v>
      </c>
      <c r="AO84" s="202">
        <f t="shared" si="459"/>
        <v>66164.896253247949</v>
      </c>
      <c r="AP84" s="202">
        <f t="shared" si="460"/>
        <v>92045</v>
      </c>
      <c r="AQ84" s="202">
        <f t="shared" si="461"/>
        <v>79104.948126623975</v>
      </c>
      <c r="AS84" s="102"/>
      <c r="AT84" s="102"/>
      <c r="AU84" s="102"/>
      <c r="AV84" s="102">
        <v>62572.323964592702</v>
      </c>
      <c r="AW84" s="202">
        <f t="shared" si="462"/>
        <v>62572.323964592702</v>
      </c>
      <c r="AX84" s="202">
        <f t="shared" si="463"/>
        <v>62572</v>
      </c>
      <c r="AY84" s="202">
        <f t="shared" si="464"/>
        <v>62572.161982296355</v>
      </c>
      <c r="BA84" s="102">
        <v>133908.40411720963</v>
      </c>
      <c r="BB84" s="102"/>
      <c r="BC84" s="102"/>
      <c r="BD84" s="102">
        <v>61979.143622953598</v>
      </c>
      <c r="BE84" s="202">
        <f t="shared" si="465"/>
        <v>61979.143622953598</v>
      </c>
      <c r="BF84" s="202">
        <f t="shared" si="466"/>
        <v>97944</v>
      </c>
      <c r="BG84" s="202">
        <f t="shared" si="467"/>
        <v>79961.571811476795</v>
      </c>
      <c r="BI84" s="102">
        <v>110794</v>
      </c>
      <c r="BJ84" s="102"/>
      <c r="BK84" s="102"/>
      <c r="BL84" s="102">
        <v>117282.94063199998</v>
      </c>
      <c r="BM84" s="202">
        <f t="shared" si="468"/>
        <v>110794</v>
      </c>
      <c r="BN84" s="202">
        <f t="shared" si="469"/>
        <v>114038</v>
      </c>
      <c r="BO84" s="202">
        <f t="shared" si="470"/>
        <v>112416</v>
      </c>
      <c r="BQ84" s="102">
        <v>110794</v>
      </c>
      <c r="BR84" s="102"/>
      <c r="BS84" s="102"/>
      <c r="BT84" s="102">
        <v>121712.84410999999</v>
      </c>
      <c r="BU84" s="202">
        <f t="shared" si="471"/>
        <v>110794</v>
      </c>
      <c r="BV84" s="202">
        <f t="shared" si="472"/>
        <v>116253</v>
      </c>
      <c r="BW84" s="202">
        <f t="shared" si="473"/>
        <v>113523.5</v>
      </c>
      <c r="BY84" s="102"/>
      <c r="BZ84" s="102"/>
      <c r="CA84" s="102"/>
      <c r="CB84" s="102">
        <v>82764.455157999997</v>
      </c>
      <c r="CC84" s="202">
        <f t="shared" si="474"/>
        <v>82764.455157999997</v>
      </c>
      <c r="CD84" s="202">
        <f t="shared" si="475"/>
        <v>82764</v>
      </c>
      <c r="CE84" s="202">
        <f t="shared" si="476"/>
        <v>82764.227578999999</v>
      </c>
      <c r="CG84" s="102">
        <v>116913.4</v>
      </c>
      <c r="CH84" s="102"/>
      <c r="CI84" s="102"/>
      <c r="CJ84" s="102">
        <v>92059.015157999995</v>
      </c>
      <c r="CK84" s="202">
        <f t="shared" si="477"/>
        <v>92059.015157999995</v>
      </c>
      <c r="CL84" s="202">
        <f t="shared" si="478"/>
        <v>104486</v>
      </c>
      <c r="CM84" s="202">
        <f t="shared" si="479"/>
        <v>98272.507578999997</v>
      </c>
      <c r="CO84" s="102"/>
      <c r="CP84" s="102"/>
      <c r="CQ84" s="102"/>
      <c r="CR84" s="102">
        <v>97635.751157999999</v>
      </c>
      <c r="CS84" s="202">
        <f t="shared" si="480"/>
        <v>97635.751157999999</v>
      </c>
      <c r="CT84" s="202">
        <f t="shared" si="481"/>
        <v>97636</v>
      </c>
      <c r="CU84" s="202">
        <f t="shared" si="482"/>
        <v>97635.875579</v>
      </c>
      <c r="CW84" s="102">
        <v>110794</v>
      </c>
      <c r="CX84" s="102"/>
      <c r="CY84" s="102"/>
      <c r="CZ84" s="102">
        <v>62943.11297103035</v>
      </c>
      <c r="DA84" s="202">
        <f t="shared" si="483"/>
        <v>62943.11297103035</v>
      </c>
      <c r="DB84" s="202">
        <f t="shared" si="484"/>
        <v>86869</v>
      </c>
      <c r="DC84" s="202">
        <f t="shared" si="485"/>
        <v>74906.056485515175</v>
      </c>
      <c r="DE84" s="102">
        <v>78114.379695659998</v>
      </c>
      <c r="DF84" s="102"/>
      <c r="DG84" s="102"/>
      <c r="DH84" s="102">
        <v>57102.289685434756</v>
      </c>
      <c r="DI84" s="202">
        <f t="shared" si="486"/>
        <v>57102.289685434756</v>
      </c>
      <c r="DJ84" s="202">
        <f t="shared" si="487"/>
        <v>67608</v>
      </c>
      <c r="DK84" s="202">
        <f t="shared" si="488"/>
        <v>62355.144842717375</v>
      </c>
    </row>
    <row r="85" spans="1:115" ht="13.5" thickBot="1" x14ac:dyDescent="0.25">
      <c r="A85" s="20">
        <v>65</v>
      </c>
      <c r="B85" s="19" t="s">
        <v>206</v>
      </c>
      <c r="C85" s="32">
        <v>1</v>
      </c>
      <c r="D85" s="82"/>
      <c r="E85" s="102">
        <v>1953656.39153488</v>
      </c>
      <c r="F85" s="102"/>
      <c r="G85" s="102"/>
      <c r="H85" s="102">
        <v>1234424.1068940002</v>
      </c>
      <c r="I85" s="202">
        <f t="shared" si="447"/>
        <v>1234424.1068940002</v>
      </c>
      <c r="J85" s="202">
        <f t="shared" si="448"/>
        <v>1594040</v>
      </c>
      <c r="K85" s="202">
        <f t="shared" si="449"/>
        <v>1414232.0534470002</v>
      </c>
      <c r="L85" s="82"/>
      <c r="M85" s="102">
        <v>2110390.2942869202</v>
      </c>
      <c r="N85" s="102"/>
      <c r="O85" s="102"/>
      <c r="P85" s="102">
        <v>1011363.1903825307</v>
      </c>
      <c r="Q85" s="202">
        <f t="shared" si="450"/>
        <v>1011363.1903825307</v>
      </c>
      <c r="R85" s="202">
        <f t="shared" si="451"/>
        <v>1560877</v>
      </c>
      <c r="S85" s="202">
        <f t="shared" si="452"/>
        <v>1286120.0951912655</v>
      </c>
      <c r="U85" s="102">
        <v>1377915.5337229865</v>
      </c>
      <c r="V85" s="102"/>
      <c r="W85" s="102"/>
      <c r="X85" s="102">
        <v>545041.64297333837</v>
      </c>
      <c r="Y85" s="202">
        <f t="shared" si="453"/>
        <v>545041.64297333837</v>
      </c>
      <c r="Z85" s="202">
        <f t="shared" si="454"/>
        <v>961479</v>
      </c>
      <c r="AA85" s="202">
        <f t="shared" si="455"/>
        <v>753260.32148666913</v>
      </c>
      <c r="AC85" s="102">
        <v>2195179.0427224357</v>
      </c>
      <c r="AD85" s="102"/>
      <c r="AE85" s="102"/>
      <c r="AF85" s="102">
        <v>1030931.4234055828</v>
      </c>
      <c r="AG85" s="202">
        <f t="shared" si="456"/>
        <v>1030931.4234055828</v>
      </c>
      <c r="AH85" s="202">
        <f t="shared" si="457"/>
        <v>1613055</v>
      </c>
      <c r="AI85" s="202">
        <f t="shared" si="458"/>
        <v>1321993.2117027915</v>
      </c>
      <c r="AK85" s="102">
        <v>2413721.5558216618</v>
      </c>
      <c r="AL85" s="102"/>
      <c r="AM85" s="102"/>
      <c r="AN85" s="102">
        <v>674955.78509885655</v>
      </c>
      <c r="AO85" s="202">
        <f t="shared" si="459"/>
        <v>674955.78509885655</v>
      </c>
      <c r="AP85" s="202">
        <f t="shared" si="460"/>
        <v>1544339</v>
      </c>
      <c r="AQ85" s="202">
        <f t="shared" si="461"/>
        <v>1109647.3925494282</v>
      </c>
      <c r="AS85" s="102"/>
      <c r="AT85" s="102"/>
      <c r="AU85" s="102"/>
      <c r="AV85" s="102">
        <v>1008095.639663346</v>
      </c>
      <c r="AW85" s="202">
        <f t="shared" si="462"/>
        <v>1008095.639663346</v>
      </c>
      <c r="AX85" s="202">
        <f t="shared" si="463"/>
        <v>1008096</v>
      </c>
      <c r="AY85" s="202">
        <f t="shared" si="464"/>
        <v>1008095.8198316731</v>
      </c>
      <c r="BA85" s="102">
        <v>2269373.2081349255</v>
      </c>
      <c r="BB85" s="102"/>
      <c r="BC85" s="102"/>
      <c r="BD85" s="102">
        <v>838946.71144323144</v>
      </c>
      <c r="BE85" s="202">
        <f t="shared" si="465"/>
        <v>838946.71144323144</v>
      </c>
      <c r="BF85" s="202">
        <f t="shared" si="466"/>
        <v>1554160</v>
      </c>
      <c r="BG85" s="202">
        <f t="shared" si="467"/>
        <v>1196553.3557216157</v>
      </c>
      <c r="BI85" s="102">
        <v>2839259</v>
      </c>
      <c r="BJ85" s="102"/>
      <c r="BK85" s="102"/>
      <c r="BL85" s="102">
        <v>1142192.6776479997</v>
      </c>
      <c r="BM85" s="202">
        <f t="shared" si="468"/>
        <v>1142192.6776479997</v>
      </c>
      <c r="BN85" s="202">
        <f t="shared" si="469"/>
        <v>1990726</v>
      </c>
      <c r="BO85" s="202">
        <f t="shared" si="470"/>
        <v>1566459.3388239997</v>
      </c>
      <c r="BQ85" s="102">
        <v>2839259</v>
      </c>
      <c r="BR85" s="102"/>
      <c r="BS85" s="102"/>
      <c r="BT85" s="102">
        <v>1208777.2789399999</v>
      </c>
      <c r="BU85" s="202">
        <f t="shared" si="471"/>
        <v>1208777.2789399999</v>
      </c>
      <c r="BV85" s="202">
        <f t="shared" si="472"/>
        <v>2024018</v>
      </c>
      <c r="BW85" s="202">
        <f t="shared" si="473"/>
        <v>1616397.6394699998</v>
      </c>
      <c r="BY85" s="102"/>
      <c r="BZ85" s="102"/>
      <c r="CA85" s="102"/>
      <c r="CB85" s="102">
        <v>1039952.517648</v>
      </c>
      <c r="CC85" s="202">
        <f t="shared" si="474"/>
        <v>1039952.517648</v>
      </c>
      <c r="CD85" s="202">
        <f t="shared" si="475"/>
        <v>1039953</v>
      </c>
      <c r="CE85" s="202">
        <f t="shared" si="476"/>
        <v>1039952.758824</v>
      </c>
      <c r="CG85" s="102">
        <v>2946484.9</v>
      </c>
      <c r="CH85" s="102"/>
      <c r="CI85" s="102"/>
      <c r="CJ85" s="102">
        <v>1118956.277648</v>
      </c>
      <c r="CK85" s="202">
        <f t="shared" si="477"/>
        <v>1118956.277648</v>
      </c>
      <c r="CL85" s="202">
        <f t="shared" si="478"/>
        <v>2032721</v>
      </c>
      <c r="CM85" s="202">
        <f t="shared" si="479"/>
        <v>1575838.638824</v>
      </c>
      <c r="CO85" s="102"/>
      <c r="CP85" s="102"/>
      <c r="CQ85" s="102"/>
      <c r="CR85" s="102">
        <v>1188665.477648</v>
      </c>
      <c r="CS85" s="202">
        <f t="shared" si="480"/>
        <v>1188665.477648</v>
      </c>
      <c r="CT85" s="202">
        <f t="shared" si="481"/>
        <v>1188665</v>
      </c>
      <c r="CU85" s="202">
        <f t="shared" si="482"/>
        <v>1188665.2388240001</v>
      </c>
      <c r="CW85" s="102">
        <v>2839259</v>
      </c>
      <c r="CX85" s="102"/>
      <c r="CY85" s="102"/>
      <c r="CZ85" s="102">
        <v>1000548.0082057104</v>
      </c>
      <c r="DA85" s="202">
        <f t="shared" si="483"/>
        <v>1000548.0082057104</v>
      </c>
      <c r="DB85" s="202">
        <f t="shared" si="484"/>
        <v>1919904</v>
      </c>
      <c r="DC85" s="202">
        <f t="shared" si="485"/>
        <v>1460226.0041028552</v>
      </c>
      <c r="DE85" s="102">
        <v>1533471.8902115463</v>
      </c>
      <c r="DF85" s="102"/>
      <c r="DG85" s="102"/>
      <c r="DH85" s="102">
        <v>1006924.0759681952</v>
      </c>
      <c r="DI85" s="202">
        <f t="shared" si="486"/>
        <v>1006924.0759681952</v>
      </c>
      <c r="DJ85" s="202">
        <f t="shared" si="487"/>
        <v>1270198</v>
      </c>
      <c r="DK85" s="202">
        <f t="shared" si="488"/>
        <v>1138561.0379840976</v>
      </c>
    </row>
    <row r="86" spans="1:115" ht="13.5" thickBot="1" x14ac:dyDescent="0.25">
      <c r="A86" s="24">
        <v>66</v>
      </c>
      <c r="B86" s="19" t="s">
        <v>205</v>
      </c>
      <c r="C86" s="32">
        <v>1</v>
      </c>
      <c r="D86" s="82"/>
      <c r="E86" s="102">
        <v>45325.317744826665</v>
      </c>
      <c r="F86" s="102"/>
      <c r="G86" s="102"/>
      <c r="H86" s="102">
        <v>78910.001126000003</v>
      </c>
      <c r="I86" s="202">
        <f t="shared" si="447"/>
        <v>45325.317744826665</v>
      </c>
      <c r="J86" s="202">
        <f t="shared" si="448"/>
        <v>62118</v>
      </c>
      <c r="K86" s="202">
        <f t="shared" si="449"/>
        <v>53721.658872413333</v>
      </c>
      <c r="L86" s="82"/>
      <c r="M86" s="102">
        <v>46020.314513426667</v>
      </c>
      <c r="N86" s="102"/>
      <c r="O86" s="102"/>
      <c r="P86" s="102">
        <v>200274.89160421013</v>
      </c>
      <c r="Q86" s="202">
        <f t="shared" si="450"/>
        <v>46020.314513426667</v>
      </c>
      <c r="R86" s="202">
        <f t="shared" si="451"/>
        <v>123148</v>
      </c>
      <c r="S86" s="202">
        <f t="shared" si="452"/>
        <v>84584.157256713341</v>
      </c>
      <c r="U86" s="102">
        <v>94711.522019030148</v>
      </c>
      <c r="V86" s="102"/>
      <c r="W86" s="102"/>
      <c r="X86" s="102">
        <v>161900.13085160853</v>
      </c>
      <c r="Y86" s="202">
        <f t="shared" si="453"/>
        <v>94711.522019030148</v>
      </c>
      <c r="Z86" s="202">
        <f t="shared" si="454"/>
        <v>128306</v>
      </c>
      <c r="AA86" s="202">
        <f t="shared" si="455"/>
        <v>111508.76100951507</v>
      </c>
      <c r="AC86" s="102">
        <v>69520.240366429076</v>
      </c>
      <c r="AD86" s="102"/>
      <c r="AE86" s="102"/>
      <c r="AF86" s="102">
        <v>241247.9723880362</v>
      </c>
      <c r="AG86" s="202">
        <f t="shared" si="456"/>
        <v>69520.240366429076</v>
      </c>
      <c r="AH86" s="202">
        <f t="shared" si="457"/>
        <v>155384</v>
      </c>
      <c r="AI86" s="202">
        <f t="shared" si="458"/>
        <v>112452.12018321455</v>
      </c>
      <c r="AK86" s="102">
        <v>91076.152120151324</v>
      </c>
      <c r="AL86" s="102"/>
      <c r="AM86" s="102"/>
      <c r="AN86" s="102">
        <v>143582.39424010689</v>
      </c>
      <c r="AO86" s="202">
        <f t="shared" si="459"/>
        <v>91076.152120151324</v>
      </c>
      <c r="AP86" s="202">
        <f t="shared" si="460"/>
        <v>117329</v>
      </c>
      <c r="AQ86" s="202">
        <f t="shared" si="461"/>
        <v>104202.57606007566</v>
      </c>
      <c r="AS86" s="102"/>
      <c r="AT86" s="102"/>
      <c r="AU86" s="102"/>
      <c r="AV86" s="102">
        <v>224904.49768654685</v>
      </c>
      <c r="AW86" s="202">
        <f t="shared" si="462"/>
        <v>224904.49768654685</v>
      </c>
      <c r="AX86" s="202">
        <f t="shared" si="463"/>
        <v>224904</v>
      </c>
      <c r="AY86" s="202">
        <f t="shared" si="464"/>
        <v>224904.24884327344</v>
      </c>
      <c r="BA86" s="102">
        <v>74719.887861477153</v>
      </c>
      <c r="BB86" s="102"/>
      <c r="BC86" s="102"/>
      <c r="BD86" s="102">
        <v>271181.36187488015</v>
      </c>
      <c r="BE86" s="202">
        <f t="shared" si="465"/>
        <v>74719.887861477153</v>
      </c>
      <c r="BF86" s="202">
        <f t="shared" si="466"/>
        <v>172951</v>
      </c>
      <c r="BG86" s="202">
        <f t="shared" si="467"/>
        <v>123835.44393073858</v>
      </c>
      <c r="BI86" s="102">
        <v>61194</v>
      </c>
      <c r="BJ86" s="102"/>
      <c r="BK86" s="102"/>
      <c r="BL86" s="102">
        <v>89504.172978000002</v>
      </c>
      <c r="BM86" s="202">
        <f t="shared" si="468"/>
        <v>61194</v>
      </c>
      <c r="BN86" s="202">
        <f t="shared" si="469"/>
        <v>75349</v>
      </c>
      <c r="BO86" s="202">
        <f t="shared" si="470"/>
        <v>68271.5</v>
      </c>
      <c r="BQ86" s="102">
        <v>61194</v>
      </c>
      <c r="BR86" s="102"/>
      <c r="BS86" s="102"/>
      <c r="BT86" s="102">
        <v>91832.111711999998</v>
      </c>
      <c r="BU86" s="202">
        <f t="shared" si="471"/>
        <v>61194</v>
      </c>
      <c r="BV86" s="202">
        <f t="shared" si="472"/>
        <v>76513</v>
      </c>
      <c r="BW86" s="202">
        <f t="shared" si="473"/>
        <v>68853.5</v>
      </c>
      <c r="BY86" s="102"/>
      <c r="BZ86" s="102"/>
      <c r="CA86" s="102"/>
      <c r="CB86" s="102">
        <v>88342.35297800001</v>
      </c>
      <c r="CC86" s="202">
        <f t="shared" si="474"/>
        <v>88342.35297800001</v>
      </c>
      <c r="CD86" s="202">
        <f t="shared" si="475"/>
        <v>88342</v>
      </c>
      <c r="CE86" s="202">
        <f t="shared" si="476"/>
        <v>88342.176489000005</v>
      </c>
      <c r="CG86" s="102">
        <v>64523.4</v>
      </c>
      <c r="CH86" s="102"/>
      <c r="CI86" s="102"/>
      <c r="CJ86" s="102">
        <v>89504.172978000002</v>
      </c>
      <c r="CK86" s="202">
        <f t="shared" si="477"/>
        <v>64523.4</v>
      </c>
      <c r="CL86" s="202">
        <f t="shared" si="478"/>
        <v>77014</v>
      </c>
      <c r="CM86" s="202">
        <f t="shared" si="479"/>
        <v>70768.7</v>
      </c>
      <c r="CO86" s="102"/>
      <c r="CP86" s="102"/>
      <c r="CQ86" s="102"/>
      <c r="CR86" s="102">
        <v>90665.992978000009</v>
      </c>
      <c r="CS86" s="202">
        <f t="shared" si="480"/>
        <v>90665.992978000009</v>
      </c>
      <c r="CT86" s="202">
        <f t="shared" si="481"/>
        <v>90666</v>
      </c>
      <c r="CU86" s="202">
        <f t="shared" si="482"/>
        <v>90665.996489000012</v>
      </c>
      <c r="CW86" s="102">
        <v>61194</v>
      </c>
      <c r="CX86" s="102"/>
      <c r="CY86" s="102"/>
      <c r="CZ86" s="102">
        <v>211075.34992141006</v>
      </c>
      <c r="DA86" s="202">
        <f t="shared" si="483"/>
        <v>61194</v>
      </c>
      <c r="DB86" s="202">
        <f t="shared" si="484"/>
        <v>136135</v>
      </c>
      <c r="DC86" s="202">
        <f t="shared" si="485"/>
        <v>98664.5</v>
      </c>
      <c r="DE86" s="126" t="s">
        <v>8</v>
      </c>
      <c r="DF86" s="126" t="s">
        <v>8</v>
      </c>
      <c r="DG86" s="126" t="s">
        <v>8</v>
      </c>
      <c r="DH86" s="126" t="s">
        <v>8</v>
      </c>
      <c r="DI86" s="126" t="s">
        <v>8</v>
      </c>
      <c r="DJ86" s="126" t="s">
        <v>8</v>
      </c>
      <c r="DK86" s="126" t="s">
        <v>8</v>
      </c>
    </row>
    <row r="87" spans="1:115" ht="13.5" thickBot="1" x14ac:dyDescent="0.25">
      <c r="A87" s="20">
        <v>67</v>
      </c>
      <c r="B87" s="19" t="s">
        <v>302</v>
      </c>
      <c r="C87" s="32">
        <v>1</v>
      </c>
      <c r="D87" s="82"/>
      <c r="E87" s="102">
        <v>327343.09293986333</v>
      </c>
      <c r="F87" s="102"/>
      <c r="G87" s="102"/>
      <c r="H87" s="102">
        <v>190738.89395</v>
      </c>
      <c r="I87" s="202">
        <f t="shared" si="447"/>
        <v>190738.89395</v>
      </c>
      <c r="J87" s="202">
        <f t="shared" si="448"/>
        <v>259041</v>
      </c>
      <c r="K87" s="202">
        <f t="shared" si="449"/>
        <v>224889.946975</v>
      </c>
      <c r="L87" s="82"/>
      <c r="M87" s="102">
        <v>297708.62677946</v>
      </c>
      <c r="N87" s="102"/>
      <c r="O87" s="102"/>
      <c r="P87" s="102">
        <v>156831.38854608472</v>
      </c>
      <c r="Q87" s="202">
        <f t="shared" si="450"/>
        <v>156831.38854608472</v>
      </c>
      <c r="R87" s="202">
        <f t="shared" si="451"/>
        <v>227270</v>
      </c>
      <c r="S87" s="202">
        <f t="shared" si="452"/>
        <v>192050.69427304238</v>
      </c>
      <c r="U87" s="102">
        <v>285916.33173217857</v>
      </c>
      <c r="V87" s="102"/>
      <c r="W87" s="102"/>
      <c r="X87" s="102">
        <v>113211.23774890395</v>
      </c>
      <c r="Y87" s="202">
        <f t="shared" si="453"/>
        <v>113211.23774890395</v>
      </c>
      <c r="Z87" s="202">
        <f t="shared" si="454"/>
        <v>199564</v>
      </c>
      <c r="AA87" s="202">
        <f t="shared" si="455"/>
        <v>156387.61887445196</v>
      </c>
      <c r="AC87" s="102">
        <v>294975.76652090292</v>
      </c>
      <c r="AD87" s="102"/>
      <c r="AE87" s="102"/>
      <c r="AF87" s="102">
        <v>167321.15809107816</v>
      </c>
      <c r="AG87" s="202">
        <f t="shared" si="456"/>
        <v>167321.15809107816</v>
      </c>
      <c r="AH87" s="202">
        <f t="shared" si="457"/>
        <v>231148</v>
      </c>
      <c r="AI87" s="202">
        <f t="shared" si="458"/>
        <v>199234.57904553908</v>
      </c>
      <c r="AK87" s="102">
        <v>551932.89947243291</v>
      </c>
      <c r="AL87" s="102"/>
      <c r="AM87" s="102"/>
      <c r="AN87" s="102">
        <v>118461.97299272366</v>
      </c>
      <c r="AO87" s="202">
        <f t="shared" si="459"/>
        <v>118461.97299272366</v>
      </c>
      <c r="AP87" s="202">
        <f t="shared" si="460"/>
        <v>335197</v>
      </c>
      <c r="AQ87" s="202">
        <f t="shared" si="461"/>
        <v>226829.48649636185</v>
      </c>
      <c r="AS87" s="102"/>
      <c r="AT87" s="102"/>
      <c r="AU87" s="102"/>
      <c r="AV87" s="102">
        <v>154181.24466334004</v>
      </c>
      <c r="AW87" s="202">
        <f t="shared" si="462"/>
        <v>154181.24466334004</v>
      </c>
      <c r="AX87" s="202">
        <f t="shared" si="463"/>
        <v>154181</v>
      </c>
      <c r="AY87" s="202">
        <f t="shared" si="464"/>
        <v>154181.12233167002</v>
      </c>
      <c r="BA87" s="102">
        <v>297609.28073592175</v>
      </c>
      <c r="BB87" s="102"/>
      <c r="BC87" s="102"/>
      <c r="BD87" s="102">
        <v>166939.0689953547</v>
      </c>
      <c r="BE87" s="202">
        <f t="shared" si="465"/>
        <v>166939.0689953547</v>
      </c>
      <c r="BF87" s="202">
        <f t="shared" si="466"/>
        <v>232274</v>
      </c>
      <c r="BG87" s="202">
        <f t="shared" si="467"/>
        <v>199606.53449767735</v>
      </c>
      <c r="BI87" s="102">
        <v>339698</v>
      </c>
      <c r="BJ87" s="102"/>
      <c r="BK87" s="102"/>
      <c r="BL87" s="102">
        <v>211833.13023399995</v>
      </c>
      <c r="BM87" s="202">
        <f t="shared" si="468"/>
        <v>211833.13023399995</v>
      </c>
      <c r="BN87" s="202">
        <f t="shared" si="469"/>
        <v>275766</v>
      </c>
      <c r="BO87" s="202">
        <f t="shared" si="470"/>
        <v>243799.56511699996</v>
      </c>
      <c r="BQ87" s="102">
        <v>339698</v>
      </c>
      <c r="BR87" s="102"/>
      <c r="BS87" s="102"/>
      <c r="BT87" s="102">
        <v>217912.70193000001</v>
      </c>
      <c r="BU87" s="202">
        <f t="shared" si="471"/>
        <v>217912.70193000001</v>
      </c>
      <c r="BV87" s="202">
        <f t="shared" si="472"/>
        <v>278805</v>
      </c>
      <c r="BW87" s="202">
        <f t="shared" si="473"/>
        <v>248358.85096499999</v>
      </c>
      <c r="BY87" s="102"/>
      <c r="BZ87" s="102"/>
      <c r="CA87" s="102"/>
      <c r="CB87" s="102">
        <v>207185.85023400001</v>
      </c>
      <c r="CC87" s="202">
        <f t="shared" si="474"/>
        <v>207185.85023400001</v>
      </c>
      <c r="CD87" s="202">
        <f t="shared" si="475"/>
        <v>207186</v>
      </c>
      <c r="CE87" s="202">
        <f t="shared" si="476"/>
        <v>207185.92511700001</v>
      </c>
      <c r="CG87" s="102">
        <v>350417.8</v>
      </c>
      <c r="CH87" s="102"/>
      <c r="CI87" s="102"/>
      <c r="CJ87" s="102">
        <v>208928.58023400002</v>
      </c>
      <c r="CK87" s="202">
        <f t="shared" si="477"/>
        <v>208928.58023400002</v>
      </c>
      <c r="CL87" s="202">
        <f t="shared" si="478"/>
        <v>279673</v>
      </c>
      <c r="CM87" s="202">
        <f t="shared" si="479"/>
        <v>244300.790117</v>
      </c>
      <c r="CO87" s="102"/>
      <c r="CP87" s="102"/>
      <c r="CQ87" s="102"/>
      <c r="CR87" s="102">
        <v>229260.43023399994</v>
      </c>
      <c r="CS87" s="202">
        <f t="shared" si="480"/>
        <v>229260.43023399994</v>
      </c>
      <c r="CT87" s="202">
        <f t="shared" si="481"/>
        <v>229260</v>
      </c>
      <c r="CU87" s="202">
        <f t="shared" si="482"/>
        <v>229260.21511699999</v>
      </c>
      <c r="CW87" s="102">
        <v>339698</v>
      </c>
      <c r="CX87" s="102"/>
      <c r="CY87" s="102"/>
      <c r="CZ87" s="102">
        <v>165219.39063170395</v>
      </c>
      <c r="DA87" s="202">
        <f t="shared" si="483"/>
        <v>165219.39063170395</v>
      </c>
      <c r="DB87" s="202">
        <f t="shared" si="484"/>
        <v>252459</v>
      </c>
      <c r="DC87" s="202">
        <f t="shared" si="485"/>
        <v>208839.19531585198</v>
      </c>
      <c r="DE87" s="102">
        <v>316345.51773847599</v>
      </c>
      <c r="DF87" s="102"/>
      <c r="DG87" s="102"/>
      <c r="DH87" s="102">
        <v>103840.12253198089</v>
      </c>
      <c r="DI87" s="202">
        <f t="shared" ref="DI87:DI88" si="489">+IF(DE87="N/A","N/A",MIN(DE87:DH87))</f>
        <v>103840.12253198089</v>
      </c>
      <c r="DJ87" s="202">
        <f t="shared" ref="DJ87:DJ88" si="490">+IF(DE87="N/A","N/A",ROUND(AVERAGE(DE87:DH87),0))</f>
        <v>210093</v>
      </c>
      <c r="DK87" s="202">
        <f t="shared" ref="DK87:DK88" si="491">+IF(DI87="N/A","N/A",AVERAGE(DI87:DJ87))</f>
        <v>156966.56126599043</v>
      </c>
    </row>
    <row r="88" spans="1:115" ht="13.5" thickBot="1" x14ac:dyDescent="0.25">
      <c r="A88" s="24">
        <v>68</v>
      </c>
      <c r="B88" s="19" t="s">
        <v>207</v>
      </c>
      <c r="C88" s="32">
        <v>1</v>
      </c>
      <c r="D88" s="82"/>
      <c r="E88" s="102">
        <v>75924.82273</v>
      </c>
      <c r="F88" s="102"/>
      <c r="G88" s="102"/>
      <c r="H88" s="102">
        <v>97034.044580000002</v>
      </c>
      <c r="I88" s="202">
        <f t="shared" si="447"/>
        <v>75924.82273</v>
      </c>
      <c r="J88" s="202">
        <f t="shared" si="448"/>
        <v>86479</v>
      </c>
      <c r="K88" s="202">
        <f t="shared" si="449"/>
        <v>81201.911365000007</v>
      </c>
      <c r="L88" s="82"/>
      <c r="M88" s="102">
        <v>61648.042895620005</v>
      </c>
      <c r="N88" s="102"/>
      <c r="O88" s="102"/>
      <c r="P88" s="102">
        <v>77475.535312102278</v>
      </c>
      <c r="Q88" s="202">
        <f t="shared" si="450"/>
        <v>61648.042895620005</v>
      </c>
      <c r="R88" s="202">
        <f t="shared" si="451"/>
        <v>69562</v>
      </c>
      <c r="S88" s="202">
        <f t="shared" si="452"/>
        <v>65605.021447809995</v>
      </c>
      <c r="U88" s="34" t="s">
        <v>8</v>
      </c>
      <c r="V88" s="34" t="s">
        <v>8</v>
      </c>
      <c r="W88" s="34" t="s">
        <v>8</v>
      </c>
      <c r="X88" s="34" t="s">
        <v>8</v>
      </c>
      <c r="Y88" s="34" t="s">
        <v>8</v>
      </c>
      <c r="Z88" s="34" t="s">
        <v>8</v>
      </c>
      <c r="AA88" s="34" t="s">
        <v>8</v>
      </c>
      <c r="AC88" s="102">
        <v>104116.57138755085</v>
      </c>
      <c r="AD88" s="102"/>
      <c r="AE88" s="102"/>
      <c r="AF88" s="102">
        <v>67037.939642076628</v>
      </c>
      <c r="AG88" s="202">
        <f t="shared" si="456"/>
        <v>67037.939642076628</v>
      </c>
      <c r="AH88" s="202">
        <f t="shared" si="457"/>
        <v>85577</v>
      </c>
      <c r="AI88" s="202">
        <f t="shared" si="458"/>
        <v>76307.469821038307</v>
      </c>
      <c r="AK88" s="34" t="s">
        <v>8</v>
      </c>
      <c r="AL88" s="34" t="s">
        <v>8</v>
      </c>
      <c r="AM88" s="34" t="s">
        <v>8</v>
      </c>
      <c r="AN88" s="34" t="s">
        <v>8</v>
      </c>
      <c r="AO88" s="34" t="s">
        <v>8</v>
      </c>
      <c r="AP88" s="34" t="s">
        <v>8</v>
      </c>
      <c r="AQ88" s="34" t="s">
        <v>8</v>
      </c>
      <c r="AS88" s="102"/>
      <c r="AT88" s="102"/>
      <c r="AU88" s="102"/>
      <c r="AV88" s="102">
        <v>74144.240283215491</v>
      </c>
      <c r="AW88" s="202">
        <f t="shared" si="462"/>
        <v>74144.240283215491</v>
      </c>
      <c r="AX88" s="202">
        <f t="shared" si="463"/>
        <v>74144</v>
      </c>
      <c r="AY88" s="202">
        <f t="shared" si="464"/>
        <v>74144.120141607738</v>
      </c>
      <c r="BA88" s="102">
        <v>110538.18056905725</v>
      </c>
      <c r="BB88" s="102"/>
      <c r="BC88" s="102"/>
      <c r="BD88" s="102">
        <v>74133.891061903269</v>
      </c>
      <c r="BE88" s="202">
        <f t="shared" si="465"/>
        <v>74133.891061903269</v>
      </c>
      <c r="BF88" s="202">
        <f t="shared" si="466"/>
        <v>92336</v>
      </c>
      <c r="BG88" s="202">
        <f t="shared" si="467"/>
        <v>83234.945530951634</v>
      </c>
      <c r="BI88" s="102">
        <v>72385</v>
      </c>
      <c r="BJ88" s="102"/>
      <c r="BK88" s="102"/>
      <c r="BL88" s="102">
        <v>89237.302923999989</v>
      </c>
      <c r="BM88" s="202">
        <f t="shared" si="468"/>
        <v>72385</v>
      </c>
      <c r="BN88" s="202">
        <f t="shared" si="469"/>
        <v>80811</v>
      </c>
      <c r="BO88" s="202">
        <f t="shared" si="470"/>
        <v>76598</v>
      </c>
      <c r="BQ88" s="102">
        <v>72385</v>
      </c>
      <c r="BR88" s="102"/>
      <c r="BS88" s="102"/>
      <c r="BT88" s="102">
        <v>91945.272979999994</v>
      </c>
      <c r="BU88" s="202">
        <f t="shared" si="471"/>
        <v>72385</v>
      </c>
      <c r="BV88" s="202">
        <f t="shared" si="472"/>
        <v>82165</v>
      </c>
      <c r="BW88" s="202">
        <f t="shared" si="473"/>
        <v>77275</v>
      </c>
      <c r="BY88" s="102"/>
      <c r="BZ88" s="102"/>
      <c r="CA88" s="102"/>
      <c r="CB88" s="102">
        <v>85170.932923999993</v>
      </c>
      <c r="CC88" s="202">
        <f t="shared" si="474"/>
        <v>85170.932923999993</v>
      </c>
      <c r="CD88" s="202">
        <f t="shared" si="475"/>
        <v>85171</v>
      </c>
      <c r="CE88" s="202">
        <f t="shared" si="476"/>
        <v>85170.966461999997</v>
      </c>
      <c r="CG88" s="102">
        <v>76523.5</v>
      </c>
      <c r="CH88" s="102"/>
      <c r="CI88" s="102"/>
      <c r="CJ88" s="102">
        <v>87494.572923999993</v>
      </c>
      <c r="CK88" s="202">
        <f t="shared" si="477"/>
        <v>76523.5</v>
      </c>
      <c r="CL88" s="202">
        <f t="shared" si="478"/>
        <v>82009</v>
      </c>
      <c r="CM88" s="202">
        <f t="shared" si="479"/>
        <v>79266.25</v>
      </c>
      <c r="CO88" s="102"/>
      <c r="CP88" s="102"/>
      <c r="CQ88" s="102"/>
      <c r="CR88" s="102">
        <v>89818.212923999992</v>
      </c>
      <c r="CS88" s="202">
        <f t="shared" si="480"/>
        <v>89818.212923999992</v>
      </c>
      <c r="CT88" s="202">
        <f t="shared" si="481"/>
        <v>89818</v>
      </c>
      <c r="CU88" s="202">
        <f t="shared" si="482"/>
        <v>89818.106461999996</v>
      </c>
      <c r="CW88" s="102">
        <v>72385</v>
      </c>
      <c r="CX88" s="102"/>
      <c r="CY88" s="102"/>
      <c r="CZ88" s="102">
        <v>74808.950451866272</v>
      </c>
      <c r="DA88" s="202">
        <f t="shared" si="483"/>
        <v>72385</v>
      </c>
      <c r="DB88" s="202">
        <f t="shared" si="484"/>
        <v>73597</v>
      </c>
      <c r="DC88" s="202">
        <f t="shared" si="485"/>
        <v>72991</v>
      </c>
      <c r="DE88" s="102"/>
      <c r="DF88" s="102"/>
      <c r="DG88" s="102"/>
      <c r="DH88" s="102">
        <v>90888.737622668734</v>
      </c>
      <c r="DI88" s="202">
        <f t="shared" si="489"/>
        <v>90888.737622668734</v>
      </c>
      <c r="DJ88" s="202">
        <f t="shared" si="490"/>
        <v>90889</v>
      </c>
      <c r="DK88" s="202">
        <f t="shared" si="491"/>
        <v>90888.868811334367</v>
      </c>
    </row>
    <row r="89" spans="1:115" ht="13.5" thickBot="1" x14ac:dyDescent="0.25">
      <c r="A89" s="20">
        <v>69</v>
      </c>
      <c r="B89" s="19" t="s">
        <v>208</v>
      </c>
      <c r="C89" s="32">
        <v>1</v>
      </c>
      <c r="D89" s="82"/>
      <c r="E89" s="34" t="s">
        <v>8</v>
      </c>
      <c r="F89" s="34" t="s">
        <v>8</v>
      </c>
      <c r="G89" s="34" t="s">
        <v>8</v>
      </c>
      <c r="H89" s="34" t="s">
        <v>8</v>
      </c>
      <c r="I89" s="34" t="s">
        <v>8</v>
      </c>
      <c r="J89" s="34" t="s">
        <v>8</v>
      </c>
      <c r="K89" s="34" t="s">
        <v>8</v>
      </c>
      <c r="L89" s="82"/>
      <c r="M89" s="34" t="s">
        <v>8</v>
      </c>
      <c r="N89" s="34" t="s">
        <v>8</v>
      </c>
      <c r="O89" s="34" t="s">
        <v>8</v>
      </c>
      <c r="P89" s="34" t="s">
        <v>8</v>
      </c>
      <c r="Q89" s="34" t="s">
        <v>8</v>
      </c>
      <c r="R89" s="34" t="s">
        <v>8</v>
      </c>
      <c r="S89" s="34" t="s">
        <v>8</v>
      </c>
      <c r="U89" s="34" t="s">
        <v>8</v>
      </c>
      <c r="V89" s="34" t="s">
        <v>8</v>
      </c>
      <c r="W89" s="34" t="s">
        <v>8</v>
      </c>
      <c r="X89" s="34" t="s">
        <v>8</v>
      </c>
      <c r="Y89" s="34" t="s">
        <v>8</v>
      </c>
      <c r="Z89" s="34" t="s">
        <v>8</v>
      </c>
      <c r="AA89" s="34" t="s">
        <v>8</v>
      </c>
      <c r="AC89" s="34" t="s">
        <v>8</v>
      </c>
      <c r="AD89" s="34" t="s">
        <v>8</v>
      </c>
      <c r="AE89" s="34" t="s">
        <v>8</v>
      </c>
      <c r="AF89" s="34" t="s">
        <v>8</v>
      </c>
      <c r="AG89" s="34" t="s">
        <v>8</v>
      </c>
      <c r="AH89" s="34" t="s">
        <v>8</v>
      </c>
      <c r="AI89" s="34" t="s">
        <v>8</v>
      </c>
      <c r="AK89" s="34" t="s">
        <v>8</v>
      </c>
      <c r="AL89" s="34" t="s">
        <v>8</v>
      </c>
      <c r="AM89" s="34" t="s">
        <v>8</v>
      </c>
      <c r="AN89" s="34" t="s">
        <v>8</v>
      </c>
      <c r="AO89" s="34" t="s">
        <v>8</v>
      </c>
      <c r="AP89" s="34" t="s">
        <v>8</v>
      </c>
      <c r="AQ89" s="34" t="s">
        <v>8</v>
      </c>
      <c r="AS89" s="34" t="s">
        <v>8</v>
      </c>
      <c r="AT89" s="34" t="s">
        <v>8</v>
      </c>
      <c r="AU89" s="34" t="s">
        <v>8</v>
      </c>
      <c r="AV89" s="34" t="s">
        <v>8</v>
      </c>
      <c r="AW89" s="34" t="s">
        <v>8</v>
      </c>
      <c r="AX89" s="34" t="s">
        <v>8</v>
      </c>
      <c r="AY89" s="34" t="s">
        <v>8</v>
      </c>
      <c r="BA89" s="34" t="s">
        <v>8</v>
      </c>
      <c r="BB89" s="34" t="s">
        <v>8</v>
      </c>
      <c r="BC89" s="34" t="s">
        <v>8</v>
      </c>
      <c r="BD89" s="34" t="s">
        <v>8</v>
      </c>
      <c r="BE89" s="34" t="s">
        <v>8</v>
      </c>
      <c r="BF89" s="34" t="s">
        <v>8</v>
      </c>
      <c r="BG89" s="34" t="s">
        <v>8</v>
      </c>
      <c r="BI89" s="34" t="s">
        <v>8</v>
      </c>
      <c r="BJ89" s="34" t="s">
        <v>8</v>
      </c>
      <c r="BK89" s="34" t="s">
        <v>8</v>
      </c>
      <c r="BL89" s="34" t="s">
        <v>8</v>
      </c>
      <c r="BM89" s="34" t="s">
        <v>8</v>
      </c>
      <c r="BN89" s="34" t="s">
        <v>8</v>
      </c>
      <c r="BO89" s="34" t="s">
        <v>8</v>
      </c>
      <c r="BQ89" s="34" t="s">
        <v>8</v>
      </c>
      <c r="BR89" s="34" t="s">
        <v>8</v>
      </c>
      <c r="BS89" s="34" t="s">
        <v>8</v>
      </c>
      <c r="BT89" s="34" t="s">
        <v>8</v>
      </c>
      <c r="BU89" s="34" t="s">
        <v>8</v>
      </c>
      <c r="BV89" s="34" t="s">
        <v>8</v>
      </c>
      <c r="BW89" s="34" t="s">
        <v>8</v>
      </c>
      <c r="BY89" s="34" t="s">
        <v>8</v>
      </c>
      <c r="BZ89" s="34" t="s">
        <v>8</v>
      </c>
      <c r="CA89" s="34" t="s">
        <v>8</v>
      </c>
      <c r="CB89" s="34" t="s">
        <v>8</v>
      </c>
      <c r="CC89" s="34" t="s">
        <v>8</v>
      </c>
      <c r="CD89" s="34" t="s">
        <v>8</v>
      </c>
      <c r="CE89" s="34" t="s">
        <v>8</v>
      </c>
      <c r="CG89" s="34" t="s">
        <v>8</v>
      </c>
      <c r="CH89" s="34" t="s">
        <v>8</v>
      </c>
      <c r="CI89" s="34" t="s">
        <v>8</v>
      </c>
      <c r="CJ89" s="34" t="s">
        <v>8</v>
      </c>
      <c r="CK89" s="34" t="s">
        <v>8</v>
      </c>
      <c r="CL89" s="34" t="s">
        <v>8</v>
      </c>
      <c r="CM89" s="34" t="s">
        <v>8</v>
      </c>
      <c r="CO89" s="34" t="s">
        <v>8</v>
      </c>
      <c r="CP89" s="34" t="s">
        <v>8</v>
      </c>
      <c r="CQ89" s="34" t="s">
        <v>8</v>
      </c>
      <c r="CR89" s="34" t="s">
        <v>8</v>
      </c>
      <c r="CS89" s="34" t="s">
        <v>8</v>
      </c>
      <c r="CT89" s="34" t="s">
        <v>8</v>
      </c>
      <c r="CU89" s="34" t="s">
        <v>8</v>
      </c>
      <c r="CW89" s="34" t="s">
        <v>8</v>
      </c>
      <c r="CX89" s="34" t="s">
        <v>8</v>
      </c>
      <c r="CY89" s="34" t="s">
        <v>8</v>
      </c>
      <c r="CZ89" s="34" t="s">
        <v>8</v>
      </c>
      <c r="DA89" s="34" t="s">
        <v>8</v>
      </c>
      <c r="DB89" s="34" t="s">
        <v>8</v>
      </c>
      <c r="DC89" s="34" t="s">
        <v>8</v>
      </c>
      <c r="DE89" s="34" t="s">
        <v>8</v>
      </c>
      <c r="DF89" s="34" t="s">
        <v>8</v>
      </c>
      <c r="DG89" s="34" t="s">
        <v>8</v>
      </c>
      <c r="DH89" s="34" t="s">
        <v>8</v>
      </c>
      <c r="DI89" s="34" t="s">
        <v>8</v>
      </c>
      <c r="DJ89" s="34" t="s">
        <v>8</v>
      </c>
      <c r="DK89" s="34" t="s">
        <v>8</v>
      </c>
    </row>
    <row r="90" spans="1:115" ht="13.5" thickBot="1" x14ac:dyDescent="0.25">
      <c r="A90" s="24">
        <v>70</v>
      </c>
      <c r="B90" s="19" t="s">
        <v>209</v>
      </c>
      <c r="C90" s="32">
        <v>1</v>
      </c>
      <c r="D90" s="82"/>
      <c r="E90" s="102">
        <v>227289.93189038665</v>
      </c>
      <c r="F90" s="102"/>
      <c r="G90" s="102"/>
      <c r="H90" s="102">
        <v>154268.20233</v>
      </c>
      <c r="I90" s="202">
        <f t="shared" ref="I90:I92" si="492">+IF(E90="N/A","N/A",MIN(E90:H90))</f>
        <v>154268.20233</v>
      </c>
      <c r="J90" s="202">
        <f t="shared" ref="J90:J92" si="493">+IF(E90="N/A","N/A",ROUND(AVERAGE(E90:H90),0))</f>
        <v>190779</v>
      </c>
      <c r="K90" s="202">
        <f t="shared" ref="K90:K92" si="494">+IF(I90="N/A","N/A",AVERAGE(I90:J90))</f>
        <v>172523.601165</v>
      </c>
      <c r="L90" s="82"/>
      <c r="M90" s="102">
        <v>182229.07714392335</v>
      </c>
      <c r="N90" s="102"/>
      <c r="O90" s="102"/>
      <c r="P90" s="102">
        <v>121477.64029090296</v>
      </c>
      <c r="Q90" s="202">
        <f t="shared" ref="Q90:Q92" si="495">+IF(M90="N/A","N/A",MIN(M90:P90))</f>
        <v>121477.64029090296</v>
      </c>
      <c r="R90" s="202">
        <f t="shared" ref="R90:R92" si="496">+IF(M90="N/A","N/A",ROUND(AVERAGE(M90:P90),0))</f>
        <v>151853</v>
      </c>
      <c r="S90" s="202">
        <f t="shared" ref="S90:S92" si="497">+IF(Q90="N/A","N/A",AVERAGE(Q90:R90))</f>
        <v>136665.32014545146</v>
      </c>
      <c r="U90" s="102">
        <v>172467.3238142897</v>
      </c>
      <c r="V90" s="102"/>
      <c r="W90" s="102"/>
      <c r="X90" s="102">
        <v>72436.095103836051</v>
      </c>
      <c r="Y90" s="202">
        <f t="shared" ref="Y90:Y92" si="498">+IF(U90="N/A","N/A",MIN(U90:X90))</f>
        <v>72436.095103836051</v>
      </c>
      <c r="Z90" s="202">
        <f t="shared" ref="Z90:Z92" si="499">+IF(U90="N/A","N/A",ROUND(AVERAGE(U90:X90),0))</f>
        <v>122452</v>
      </c>
      <c r="AA90" s="202">
        <f t="shared" ref="AA90:AA92" si="500">+IF(Y90="N/A","N/A",AVERAGE(Y90:Z90))</f>
        <v>97444.047551918018</v>
      </c>
      <c r="AC90" s="102">
        <v>133595.47789797085</v>
      </c>
      <c r="AD90" s="102"/>
      <c r="AE90" s="102"/>
      <c r="AF90" s="102">
        <v>111506.01837124616</v>
      </c>
      <c r="AG90" s="202">
        <f t="shared" ref="AG90:AG92" si="501">+IF(AC90="N/A","N/A",MIN(AC90:AF90))</f>
        <v>111506.01837124616</v>
      </c>
      <c r="AH90" s="202">
        <f t="shared" ref="AH90:AH92" si="502">+IF(AC90="N/A","N/A",ROUND(AVERAGE(AC90:AF90),0))</f>
        <v>122551</v>
      </c>
      <c r="AI90" s="202">
        <f t="shared" ref="AI90:AI92" si="503">+IF(AG90="N/A","N/A",AVERAGE(AG90:AH90))</f>
        <v>117028.50918562309</v>
      </c>
      <c r="AK90" s="102">
        <v>206244.69280505157</v>
      </c>
      <c r="AL90" s="102"/>
      <c r="AM90" s="102"/>
      <c r="AN90" s="102">
        <v>81787.768344269149</v>
      </c>
      <c r="AO90" s="202">
        <f t="shared" ref="AO90:AO92" si="504">+IF(AK90="N/A","N/A",MIN(AK90:AN90))</f>
        <v>81787.768344269149</v>
      </c>
      <c r="AP90" s="202">
        <f t="shared" ref="AP90:AP92" si="505">+IF(AK90="N/A","N/A",ROUND(AVERAGE(AK90:AN90),0))</f>
        <v>144016</v>
      </c>
      <c r="AQ90" s="202">
        <f t="shared" ref="AQ90:AQ92" si="506">+IF(AO90="N/A","N/A",AVERAGE(AO90:AP90))</f>
        <v>112901.88417213457</v>
      </c>
      <c r="AS90" s="102"/>
      <c r="AT90" s="102"/>
      <c r="AU90" s="102"/>
      <c r="AV90" s="102">
        <v>113625.64433970644</v>
      </c>
      <c r="AW90" s="202">
        <f t="shared" ref="AW90:AW92" si="507">+IF(AS90="N/A","N/A",MIN(AS90:AV90))</f>
        <v>113625.64433970644</v>
      </c>
      <c r="AX90" s="202">
        <f t="shared" ref="AX90:AX92" si="508">+IF(AS90="N/A","N/A",ROUND(AVERAGE(AS90:AV90),0))</f>
        <v>113626</v>
      </c>
      <c r="AY90" s="202">
        <f t="shared" ref="AY90:AY92" si="509">+IF(AW90="N/A","N/A",AVERAGE(AW90:AX90))</f>
        <v>113625.82216985323</v>
      </c>
      <c r="BA90" s="102">
        <v>144125.05102205698</v>
      </c>
      <c r="BB90" s="102"/>
      <c r="BC90" s="102"/>
      <c r="BD90" s="102">
        <v>103716.72762879224</v>
      </c>
      <c r="BE90" s="202">
        <f t="shared" ref="BE90:BE92" si="510">+IF(BA90="N/A","N/A",MIN(BA90:BD90))</f>
        <v>103716.72762879224</v>
      </c>
      <c r="BF90" s="202">
        <f t="shared" ref="BF90:BF92" si="511">+IF(BA90="N/A","N/A",ROUND(AVERAGE(BA90:BD90),0))</f>
        <v>123921</v>
      </c>
      <c r="BG90" s="202">
        <f t="shared" ref="BG90:BG92" si="512">+IF(BE90="N/A","N/A",AVERAGE(BE90:BF90))</f>
        <v>113818.86381439611</v>
      </c>
      <c r="BI90" s="102">
        <v>114266</v>
      </c>
      <c r="BJ90" s="102"/>
      <c r="BK90" s="102"/>
      <c r="BL90" s="102">
        <v>141827.549952</v>
      </c>
      <c r="BM90" s="202">
        <f t="shared" ref="BM90:BM92" si="513">+IF(BI90="N/A","N/A",MIN(BI90:BL90))</f>
        <v>114266</v>
      </c>
      <c r="BN90" s="202">
        <f t="shared" ref="BN90:BN92" si="514">+IF(BI90="N/A","N/A",ROUND(AVERAGE(BI90:BL90),0))</f>
        <v>128047</v>
      </c>
      <c r="BO90" s="202">
        <f t="shared" ref="BO90:BO92" si="515">+IF(BM90="N/A","N/A",AVERAGE(BM90:BN90))</f>
        <v>121156.5</v>
      </c>
      <c r="BQ90" s="102">
        <v>114266</v>
      </c>
      <c r="BR90" s="102"/>
      <c r="BS90" s="102"/>
      <c r="BT90" s="102">
        <v>147482.47643799998</v>
      </c>
      <c r="BU90" s="202">
        <f t="shared" ref="BU90:BU92" si="516">+IF(BQ90="N/A","N/A",MIN(BQ90:BT90))</f>
        <v>114266</v>
      </c>
      <c r="BV90" s="202">
        <f t="shared" ref="BV90:BV92" si="517">+IF(BQ90="N/A","N/A",ROUND(AVERAGE(BQ90:BT90),0))</f>
        <v>130874</v>
      </c>
      <c r="BW90" s="202">
        <f t="shared" ref="BW90:BW92" si="518">+IF(BU90="N/A","N/A",AVERAGE(BU90:BV90))</f>
        <v>122570</v>
      </c>
      <c r="BY90" s="102"/>
      <c r="BZ90" s="102"/>
      <c r="CA90" s="102"/>
      <c r="CB90" s="102">
        <v>122773.70195199999</v>
      </c>
      <c r="CC90" s="202">
        <f t="shared" ref="CC90:CC92" si="519">+IF(BY90="N/A","N/A",MIN(BY90:CB90))</f>
        <v>122773.70195199999</v>
      </c>
      <c r="CD90" s="202">
        <f t="shared" ref="CD90:CD92" si="520">+IF(BY90="N/A","N/A",ROUND(AVERAGE(BY90:CB90),0))</f>
        <v>122774</v>
      </c>
      <c r="CE90" s="202">
        <f t="shared" ref="CE90:CE92" si="521">+IF(CC90="N/A","N/A",AVERAGE(CC90:CD90))</f>
        <v>122773.85097599999</v>
      </c>
      <c r="CG90" s="102">
        <v>117322.6</v>
      </c>
      <c r="CH90" s="102"/>
      <c r="CI90" s="102"/>
      <c r="CJ90" s="102">
        <v>141827.549952</v>
      </c>
      <c r="CK90" s="202">
        <f t="shared" ref="CK90:CK92" si="522">+IF(CG90="N/A","N/A",MIN(CG90:CJ90))</f>
        <v>117322.6</v>
      </c>
      <c r="CL90" s="202">
        <f t="shared" ref="CL90:CL92" si="523">+IF(CG90="N/A","N/A",ROUND(AVERAGE(CG90:CJ90),0))</f>
        <v>129575</v>
      </c>
      <c r="CM90" s="202">
        <f t="shared" ref="CM90:CM92" si="524">+IF(CK90="N/A","N/A",AVERAGE(CK90:CL90))</f>
        <v>123448.8</v>
      </c>
      <c r="CO90" s="102"/>
      <c r="CP90" s="102"/>
      <c r="CQ90" s="102"/>
      <c r="CR90" s="102">
        <v>130906.44195199999</v>
      </c>
      <c r="CS90" s="202">
        <f t="shared" ref="CS90:CS92" si="525">+IF(CO90="N/A","N/A",MIN(CO90:CR90))</f>
        <v>130906.44195199999</v>
      </c>
      <c r="CT90" s="202">
        <f t="shared" ref="CT90:CT92" si="526">+IF(CO90="N/A","N/A",ROUND(AVERAGE(CO90:CR90),0))</f>
        <v>130906</v>
      </c>
      <c r="CU90" s="202">
        <f t="shared" ref="CU90:CU92" si="527">+IF(CS90="N/A","N/A",AVERAGE(CS90:CT90))</f>
        <v>130906.220976</v>
      </c>
      <c r="CW90" s="102">
        <v>114266</v>
      </c>
      <c r="CX90" s="102"/>
      <c r="CY90" s="102"/>
      <c r="CZ90" s="102">
        <v>130278.86131791896</v>
      </c>
      <c r="DA90" s="202">
        <f t="shared" ref="DA90:DA92" si="528">+IF(CW90="N/A","N/A",MIN(CW90:CZ90))</f>
        <v>114266</v>
      </c>
      <c r="DB90" s="202">
        <f t="shared" ref="DB90:DB92" si="529">+IF(CW90="N/A","N/A",ROUND(AVERAGE(CW90:CZ90),0))</f>
        <v>122272</v>
      </c>
      <c r="DC90" s="202">
        <f t="shared" ref="DC90:DC92" si="530">+IF(DA90="N/A","N/A",AVERAGE(DA90:DB90))</f>
        <v>118269</v>
      </c>
      <c r="DE90" s="102">
        <v>152567.19372175101</v>
      </c>
      <c r="DF90" s="102"/>
      <c r="DG90" s="102"/>
      <c r="DH90" s="102">
        <v>112279.34686533606</v>
      </c>
      <c r="DI90" s="202">
        <f t="shared" ref="DI90:DI92" si="531">+IF(DE90="N/A","N/A",MIN(DE90:DH90))</f>
        <v>112279.34686533606</v>
      </c>
      <c r="DJ90" s="202">
        <f t="shared" ref="DJ90:DJ92" si="532">+IF(DE90="N/A","N/A",ROUND(AVERAGE(DE90:DH90),0))</f>
        <v>132423</v>
      </c>
      <c r="DK90" s="202">
        <f t="shared" ref="DK90:DK92" si="533">+IF(DI90="N/A","N/A",AVERAGE(DI90:DJ90))</f>
        <v>122351.17343266803</v>
      </c>
    </row>
    <row r="91" spans="1:115" ht="13.5" thickBot="1" x14ac:dyDescent="0.25">
      <c r="A91" s="20">
        <v>71</v>
      </c>
      <c r="B91" s="19" t="s">
        <v>210</v>
      </c>
      <c r="C91" s="32">
        <v>1</v>
      </c>
      <c r="D91" s="82"/>
      <c r="E91" s="102">
        <v>318786.11040757335</v>
      </c>
      <c r="F91" s="102"/>
      <c r="G91" s="102"/>
      <c r="H91" s="102">
        <v>229070.47266399997</v>
      </c>
      <c r="I91" s="202">
        <f t="shared" si="492"/>
        <v>229070.47266399997</v>
      </c>
      <c r="J91" s="202">
        <f t="shared" si="493"/>
        <v>273928</v>
      </c>
      <c r="K91" s="202">
        <f t="shared" si="494"/>
        <v>251499.236332</v>
      </c>
      <c r="L91" s="82"/>
      <c r="M91" s="102">
        <v>326325.55550845334</v>
      </c>
      <c r="N91" s="102"/>
      <c r="O91" s="102"/>
      <c r="P91" s="102">
        <v>180609.49851752524</v>
      </c>
      <c r="Q91" s="202">
        <f t="shared" si="495"/>
        <v>180609.49851752524</v>
      </c>
      <c r="R91" s="202">
        <f t="shared" si="496"/>
        <v>253468</v>
      </c>
      <c r="S91" s="202">
        <f t="shared" si="497"/>
        <v>217038.74925876263</v>
      </c>
      <c r="U91" s="102">
        <v>328518.3989234679</v>
      </c>
      <c r="V91" s="102"/>
      <c r="W91" s="102"/>
      <c r="X91" s="102">
        <v>126585.20173627157</v>
      </c>
      <c r="Y91" s="202">
        <f t="shared" si="498"/>
        <v>126585.20173627157</v>
      </c>
      <c r="Z91" s="202">
        <f t="shared" si="499"/>
        <v>227552</v>
      </c>
      <c r="AA91" s="202">
        <f t="shared" si="500"/>
        <v>177068.60086813578</v>
      </c>
      <c r="AC91" s="102">
        <v>323803.8444290008</v>
      </c>
      <c r="AD91" s="102"/>
      <c r="AE91" s="102"/>
      <c r="AF91" s="102">
        <v>169590.35754980842</v>
      </c>
      <c r="AG91" s="202">
        <f t="shared" si="501"/>
        <v>169590.35754980842</v>
      </c>
      <c r="AH91" s="202">
        <f t="shared" si="502"/>
        <v>246697</v>
      </c>
      <c r="AI91" s="202">
        <f t="shared" si="503"/>
        <v>208143.67877490423</v>
      </c>
      <c r="AK91" s="102">
        <v>355883.44841117383</v>
      </c>
      <c r="AL91" s="102"/>
      <c r="AM91" s="102"/>
      <c r="AN91" s="102">
        <v>138970.15856351785</v>
      </c>
      <c r="AO91" s="202">
        <f t="shared" si="504"/>
        <v>138970.15856351785</v>
      </c>
      <c r="AP91" s="202">
        <f t="shared" si="505"/>
        <v>247427</v>
      </c>
      <c r="AQ91" s="202">
        <f t="shared" si="506"/>
        <v>193198.57928175892</v>
      </c>
      <c r="AS91" s="102"/>
      <c r="AT91" s="102"/>
      <c r="AU91" s="102"/>
      <c r="AV91" s="102">
        <v>199120.82783412581</v>
      </c>
      <c r="AW91" s="202">
        <f t="shared" si="507"/>
        <v>199120.82783412581</v>
      </c>
      <c r="AX91" s="202">
        <f t="shared" si="508"/>
        <v>199121</v>
      </c>
      <c r="AY91" s="202">
        <f t="shared" si="509"/>
        <v>199120.91391706292</v>
      </c>
      <c r="BA91" s="102">
        <v>328867.74338236183</v>
      </c>
      <c r="BB91" s="102"/>
      <c r="BC91" s="102"/>
      <c r="BD91" s="102">
        <v>186443.74237991561</v>
      </c>
      <c r="BE91" s="202">
        <f t="shared" si="510"/>
        <v>186443.74237991561</v>
      </c>
      <c r="BF91" s="202">
        <f t="shared" si="511"/>
        <v>257656</v>
      </c>
      <c r="BG91" s="202">
        <f t="shared" si="512"/>
        <v>222049.8711899578</v>
      </c>
      <c r="BI91" s="102">
        <v>309628</v>
      </c>
      <c r="BJ91" s="102"/>
      <c r="BK91" s="102"/>
      <c r="BL91" s="102">
        <v>250891.77590399998</v>
      </c>
      <c r="BM91" s="202">
        <f t="shared" si="513"/>
        <v>250891.77590399998</v>
      </c>
      <c r="BN91" s="202">
        <f t="shared" si="514"/>
        <v>280260</v>
      </c>
      <c r="BO91" s="202">
        <f t="shared" si="515"/>
        <v>265575.88795200002</v>
      </c>
      <c r="BQ91" s="102">
        <v>309628</v>
      </c>
      <c r="BR91" s="102"/>
      <c r="BS91" s="102"/>
      <c r="BT91" s="102">
        <v>257740.35625800001</v>
      </c>
      <c r="BU91" s="202">
        <f t="shared" si="516"/>
        <v>257740.35625800001</v>
      </c>
      <c r="BV91" s="202">
        <f t="shared" si="517"/>
        <v>283684</v>
      </c>
      <c r="BW91" s="202">
        <f t="shared" si="518"/>
        <v>270712.17812900001</v>
      </c>
      <c r="BY91" s="102"/>
      <c r="BZ91" s="102"/>
      <c r="CA91" s="102"/>
      <c r="CB91" s="102">
        <v>228817.19590400002</v>
      </c>
      <c r="CC91" s="202">
        <f t="shared" si="519"/>
        <v>228817.19590400002</v>
      </c>
      <c r="CD91" s="202">
        <f t="shared" si="520"/>
        <v>228817</v>
      </c>
      <c r="CE91" s="202">
        <f t="shared" si="521"/>
        <v>228817.09795200001</v>
      </c>
      <c r="CG91" s="102">
        <v>317613.59999999998</v>
      </c>
      <c r="CH91" s="102"/>
      <c r="CI91" s="102"/>
      <c r="CJ91" s="102">
        <v>230559.92590400003</v>
      </c>
      <c r="CK91" s="202">
        <f t="shared" si="522"/>
        <v>230559.92590400003</v>
      </c>
      <c r="CL91" s="202">
        <f t="shared" si="523"/>
        <v>274087</v>
      </c>
      <c r="CM91" s="202">
        <f t="shared" si="524"/>
        <v>252323.46295200003</v>
      </c>
      <c r="CO91" s="102"/>
      <c r="CP91" s="102"/>
      <c r="CQ91" s="102"/>
      <c r="CR91" s="102">
        <v>245082.675904</v>
      </c>
      <c r="CS91" s="202">
        <f t="shared" si="525"/>
        <v>245082.675904</v>
      </c>
      <c r="CT91" s="202">
        <f t="shared" si="526"/>
        <v>245083</v>
      </c>
      <c r="CU91" s="202">
        <f t="shared" si="527"/>
        <v>245082.837952</v>
      </c>
      <c r="CW91" s="102">
        <v>309628</v>
      </c>
      <c r="CX91" s="102"/>
      <c r="CY91" s="102"/>
      <c r="CZ91" s="102">
        <v>202372.6610414501</v>
      </c>
      <c r="DA91" s="202">
        <f t="shared" si="528"/>
        <v>202372.6610414501</v>
      </c>
      <c r="DB91" s="202">
        <f t="shared" si="529"/>
        <v>256000</v>
      </c>
      <c r="DC91" s="202">
        <f t="shared" si="530"/>
        <v>229186.33052072505</v>
      </c>
      <c r="DE91" s="102"/>
      <c r="DF91" s="102"/>
      <c r="DG91" s="102"/>
      <c r="DH91" s="102">
        <v>154017.95034877156</v>
      </c>
      <c r="DI91" s="202">
        <f t="shared" si="531"/>
        <v>154017.95034877156</v>
      </c>
      <c r="DJ91" s="202">
        <f t="shared" si="532"/>
        <v>154018</v>
      </c>
      <c r="DK91" s="202">
        <f t="shared" si="533"/>
        <v>154017.97517438576</v>
      </c>
    </row>
    <row r="92" spans="1:115" ht="13.5" thickBot="1" x14ac:dyDescent="0.25">
      <c r="A92" s="24">
        <v>72</v>
      </c>
      <c r="B92" s="23" t="s">
        <v>211</v>
      </c>
      <c r="C92" s="32">
        <v>1</v>
      </c>
      <c r="D92" s="82"/>
      <c r="E92" s="102">
        <v>662752.81215421681</v>
      </c>
      <c r="F92" s="102"/>
      <c r="G92" s="102"/>
      <c r="H92" s="102">
        <v>282333.64583600004</v>
      </c>
      <c r="I92" s="202">
        <f t="shared" si="492"/>
        <v>282333.64583600004</v>
      </c>
      <c r="J92" s="202">
        <f t="shared" si="493"/>
        <v>472543</v>
      </c>
      <c r="K92" s="202">
        <f t="shared" si="494"/>
        <v>377438.32291800005</v>
      </c>
      <c r="L92" s="82"/>
      <c r="M92" s="102">
        <v>464458.16670005332</v>
      </c>
      <c r="N92" s="102"/>
      <c r="O92" s="102"/>
      <c r="P92" s="102">
        <v>234955.81683320671</v>
      </c>
      <c r="Q92" s="202">
        <f t="shared" si="495"/>
        <v>234955.81683320671</v>
      </c>
      <c r="R92" s="202">
        <f t="shared" si="496"/>
        <v>349707</v>
      </c>
      <c r="S92" s="202">
        <f t="shared" si="497"/>
        <v>292331.40841660334</v>
      </c>
      <c r="U92" s="102">
        <v>330237.63089112344</v>
      </c>
      <c r="V92" s="102"/>
      <c r="W92" s="102"/>
      <c r="X92" s="102">
        <v>180816.9897938396</v>
      </c>
      <c r="Y92" s="202">
        <f t="shared" si="498"/>
        <v>180816.9897938396</v>
      </c>
      <c r="Z92" s="202">
        <f t="shared" si="499"/>
        <v>255527</v>
      </c>
      <c r="AA92" s="202">
        <f t="shared" si="500"/>
        <v>218171.99489691982</v>
      </c>
      <c r="AC92" s="102">
        <v>442974.35673921416</v>
      </c>
      <c r="AD92" s="102"/>
      <c r="AE92" s="102"/>
      <c r="AF92" s="102">
        <v>235218.2847996554</v>
      </c>
      <c r="AG92" s="202">
        <f t="shared" si="501"/>
        <v>235218.2847996554</v>
      </c>
      <c r="AH92" s="202">
        <f t="shared" si="502"/>
        <v>339096</v>
      </c>
      <c r="AI92" s="202">
        <f t="shared" si="503"/>
        <v>287157.14239982772</v>
      </c>
      <c r="AK92" s="102">
        <v>609359.65555682627</v>
      </c>
      <c r="AL92" s="102"/>
      <c r="AM92" s="102"/>
      <c r="AN92" s="102">
        <v>189234.93742497254</v>
      </c>
      <c r="AO92" s="202">
        <f t="shared" si="504"/>
        <v>189234.93742497254</v>
      </c>
      <c r="AP92" s="202">
        <f t="shared" si="505"/>
        <v>399297</v>
      </c>
      <c r="AQ92" s="202">
        <f t="shared" si="506"/>
        <v>294265.96871248627</v>
      </c>
      <c r="AS92" s="102"/>
      <c r="AT92" s="102"/>
      <c r="AU92" s="102"/>
      <c r="AV92" s="102">
        <v>230329.51964393316</v>
      </c>
      <c r="AW92" s="202">
        <f t="shared" si="507"/>
        <v>230329.51964393316</v>
      </c>
      <c r="AX92" s="202">
        <f t="shared" si="508"/>
        <v>230330</v>
      </c>
      <c r="AY92" s="202">
        <f t="shared" si="509"/>
        <v>230329.75982196658</v>
      </c>
      <c r="BA92" s="102">
        <v>454863.12634376518</v>
      </c>
      <c r="BB92" s="102"/>
      <c r="BC92" s="102"/>
      <c r="BD92" s="102">
        <v>243611.42783730867</v>
      </c>
      <c r="BE92" s="202">
        <f t="shared" si="510"/>
        <v>243611.42783730867</v>
      </c>
      <c r="BF92" s="202">
        <f t="shared" si="511"/>
        <v>349237</v>
      </c>
      <c r="BG92" s="202">
        <f t="shared" si="512"/>
        <v>296424.21391865436</v>
      </c>
      <c r="BI92" s="102">
        <v>440138</v>
      </c>
      <c r="BJ92" s="102"/>
      <c r="BK92" s="102"/>
      <c r="BL92" s="102">
        <v>316945.42545600003</v>
      </c>
      <c r="BM92" s="202">
        <f t="shared" si="513"/>
        <v>316945.42545600003</v>
      </c>
      <c r="BN92" s="202">
        <f t="shared" si="514"/>
        <v>378542</v>
      </c>
      <c r="BO92" s="202">
        <f t="shared" si="515"/>
        <v>347743.71272800001</v>
      </c>
      <c r="BQ92" s="102">
        <v>440138</v>
      </c>
      <c r="BR92" s="102"/>
      <c r="BS92" s="102"/>
      <c r="BT92" s="102">
        <v>327436.66005599999</v>
      </c>
      <c r="BU92" s="202">
        <f t="shared" si="516"/>
        <v>327436.66005599999</v>
      </c>
      <c r="BV92" s="202">
        <f t="shared" si="517"/>
        <v>383787</v>
      </c>
      <c r="BW92" s="202">
        <f t="shared" si="518"/>
        <v>355611.830028</v>
      </c>
      <c r="BY92" s="102"/>
      <c r="BZ92" s="102"/>
      <c r="CA92" s="102"/>
      <c r="CB92" s="102">
        <v>296613.57545599999</v>
      </c>
      <c r="CC92" s="202">
        <f t="shared" si="519"/>
        <v>296613.57545599999</v>
      </c>
      <c r="CD92" s="202">
        <f t="shared" si="520"/>
        <v>296614</v>
      </c>
      <c r="CE92" s="202">
        <f t="shared" si="521"/>
        <v>296613.78772799997</v>
      </c>
      <c r="CG92" s="102">
        <v>456251.8</v>
      </c>
      <c r="CH92" s="102"/>
      <c r="CI92" s="102"/>
      <c r="CJ92" s="102">
        <v>293592.84345600003</v>
      </c>
      <c r="CK92" s="202">
        <f t="shared" si="522"/>
        <v>293592.84345600003</v>
      </c>
      <c r="CL92" s="202">
        <f t="shared" si="523"/>
        <v>374922</v>
      </c>
      <c r="CM92" s="202">
        <f t="shared" si="524"/>
        <v>334257.42172800004</v>
      </c>
      <c r="CO92" s="102"/>
      <c r="CP92" s="102"/>
      <c r="CQ92" s="102"/>
      <c r="CR92" s="102">
        <v>315202.69545599999</v>
      </c>
      <c r="CS92" s="202">
        <f t="shared" si="525"/>
        <v>315202.69545599999</v>
      </c>
      <c r="CT92" s="202">
        <f t="shared" si="526"/>
        <v>315203</v>
      </c>
      <c r="CU92" s="202">
        <f t="shared" si="527"/>
        <v>315202.84772800002</v>
      </c>
      <c r="CW92" s="102">
        <v>440138</v>
      </c>
      <c r="CX92" s="102"/>
      <c r="CY92" s="102"/>
      <c r="CZ92" s="102">
        <v>263532.94886223465</v>
      </c>
      <c r="DA92" s="202">
        <f t="shared" si="528"/>
        <v>263532.94886223465</v>
      </c>
      <c r="DB92" s="202">
        <f t="shared" si="529"/>
        <v>351835</v>
      </c>
      <c r="DC92" s="202">
        <f t="shared" si="530"/>
        <v>307683.9744311173</v>
      </c>
      <c r="DE92" s="102"/>
      <c r="DF92" s="102"/>
      <c r="DG92" s="102"/>
      <c r="DH92" s="102">
        <v>227830.18132133962</v>
      </c>
      <c r="DI92" s="202">
        <f t="shared" si="531"/>
        <v>227830.18132133962</v>
      </c>
      <c r="DJ92" s="202">
        <f t="shared" si="532"/>
        <v>227830</v>
      </c>
      <c r="DK92" s="202">
        <f t="shared" si="533"/>
        <v>227830.09066066981</v>
      </c>
    </row>
    <row r="93" spans="1:115" ht="15.75" thickBot="1" x14ac:dyDescent="0.3">
      <c r="A93" s="114"/>
      <c r="B93" s="115" t="s">
        <v>2</v>
      </c>
      <c r="C93" s="116"/>
      <c r="D93" s="88"/>
      <c r="E93" s="100"/>
      <c r="F93" s="100"/>
      <c r="G93" s="100"/>
      <c r="H93" s="100"/>
      <c r="I93" s="100"/>
      <c r="J93" s="100"/>
      <c r="K93" s="100"/>
      <c r="L93" s="100"/>
      <c r="M93" s="100"/>
      <c r="N93" s="100"/>
      <c r="O93" s="100"/>
      <c r="P93" s="100"/>
      <c r="Q93" s="100"/>
      <c r="R93" s="100"/>
      <c r="S93" s="100"/>
      <c r="U93" s="100"/>
      <c r="V93" s="100"/>
      <c r="W93" s="100"/>
      <c r="X93" s="100"/>
      <c r="Y93" s="100"/>
      <c r="Z93" s="100"/>
      <c r="AA93" s="100"/>
      <c r="AB93" s="1"/>
      <c r="AC93" s="100"/>
      <c r="AD93" s="100"/>
      <c r="AE93" s="100"/>
      <c r="AF93" s="100"/>
      <c r="AG93" s="100"/>
      <c r="AH93" s="100"/>
      <c r="AI93" s="100"/>
      <c r="AK93" s="100"/>
      <c r="AL93" s="100"/>
      <c r="AM93" s="100"/>
      <c r="AN93" s="100"/>
      <c r="AO93" s="100"/>
      <c r="AP93" s="100"/>
      <c r="AQ93" s="100"/>
      <c r="AR93" s="1"/>
      <c r="AS93" s="100"/>
      <c r="AT93" s="100"/>
      <c r="AU93" s="100"/>
      <c r="AV93" s="100"/>
      <c r="AW93" s="100"/>
      <c r="AX93" s="100"/>
      <c r="AY93" s="100"/>
      <c r="AZ93" s="1"/>
      <c r="BA93" s="100"/>
      <c r="BB93" s="100"/>
      <c r="BC93" s="100"/>
      <c r="BD93" s="100"/>
      <c r="BE93" s="100"/>
      <c r="BF93" s="100"/>
      <c r="BG93" s="100"/>
      <c r="BH93" s="1"/>
      <c r="BI93" s="100"/>
      <c r="BJ93" s="100"/>
      <c r="BK93" s="100"/>
      <c r="BL93" s="100"/>
      <c r="BM93" s="100"/>
      <c r="BN93" s="100"/>
      <c r="BO93" s="100"/>
      <c r="BP93" s="1"/>
      <c r="BQ93" s="100"/>
      <c r="BR93" s="100"/>
      <c r="BS93" s="100"/>
      <c r="BT93" s="100"/>
      <c r="BU93" s="100"/>
      <c r="BV93" s="100"/>
      <c r="BW93" s="100"/>
      <c r="BX93" s="1"/>
      <c r="BY93" s="100"/>
      <c r="BZ93" s="100"/>
      <c r="CA93" s="100"/>
      <c r="CB93" s="100"/>
      <c r="CC93" s="100"/>
      <c r="CD93" s="100"/>
      <c r="CE93" s="100"/>
      <c r="CF93" s="99"/>
      <c r="CG93" s="100"/>
      <c r="CH93" s="100"/>
      <c r="CI93" s="100"/>
      <c r="CJ93" s="100"/>
      <c r="CK93" s="100"/>
      <c r="CL93" s="100"/>
      <c r="CM93" s="100"/>
      <c r="CN93" s="1"/>
      <c r="CO93" s="100"/>
      <c r="CP93" s="100"/>
      <c r="CQ93" s="100"/>
      <c r="CR93" s="100"/>
      <c r="CS93" s="100"/>
      <c r="CT93" s="100"/>
      <c r="CU93" s="100"/>
      <c r="CV93" s="1"/>
      <c r="CW93" s="100"/>
      <c r="CX93" s="100"/>
      <c r="CY93" s="100"/>
      <c r="CZ93" s="100"/>
      <c r="DA93" s="100"/>
      <c r="DB93" s="100"/>
      <c r="DC93" s="100"/>
      <c r="DE93" s="100"/>
      <c r="DF93" s="100"/>
      <c r="DG93" s="100"/>
      <c r="DH93" s="100"/>
      <c r="DI93" s="100"/>
      <c r="DJ93" s="100"/>
      <c r="DK93" s="100"/>
    </row>
    <row r="94" spans="1:115" ht="13.5" thickBot="1" x14ac:dyDescent="0.25">
      <c r="A94" s="24">
        <v>73</v>
      </c>
      <c r="B94" s="18" t="s">
        <v>272</v>
      </c>
      <c r="C94" s="32">
        <v>1</v>
      </c>
      <c r="D94" s="82"/>
      <c r="E94" s="102">
        <v>252244.56454989337</v>
      </c>
      <c r="F94" s="102"/>
      <c r="G94" s="102"/>
      <c r="H94" s="102">
        <v>73251.356816</v>
      </c>
      <c r="I94" s="202">
        <f t="shared" ref="I94:I117" si="534">+IF(E94="N/A","N/A",MIN(E94:H94))</f>
        <v>73251.356816</v>
      </c>
      <c r="J94" s="202">
        <f t="shared" ref="J94:J117" si="535">+IF(E94="N/A","N/A",ROUND(AVERAGE(E94:H94),0))</f>
        <v>162748</v>
      </c>
      <c r="K94" s="202">
        <f t="shared" ref="K94:K117" si="536">+IF(I94="N/A","N/A",AVERAGE(I94:J94))</f>
        <v>117999.67840800001</v>
      </c>
      <c r="L94" s="82"/>
      <c r="M94" s="102">
        <v>228784.61779182669</v>
      </c>
      <c r="N94" s="102"/>
      <c r="O94" s="102"/>
      <c r="P94" s="102">
        <v>58371.194915861583</v>
      </c>
      <c r="Q94" s="202">
        <f t="shared" ref="Q94:Q117" si="537">+IF(M94="N/A","N/A",MIN(M94:P94))</f>
        <v>58371.194915861583</v>
      </c>
      <c r="R94" s="202">
        <f t="shared" ref="R94:R117" si="538">+IF(M94="N/A","N/A",ROUND(AVERAGE(M94:P94),0))</f>
        <v>143578</v>
      </c>
      <c r="S94" s="202">
        <f t="shared" ref="S94:S117" si="539">+IF(Q94="N/A","N/A",AVERAGE(Q94:R94))</f>
        <v>100974.59745793079</v>
      </c>
      <c r="U94" s="102"/>
      <c r="V94" s="102"/>
      <c r="W94" s="102"/>
      <c r="X94" s="102">
        <v>54861.358038134815</v>
      </c>
      <c r="Y94" s="202">
        <f t="shared" ref="Y94:Y118" si="540">+IF(U94="N/A","N/A",MIN(U94:X94))</f>
        <v>54861.358038134815</v>
      </c>
      <c r="Z94" s="202">
        <f t="shared" ref="Z94:Z118" si="541">+IF(U94="N/A","N/A",ROUND(AVERAGE(U94:X94),0))</f>
        <v>54861</v>
      </c>
      <c r="AA94" s="202">
        <f t="shared" ref="AA94:AA118" si="542">+IF(Y94="N/A","N/A",AVERAGE(Y94:Z94))</f>
        <v>54861.179019067407</v>
      </c>
      <c r="AC94" s="102"/>
      <c r="AD94" s="102"/>
      <c r="AE94" s="102"/>
      <c r="AF94" s="102">
        <v>69799.936541192714</v>
      </c>
      <c r="AG94" s="202">
        <f t="shared" ref="AG94:AG117" si="543">+IF(AC94="N/A","N/A",MIN(AC94:AF94))</f>
        <v>69799.936541192714</v>
      </c>
      <c r="AH94" s="202">
        <f t="shared" ref="AH94:AH117" si="544">+IF(AC94="N/A","N/A",ROUND(AVERAGE(AC94:AF94),0))</f>
        <v>69800</v>
      </c>
      <c r="AI94" s="202">
        <f t="shared" ref="AI94:AI117" si="545">+IF(AG94="N/A","N/A",AVERAGE(AG94:AH94))</f>
        <v>69799.96827059635</v>
      </c>
      <c r="AK94" s="102"/>
      <c r="AL94" s="102"/>
      <c r="AM94" s="102"/>
      <c r="AN94" s="102">
        <v>57308.695119408054</v>
      </c>
      <c r="AO94" s="202">
        <f t="shared" ref="AO94:AO118" si="546">+IF(AK94="N/A","N/A",MIN(AK94:AN94))</f>
        <v>57308.695119408054</v>
      </c>
      <c r="AP94" s="202">
        <f t="shared" ref="AP94:AP118" si="547">+IF(AK94="N/A","N/A",ROUND(AVERAGE(AK94:AN94),0))</f>
        <v>57309</v>
      </c>
      <c r="AQ94" s="202">
        <f t="shared" ref="AQ94:AQ118" si="548">+IF(AO94="N/A","N/A",AVERAGE(AO94:AP94))</f>
        <v>57308.847559704023</v>
      </c>
      <c r="AS94" s="102"/>
      <c r="AT94" s="102"/>
      <c r="AU94" s="102"/>
      <c r="AV94" s="102">
        <v>68014.57086811334</v>
      </c>
      <c r="AW94" s="202">
        <f t="shared" ref="AW94:AW117" si="549">+IF(AS94="N/A","N/A",MIN(AS94:AV94))</f>
        <v>68014.57086811334</v>
      </c>
      <c r="AX94" s="202">
        <f t="shared" ref="AX94:AX117" si="550">+IF(AS94="N/A","N/A",ROUND(AVERAGE(AS94:AV94),0))</f>
        <v>68015</v>
      </c>
      <c r="AY94" s="202">
        <f t="shared" ref="AY94:AY117" si="551">+IF(AW94="N/A","N/A",AVERAGE(AW94:AX94))</f>
        <v>68014.78543405667</v>
      </c>
      <c r="BA94" s="102"/>
      <c r="BB94" s="102"/>
      <c r="BC94" s="102"/>
      <c r="BD94" s="102">
        <v>71413.996461784875</v>
      </c>
      <c r="BE94" s="202">
        <f t="shared" ref="BE94:BE117" si="552">+IF(BA94="N/A","N/A",MIN(BA94:BD94))</f>
        <v>71413.996461784875</v>
      </c>
      <c r="BF94" s="202">
        <f t="shared" ref="BF94:BF117" si="553">+IF(BA94="N/A","N/A",ROUND(AVERAGE(BA94:BD94),0))</f>
        <v>71414</v>
      </c>
      <c r="BG94" s="202">
        <f t="shared" ref="BG94:BG117" si="554">+IF(BE94="N/A","N/A",AVERAGE(BE94:BF94))</f>
        <v>71413.998230892437</v>
      </c>
      <c r="BI94" s="102"/>
      <c r="BJ94" s="102"/>
      <c r="BK94" s="102"/>
      <c r="BL94" s="102">
        <v>97777.841743999976</v>
      </c>
      <c r="BM94" s="202">
        <f t="shared" ref="BM94:BM117" si="555">+IF(BI94="N/A","N/A",MIN(BI94:BL94))</f>
        <v>97777.841743999976</v>
      </c>
      <c r="BN94" s="202">
        <f t="shared" ref="BN94:BN117" si="556">+IF(BI94="N/A","N/A",ROUND(AVERAGE(BI94:BL94),0))</f>
        <v>97778</v>
      </c>
      <c r="BO94" s="202">
        <f t="shared" ref="BO94:BO117" si="557">+IF(BM94="N/A","N/A",AVERAGE(BM94:BN94))</f>
        <v>97777.920871999988</v>
      </c>
      <c r="BQ94" s="102"/>
      <c r="BR94" s="102"/>
      <c r="BS94" s="102"/>
      <c r="BT94" s="102">
        <v>100003.77268199998</v>
      </c>
      <c r="BU94" s="202">
        <f t="shared" ref="BU94:BU117" si="558">+IF(BQ94="N/A","N/A",MIN(BQ94:BT94))</f>
        <v>100003.77268199998</v>
      </c>
      <c r="BV94" s="202">
        <f t="shared" ref="BV94:BV117" si="559">+IF(BQ94="N/A","N/A",ROUND(AVERAGE(BQ94:BT94),0))</f>
        <v>100004</v>
      </c>
      <c r="BW94" s="202">
        <f t="shared" ref="BW94:BW117" si="560">+IF(BU94="N/A","N/A",AVERAGE(BU94:BV94))</f>
        <v>100003.88634099999</v>
      </c>
      <c r="BY94" s="102"/>
      <c r="BZ94" s="102"/>
      <c r="CA94" s="102"/>
      <c r="CB94" s="102">
        <v>97777.841743999976</v>
      </c>
      <c r="CC94" s="202">
        <f t="shared" ref="CC94:CC117" si="561">+IF(BY94="N/A","N/A",MIN(BY94:CB94))</f>
        <v>97777.841743999976</v>
      </c>
      <c r="CD94" s="202">
        <f t="shared" ref="CD94:CD117" si="562">+IF(BY94="N/A","N/A",ROUND(AVERAGE(BY94:CB94),0))</f>
        <v>97778</v>
      </c>
      <c r="CE94" s="202">
        <f t="shared" ref="CE94:CE117" si="563">+IF(CC94="N/A","N/A",AVERAGE(CC94:CD94))</f>
        <v>97777.920871999988</v>
      </c>
      <c r="CG94" s="102"/>
      <c r="CH94" s="102"/>
      <c r="CI94" s="102"/>
      <c r="CJ94" s="102">
        <v>97777.841743999976</v>
      </c>
      <c r="CK94" s="202">
        <f t="shared" ref="CK94:CK117" si="564">+IF(CG94="N/A","N/A",MIN(CG94:CJ94))</f>
        <v>97777.841743999976</v>
      </c>
      <c r="CL94" s="202">
        <f t="shared" ref="CL94:CL117" si="565">+IF(CG94="N/A","N/A",ROUND(AVERAGE(CG94:CJ94),0))</f>
        <v>97778</v>
      </c>
      <c r="CM94" s="202">
        <f t="shared" ref="CM94:CM117" si="566">+IF(CK94="N/A","N/A",AVERAGE(CK94:CL94))</f>
        <v>97777.920871999988</v>
      </c>
      <c r="CO94" s="102"/>
      <c r="CP94" s="102"/>
      <c r="CQ94" s="102"/>
      <c r="CR94" s="102">
        <v>97777.841743999976</v>
      </c>
      <c r="CS94" s="202">
        <f t="shared" ref="CS94:CS117" si="567">+IF(CO94="N/A","N/A",MIN(CO94:CR94))</f>
        <v>97777.841743999976</v>
      </c>
      <c r="CT94" s="202">
        <f t="shared" ref="CT94:CT117" si="568">+IF(CO94="N/A","N/A",ROUND(AVERAGE(CO94:CR94),0))</f>
        <v>97778</v>
      </c>
      <c r="CU94" s="202">
        <f t="shared" ref="CU94:CU117" si="569">+IF(CS94="N/A","N/A",AVERAGE(CS94:CT94))</f>
        <v>97777.920871999988</v>
      </c>
      <c r="CW94" s="102"/>
      <c r="CX94" s="102"/>
      <c r="CY94" s="102"/>
      <c r="CZ94" s="102">
        <v>74004.580473567985</v>
      </c>
      <c r="DA94" s="202">
        <f t="shared" ref="DA94:DA117" si="570">+IF(CW94="N/A","N/A",MIN(CW94:CZ94))</f>
        <v>74004.580473567985</v>
      </c>
      <c r="DB94" s="202">
        <f t="shared" ref="DB94:DB117" si="571">+IF(CW94="N/A","N/A",ROUND(AVERAGE(CW94:CZ94),0))</f>
        <v>74005</v>
      </c>
      <c r="DC94" s="202">
        <f t="shared" ref="DC94:DC117" si="572">+IF(DA94="N/A","N/A",AVERAGE(DA94:DB94))</f>
        <v>74004.790236784</v>
      </c>
      <c r="DE94" s="102"/>
      <c r="DF94" s="102"/>
      <c r="DG94" s="102"/>
      <c r="DH94" s="102">
        <v>66083.667873134807</v>
      </c>
      <c r="DI94" s="202">
        <f t="shared" ref="DI94:DI118" si="573">+IF(DE94="N/A","N/A",MIN(DE94:DH94))</f>
        <v>66083.667873134807</v>
      </c>
      <c r="DJ94" s="202">
        <f t="shared" ref="DJ94:DJ118" si="574">+IF(DE94="N/A","N/A",ROUND(AVERAGE(DE94:DH94),0))</f>
        <v>66084</v>
      </c>
      <c r="DK94" s="202">
        <f t="shared" ref="DK94:DK118" si="575">+IF(DI94="N/A","N/A",AVERAGE(DI94:DJ94))</f>
        <v>66083.833936567404</v>
      </c>
    </row>
    <row r="95" spans="1:115" ht="13.5" thickBot="1" x14ac:dyDescent="0.25">
      <c r="A95" s="20">
        <v>74</v>
      </c>
      <c r="B95" s="19" t="s">
        <v>212</v>
      </c>
      <c r="C95" s="32">
        <v>1</v>
      </c>
      <c r="D95" s="82"/>
      <c r="E95" s="102">
        <v>464105.6958419733</v>
      </c>
      <c r="F95" s="102"/>
      <c r="G95" s="102"/>
      <c r="H95" s="102">
        <v>202826.35304799999</v>
      </c>
      <c r="I95" s="202">
        <f t="shared" si="534"/>
        <v>202826.35304799999</v>
      </c>
      <c r="J95" s="202">
        <f t="shared" si="535"/>
        <v>333466</v>
      </c>
      <c r="K95" s="202">
        <f t="shared" si="536"/>
        <v>268146.17652400001</v>
      </c>
      <c r="L95" s="82"/>
      <c r="M95" s="102">
        <v>434152.46429093333</v>
      </c>
      <c r="N95" s="102"/>
      <c r="O95" s="102"/>
      <c r="P95" s="102">
        <v>196284.18538764946</v>
      </c>
      <c r="Q95" s="202">
        <f t="shared" si="537"/>
        <v>196284.18538764946</v>
      </c>
      <c r="R95" s="202">
        <f t="shared" si="538"/>
        <v>315218</v>
      </c>
      <c r="S95" s="202">
        <f t="shared" si="539"/>
        <v>255751.09269382473</v>
      </c>
      <c r="U95" s="102"/>
      <c r="V95" s="102"/>
      <c r="W95" s="102"/>
      <c r="X95" s="102">
        <v>156276.57852020807</v>
      </c>
      <c r="Y95" s="202">
        <f t="shared" si="540"/>
        <v>156276.57852020807</v>
      </c>
      <c r="Z95" s="202">
        <f t="shared" si="541"/>
        <v>156277</v>
      </c>
      <c r="AA95" s="202">
        <f t="shared" si="542"/>
        <v>156276.78926010404</v>
      </c>
      <c r="AC95" s="102"/>
      <c r="AD95" s="102"/>
      <c r="AE95" s="102"/>
      <c r="AF95" s="102">
        <v>250296.52434519283</v>
      </c>
      <c r="AG95" s="202">
        <f t="shared" si="543"/>
        <v>250296.52434519283</v>
      </c>
      <c r="AH95" s="202">
        <f t="shared" si="544"/>
        <v>250297</v>
      </c>
      <c r="AI95" s="202">
        <f t="shared" si="545"/>
        <v>250296.76217259641</v>
      </c>
      <c r="AK95" s="102"/>
      <c r="AL95" s="102"/>
      <c r="AM95" s="102"/>
      <c r="AN95" s="102">
        <v>169274.90996966662</v>
      </c>
      <c r="AO95" s="202">
        <f t="shared" si="546"/>
        <v>169274.90996966662</v>
      </c>
      <c r="AP95" s="202">
        <f t="shared" si="547"/>
        <v>169275</v>
      </c>
      <c r="AQ95" s="202">
        <f t="shared" si="548"/>
        <v>169274.95498483331</v>
      </c>
      <c r="AS95" s="102"/>
      <c r="AT95" s="102"/>
      <c r="AU95" s="102"/>
      <c r="AV95" s="102">
        <v>201415.2725222703</v>
      </c>
      <c r="AW95" s="202">
        <f t="shared" si="549"/>
        <v>201415.2725222703</v>
      </c>
      <c r="AX95" s="202">
        <f t="shared" si="550"/>
        <v>201415</v>
      </c>
      <c r="AY95" s="202">
        <f t="shared" si="551"/>
        <v>201415.13626113517</v>
      </c>
      <c r="BA95" s="102"/>
      <c r="BB95" s="102"/>
      <c r="BC95" s="102"/>
      <c r="BD95" s="102">
        <v>227791.45502229687</v>
      </c>
      <c r="BE95" s="202">
        <f t="shared" si="552"/>
        <v>227791.45502229687</v>
      </c>
      <c r="BF95" s="202">
        <f t="shared" si="553"/>
        <v>227791</v>
      </c>
      <c r="BG95" s="202">
        <f t="shared" si="554"/>
        <v>227791.22751114843</v>
      </c>
      <c r="BI95" s="102"/>
      <c r="BJ95" s="102"/>
      <c r="BK95" s="102"/>
      <c r="BL95" s="102">
        <v>275165.33261800004</v>
      </c>
      <c r="BM95" s="202">
        <f t="shared" si="555"/>
        <v>275165.33261800004</v>
      </c>
      <c r="BN95" s="202">
        <f t="shared" si="556"/>
        <v>275165</v>
      </c>
      <c r="BO95" s="202">
        <f t="shared" si="557"/>
        <v>275165.16630899999</v>
      </c>
      <c r="BQ95" s="102"/>
      <c r="BR95" s="102"/>
      <c r="BS95" s="102"/>
      <c r="BT95" s="102">
        <v>289739.08651599998</v>
      </c>
      <c r="BU95" s="202">
        <f t="shared" si="558"/>
        <v>289739.08651599998</v>
      </c>
      <c r="BV95" s="202">
        <f t="shared" si="559"/>
        <v>289739</v>
      </c>
      <c r="BW95" s="202">
        <f t="shared" si="560"/>
        <v>289739.04325799999</v>
      </c>
      <c r="BY95" s="102"/>
      <c r="BZ95" s="102"/>
      <c r="CA95" s="102"/>
      <c r="CB95" s="102">
        <v>265406.04461800004</v>
      </c>
      <c r="CC95" s="202">
        <f t="shared" si="561"/>
        <v>265406.04461800004</v>
      </c>
      <c r="CD95" s="202">
        <f t="shared" si="562"/>
        <v>265406</v>
      </c>
      <c r="CE95" s="202">
        <f t="shared" si="563"/>
        <v>265406.02230900002</v>
      </c>
      <c r="CG95" s="102"/>
      <c r="CH95" s="102"/>
      <c r="CI95" s="102"/>
      <c r="CJ95" s="102">
        <v>259364.58061799998</v>
      </c>
      <c r="CK95" s="202">
        <f t="shared" si="564"/>
        <v>259364.58061799998</v>
      </c>
      <c r="CL95" s="202">
        <f t="shared" si="565"/>
        <v>259365</v>
      </c>
      <c r="CM95" s="202">
        <f t="shared" si="566"/>
        <v>259364.790309</v>
      </c>
      <c r="CO95" s="102"/>
      <c r="CP95" s="102"/>
      <c r="CQ95" s="102"/>
      <c r="CR95" s="102">
        <v>323497.04461800004</v>
      </c>
      <c r="CS95" s="202">
        <f t="shared" si="567"/>
        <v>323497.04461800004</v>
      </c>
      <c r="CT95" s="202">
        <f t="shared" si="568"/>
        <v>323497</v>
      </c>
      <c r="CU95" s="202">
        <f t="shared" si="569"/>
        <v>323497.02230900002</v>
      </c>
      <c r="CW95" s="102"/>
      <c r="CX95" s="102"/>
      <c r="CY95" s="102"/>
      <c r="CZ95" s="102">
        <v>264003.37278531701</v>
      </c>
      <c r="DA95" s="202">
        <f t="shared" si="570"/>
        <v>264003.37278531701</v>
      </c>
      <c r="DB95" s="202">
        <f t="shared" si="571"/>
        <v>264003</v>
      </c>
      <c r="DC95" s="202">
        <f t="shared" si="572"/>
        <v>264003.18639265851</v>
      </c>
      <c r="DE95" s="102"/>
      <c r="DF95" s="102"/>
      <c r="DG95" s="102"/>
      <c r="DH95" s="102">
        <v>207827.72553004019</v>
      </c>
      <c r="DI95" s="202">
        <f t="shared" si="573"/>
        <v>207827.72553004019</v>
      </c>
      <c r="DJ95" s="202">
        <f t="shared" si="574"/>
        <v>207828</v>
      </c>
      <c r="DK95" s="202">
        <f t="shared" si="575"/>
        <v>207827.86276502011</v>
      </c>
    </row>
    <row r="96" spans="1:115" ht="13.5" thickBot="1" x14ac:dyDescent="0.25">
      <c r="A96" s="24">
        <v>75</v>
      </c>
      <c r="B96" s="19" t="s">
        <v>213</v>
      </c>
      <c r="C96" s="32">
        <v>1</v>
      </c>
      <c r="D96" s="82"/>
      <c r="E96" s="102">
        <v>1058265.4336707399</v>
      </c>
      <c r="F96" s="102"/>
      <c r="G96" s="102"/>
      <c r="H96" s="102">
        <v>397721.54186599993</v>
      </c>
      <c r="I96" s="202">
        <f t="shared" si="534"/>
        <v>397721.54186599993</v>
      </c>
      <c r="J96" s="202">
        <f t="shared" si="535"/>
        <v>727993</v>
      </c>
      <c r="K96" s="202">
        <f t="shared" si="536"/>
        <v>562857.27093299991</v>
      </c>
      <c r="L96" s="82"/>
      <c r="M96" s="102">
        <v>1410350.2805808168</v>
      </c>
      <c r="N96" s="102"/>
      <c r="O96" s="102"/>
      <c r="P96" s="102">
        <v>279621.09586230904</v>
      </c>
      <c r="Q96" s="202">
        <f t="shared" si="537"/>
        <v>279621.09586230904</v>
      </c>
      <c r="R96" s="202">
        <f t="shared" si="538"/>
        <v>844986</v>
      </c>
      <c r="S96" s="202">
        <f t="shared" si="539"/>
        <v>562303.54793115449</v>
      </c>
      <c r="U96" s="102"/>
      <c r="V96" s="102"/>
      <c r="W96" s="102"/>
      <c r="X96" s="102">
        <v>243705.23561917408</v>
      </c>
      <c r="Y96" s="202">
        <f t="shared" si="540"/>
        <v>243705.23561917408</v>
      </c>
      <c r="Z96" s="202">
        <f t="shared" si="541"/>
        <v>243705</v>
      </c>
      <c r="AA96" s="202">
        <f t="shared" si="542"/>
        <v>243705.11780958704</v>
      </c>
      <c r="AC96" s="102"/>
      <c r="AD96" s="102"/>
      <c r="AE96" s="102"/>
      <c r="AF96" s="102">
        <v>528002.17439435143</v>
      </c>
      <c r="AG96" s="202">
        <f t="shared" si="543"/>
        <v>528002.17439435143</v>
      </c>
      <c r="AH96" s="202">
        <f t="shared" si="544"/>
        <v>528002</v>
      </c>
      <c r="AI96" s="202">
        <f t="shared" si="545"/>
        <v>528002.08719717572</v>
      </c>
      <c r="AK96" s="102"/>
      <c r="AL96" s="102"/>
      <c r="AM96" s="102"/>
      <c r="AN96" s="102">
        <v>260318.41977487298</v>
      </c>
      <c r="AO96" s="202">
        <f t="shared" si="546"/>
        <v>260318.41977487298</v>
      </c>
      <c r="AP96" s="202">
        <f t="shared" si="547"/>
        <v>260318</v>
      </c>
      <c r="AQ96" s="202">
        <f t="shared" si="548"/>
        <v>260318.20988743647</v>
      </c>
      <c r="AS96" s="102"/>
      <c r="AT96" s="102"/>
      <c r="AU96" s="102"/>
      <c r="AV96" s="102">
        <v>368031.30083639134</v>
      </c>
      <c r="AW96" s="202">
        <f t="shared" si="549"/>
        <v>368031.30083639134</v>
      </c>
      <c r="AX96" s="202">
        <f t="shared" si="550"/>
        <v>368031</v>
      </c>
      <c r="AY96" s="202">
        <f t="shared" si="551"/>
        <v>368031.15041819564</v>
      </c>
      <c r="BA96" s="102"/>
      <c r="BB96" s="102"/>
      <c r="BC96" s="102"/>
      <c r="BD96" s="102">
        <v>339202.89367569709</v>
      </c>
      <c r="BE96" s="202">
        <f t="shared" si="552"/>
        <v>339202.89367569709</v>
      </c>
      <c r="BF96" s="202">
        <f t="shared" si="553"/>
        <v>339203</v>
      </c>
      <c r="BG96" s="202">
        <f t="shared" si="554"/>
        <v>339202.94683784852</v>
      </c>
      <c r="BI96" s="102"/>
      <c r="BJ96" s="102"/>
      <c r="BK96" s="102"/>
      <c r="BL96" s="102">
        <v>419853.39959200006</v>
      </c>
      <c r="BM96" s="202">
        <f t="shared" si="555"/>
        <v>419853.39959200006</v>
      </c>
      <c r="BN96" s="202">
        <f t="shared" si="556"/>
        <v>419853</v>
      </c>
      <c r="BO96" s="202">
        <f t="shared" si="557"/>
        <v>419853.19979600003</v>
      </c>
      <c r="BQ96" s="102"/>
      <c r="BR96" s="102"/>
      <c r="BS96" s="102"/>
      <c r="BT96" s="102">
        <v>429656.25584200007</v>
      </c>
      <c r="BU96" s="202">
        <f t="shared" si="558"/>
        <v>429656.25584200007</v>
      </c>
      <c r="BV96" s="202">
        <f t="shared" si="559"/>
        <v>429656</v>
      </c>
      <c r="BW96" s="202">
        <f t="shared" si="560"/>
        <v>429656.12792100001</v>
      </c>
      <c r="BY96" s="102"/>
      <c r="BZ96" s="102"/>
      <c r="CA96" s="102"/>
      <c r="CB96" s="102">
        <v>457031.63959199999</v>
      </c>
      <c r="CC96" s="202">
        <f t="shared" si="561"/>
        <v>457031.63959199999</v>
      </c>
      <c r="CD96" s="202">
        <f t="shared" si="562"/>
        <v>457032</v>
      </c>
      <c r="CE96" s="202">
        <f t="shared" si="563"/>
        <v>457031.81979600003</v>
      </c>
      <c r="CG96" s="102"/>
      <c r="CH96" s="102"/>
      <c r="CI96" s="102"/>
      <c r="CJ96" s="102">
        <v>427753.77559199999</v>
      </c>
      <c r="CK96" s="202">
        <f t="shared" si="564"/>
        <v>427753.77559199999</v>
      </c>
      <c r="CL96" s="202">
        <f t="shared" si="565"/>
        <v>427754</v>
      </c>
      <c r="CM96" s="202">
        <f t="shared" si="566"/>
        <v>427753.887796</v>
      </c>
      <c r="CO96" s="102"/>
      <c r="CP96" s="102"/>
      <c r="CQ96" s="102"/>
      <c r="CR96" s="102">
        <v>438442.51959199994</v>
      </c>
      <c r="CS96" s="202">
        <f t="shared" si="567"/>
        <v>438442.51959199994</v>
      </c>
      <c r="CT96" s="202">
        <f t="shared" si="568"/>
        <v>438443</v>
      </c>
      <c r="CU96" s="202">
        <f t="shared" si="569"/>
        <v>438442.75979599997</v>
      </c>
      <c r="CW96" s="102"/>
      <c r="CX96" s="102"/>
      <c r="CY96" s="102"/>
      <c r="CZ96" s="102">
        <v>323324.35866938101</v>
      </c>
      <c r="DA96" s="202">
        <f t="shared" si="570"/>
        <v>323324.35866938101</v>
      </c>
      <c r="DB96" s="202">
        <f t="shared" si="571"/>
        <v>323324</v>
      </c>
      <c r="DC96" s="202">
        <f t="shared" si="572"/>
        <v>323324.1793346905</v>
      </c>
      <c r="DE96" s="102"/>
      <c r="DF96" s="102"/>
      <c r="DG96" s="102"/>
      <c r="DH96" s="102">
        <v>288998.29078500799</v>
      </c>
      <c r="DI96" s="202">
        <f t="shared" si="573"/>
        <v>288998.29078500799</v>
      </c>
      <c r="DJ96" s="202">
        <f t="shared" si="574"/>
        <v>288998</v>
      </c>
      <c r="DK96" s="202">
        <f t="shared" si="575"/>
        <v>288998.145392504</v>
      </c>
    </row>
    <row r="97" spans="1:115" ht="13.5" thickBot="1" x14ac:dyDescent="0.25">
      <c r="A97" s="20">
        <v>76</v>
      </c>
      <c r="B97" s="19" t="s">
        <v>214</v>
      </c>
      <c r="C97" s="32">
        <v>1</v>
      </c>
      <c r="D97" s="82"/>
      <c r="E97" s="102">
        <v>632236.53080785344</v>
      </c>
      <c r="F97" s="102"/>
      <c r="G97" s="102"/>
      <c r="H97" s="102">
        <v>225439.901346</v>
      </c>
      <c r="I97" s="202">
        <f t="shared" si="534"/>
        <v>225439.901346</v>
      </c>
      <c r="J97" s="202">
        <f t="shared" si="535"/>
        <v>428838</v>
      </c>
      <c r="K97" s="202">
        <f t="shared" si="536"/>
        <v>327138.95067300001</v>
      </c>
      <c r="L97" s="82"/>
      <c r="M97" s="102">
        <v>510418.12802048674</v>
      </c>
      <c r="N97" s="102"/>
      <c r="O97" s="102"/>
      <c r="P97" s="102">
        <v>155423.09421050479</v>
      </c>
      <c r="Q97" s="202">
        <f t="shared" si="537"/>
        <v>155423.09421050479</v>
      </c>
      <c r="R97" s="202">
        <f t="shared" si="538"/>
        <v>332921</v>
      </c>
      <c r="S97" s="202">
        <f t="shared" si="539"/>
        <v>244172.04710525239</v>
      </c>
      <c r="U97" s="102"/>
      <c r="V97" s="102"/>
      <c r="W97" s="102"/>
      <c r="X97" s="102">
        <v>135176.65747617115</v>
      </c>
      <c r="Y97" s="202">
        <f t="shared" si="540"/>
        <v>135176.65747617115</v>
      </c>
      <c r="Z97" s="202">
        <f t="shared" si="541"/>
        <v>135177</v>
      </c>
      <c r="AA97" s="202">
        <f t="shared" si="542"/>
        <v>135176.82873808558</v>
      </c>
      <c r="AC97" s="102"/>
      <c r="AD97" s="102"/>
      <c r="AE97" s="102"/>
      <c r="AF97" s="102">
        <v>178312.79138953961</v>
      </c>
      <c r="AG97" s="202">
        <f t="shared" si="543"/>
        <v>178312.79138953961</v>
      </c>
      <c r="AH97" s="202">
        <f t="shared" si="544"/>
        <v>178313</v>
      </c>
      <c r="AI97" s="202">
        <f t="shared" si="545"/>
        <v>178312.8956947698</v>
      </c>
      <c r="AK97" s="102"/>
      <c r="AL97" s="102"/>
      <c r="AM97" s="102"/>
      <c r="AN97" s="102">
        <v>133923.62505633757</v>
      </c>
      <c r="AO97" s="202">
        <f t="shared" si="546"/>
        <v>133923.62505633757</v>
      </c>
      <c r="AP97" s="202">
        <f t="shared" si="547"/>
        <v>133924</v>
      </c>
      <c r="AQ97" s="202">
        <f t="shared" si="548"/>
        <v>133923.81252816878</v>
      </c>
      <c r="AS97" s="102"/>
      <c r="AT97" s="102"/>
      <c r="AU97" s="102"/>
      <c r="AV97" s="102">
        <v>166557.98563316657</v>
      </c>
      <c r="AW97" s="202">
        <f t="shared" si="549"/>
        <v>166557.98563316657</v>
      </c>
      <c r="AX97" s="202">
        <f t="shared" si="550"/>
        <v>166558</v>
      </c>
      <c r="AY97" s="202">
        <f t="shared" si="551"/>
        <v>166557.99281658328</v>
      </c>
      <c r="BA97" s="102"/>
      <c r="BB97" s="102"/>
      <c r="BC97" s="102"/>
      <c r="BD97" s="102">
        <v>172620.49887957764</v>
      </c>
      <c r="BE97" s="202">
        <f t="shared" si="552"/>
        <v>172620.49887957764</v>
      </c>
      <c r="BF97" s="202">
        <f t="shared" si="553"/>
        <v>172620</v>
      </c>
      <c r="BG97" s="202">
        <f t="shared" si="554"/>
        <v>172620.24943978881</v>
      </c>
      <c r="BI97" s="102"/>
      <c r="BJ97" s="102"/>
      <c r="BK97" s="102"/>
      <c r="BL97" s="102">
        <v>246218.819682</v>
      </c>
      <c r="BM97" s="202">
        <f t="shared" si="555"/>
        <v>246218.819682</v>
      </c>
      <c r="BN97" s="202">
        <f t="shared" si="556"/>
        <v>246219</v>
      </c>
      <c r="BO97" s="202">
        <f t="shared" si="557"/>
        <v>246218.90984099999</v>
      </c>
      <c r="BQ97" s="102"/>
      <c r="BR97" s="102"/>
      <c r="BS97" s="102"/>
      <c r="BT97" s="102">
        <v>251903.02403199999</v>
      </c>
      <c r="BU97" s="202">
        <f t="shared" si="558"/>
        <v>251903.02403199999</v>
      </c>
      <c r="BV97" s="202">
        <f t="shared" si="559"/>
        <v>251903</v>
      </c>
      <c r="BW97" s="202">
        <f t="shared" si="560"/>
        <v>251903.01201599999</v>
      </c>
      <c r="BY97" s="102"/>
      <c r="BZ97" s="102"/>
      <c r="CA97" s="102"/>
      <c r="CB97" s="102">
        <v>255513.37968200003</v>
      </c>
      <c r="CC97" s="202">
        <f t="shared" si="561"/>
        <v>255513.37968200003</v>
      </c>
      <c r="CD97" s="202">
        <f t="shared" si="562"/>
        <v>255513</v>
      </c>
      <c r="CE97" s="202">
        <f t="shared" si="563"/>
        <v>255513.18984100001</v>
      </c>
      <c r="CG97" s="102"/>
      <c r="CH97" s="102"/>
      <c r="CI97" s="102"/>
      <c r="CJ97" s="102">
        <v>250866.099682</v>
      </c>
      <c r="CK97" s="202">
        <f t="shared" si="564"/>
        <v>250866.099682</v>
      </c>
      <c r="CL97" s="202">
        <f t="shared" si="565"/>
        <v>250866</v>
      </c>
      <c r="CM97" s="202">
        <f t="shared" si="566"/>
        <v>250866.049841</v>
      </c>
      <c r="CO97" s="102"/>
      <c r="CP97" s="102"/>
      <c r="CQ97" s="102"/>
      <c r="CR97" s="102">
        <v>243895.17968199999</v>
      </c>
      <c r="CS97" s="202">
        <f t="shared" si="567"/>
        <v>243895.17968199999</v>
      </c>
      <c r="CT97" s="202">
        <f t="shared" si="568"/>
        <v>243895</v>
      </c>
      <c r="CU97" s="202">
        <f t="shared" si="569"/>
        <v>243895.08984099998</v>
      </c>
      <c r="CW97" s="102"/>
      <c r="CX97" s="102"/>
      <c r="CY97" s="102"/>
      <c r="CZ97" s="102">
        <v>175688.92960602482</v>
      </c>
      <c r="DA97" s="202">
        <f t="shared" si="570"/>
        <v>175688.92960602482</v>
      </c>
      <c r="DB97" s="202">
        <f t="shared" si="571"/>
        <v>175689</v>
      </c>
      <c r="DC97" s="202">
        <f t="shared" si="572"/>
        <v>175688.96480301241</v>
      </c>
      <c r="DE97" s="102"/>
      <c r="DF97" s="102"/>
      <c r="DG97" s="102"/>
      <c r="DH97" s="102">
        <v>145336.77337617116</v>
      </c>
      <c r="DI97" s="202">
        <f t="shared" si="573"/>
        <v>145336.77337617116</v>
      </c>
      <c r="DJ97" s="202">
        <f t="shared" si="574"/>
        <v>145337</v>
      </c>
      <c r="DK97" s="202">
        <f t="shared" si="575"/>
        <v>145336.88668808556</v>
      </c>
    </row>
    <row r="98" spans="1:115" ht="13.5" thickBot="1" x14ac:dyDescent="0.25">
      <c r="A98" s="24">
        <v>77</v>
      </c>
      <c r="B98" s="19" t="s">
        <v>215</v>
      </c>
      <c r="C98" s="32">
        <v>1</v>
      </c>
      <c r="D98" s="82"/>
      <c r="E98" s="102">
        <v>398254.58660184673</v>
      </c>
      <c r="F98" s="102"/>
      <c r="G98" s="102"/>
      <c r="H98" s="102">
        <v>120497.46420799999</v>
      </c>
      <c r="I98" s="202">
        <f t="shared" si="534"/>
        <v>120497.46420799999</v>
      </c>
      <c r="J98" s="202">
        <f t="shared" si="535"/>
        <v>259376</v>
      </c>
      <c r="K98" s="202">
        <f t="shared" si="536"/>
        <v>189936.732104</v>
      </c>
      <c r="L98" s="82"/>
      <c r="M98" s="102">
        <v>302126.14489896002</v>
      </c>
      <c r="N98" s="102"/>
      <c r="O98" s="102"/>
      <c r="P98" s="102">
        <v>91579.933924462443</v>
      </c>
      <c r="Q98" s="202">
        <f t="shared" si="537"/>
        <v>91579.933924462443</v>
      </c>
      <c r="R98" s="202">
        <f t="shared" si="538"/>
        <v>196853</v>
      </c>
      <c r="S98" s="202">
        <f t="shared" si="539"/>
        <v>144216.46696223121</v>
      </c>
      <c r="U98" s="102"/>
      <c r="V98" s="102"/>
      <c r="W98" s="102"/>
      <c r="X98" s="102">
        <v>77655.871775468942</v>
      </c>
      <c r="Y98" s="202">
        <f t="shared" si="540"/>
        <v>77655.871775468942</v>
      </c>
      <c r="Z98" s="202">
        <f t="shared" si="541"/>
        <v>77656</v>
      </c>
      <c r="AA98" s="202">
        <f t="shared" si="542"/>
        <v>77655.935887734464</v>
      </c>
      <c r="AC98" s="102"/>
      <c r="AD98" s="102"/>
      <c r="AE98" s="102"/>
      <c r="AF98" s="102">
        <v>111039.18967050053</v>
      </c>
      <c r="AG98" s="202">
        <f t="shared" si="543"/>
        <v>111039.18967050053</v>
      </c>
      <c r="AH98" s="202">
        <f t="shared" si="544"/>
        <v>111039</v>
      </c>
      <c r="AI98" s="202">
        <f t="shared" si="545"/>
        <v>111039.09483525026</v>
      </c>
      <c r="AK98" s="102"/>
      <c r="AL98" s="102"/>
      <c r="AM98" s="102"/>
      <c r="AN98" s="102">
        <v>79422.740590975474</v>
      </c>
      <c r="AO98" s="202">
        <f t="shared" si="546"/>
        <v>79422.740590975474</v>
      </c>
      <c r="AP98" s="202">
        <f t="shared" si="547"/>
        <v>79423</v>
      </c>
      <c r="AQ98" s="202">
        <f t="shared" si="548"/>
        <v>79422.870295487737</v>
      </c>
      <c r="AS98" s="102"/>
      <c r="AT98" s="102"/>
      <c r="AU98" s="102"/>
      <c r="AV98" s="102">
        <v>101570.05676424655</v>
      </c>
      <c r="AW98" s="202">
        <f t="shared" si="549"/>
        <v>101570.05676424655</v>
      </c>
      <c r="AX98" s="202">
        <f t="shared" si="550"/>
        <v>101570</v>
      </c>
      <c r="AY98" s="202">
        <f t="shared" si="551"/>
        <v>101570.02838212327</v>
      </c>
      <c r="BA98" s="102"/>
      <c r="BB98" s="102"/>
      <c r="BC98" s="102"/>
      <c r="BD98" s="102">
        <v>90513.866378400315</v>
      </c>
      <c r="BE98" s="202">
        <f t="shared" si="552"/>
        <v>90513.866378400315</v>
      </c>
      <c r="BF98" s="202">
        <f t="shared" si="553"/>
        <v>90514</v>
      </c>
      <c r="BG98" s="202">
        <f t="shared" si="554"/>
        <v>90513.93318920015</v>
      </c>
      <c r="BI98" s="102"/>
      <c r="BJ98" s="102"/>
      <c r="BK98" s="102"/>
      <c r="BL98" s="102">
        <v>143845.05038199999</v>
      </c>
      <c r="BM98" s="202">
        <f t="shared" si="555"/>
        <v>143845.05038199999</v>
      </c>
      <c r="BN98" s="202">
        <f t="shared" si="556"/>
        <v>143845</v>
      </c>
      <c r="BO98" s="202">
        <f t="shared" si="557"/>
        <v>143845.02519099999</v>
      </c>
      <c r="BQ98" s="102"/>
      <c r="BR98" s="102"/>
      <c r="BS98" s="102"/>
      <c r="BT98" s="102">
        <v>147076.07180200002</v>
      </c>
      <c r="BU98" s="202">
        <f t="shared" si="558"/>
        <v>147076.07180200002</v>
      </c>
      <c r="BV98" s="202">
        <f t="shared" si="559"/>
        <v>147076</v>
      </c>
      <c r="BW98" s="202">
        <f t="shared" si="560"/>
        <v>147076.03590100002</v>
      </c>
      <c r="BY98" s="102"/>
      <c r="BZ98" s="102"/>
      <c r="CA98" s="102"/>
      <c r="CB98" s="102">
        <v>143380.32238199998</v>
      </c>
      <c r="CC98" s="202">
        <f t="shared" si="561"/>
        <v>143380.32238199998</v>
      </c>
      <c r="CD98" s="202">
        <f t="shared" si="562"/>
        <v>143380</v>
      </c>
      <c r="CE98" s="202">
        <f t="shared" si="563"/>
        <v>143380.16119099999</v>
      </c>
      <c r="CG98" s="102"/>
      <c r="CH98" s="102"/>
      <c r="CI98" s="102"/>
      <c r="CJ98" s="102">
        <v>143845.05038199999</v>
      </c>
      <c r="CK98" s="202">
        <f t="shared" si="564"/>
        <v>143845.05038199999</v>
      </c>
      <c r="CL98" s="202">
        <f t="shared" si="565"/>
        <v>143845</v>
      </c>
      <c r="CM98" s="202">
        <f t="shared" si="566"/>
        <v>143845.02519099999</v>
      </c>
      <c r="CO98" s="102"/>
      <c r="CP98" s="102"/>
      <c r="CQ98" s="102"/>
      <c r="CR98" s="102">
        <v>139197.77038199999</v>
      </c>
      <c r="CS98" s="202">
        <f t="shared" si="567"/>
        <v>139197.77038199999</v>
      </c>
      <c r="CT98" s="202">
        <f t="shared" si="568"/>
        <v>139198</v>
      </c>
      <c r="CU98" s="202">
        <f t="shared" si="569"/>
        <v>139197.88519100001</v>
      </c>
      <c r="CW98" s="102"/>
      <c r="CX98" s="102"/>
      <c r="CY98" s="102"/>
      <c r="CZ98" s="102">
        <v>96180.596598172837</v>
      </c>
      <c r="DA98" s="202">
        <f t="shared" si="570"/>
        <v>96180.596598172837</v>
      </c>
      <c r="DB98" s="202">
        <f t="shared" si="571"/>
        <v>96181</v>
      </c>
      <c r="DC98" s="202">
        <f t="shared" si="572"/>
        <v>96180.798299086426</v>
      </c>
      <c r="DE98" s="102"/>
      <c r="DF98" s="102"/>
      <c r="DG98" s="102"/>
      <c r="DH98" s="102">
        <v>90657.247530968962</v>
      </c>
      <c r="DI98" s="202">
        <f t="shared" si="573"/>
        <v>90657.247530968962</v>
      </c>
      <c r="DJ98" s="202">
        <f t="shared" si="574"/>
        <v>90657</v>
      </c>
      <c r="DK98" s="202">
        <f t="shared" si="575"/>
        <v>90657.123765484488</v>
      </c>
    </row>
    <row r="99" spans="1:115" ht="13.5" thickBot="1" x14ac:dyDescent="0.25">
      <c r="A99" s="20">
        <v>78</v>
      </c>
      <c r="B99" s="19" t="s">
        <v>216</v>
      </c>
      <c r="C99" s="32">
        <v>1</v>
      </c>
      <c r="D99" s="82"/>
      <c r="E99" s="102">
        <v>2131537.6224065465</v>
      </c>
      <c r="F99" s="102"/>
      <c r="G99" s="102"/>
      <c r="H99" s="102">
        <v>678032.11053599999</v>
      </c>
      <c r="I99" s="202">
        <f t="shared" si="534"/>
        <v>678032.11053599999</v>
      </c>
      <c r="J99" s="202">
        <f t="shared" si="535"/>
        <v>1404785</v>
      </c>
      <c r="K99" s="202">
        <f t="shared" si="536"/>
        <v>1041408.555268</v>
      </c>
      <c r="L99" s="82"/>
      <c r="M99" s="102">
        <v>1811285.9881446301</v>
      </c>
      <c r="N99" s="102"/>
      <c r="O99" s="102"/>
      <c r="P99" s="102">
        <v>560940.4097884146</v>
      </c>
      <c r="Q99" s="202">
        <f t="shared" si="537"/>
        <v>560940.4097884146</v>
      </c>
      <c r="R99" s="202">
        <f t="shared" si="538"/>
        <v>1186113</v>
      </c>
      <c r="S99" s="202">
        <f t="shared" si="539"/>
        <v>873526.7048942073</v>
      </c>
      <c r="U99" s="102"/>
      <c r="V99" s="102"/>
      <c r="W99" s="102"/>
      <c r="X99" s="102">
        <v>366344.64344984491</v>
      </c>
      <c r="Y99" s="202">
        <f t="shared" si="540"/>
        <v>366344.64344984491</v>
      </c>
      <c r="Z99" s="202">
        <f t="shared" si="541"/>
        <v>366345</v>
      </c>
      <c r="AA99" s="202">
        <f t="shared" si="542"/>
        <v>366344.82172492245</v>
      </c>
      <c r="AC99" s="102"/>
      <c r="AD99" s="102"/>
      <c r="AE99" s="102"/>
      <c r="AF99" s="102">
        <v>561351.1811733467</v>
      </c>
      <c r="AG99" s="202">
        <f t="shared" si="543"/>
        <v>561351.1811733467</v>
      </c>
      <c r="AH99" s="202">
        <f t="shared" si="544"/>
        <v>561351</v>
      </c>
      <c r="AI99" s="202">
        <f t="shared" si="545"/>
        <v>561351.09058667335</v>
      </c>
      <c r="AK99" s="102"/>
      <c r="AL99" s="102"/>
      <c r="AM99" s="102"/>
      <c r="AN99" s="102">
        <v>370341.05302377715</v>
      </c>
      <c r="AO99" s="202">
        <f t="shared" si="546"/>
        <v>370341.05302377715</v>
      </c>
      <c r="AP99" s="202">
        <f t="shared" si="547"/>
        <v>370341</v>
      </c>
      <c r="AQ99" s="202">
        <f t="shared" si="548"/>
        <v>370341.0265118886</v>
      </c>
      <c r="AS99" s="102"/>
      <c r="AT99" s="102"/>
      <c r="AU99" s="102"/>
      <c r="AV99" s="102">
        <v>552574.40879452904</v>
      </c>
      <c r="AW99" s="202">
        <f t="shared" si="549"/>
        <v>552574.40879452904</v>
      </c>
      <c r="AX99" s="202">
        <f t="shared" si="550"/>
        <v>552574</v>
      </c>
      <c r="AY99" s="202">
        <f t="shared" si="551"/>
        <v>552574.20439726452</v>
      </c>
      <c r="BA99" s="102"/>
      <c r="BB99" s="102"/>
      <c r="BC99" s="102"/>
      <c r="BD99" s="102">
        <v>560606.8098486911</v>
      </c>
      <c r="BE99" s="202">
        <f t="shared" si="552"/>
        <v>560606.8098486911</v>
      </c>
      <c r="BF99" s="202">
        <f t="shared" si="553"/>
        <v>560607</v>
      </c>
      <c r="BG99" s="202">
        <f t="shared" si="554"/>
        <v>560606.90492434555</v>
      </c>
      <c r="BI99" s="102"/>
      <c r="BJ99" s="102"/>
      <c r="BK99" s="102"/>
      <c r="BL99" s="102">
        <v>762534.76459599985</v>
      </c>
      <c r="BM99" s="202">
        <f t="shared" si="555"/>
        <v>762534.76459599985</v>
      </c>
      <c r="BN99" s="202">
        <f t="shared" si="556"/>
        <v>762535</v>
      </c>
      <c r="BO99" s="202">
        <f t="shared" si="557"/>
        <v>762534.88229799992</v>
      </c>
      <c r="BQ99" s="102"/>
      <c r="BR99" s="102"/>
      <c r="BS99" s="102"/>
      <c r="BT99" s="102">
        <v>818456.29811000009</v>
      </c>
      <c r="BU99" s="202">
        <f t="shared" si="558"/>
        <v>818456.29811000009</v>
      </c>
      <c r="BV99" s="202">
        <f t="shared" si="559"/>
        <v>818456</v>
      </c>
      <c r="BW99" s="202">
        <f t="shared" si="560"/>
        <v>818456.14905500005</v>
      </c>
      <c r="BY99" s="102"/>
      <c r="BZ99" s="102"/>
      <c r="CA99" s="102"/>
      <c r="CB99" s="102">
        <v>770667.50459600007</v>
      </c>
      <c r="CC99" s="202">
        <f t="shared" si="561"/>
        <v>770667.50459600007</v>
      </c>
      <c r="CD99" s="202">
        <f t="shared" si="562"/>
        <v>770668</v>
      </c>
      <c r="CE99" s="202">
        <f t="shared" si="563"/>
        <v>770667.75229800004</v>
      </c>
      <c r="CG99" s="102"/>
      <c r="CH99" s="102"/>
      <c r="CI99" s="102"/>
      <c r="CJ99" s="102">
        <v>782285.70459600003</v>
      </c>
      <c r="CK99" s="202">
        <f t="shared" si="564"/>
        <v>782285.70459600003</v>
      </c>
      <c r="CL99" s="202">
        <f t="shared" si="565"/>
        <v>782286</v>
      </c>
      <c r="CM99" s="202">
        <f t="shared" si="566"/>
        <v>782285.85229800001</v>
      </c>
      <c r="CO99" s="102"/>
      <c r="CP99" s="102"/>
      <c r="CQ99" s="102"/>
      <c r="CR99" s="102">
        <v>762534.76459599985</v>
      </c>
      <c r="CS99" s="202">
        <f t="shared" si="567"/>
        <v>762534.76459599985</v>
      </c>
      <c r="CT99" s="202">
        <f t="shared" si="568"/>
        <v>762535</v>
      </c>
      <c r="CU99" s="202">
        <f t="shared" si="569"/>
        <v>762534.88229799992</v>
      </c>
      <c r="CW99" s="102"/>
      <c r="CX99" s="102"/>
      <c r="CY99" s="102"/>
      <c r="CZ99" s="102">
        <v>562562.82057749026</v>
      </c>
      <c r="DA99" s="202">
        <f t="shared" si="570"/>
        <v>562562.82057749026</v>
      </c>
      <c r="DB99" s="202">
        <f t="shared" si="571"/>
        <v>562563</v>
      </c>
      <c r="DC99" s="202">
        <f t="shared" si="572"/>
        <v>562562.91028874507</v>
      </c>
      <c r="DE99" s="102"/>
      <c r="DF99" s="102"/>
      <c r="DG99" s="102"/>
      <c r="DH99" s="102">
        <v>482433.97702284664</v>
      </c>
      <c r="DI99" s="202">
        <f t="shared" si="573"/>
        <v>482433.97702284664</v>
      </c>
      <c r="DJ99" s="202">
        <f t="shared" si="574"/>
        <v>482434</v>
      </c>
      <c r="DK99" s="202">
        <f t="shared" si="575"/>
        <v>482433.98851142335</v>
      </c>
    </row>
    <row r="100" spans="1:115" ht="13.5" thickBot="1" x14ac:dyDescent="0.25">
      <c r="A100" s="24">
        <v>79</v>
      </c>
      <c r="B100" s="19" t="s">
        <v>217</v>
      </c>
      <c r="C100" s="32">
        <v>1</v>
      </c>
      <c r="D100" s="82"/>
      <c r="E100" s="102">
        <v>624454.74222179339</v>
      </c>
      <c r="F100" s="102"/>
      <c r="G100" s="102"/>
      <c r="H100" s="102">
        <v>185283.45195800002</v>
      </c>
      <c r="I100" s="202">
        <f t="shared" si="534"/>
        <v>185283.45195800002</v>
      </c>
      <c r="J100" s="202">
        <f t="shared" si="535"/>
        <v>404869</v>
      </c>
      <c r="K100" s="202">
        <f t="shared" si="536"/>
        <v>295076.22597899998</v>
      </c>
      <c r="L100" s="82"/>
      <c r="M100" s="102">
        <v>220641.73234803337</v>
      </c>
      <c r="N100" s="102"/>
      <c r="O100" s="102"/>
      <c r="P100" s="102">
        <v>103868.69310880128</v>
      </c>
      <c r="Q100" s="202">
        <f t="shared" si="537"/>
        <v>103868.69310880128</v>
      </c>
      <c r="R100" s="202">
        <f t="shared" si="538"/>
        <v>162255</v>
      </c>
      <c r="S100" s="202">
        <f t="shared" si="539"/>
        <v>133061.84655440063</v>
      </c>
      <c r="U100" s="102"/>
      <c r="V100" s="102"/>
      <c r="W100" s="102"/>
      <c r="X100" s="102">
        <v>77340.117680001335</v>
      </c>
      <c r="Y100" s="202">
        <f t="shared" si="540"/>
        <v>77340.117680001335</v>
      </c>
      <c r="Z100" s="202">
        <f t="shared" si="541"/>
        <v>77340</v>
      </c>
      <c r="AA100" s="202">
        <f t="shared" si="542"/>
        <v>77340.058840000667</v>
      </c>
      <c r="AC100" s="102"/>
      <c r="AD100" s="102"/>
      <c r="AE100" s="102"/>
      <c r="AF100" s="102">
        <v>101780.34766773082</v>
      </c>
      <c r="AG100" s="202">
        <f t="shared" si="543"/>
        <v>101780.34766773082</v>
      </c>
      <c r="AH100" s="202">
        <f t="shared" si="544"/>
        <v>101780</v>
      </c>
      <c r="AI100" s="202">
        <f t="shared" si="545"/>
        <v>101780.17383386541</v>
      </c>
      <c r="AK100" s="102"/>
      <c r="AL100" s="102"/>
      <c r="AM100" s="102"/>
      <c r="AN100" s="102">
        <v>77729.245567701233</v>
      </c>
      <c r="AO100" s="202">
        <f t="shared" si="546"/>
        <v>77729.245567701233</v>
      </c>
      <c r="AP100" s="202">
        <f t="shared" si="547"/>
        <v>77729</v>
      </c>
      <c r="AQ100" s="202">
        <f t="shared" si="548"/>
        <v>77729.122783850617</v>
      </c>
      <c r="AS100" s="102"/>
      <c r="AT100" s="102"/>
      <c r="AU100" s="102"/>
      <c r="AV100" s="102">
        <v>99422.769872581455</v>
      </c>
      <c r="AW100" s="202">
        <f t="shared" si="549"/>
        <v>99422.769872581455</v>
      </c>
      <c r="AX100" s="202">
        <f t="shared" si="550"/>
        <v>99423</v>
      </c>
      <c r="AY100" s="202">
        <f t="shared" si="551"/>
        <v>99422.884936290735</v>
      </c>
      <c r="BA100" s="102"/>
      <c r="BB100" s="102"/>
      <c r="BC100" s="102"/>
      <c r="BD100" s="102">
        <v>103538.92416746148</v>
      </c>
      <c r="BE100" s="202">
        <f t="shared" si="552"/>
        <v>103538.92416746148</v>
      </c>
      <c r="BF100" s="202">
        <f t="shared" si="553"/>
        <v>103539</v>
      </c>
      <c r="BG100" s="202">
        <f t="shared" si="554"/>
        <v>103538.96208373073</v>
      </c>
      <c r="BI100" s="102"/>
      <c r="BJ100" s="102"/>
      <c r="BK100" s="102"/>
      <c r="BL100" s="102">
        <v>216189.25814199998</v>
      </c>
      <c r="BM100" s="202">
        <f t="shared" si="555"/>
        <v>216189.25814199998</v>
      </c>
      <c r="BN100" s="202">
        <f t="shared" si="556"/>
        <v>216189</v>
      </c>
      <c r="BO100" s="202">
        <f t="shared" si="557"/>
        <v>216189.12907099997</v>
      </c>
      <c r="BQ100" s="102"/>
      <c r="BR100" s="102"/>
      <c r="BS100" s="102"/>
      <c r="BT100" s="102">
        <v>220648.09093800001</v>
      </c>
      <c r="BU100" s="202">
        <f t="shared" si="558"/>
        <v>220648.09093800001</v>
      </c>
      <c r="BV100" s="202">
        <f t="shared" si="559"/>
        <v>220648</v>
      </c>
      <c r="BW100" s="202">
        <f t="shared" si="560"/>
        <v>220648.045469</v>
      </c>
      <c r="BY100" s="102"/>
      <c r="BZ100" s="102"/>
      <c r="CA100" s="102"/>
      <c r="CB100" s="102">
        <v>175874.104142</v>
      </c>
      <c r="CC100" s="202">
        <f t="shared" si="561"/>
        <v>175874.104142</v>
      </c>
      <c r="CD100" s="202">
        <f t="shared" si="562"/>
        <v>175874</v>
      </c>
      <c r="CE100" s="202">
        <f t="shared" si="563"/>
        <v>175874.05207099998</v>
      </c>
      <c r="CG100" s="102"/>
      <c r="CH100" s="102"/>
      <c r="CI100" s="102"/>
      <c r="CJ100" s="102">
        <v>215956.89414200003</v>
      </c>
      <c r="CK100" s="202">
        <f t="shared" si="564"/>
        <v>215956.89414200003</v>
      </c>
      <c r="CL100" s="202">
        <f t="shared" si="565"/>
        <v>215957</v>
      </c>
      <c r="CM100" s="202">
        <f t="shared" si="566"/>
        <v>215956.947071</v>
      </c>
      <c r="CO100" s="102"/>
      <c r="CP100" s="102"/>
      <c r="CQ100" s="102"/>
      <c r="CR100" s="102">
        <v>217699.62414200004</v>
      </c>
      <c r="CS100" s="202">
        <f t="shared" si="567"/>
        <v>217699.62414200004</v>
      </c>
      <c r="CT100" s="202">
        <f t="shared" si="568"/>
        <v>217700</v>
      </c>
      <c r="CU100" s="202">
        <f t="shared" si="569"/>
        <v>217699.81207100002</v>
      </c>
      <c r="CW100" s="102"/>
      <c r="CX100" s="102"/>
      <c r="CY100" s="102"/>
      <c r="CZ100" s="102">
        <v>109656.33461285326</v>
      </c>
      <c r="DA100" s="202">
        <f t="shared" si="570"/>
        <v>109656.33461285326</v>
      </c>
      <c r="DB100" s="202">
        <f t="shared" si="571"/>
        <v>109656</v>
      </c>
      <c r="DC100" s="202">
        <f t="shared" si="572"/>
        <v>109656.16730642662</v>
      </c>
      <c r="DE100" s="102"/>
      <c r="DF100" s="102"/>
      <c r="DG100" s="102"/>
      <c r="DH100" s="102">
        <v>107732.73748000117</v>
      </c>
      <c r="DI100" s="202">
        <f t="shared" si="573"/>
        <v>107732.73748000117</v>
      </c>
      <c r="DJ100" s="202">
        <f t="shared" si="574"/>
        <v>107733</v>
      </c>
      <c r="DK100" s="202">
        <f t="shared" si="575"/>
        <v>107732.86874000059</v>
      </c>
    </row>
    <row r="101" spans="1:115" ht="13.5" thickBot="1" x14ac:dyDescent="0.25">
      <c r="A101" s="20">
        <v>80</v>
      </c>
      <c r="B101" s="19" t="s">
        <v>218</v>
      </c>
      <c r="C101" s="32">
        <v>1</v>
      </c>
      <c r="D101" s="82"/>
      <c r="E101" s="102">
        <v>392973.52001621336</v>
      </c>
      <c r="F101" s="102"/>
      <c r="G101" s="102"/>
      <c r="H101" s="102">
        <v>193029.65444400001</v>
      </c>
      <c r="I101" s="202">
        <f t="shared" si="534"/>
        <v>193029.65444400001</v>
      </c>
      <c r="J101" s="202">
        <f t="shared" si="535"/>
        <v>293002</v>
      </c>
      <c r="K101" s="202">
        <f t="shared" si="536"/>
        <v>243015.82722199999</v>
      </c>
      <c r="L101" s="82"/>
      <c r="M101" s="102">
        <v>668240.36844053667</v>
      </c>
      <c r="N101" s="102"/>
      <c r="O101" s="102"/>
      <c r="P101" s="102">
        <v>124672.08749058326</v>
      </c>
      <c r="Q101" s="202">
        <f t="shared" si="537"/>
        <v>124672.08749058326</v>
      </c>
      <c r="R101" s="202">
        <f t="shared" si="538"/>
        <v>396456</v>
      </c>
      <c r="S101" s="202">
        <f t="shared" si="539"/>
        <v>260564.04374529162</v>
      </c>
      <c r="U101" s="102"/>
      <c r="V101" s="102"/>
      <c r="W101" s="102"/>
      <c r="X101" s="102">
        <v>102469.33563490296</v>
      </c>
      <c r="Y101" s="202">
        <f t="shared" si="540"/>
        <v>102469.33563490296</v>
      </c>
      <c r="Z101" s="202">
        <f t="shared" si="541"/>
        <v>102469</v>
      </c>
      <c r="AA101" s="202">
        <f t="shared" si="542"/>
        <v>102469.16781745148</v>
      </c>
      <c r="AC101" s="102"/>
      <c r="AD101" s="102"/>
      <c r="AE101" s="102"/>
      <c r="AF101" s="102">
        <v>129387.14690757664</v>
      </c>
      <c r="AG101" s="202">
        <f t="shared" si="543"/>
        <v>129387.14690757664</v>
      </c>
      <c r="AH101" s="202">
        <f t="shared" si="544"/>
        <v>129387</v>
      </c>
      <c r="AI101" s="202">
        <f t="shared" si="545"/>
        <v>129387.07345378833</v>
      </c>
      <c r="AK101" s="102"/>
      <c r="AL101" s="102"/>
      <c r="AM101" s="102"/>
      <c r="AN101" s="102">
        <v>88956.00983222267</v>
      </c>
      <c r="AO101" s="202">
        <f t="shared" si="546"/>
        <v>88956.00983222267</v>
      </c>
      <c r="AP101" s="202">
        <f t="shared" si="547"/>
        <v>88956</v>
      </c>
      <c r="AQ101" s="202">
        <f t="shared" si="548"/>
        <v>88956.004916111327</v>
      </c>
      <c r="AS101" s="102"/>
      <c r="AT101" s="102"/>
      <c r="AU101" s="102"/>
      <c r="AV101" s="102">
        <v>130728.88409733852</v>
      </c>
      <c r="AW101" s="202">
        <f t="shared" si="549"/>
        <v>130728.88409733852</v>
      </c>
      <c r="AX101" s="202">
        <f t="shared" si="550"/>
        <v>130729</v>
      </c>
      <c r="AY101" s="202">
        <f t="shared" si="551"/>
        <v>130728.94204866927</v>
      </c>
      <c r="BA101" s="102"/>
      <c r="BB101" s="102"/>
      <c r="BC101" s="102"/>
      <c r="BD101" s="102">
        <v>140963.49679885319</v>
      </c>
      <c r="BE101" s="202">
        <f t="shared" si="552"/>
        <v>140963.49679885319</v>
      </c>
      <c r="BF101" s="202">
        <f t="shared" si="553"/>
        <v>140963</v>
      </c>
      <c r="BG101" s="202">
        <f t="shared" si="554"/>
        <v>140963.24839942658</v>
      </c>
      <c r="BI101" s="102"/>
      <c r="BJ101" s="102"/>
      <c r="BK101" s="102"/>
      <c r="BL101" s="102">
        <v>224530.08010400002</v>
      </c>
      <c r="BM101" s="202">
        <f t="shared" si="555"/>
        <v>224530.08010400002</v>
      </c>
      <c r="BN101" s="202">
        <f t="shared" si="556"/>
        <v>224530</v>
      </c>
      <c r="BO101" s="202">
        <f t="shared" si="557"/>
        <v>224530.04005200003</v>
      </c>
      <c r="BQ101" s="102"/>
      <c r="BR101" s="102"/>
      <c r="BS101" s="102"/>
      <c r="BT101" s="102">
        <v>229311.78267800002</v>
      </c>
      <c r="BU101" s="202">
        <f t="shared" si="558"/>
        <v>229311.78267800002</v>
      </c>
      <c r="BV101" s="202">
        <f t="shared" si="559"/>
        <v>229312</v>
      </c>
      <c r="BW101" s="202">
        <f t="shared" si="560"/>
        <v>229311.89133900002</v>
      </c>
      <c r="BY101" s="102"/>
      <c r="BZ101" s="102"/>
      <c r="CA101" s="102"/>
      <c r="CB101" s="102">
        <v>219185.70810399999</v>
      </c>
      <c r="CC101" s="202">
        <f t="shared" si="561"/>
        <v>219185.70810399999</v>
      </c>
      <c r="CD101" s="202">
        <f t="shared" si="562"/>
        <v>219186</v>
      </c>
      <c r="CE101" s="202">
        <f t="shared" si="563"/>
        <v>219185.85405199998</v>
      </c>
      <c r="CG101" s="102"/>
      <c r="CH101" s="102"/>
      <c r="CI101" s="102"/>
      <c r="CJ101" s="102">
        <v>223484.44210400002</v>
      </c>
      <c r="CK101" s="202">
        <f t="shared" si="564"/>
        <v>223484.44210400002</v>
      </c>
      <c r="CL101" s="202">
        <f t="shared" si="565"/>
        <v>223484</v>
      </c>
      <c r="CM101" s="202">
        <f t="shared" si="566"/>
        <v>223484.22105200001</v>
      </c>
      <c r="CO101" s="102"/>
      <c r="CP101" s="102"/>
      <c r="CQ101" s="102"/>
      <c r="CR101" s="102">
        <v>222090.25810400001</v>
      </c>
      <c r="CS101" s="202">
        <f t="shared" si="567"/>
        <v>222090.25810400001</v>
      </c>
      <c r="CT101" s="202">
        <f t="shared" si="568"/>
        <v>222090</v>
      </c>
      <c r="CU101" s="202">
        <f t="shared" si="569"/>
        <v>222090.129052</v>
      </c>
      <c r="CW101" s="102"/>
      <c r="CX101" s="102"/>
      <c r="CY101" s="102"/>
      <c r="CZ101" s="102">
        <v>142545.85610270244</v>
      </c>
      <c r="DA101" s="202">
        <f t="shared" si="570"/>
        <v>142545.85610270244</v>
      </c>
      <c r="DB101" s="202">
        <f t="shared" si="571"/>
        <v>142546</v>
      </c>
      <c r="DC101" s="202">
        <f t="shared" si="572"/>
        <v>142545.92805135122</v>
      </c>
      <c r="DE101" s="102"/>
      <c r="DF101" s="102"/>
      <c r="DG101" s="102"/>
      <c r="DH101" s="102">
        <v>118255.59393040296</v>
      </c>
      <c r="DI101" s="202">
        <f t="shared" si="573"/>
        <v>118255.59393040296</v>
      </c>
      <c r="DJ101" s="202">
        <f t="shared" si="574"/>
        <v>118256</v>
      </c>
      <c r="DK101" s="202">
        <f t="shared" si="575"/>
        <v>118255.79696520147</v>
      </c>
    </row>
    <row r="102" spans="1:115" ht="13.5" thickBot="1" x14ac:dyDescent="0.25">
      <c r="A102" s="24">
        <v>81</v>
      </c>
      <c r="B102" s="19" t="s">
        <v>373</v>
      </c>
      <c r="C102" s="32">
        <v>1</v>
      </c>
      <c r="D102" s="82"/>
      <c r="E102" s="102">
        <v>799450.22440178669</v>
      </c>
      <c r="F102" s="102"/>
      <c r="G102" s="102"/>
      <c r="H102" s="102">
        <v>482289.37402799993</v>
      </c>
      <c r="I102" s="202">
        <f t="shared" si="534"/>
        <v>482289.37402799993</v>
      </c>
      <c r="J102" s="202">
        <f t="shared" si="535"/>
        <v>640870</v>
      </c>
      <c r="K102" s="202">
        <f t="shared" si="536"/>
        <v>561579.68701400002</v>
      </c>
      <c r="L102" s="82"/>
      <c r="M102" s="102">
        <v>748407.28044534673</v>
      </c>
      <c r="N102" s="102"/>
      <c r="O102" s="102"/>
      <c r="P102" s="102">
        <v>336158.15323001012</v>
      </c>
      <c r="Q102" s="202">
        <f t="shared" si="537"/>
        <v>336158.15323001012</v>
      </c>
      <c r="R102" s="202">
        <f t="shared" si="538"/>
        <v>542283</v>
      </c>
      <c r="S102" s="202">
        <f t="shared" si="539"/>
        <v>439220.57661500503</v>
      </c>
      <c r="U102" s="102"/>
      <c r="V102" s="102"/>
      <c r="W102" s="102"/>
      <c r="X102" s="102">
        <v>289215.88408417604</v>
      </c>
      <c r="Y102" s="202">
        <f t="shared" si="540"/>
        <v>289215.88408417604</v>
      </c>
      <c r="Z102" s="202">
        <f t="shared" si="541"/>
        <v>289216</v>
      </c>
      <c r="AA102" s="202">
        <f t="shared" si="542"/>
        <v>289215.94204208802</v>
      </c>
      <c r="AC102" s="102"/>
      <c r="AD102" s="102"/>
      <c r="AE102" s="102"/>
      <c r="AF102" s="102">
        <v>356753.74671200145</v>
      </c>
      <c r="AG102" s="202">
        <f t="shared" si="543"/>
        <v>356753.74671200145</v>
      </c>
      <c r="AH102" s="202">
        <f t="shared" si="544"/>
        <v>356754</v>
      </c>
      <c r="AI102" s="202">
        <f t="shared" si="545"/>
        <v>356753.87335600075</v>
      </c>
      <c r="AK102" s="102"/>
      <c r="AL102" s="102"/>
      <c r="AM102" s="102"/>
      <c r="AN102" s="102">
        <v>291322.22796934209</v>
      </c>
      <c r="AO102" s="202">
        <f t="shared" si="546"/>
        <v>291322.22796934209</v>
      </c>
      <c r="AP102" s="202">
        <f t="shared" si="547"/>
        <v>291322</v>
      </c>
      <c r="AQ102" s="202">
        <f t="shared" si="548"/>
        <v>291322.11398467107</v>
      </c>
      <c r="AS102" s="102"/>
      <c r="AT102" s="102"/>
      <c r="AU102" s="102"/>
      <c r="AV102" s="102">
        <v>362290.96691725601</v>
      </c>
      <c r="AW102" s="202">
        <f t="shared" si="549"/>
        <v>362290.96691725601</v>
      </c>
      <c r="AX102" s="202">
        <f t="shared" si="550"/>
        <v>362291</v>
      </c>
      <c r="AY102" s="202">
        <f t="shared" si="551"/>
        <v>362290.983458628</v>
      </c>
      <c r="BA102" s="102"/>
      <c r="BB102" s="102"/>
      <c r="BC102" s="102"/>
      <c r="BD102" s="102">
        <v>363350.85879950051</v>
      </c>
      <c r="BE102" s="202">
        <f t="shared" si="552"/>
        <v>363350.85879950051</v>
      </c>
      <c r="BF102" s="202">
        <f t="shared" si="553"/>
        <v>363351</v>
      </c>
      <c r="BG102" s="202">
        <f t="shared" si="554"/>
        <v>363350.92939975025</v>
      </c>
      <c r="BI102" s="102"/>
      <c r="BJ102" s="102"/>
      <c r="BK102" s="102"/>
      <c r="BL102" s="102">
        <v>513583.46045599988</v>
      </c>
      <c r="BM102" s="202">
        <f t="shared" si="555"/>
        <v>513583.46045599988</v>
      </c>
      <c r="BN102" s="202">
        <f t="shared" si="556"/>
        <v>513583</v>
      </c>
      <c r="BO102" s="202">
        <f t="shared" si="557"/>
        <v>513583.23022799997</v>
      </c>
      <c r="BQ102" s="102"/>
      <c r="BR102" s="102"/>
      <c r="BS102" s="102"/>
      <c r="BT102" s="102">
        <v>526253.10755599989</v>
      </c>
      <c r="BU102" s="202">
        <f t="shared" si="558"/>
        <v>526253.10755599989</v>
      </c>
      <c r="BV102" s="202">
        <f t="shared" si="559"/>
        <v>526253</v>
      </c>
      <c r="BW102" s="202">
        <f t="shared" si="560"/>
        <v>526253.05377799994</v>
      </c>
      <c r="BY102" s="102"/>
      <c r="BZ102" s="102"/>
      <c r="CA102" s="102"/>
      <c r="CB102" s="102">
        <v>513583.46045599988</v>
      </c>
      <c r="CC102" s="202">
        <f t="shared" si="561"/>
        <v>513583.46045599988</v>
      </c>
      <c r="CD102" s="202">
        <f t="shared" si="562"/>
        <v>513583</v>
      </c>
      <c r="CE102" s="202">
        <f t="shared" si="563"/>
        <v>513583.23022799997</v>
      </c>
      <c r="CG102" s="102"/>
      <c r="CH102" s="102"/>
      <c r="CI102" s="102"/>
      <c r="CJ102" s="102">
        <v>513583.46045599988</v>
      </c>
      <c r="CK102" s="202">
        <f t="shared" si="564"/>
        <v>513583.46045599988</v>
      </c>
      <c r="CL102" s="202">
        <f t="shared" si="565"/>
        <v>513583</v>
      </c>
      <c r="CM102" s="202">
        <f t="shared" si="566"/>
        <v>513583.23022799997</v>
      </c>
      <c r="CO102" s="102"/>
      <c r="CP102" s="102"/>
      <c r="CQ102" s="102"/>
      <c r="CR102" s="102">
        <v>513583.46045599988</v>
      </c>
      <c r="CS102" s="202">
        <f t="shared" si="567"/>
        <v>513583.46045599988</v>
      </c>
      <c r="CT102" s="202">
        <f t="shared" si="568"/>
        <v>513583</v>
      </c>
      <c r="CU102" s="202">
        <f t="shared" si="569"/>
        <v>513583.23022799997</v>
      </c>
      <c r="CW102" s="102"/>
      <c r="CX102" s="102"/>
      <c r="CY102" s="102"/>
      <c r="CZ102" s="102">
        <v>375698.85968883021</v>
      </c>
      <c r="DA102" s="202">
        <f t="shared" si="570"/>
        <v>375698.85968883021</v>
      </c>
      <c r="DB102" s="202">
        <f t="shared" si="571"/>
        <v>375699</v>
      </c>
      <c r="DC102" s="202">
        <f t="shared" si="572"/>
        <v>375698.92984441511</v>
      </c>
      <c r="DE102" s="102"/>
      <c r="DF102" s="102"/>
      <c r="DG102" s="102"/>
      <c r="DH102" s="102">
        <v>326094.40356967604</v>
      </c>
      <c r="DI102" s="202">
        <f t="shared" si="573"/>
        <v>326094.40356967604</v>
      </c>
      <c r="DJ102" s="202">
        <f t="shared" si="574"/>
        <v>326094</v>
      </c>
      <c r="DK102" s="202">
        <f t="shared" si="575"/>
        <v>326094.20178483799</v>
      </c>
    </row>
    <row r="103" spans="1:115" ht="13.5" thickBot="1" x14ac:dyDescent="0.25">
      <c r="A103" s="20">
        <v>82</v>
      </c>
      <c r="B103" s="19" t="s">
        <v>219</v>
      </c>
      <c r="C103" s="32">
        <v>1</v>
      </c>
      <c r="D103" s="82"/>
      <c r="E103" s="102">
        <v>273861.56324566668</v>
      </c>
      <c r="F103" s="102"/>
      <c r="G103" s="102"/>
      <c r="H103" s="102">
        <v>178436.96288000001</v>
      </c>
      <c r="I103" s="202">
        <f t="shared" si="534"/>
        <v>178436.96288000001</v>
      </c>
      <c r="J103" s="202">
        <f t="shared" si="535"/>
        <v>226149</v>
      </c>
      <c r="K103" s="202">
        <f t="shared" si="536"/>
        <v>202292.98144</v>
      </c>
      <c r="L103" s="82"/>
      <c r="M103" s="102">
        <v>242344.05968853337</v>
      </c>
      <c r="N103" s="102"/>
      <c r="O103" s="102"/>
      <c r="P103" s="102">
        <v>107877.74172436209</v>
      </c>
      <c r="Q103" s="202">
        <f t="shared" si="537"/>
        <v>107877.74172436209</v>
      </c>
      <c r="R103" s="202">
        <f t="shared" si="538"/>
        <v>175111</v>
      </c>
      <c r="S103" s="202">
        <f t="shared" si="539"/>
        <v>141494.37086218104</v>
      </c>
      <c r="U103" s="102">
        <v>813852.17665730766</v>
      </c>
      <c r="V103" s="102"/>
      <c r="W103" s="102"/>
      <c r="X103" s="102">
        <v>95291.926326401968</v>
      </c>
      <c r="Y103" s="202">
        <f t="shared" si="540"/>
        <v>95291.926326401968</v>
      </c>
      <c r="Z103" s="202">
        <f t="shared" si="541"/>
        <v>454572</v>
      </c>
      <c r="AA103" s="202">
        <f t="shared" si="542"/>
        <v>274931.963163201</v>
      </c>
      <c r="AC103" s="102">
        <v>377404.69923129131</v>
      </c>
      <c r="AD103" s="102"/>
      <c r="AE103" s="102"/>
      <c r="AF103" s="102">
        <v>132006.54108819322</v>
      </c>
      <c r="AG103" s="202">
        <f t="shared" si="543"/>
        <v>132006.54108819322</v>
      </c>
      <c r="AH103" s="202">
        <f t="shared" si="544"/>
        <v>254706</v>
      </c>
      <c r="AI103" s="202">
        <f t="shared" si="545"/>
        <v>193356.27054409659</v>
      </c>
      <c r="AK103" s="102">
        <v>298418.1384362005</v>
      </c>
      <c r="AL103" s="102"/>
      <c r="AM103" s="102"/>
      <c r="AN103" s="102">
        <v>97027.488023721657</v>
      </c>
      <c r="AO103" s="202">
        <f t="shared" si="546"/>
        <v>97027.488023721657</v>
      </c>
      <c r="AP103" s="202">
        <f t="shared" si="547"/>
        <v>197723</v>
      </c>
      <c r="AQ103" s="202">
        <f t="shared" si="548"/>
        <v>147375.24401186084</v>
      </c>
      <c r="AS103" s="102"/>
      <c r="AT103" s="102"/>
      <c r="AU103" s="102"/>
      <c r="AV103" s="102">
        <v>118488.85564561383</v>
      </c>
      <c r="AW103" s="202">
        <f t="shared" si="549"/>
        <v>118488.85564561383</v>
      </c>
      <c r="AX103" s="202">
        <f t="shared" si="550"/>
        <v>118489</v>
      </c>
      <c r="AY103" s="202">
        <f t="shared" si="551"/>
        <v>118488.92782280692</v>
      </c>
      <c r="BA103" s="102">
        <v>349670.08191382798</v>
      </c>
      <c r="BB103" s="102"/>
      <c r="BC103" s="102"/>
      <c r="BD103" s="102">
        <v>123590.75417628537</v>
      </c>
      <c r="BE103" s="202">
        <f t="shared" si="552"/>
        <v>123590.75417628537</v>
      </c>
      <c r="BF103" s="202">
        <f t="shared" si="553"/>
        <v>236630</v>
      </c>
      <c r="BG103" s="202">
        <f t="shared" si="554"/>
        <v>180110.37708814268</v>
      </c>
      <c r="BI103" s="102">
        <v>368094</v>
      </c>
      <c r="BJ103" s="102"/>
      <c r="BK103" s="102"/>
      <c r="BL103" s="102">
        <v>206786.30033600004</v>
      </c>
      <c r="BM103" s="202">
        <f t="shared" si="555"/>
        <v>206786.30033600004</v>
      </c>
      <c r="BN103" s="202">
        <f t="shared" si="556"/>
        <v>287440</v>
      </c>
      <c r="BO103" s="202">
        <f t="shared" si="557"/>
        <v>247113.15016800002</v>
      </c>
      <c r="BQ103" s="102">
        <v>368094</v>
      </c>
      <c r="BR103" s="102"/>
      <c r="BS103" s="102"/>
      <c r="BT103" s="102">
        <v>210153.71942399998</v>
      </c>
      <c r="BU103" s="202">
        <f t="shared" si="558"/>
        <v>210153.71942399998</v>
      </c>
      <c r="BV103" s="202">
        <f t="shared" si="559"/>
        <v>289124</v>
      </c>
      <c r="BW103" s="202">
        <f t="shared" si="560"/>
        <v>249638.859712</v>
      </c>
      <c r="BY103" s="102"/>
      <c r="BZ103" s="102"/>
      <c r="CA103" s="102"/>
      <c r="CB103" s="102">
        <v>197491.74033600002</v>
      </c>
      <c r="CC103" s="202">
        <f t="shared" si="561"/>
        <v>197491.74033600002</v>
      </c>
      <c r="CD103" s="202">
        <f t="shared" si="562"/>
        <v>197492</v>
      </c>
      <c r="CE103" s="202">
        <f t="shared" si="563"/>
        <v>197491.87016799999</v>
      </c>
      <c r="CG103" s="102">
        <v>390953.4</v>
      </c>
      <c r="CH103" s="102"/>
      <c r="CI103" s="102"/>
      <c r="CJ103" s="102">
        <v>188197.18033599996</v>
      </c>
      <c r="CK103" s="202">
        <f t="shared" si="564"/>
        <v>188197.18033599996</v>
      </c>
      <c r="CL103" s="202">
        <f t="shared" si="565"/>
        <v>289575</v>
      </c>
      <c r="CM103" s="202">
        <f t="shared" si="566"/>
        <v>238886.09016799997</v>
      </c>
      <c r="CO103" s="102"/>
      <c r="CP103" s="102"/>
      <c r="CQ103" s="102"/>
      <c r="CR103" s="102">
        <v>202139.02033599999</v>
      </c>
      <c r="CS103" s="202">
        <f t="shared" si="567"/>
        <v>202139.02033599999</v>
      </c>
      <c r="CT103" s="202">
        <f t="shared" si="568"/>
        <v>202139</v>
      </c>
      <c r="CU103" s="202">
        <f t="shared" si="569"/>
        <v>202139.01016800001</v>
      </c>
      <c r="CW103" s="102">
        <v>368094</v>
      </c>
      <c r="CX103" s="102"/>
      <c r="CY103" s="102"/>
      <c r="CZ103" s="102">
        <v>119631.28748306846</v>
      </c>
      <c r="DA103" s="202">
        <f t="shared" si="570"/>
        <v>119631.28748306846</v>
      </c>
      <c r="DB103" s="202">
        <f t="shared" si="571"/>
        <v>243863</v>
      </c>
      <c r="DC103" s="202">
        <f t="shared" si="572"/>
        <v>181747.14374153424</v>
      </c>
      <c r="DE103" s="102">
        <v>243550.03848240722</v>
      </c>
      <c r="DF103" s="102"/>
      <c r="DG103" s="102"/>
      <c r="DH103" s="102">
        <v>118493.41363540197</v>
      </c>
      <c r="DI103" s="202">
        <f t="shared" si="573"/>
        <v>118493.41363540197</v>
      </c>
      <c r="DJ103" s="202">
        <f t="shared" si="574"/>
        <v>181022</v>
      </c>
      <c r="DK103" s="202">
        <f t="shared" si="575"/>
        <v>149757.70681770099</v>
      </c>
    </row>
    <row r="104" spans="1:115" ht="13.5" thickBot="1" x14ac:dyDescent="0.25">
      <c r="A104" s="24">
        <v>83</v>
      </c>
      <c r="B104" s="19" t="s">
        <v>220</v>
      </c>
      <c r="C104" s="32">
        <v>1</v>
      </c>
      <c r="D104" s="82"/>
      <c r="E104" s="102">
        <v>95548.52747986668</v>
      </c>
      <c r="F104" s="102"/>
      <c r="G104" s="102"/>
      <c r="H104" s="102">
        <v>74680.279233999987</v>
      </c>
      <c r="I104" s="202">
        <f t="shared" si="534"/>
        <v>74680.279233999987</v>
      </c>
      <c r="J104" s="202">
        <f t="shared" si="535"/>
        <v>85114</v>
      </c>
      <c r="K104" s="202">
        <f t="shared" si="536"/>
        <v>79897.139616999993</v>
      </c>
      <c r="L104" s="82"/>
      <c r="M104" s="102">
        <v>106684.9089374</v>
      </c>
      <c r="N104" s="102"/>
      <c r="O104" s="102"/>
      <c r="P104" s="102">
        <v>78853.678209802427</v>
      </c>
      <c r="Q104" s="202">
        <f t="shared" si="537"/>
        <v>78853.678209802427</v>
      </c>
      <c r="R104" s="202">
        <f t="shared" si="538"/>
        <v>92769</v>
      </c>
      <c r="S104" s="202">
        <f t="shared" si="539"/>
        <v>85811.339104901213</v>
      </c>
      <c r="U104" s="102">
        <v>79266.584776811855</v>
      </c>
      <c r="V104" s="102"/>
      <c r="W104" s="102"/>
      <c r="X104" s="102">
        <v>55751.505610001914</v>
      </c>
      <c r="Y104" s="202">
        <f t="shared" si="540"/>
        <v>55751.505610001914</v>
      </c>
      <c r="Z104" s="202">
        <f t="shared" si="541"/>
        <v>67509</v>
      </c>
      <c r="AA104" s="202">
        <f t="shared" si="542"/>
        <v>61630.252805000957</v>
      </c>
      <c r="AC104" s="102">
        <v>134431.02015695872</v>
      </c>
      <c r="AD104" s="102"/>
      <c r="AE104" s="102"/>
      <c r="AF104" s="102">
        <v>80209.913537923305</v>
      </c>
      <c r="AG104" s="202">
        <f t="shared" si="543"/>
        <v>80209.913537923305</v>
      </c>
      <c r="AH104" s="202">
        <f t="shared" si="544"/>
        <v>107320</v>
      </c>
      <c r="AI104" s="202">
        <f t="shared" si="545"/>
        <v>93764.956768961652</v>
      </c>
      <c r="AK104" s="102">
        <v>138841.68553532232</v>
      </c>
      <c r="AL104" s="102"/>
      <c r="AM104" s="102"/>
      <c r="AN104" s="102">
        <v>55772.186085201727</v>
      </c>
      <c r="AO104" s="202">
        <f t="shared" si="546"/>
        <v>55772.186085201727</v>
      </c>
      <c r="AP104" s="202">
        <f t="shared" si="547"/>
        <v>97307</v>
      </c>
      <c r="AQ104" s="202">
        <f t="shared" si="548"/>
        <v>76539.593042600871</v>
      </c>
      <c r="AS104" s="102"/>
      <c r="AT104" s="102"/>
      <c r="AU104" s="102"/>
      <c r="AV104" s="102">
        <v>72710.12440289947</v>
      </c>
      <c r="AW104" s="202">
        <f t="shared" si="549"/>
        <v>72710.12440289947</v>
      </c>
      <c r="AX104" s="202">
        <f t="shared" si="550"/>
        <v>72710</v>
      </c>
      <c r="AY104" s="202">
        <f t="shared" si="551"/>
        <v>72710.062201449735</v>
      </c>
      <c r="BA104" s="102">
        <v>136328.97685848828</v>
      </c>
      <c r="BB104" s="102"/>
      <c r="BC104" s="102"/>
      <c r="BD104" s="102">
        <v>79606.223759346118</v>
      </c>
      <c r="BE104" s="202">
        <f t="shared" si="552"/>
        <v>79606.223759346118</v>
      </c>
      <c r="BF104" s="202">
        <f t="shared" si="553"/>
        <v>107968</v>
      </c>
      <c r="BG104" s="202">
        <f t="shared" si="554"/>
        <v>93787.111879673059</v>
      </c>
      <c r="BI104" s="102">
        <v>91645.3</v>
      </c>
      <c r="BJ104" s="102"/>
      <c r="BK104" s="102"/>
      <c r="BL104" s="102">
        <v>90496.01871199999</v>
      </c>
      <c r="BM104" s="202">
        <f t="shared" si="555"/>
        <v>90496.01871199999</v>
      </c>
      <c r="BN104" s="202">
        <f t="shared" si="556"/>
        <v>91071</v>
      </c>
      <c r="BO104" s="202">
        <f t="shared" si="557"/>
        <v>90783.509355999995</v>
      </c>
      <c r="BQ104" s="102">
        <v>91645.3</v>
      </c>
      <c r="BR104" s="102"/>
      <c r="BS104" s="102"/>
      <c r="BT104" s="102">
        <v>93039.358873999998</v>
      </c>
      <c r="BU104" s="202">
        <f t="shared" si="558"/>
        <v>91645.3</v>
      </c>
      <c r="BV104" s="202">
        <f t="shared" si="559"/>
        <v>92342</v>
      </c>
      <c r="BW104" s="202">
        <f t="shared" si="560"/>
        <v>91993.65</v>
      </c>
      <c r="BY104" s="102"/>
      <c r="BZ104" s="102"/>
      <c r="CA104" s="102"/>
      <c r="CB104" s="102">
        <v>89334.198712000012</v>
      </c>
      <c r="CC104" s="202">
        <f t="shared" si="561"/>
        <v>89334.198712000012</v>
      </c>
      <c r="CD104" s="202">
        <f t="shared" si="562"/>
        <v>89334</v>
      </c>
      <c r="CE104" s="202">
        <f t="shared" si="563"/>
        <v>89334.099356000006</v>
      </c>
      <c r="CG104" s="102">
        <v>97718.2</v>
      </c>
      <c r="CH104" s="102"/>
      <c r="CI104" s="102"/>
      <c r="CJ104" s="102">
        <v>87010.558711999998</v>
      </c>
      <c r="CK104" s="202">
        <f t="shared" si="564"/>
        <v>87010.558711999998</v>
      </c>
      <c r="CL104" s="202">
        <f t="shared" si="565"/>
        <v>92364</v>
      </c>
      <c r="CM104" s="202">
        <f t="shared" si="566"/>
        <v>89687.279355999999</v>
      </c>
      <c r="CO104" s="102"/>
      <c r="CP104" s="102"/>
      <c r="CQ104" s="102"/>
      <c r="CR104" s="102">
        <v>91657.838711999997</v>
      </c>
      <c r="CS104" s="202">
        <f t="shared" si="567"/>
        <v>91657.838711999997</v>
      </c>
      <c r="CT104" s="202">
        <f t="shared" si="568"/>
        <v>91658</v>
      </c>
      <c r="CU104" s="202">
        <f t="shared" si="569"/>
        <v>91657.919355999999</v>
      </c>
      <c r="CW104" s="102">
        <v>91645.3</v>
      </c>
      <c r="CX104" s="102"/>
      <c r="CY104" s="102"/>
      <c r="CZ104" s="102">
        <v>77509.618614814419</v>
      </c>
      <c r="DA104" s="202">
        <f t="shared" si="570"/>
        <v>77509.618614814419</v>
      </c>
      <c r="DB104" s="202">
        <f t="shared" si="571"/>
        <v>84577</v>
      </c>
      <c r="DC104" s="202">
        <f t="shared" si="572"/>
        <v>81043.309307407209</v>
      </c>
      <c r="DE104" s="102">
        <v>125989.25709192239</v>
      </c>
      <c r="DF104" s="102"/>
      <c r="DG104" s="102"/>
      <c r="DH104" s="102">
        <v>81248.828310002253</v>
      </c>
      <c r="DI104" s="202">
        <f t="shared" si="573"/>
        <v>81248.828310002253</v>
      </c>
      <c r="DJ104" s="202">
        <f t="shared" si="574"/>
        <v>103619</v>
      </c>
      <c r="DK104" s="202">
        <f t="shared" si="575"/>
        <v>92433.914155001126</v>
      </c>
    </row>
    <row r="105" spans="1:115" ht="13.5" thickBot="1" x14ac:dyDescent="0.25">
      <c r="A105" s="20">
        <v>84</v>
      </c>
      <c r="B105" s="19" t="s">
        <v>221</v>
      </c>
      <c r="C105" s="32">
        <v>1</v>
      </c>
      <c r="D105" s="82"/>
      <c r="E105" s="102">
        <v>417466.33972289338</v>
      </c>
      <c r="F105" s="102"/>
      <c r="G105" s="102"/>
      <c r="H105" s="102">
        <v>92006.733257999993</v>
      </c>
      <c r="I105" s="202">
        <f t="shared" si="534"/>
        <v>92006.733257999993</v>
      </c>
      <c r="J105" s="202">
        <f t="shared" si="535"/>
        <v>254737</v>
      </c>
      <c r="K105" s="202">
        <f t="shared" si="536"/>
        <v>173371.866629</v>
      </c>
      <c r="L105" s="82"/>
      <c r="M105" s="102">
        <v>540718.06866255333</v>
      </c>
      <c r="N105" s="102"/>
      <c r="O105" s="102"/>
      <c r="P105" s="102">
        <v>107408.30198630094</v>
      </c>
      <c r="Q105" s="202">
        <f t="shared" si="537"/>
        <v>107408.30198630094</v>
      </c>
      <c r="R105" s="202">
        <f t="shared" si="538"/>
        <v>324063</v>
      </c>
      <c r="S105" s="202">
        <f t="shared" si="539"/>
        <v>215735.65099315048</v>
      </c>
      <c r="U105" s="102">
        <v>329247.90593288332</v>
      </c>
      <c r="V105" s="102"/>
      <c r="W105" s="102"/>
      <c r="X105" s="102">
        <v>68094.062101467542</v>
      </c>
      <c r="Y105" s="202">
        <f t="shared" si="540"/>
        <v>68094.062101467542</v>
      </c>
      <c r="Z105" s="202">
        <f t="shared" si="541"/>
        <v>198671</v>
      </c>
      <c r="AA105" s="202">
        <f t="shared" si="542"/>
        <v>133382.53105073376</v>
      </c>
      <c r="AC105" s="102">
        <v>423084.99115462683</v>
      </c>
      <c r="AD105" s="102"/>
      <c r="AE105" s="102"/>
      <c r="AF105" s="102">
        <v>87911.618151761795</v>
      </c>
      <c r="AG105" s="202">
        <f t="shared" si="543"/>
        <v>87911.618151761795</v>
      </c>
      <c r="AH105" s="202">
        <f t="shared" si="544"/>
        <v>255498</v>
      </c>
      <c r="AI105" s="202">
        <f t="shared" si="545"/>
        <v>171704.80907588091</v>
      </c>
      <c r="AK105" s="102">
        <v>1166721.9292522774</v>
      </c>
      <c r="AL105" s="102"/>
      <c r="AM105" s="102"/>
      <c r="AN105" s="102">
        <v>71778.635189134162</v>
      </c>
      <c r="AO105" s="202">
        <f t="shared" si="546"/>
        <v>71778.635189134162</v>
      </c>
      <c r="AP105" s="202">
        <f t="shared" si="547"/>
        <v>619250</v>
      </c>
      <c r="AQ105" s="202">
        <f t="shared" si="548"/>
        <v>345514.31759456708</v>
      </c>
      <c r="AS105" s="102"/>
      <c r="AT105" s="102"/>
      <c r="AU105" s="102"/>
      <c r="AV105" s="102">
        <v>85251.759779012151</v>
      </c>
      <c r="AW105" s="202">
        <f t="shared" si="549"/>
        <v>85251.759779012151</v>
      </c>
      <c r="AX105" s="202">
        <f t="shared" si="550"/>
        <v>85252</v>
      </c>
      <c r="AY105" s="202">
        <f t="shared" si="551"/>
        <v>85251.879889506075</v>
      </c>
      <c r="BA105" s="102">
        <v>461783.96243928006</v>
      </c>
      <c r="BB105" s="102"/>
      <c r="BC105" s="102"/>
      <c r="BD105" s="102">
        <v>86854.10336672327</v>
      </c>
      <c r="BE105" s="202">
        <f t="shared" si="552"/>
        <v>86854.10336672327</v>
      </c>
      <c r="BF105" s="202">
        <f t="shared" si="553"/>
        <v>274319</v>
      </c>
      <c r="BG105" s="202">
        <f t="shared" si="554"/>
        <v>180586.55168336164</v>
      </c>
      <c r="BI105" s="102">
        <v>153636</v>
      </c>
      <c r="BJ105" s="102"/>
      <c r="BK105" s="102"/>
      <c r="BL105" s="102">
        <v>105713.769436</v>
      </c>
      <c r="BM105" s="202">
        <f t="shared" si="555"/>
        <v>105713.769436</v>
      </c>
      <c r="BN105" s="202">
        <f t="shared" si="556"/>
        <v>129675</v>
      </c>
      <c r="BO105" s="202">
        <f t="shared" si="557"/>
        <v>117694.384718</v>
      </c>
      <c r="BQ105" s="102">
        <v>153636</v>
      </c>
      <c r="BR105" s="102"/>
      <c r="BS105" s="102"/>
      <c r="BT105" s="102">
        <v>107803.76743399998</v>
      </c>
      <c r="BU105" s="202">
        <f t="shared" si="558"/>
        <v>107803.76743399998</v>
      </c>
      <c r="BV105" s="202">
        <f t="shared" si="559"/>
        <v>130720</v>
      </c>
      <c r="BW105" s="202">
        <f t="shared" si="560"/>
        <v>119261.88371699999</v>
      </c>
      <c r="BY105" s="102"/>
      <c r="BZ105" s="102"/>
      <c r="CA105" s="102"/>
      <c r="CB105" s="102">
        <v>98742.849436000004</v>
      </c>
      <c r="CC105" s="202">
        <f t="shared" si="561"/>
        <v>98742.849436000004</v>
      </c>
      <c r="CD105" s="202">
        <f t="shared" si="562"/>
        <v>98743</v>
      </c>
      <c r="CE105" s="202">
        <f t="shared" si="563"/>
        <v>98742.924717999995</v>
      </c>
      <c r="CG105" s="102">
        <v>156909.6</v>
      </c>
      <c r="CH105" s="102"/>
      <c r="CI105" s="102"/>
      <c r="CJ105" s="102">
        <v>101066.489436</v>
      </c>
      <c r="CK105" s="202">
        <f t="shared" si="564"/>
        <v>101066.489436</v>
      </c>
      <c r="CL105" s="202">
        <f t="shared" si="565"/>
        <v>128988</v>
      </c>
      <c r="CM105" s="202">
        <f t="shared" si="566"/>
        <v>115027.244718</v>
      </c>
      <c r="CO105" s="102"/>
      <c r="CP105" s="102"/>
      <c r="CQ105" s="102"/>
      <c r="CR105" s="102">
        <v>104784.31343599998</v>
      </c>
      <c r="CS105" s="202">
        <f t="shared" si="567"/>
        <v>104784.31343599998</v>
      </c>
      <c r="CT105" s="202">
        <f t="shared" si="568"/>
        <v>104784</v>
      </c>
      <c r="CU105" s="202">
        <f t="shared" si="569"/>
        <v>104784.15671799998</v>
      </c>
      <c r="CW105" s="102">
        <v>153636</v>
      </c>
      <c r="CX105" s="102"/>
      <c r="CY105" s="102"/>
      <c r="CZ105" s="102">
        <v>102098.65889994091</v>
      </c>
      <c r="DA105" s="202">
        <f t="shared" si="570"/>
        <v>102098.65889994091</v>
      </c>
      <c r="DB105" s="202">
        <f t="shared" si="571"/>
        <v>127867</v>
      </c>
      <c r="DC105" s="202">
        <f t="shared" si="572"/>
        <v>114982.82944997045</v>
      </c>
      <c r="DE105" s="102">
        <v>414254.49675791338</v>
      </c>
      <c r="DF105" s="102"/>
      <c r="DG105" s="102"/>
      <c r="DH105" s="102">
        <v>87959.441371467532</v>
      </c>
      <c r="DI105" s="202">
        <f t="shared" si="573"/>
        <v>87959.441371467532</v>
      </c>
      <c r="DJ105" s="202">
        <f t="shared" si="574"/>
        <v>251107</v>
      </c>
      <c r="DK105" s="202">
        <f t="shared" si="575"/>
        <v>169533.22068573377</v>
      </c>
    </row>
    <row r="106" spans="1:115" ht="13.5" thickBot="1" x14ac:dyDescent="0.25">
      <c r="A106" s="24">
        <v>85</v>
      </c>
      <c r="B106" s="19" t="s">
        <v>222</v>
      </c>
      <c r="C106" s="32">
        <v>1</v>
      </c>
      <c r="D106" s="82"/>
      <c r="E106" s="102">
        <v>508572.25002026669</v>
      </c>
      <c r="F106" s="102"/>
      <c r="G106" s="102"/>
      <c r="H106" s="102">
        <v>214733.14913600002</v>
      </c>
      <c r="I106" s="202">
        <f t="shared" si="534"/>
        <v>214733.14913600002</v>
      </c>
      <c r="J106" s="202">
        <f t="shared" si="535"/>
        <v>361653</v>
      </c>
      <c r="K106" s="202">
        <f t="shared" si="536"/>
        <v>288193.07456800004</v>
      </c>
      <c r="L106" s="82"/>
      <c r="M106" s="102">
        <v>654774.60997034656</v>
      </c>
      <c r="N106" s="102"/>
      <c r="O106" s="102"/>
      <c r="P106" s="102">
        <v>136569.33612780308</v>
      </c>
      <c r="Q106" s="202">
        <f t="shared" si="537"/>
        <v>136569.33612780308</v>
      </c>
      <c r="R106" s="202">
        <f t="shared" si="538"/>
        <v>395672</v>
      </c>
      <c r="S106" s="202">
        <f t="shared" si="539"/>
        <v>266120.66806390154</v>
      </c>
      <c r="U106" s="102">
        <v>395799.54380874289</v>
      </c>
      <c r="V106" s="102"/>
      <c r="W106" s="102"/>
      <c r="X106" s="102">
        <v>129752.15403850292</v>
      </c>
      <c r="Y106" s="202">
        <f t="shared" si="540"/>
        <v>129752.15403850292</v>
      </c>
      <c r="Z106" s="202">
        <f t="shared" si="541"/>
        <v>262776</v>
      </c>
      <c r="AA106" s="202">
        <f t="shared" si="542"/>
        <v>196264.07701925148</v>
      </c>
      <c r="AC106" s="102">
        <v>504662.2273338532</v>
      </c>
      <c r="AD106" s="102"/>
      <c r="AE106" s="102"/>
      <c r="AF106" s="102">
        <v>149365.63540442396</v>
      </c>
      <c r="AG106" s="202">
        <f t="shared" si="543"/>
        <v>149365.63540442396</v>
      </c>
      <c r="AH106" s="202">
        <f t="shared" si="544"/>
        <v>327014</v>
      </c>
      <c r="AI106" s="202">
        <f t="shared" si="545"/>
        <v>238189.81770221196</v>
      </c>
      <c r="AK106" s="102">
        <v>495093.27149639907</v>
      </c>
      <c r="AL106" s="102"/>
      <c r="AM106" s="102"/>
      <c r="AN106" s="102">
        <v>121814.48369570273</v>
      </c>
      <c r="AO106" s="202">
        <f t="shared" si="546"/>
        <v>121814.48369570273</v>
      </c>
      <c r="AP106" s="202">
        <f t="shared" si="547"/>
        <v>308454</v>
      </c>
      <c r="AQ106" s="202">
        <f t="shared" si="548"/>
        <v>215134.24184785137</v>
      </c>
      <c r="AS106" s="102"/>
      <c r="AT106" s="102"/>
      <c r="AU106" s="102"/>
      <c r="AV106" s="102">
        <v>141432.34218190011</v>
      </c>
      <c r="AW106" s="202">
        <f t="shared" si="549"/>
        <v>141432.34218190011</v>
      </c>
      <c r="AX106" s="202">
        <f t="shared" si="550"/>
        <v>141432</v>
      </c>
      <c r="AY106" s="202">
        <f t="shared" si="551"/>
        <v>141432.17109095005</v>
      </c>
      <c r="BA106" s="102">
        <v>517817.98332748306</v>
      </c>
      <c r="BB106" s="102"/>
      <c r="BC106" s="102"/>
      <c r="BD106" s="102">
        <v>154382.33701234678</v>
      </c>
      <c r="BE106" s="202">
        <f t="shared" si="552"/>
        <v>154382.33701234678</v>
      </c>
      <c r="BF106" s="202">
        <f t="shared" si="553"/>
        <v>336100</v>
      </c>
      <c r="BG106" s="202">
        <f t="shared" si="554"/>
        <v>245241.16850617339</v>
      </c>
      <c r="BI106" s="102">
        <v>576445</v>
      </c>
      <c r="BJ106" s="102"/>
      <c r="BK106" s="102"/>
      <c r="BL106" s="102">
        <v>293989.48880399996</v>
      </c>
      <c r="BM106" s="202">
        <f t="shared" si="555"/>
        <v>293989.48880399996</v>
      </c>
      <c r="BN106" s="202">
        <f t="shared" si="556"/>
        <v>435217</v>
      </c>
      <c r="BO106" s="202">
        <f t="shared" si="557"/>
        <v>364603.24440199998</v>
      </c>
      <c r="BQ106" s="102">
        <v>576445</v>
      </c>
      <c r="BR106" s="102"/>
      <c r="BS106" s="102"/>
      <c r="BT106" s="102">
        <v>300210.1054479999</v>
      </c>
      <c r="BU106" s="202">
        <f t="shared" si="558"/>
        <v>300210.1054479999</v>
      </c>
      <c r="BV106" s="202">
        <f t="shared" si="559"/>
        <v>438328</v>
      </c>
      <c r="BW106" s="202">
        <f t="shared" si="560"/>
        <v>369269.05272399995</v>
      </c>
      <c r="BY106" s="102"/>
      <c r="BZ106" s="102"/>
      <c r="CA106" s="102"/>
      <c r="CB106" s="102">
        <v>301541.31880400004</v>
      </c>
      <c r="CC106" s="202">
        <f t="shared" si="561"/>
        <v>301541.31880400004</v>
      </c>
      <c r="CD106" s="202">
        <f t="shared" si="562"/>
        <v>301541</v>
      </c>
      <c r="CE106" s="202">
        <f t="shared" si="563"/>
        <v>301541.15940200002</v>
      </c>
      <c r="CG106" s="102">
        <v>597819.5</v>
      </c>
      <c r="CH106" s="102"/>
      <c r="CI106" s="102"/>
      <c r="CJ106" s="102">
        <v>302703.13880399999</v>
      </c>
      <c r="CK106" s="202">
        <f t="shared" si="564"/>
        <v>302703.13880399999</v>
      </c>
      <c r="CL106" s="202">
        <f t="shared" si="565"/>
        <v>450261</v>
      </c>
      <c r="CM106" s="202">
        <f t="shared" si="566"/>
        <v>376482.06940199999</v>
      </c>
      <c r="CO106" s="102"/>
      <c r="CP106" s="102"/>
      <c r="CQ106" s="102"/>
      <c r="CR106" s="102">
        <v>296894.03880399995</v>
      </c>
      <c r="CS106" s="202">
        <f t="shared" si="567"/>
        <v>296894.03880399995</v>
      </c>
      <c r="CT106" s="202">
        <f t="shared" si="568"/>
        <v>296894</v>
      </c>
      <c r="CU106" s="202">
        <f t="shared" si="569"/>
        <v>296894.01940200001</v>
      </c>
      <c r="CW106" s="102">
        <v>576445</v>
      </c>
      <c r="CX106" s="102"/>
      <c r="CY106" s="102"/>
      <c r="CZ106" s="102">
        <v>168633.67204231507</v>
      </c>
      <c r="DA106" s="202">
        <f t="shared" si="570"/>
        <v>168633.67204231507</v>
      </c>
      <c r="DB106" s="202">
        <f t="shared" si="571"/>
        <v>372539</v>
      </c>
      <c r="DC106" s="202">
        <f t="shared" si="572"/>
        <v>270586.33602115756</v>
      </c>
      <c r="DE106" s="102">
        <v>339242.02303200046</v>
      </c>
      <c r="DF106" s="102"/>
      <c r="DG106" s="102"/>
      <c r="DH106" s="102">
        <v>148093.51592350291</v>
      </c>
      <c r="DI106" s="202">
        <f t="shared" si="573"/>
        <v>148093.51592350291</v>
      </c>
      <c r="DJ106" s="202">
        <f t="shared" si="574"/>
        <v>243668</v>
      </c>
      <c r="DK106" s="202">
        <f t="shared" si="575"/>
        <v>195880.75796175146</v>
      </c>
    </row>
    <row r="107" spans="1:115" ht="13.5" thickBot="1" x14ac:dyDescent="0.25">
      <c r="A107" s="20">
        <v>86</v>
      </c>
      <c r="B107" s="19" t="s">
        <v>223</v>
      </c>
      <c r="C107" s="32">
        <v>1</v>
      </c>
      <c r="D107" s="82"/>
      <c r="E107" s="102">
        <v>644258.93610579334</v>
      </c>
      <c r="F107" s="102"/>
      <c r="G107" s="102"/>
      <c r="H107" s="102">
        <v>252615.916784</v>
      </c>
      <c r="I107" s="202">
        <f t="shared" si="534"/>
        <v>252615.916784</v>
      </c>
      <c r="J107" s="202">
        <f t="shared" si="535"/>
        <v>448437</v>
      </c>
      <c r="K107" s="202">
        <f t="shared" si="536"/>
        <v>350526.458392</v>
      </c>
      <c r="L107" s="82"/>
      <c r="M107" s="102">
        <v>418845.03952485335</v>
      </c>
      <c r="N107" s="102"/>
      <c r="O107" s="102"/>
      <c r="P107" s="102">
        <v>99419.727242102701</v>
      </c>
      <c r="Q107" s="202">
        <f t="shared" si="537"/>
        <v>99419.727242102701</v>
      </c>
      <c r="R107" s="202">
        <f t="shared" si="538"/>
        <v>259132</v>
      </c>
      <c r="S107" s="202">
        <f t="shared" si="539"/>
        <v>179275.86362105137</v>
      </c>
      <c r="U107" s="102">
        <v>326854.9052892995</v>
      </c>
      <c r="V107" s="102"/>
      <c r="W107" s="102"/>
      <c r="X107" s="102">
        <v>91745.481108002496</v>
      </c>
      <c r="Y107" s="202">
        <f t="shared" si="540"/>
        <v>91745.481108002496</v>
      </c>
      <c r="Z107" s="202">
        <f t="shared" si="541"/>
        <v>209300</v>
      </c>
      <c r="AA107" s="202">
        <f t="shared" si="542"/>
        <v>150522.74055400124</v>
      </c>
      <c r="AC107" s="102">
        <v>320825.38303708925</v>
      </c>
      <c r="AD107" s="102"/>
      <c r="AE107" s="102"/>
      <c r="AF107" s="102">
        <v>114235.22076346182</v>
      </c>
      <c r="AG107" s="202">
        <f t="shared" si="543"/>
        <v>114235.22076346182</v>
      </c>
      <c r="AH107" s="202">
        <f t="shared" si="544"/>
        <v>217530</v>
      </c>
      <c r="AI107" s="202">
        <f t="shared" si="545"/>
        <v>165882.61038173092</v>
      </c>
      <c r="AK107" s="102">
        <v>391996.32492705528</v>
      </c>
      <c r="AL107" s="102"/>
      <c r="AM107" s="102"/>
      <c r="AN107" s="102">
        <v>94764.800526902283</v>
      </c>
      <c r="AO107" s="202">
        <f t="shared" si="546"/>
        <v>94764.800526902283</v>
      </c>
      <c r="AP107" s="202">
        <f t="shared" si="547"/>
        <v>243381</v>
      </c>
      <c r="AQ107" s="202">
        <f t="shared" si="548"/>
        <v>169072.90026345116</v>
      </c>
      <c r="AS107" s="102"/>
      <c r="AT107" s="102"/>
      <c r="AU107" s="102"/>
      <c r="AV107" s="102">
        <v>107940.10615516311</v>
      </c>
      <c r="AW107" s="202">
        <f t="shared" si="549"/>
        <v>107940.10615516311</v>
      </c>
      <c r="AX107" s="202">
        <f t="shared" si="550"/>
        <v>107940</v>
      </c>
      <c r="AY107" s="202">
        <f t="shared" si="551"/>
        <v>107940.05307758156</v>
      </c>
      <c r="BA107" s="102">
        <v>328659.93108335335</v>
      </c>
      <c r="BB107" s="102"/>
      <c r="BC107" s="102"/>
      <c r="BD107" s="102">
        <v>111054.53955392311</v>
      </c>
      <c r="BE107" s="202">
        <f t="shared" si="552"/>
        <v>111054.53955392311</v>
      </c>
      <c r="BF107" s="202">
        <f t="shared" si="553"/>
        <v>219857</v>
      </c>
      <c r="BG107" s="202">
        <f t="shared" si="554"/>
        <v>165455.76977696156</v>
      </c>
      <c r="BI107" s="102">
        <v>426070.2</v>
      </c>
      <c r="BJ107" s="102"/>
      <c r="BK107" s="102"/>
      <c r="BL107" s="102">
        <v>154436.31768400001</v>
      </c>
      <c r="BM107" s="202">
        <f t="shared" si="555"/>
        <v>154436.31768400001</v>
      </c>
      <c r="BN107" s="202">
        <f t="shared" si="556"/>
        <v>290253</v>
      </c>
      <c r="BO107" s="202">
        <f t="shared" si="557"/>
        <v>222344.658842</v>
      </c>
      <c r="BQ107" s="102">
        <v>426070.2</v>
      </c>
      <c r="BR107" s="102"/>
      <c r="BS107" s="102"/>
      <c r="BT107" s="102">
        <v>159539.72821599999</v>
      </c>
      <c r="BU107" s="202">
        <f t="shared" si="558"/>
        <v>159539.72821599999</v>
      </c>
      <c r="BV107" s="202">
        <f t="shared" si="559"/>
        <v>292805</v>
      </c>
      <c r="BW107" s="202">
        <f t="shared" si="560"/>
        <v>226172.36410800001</v>
      </c>
      <c r="BY107" s="102"/>
      <c r="BZ107" s="102"/>
      <c r="CA107" s="102"/>
      <c r="CB107" s="102">
        <v>161407.23768400002</v>
      </c>
      <c r="CC107" s="202">
        <f t="shared" si="561"/>
        <v>161407.23768400002</v>
      </c>
      <c r="CD107" s="202">
        <f t="shared" si="562"/>
        <v>161407</v>
      </c>
      <c r="CE107" s="202">
        <f t="shared" si="563"/>
        <v>161407.11884200003</v>
      </c>
      <c r="CG107" s="102">
        <v>441709.7</v>
      </c>
      <c r="CH107" s="102"/>
      <c r="CI107" s="102"/>
      <c r="CJ107" s="102">
        <v>147465.39768400003</v>
      </c>
      <c r="CK107" s="202">
        <f t="shared" si="564"/>
        <v>147465.39768400003</v>
      </c>
      <c r="CL107" s="202">
        <f t="shared" si="565"/>
        <v>294588</v>
      </c>
      <c r="CM107" s="202">
        <f t="shared" si="566"/>
        <v>221026.69884200001</v>
      </c>
      <c r="CO107" s="102"/>
      <c r="CP107" s="102"/>
      <c r="CQ107" s="102"/>
      <c r="CR107" s="102">
        <v>142818.117684</v>
      </c>
      <c r="CS107" s="202">
        <f t="shared" si="567"/>
        <v>142818.117684</v>
      </c>
      <c r="CT107" s="202">
        <f t="shared" si="568"/>
        <v>142818</v>
      </c>
      <c r="CU107" s="202">
        <f t="shared" si="569"/>
        <v>142818.058842</v>
      </c>
      <c r="CW107" s="102">
        <v>426070.2</v>
      </c>
      <c r="CX107" s="102"/>
      <c r="CY107" s="102"/>
      <c r="CZ107" s="102">
        <v>119739.94225370669</v>
      </c>
      <c r="DA107" s="202">
        <f t="shared" si="570"/>
        <v>119739.94225370669</v>
      </c>
      <c r="DB107" s="202">
        <f t="shared" si="571"/>
        <v>272905</v>
      </c>
      <c r="DC107" s="202">
        <f t="shared" si="572"/>
        <v>196322.47112685334</v>
      </c>
      <c r="DE107" s="102">
        <v>326281.15159577341</v>
      </c>
      <c r="DF107" s="102"/>
      <c r="DG107" s="102"/>
      <c r="DH107" s="102">
        <v>104611.6210155025</v>
      </c>
      <c r="DI107" s="202">
        <f t="shared" si="573"/>
        <v>104611.6210155025</v>
      </c>
      <c r="DJ107" s="202">
        <f t="shared" si="574"/>
        <v>215446</v>
      </c>
      <c r="DK107" s="202">
        <f t="shared" si="575"/>
        <v>160028.81050775124</v>
      </c>
    </row>
    <row r="108" spans="1:115" ht="13.5" thickBot="1" x14ac:dyDescent="0.25">
      <c r="A108" s="24">
        <v>87</v>
      </c>
      <c r="B108" s="19" t="s">
        <v>224</v>
      </c>
      <c r="C108" s="32">
        <v>1</v>
      </c>
      <c r="D108" s="82"/>
      <c r="E108" s="102">
        <v>137177.29683050668</v>
      </c>
      <c r="F108" s="102"/>
      <c r="G108" s="102"/>
      <c r="H108" s="102">
        <v>76770.741959999985</v>
      </c>
      <c r="I108" s="202">
        <f t="shared" si="534"/>
        <v>76770.741959999985</v>
      </c>
      <c r="J108" s="202">
        <f t="shared" si="535"/>
        <v>106974</v>
      </c>
      <c r="K108" s="202">
        <f t="shared" si="536"/>
        <v>91872.370979999992</v>
      </c>
      <c r="L108" s="82"/>
      <c r="M108" s="102">
        <v>143599.78710162666</v>
      </c>
      <c r="N108" s="102"/>
      <c r="O108" s="102"/>
      <c r="P108" s="102">
        <v>49615.745700061816</v>
      </c>
      <c r="Q108" s="202">
        <f t="shared" si="537"/>
        <v>49615.745700061816</v>
      </c>
      <c r="R108" s="202">
        <f t="shared" si="538"/>
        <v>96608</v>
      </c>
      <c r="S108" s="202">
        <f t="shared" si="539"/>
        <v>73111.872850030908</v>
      </c>
      <c r="U108" s="102">
        <v>85366.325473852921</v>
      </c>
      <c r="V108" s="102"/>
      <c r="W108" s="102"/>
      <c r="X108" s="102">
        <v>39491.834947601368</v>
      </c>
      <c r="Y108" s="202">
        <f t="shared" si="540"/>
        <v>39491.834947601368</v>
      </c>
      <c r="Z108" s="202">
        <f t="shared" si="541"/>
        <v>62429</v>
      </c>
      <c r="AA108" s="202">
        <f t="shared" si="542"/>
        <v>50960.417473800684</v>
      </c>
      <c r="AC108" s="102">
        <v>210868.50141537096</v>
      </c>
      <c r="AD108" s="102"/>
      <c r="AE108" s="102"/>
      <c r="AF108" s="102">
        <v>61508.546795770286</v>
      </c>
      <c r="AG108" s="202">
        <f t="shared" si="543"/>
        <v>61508.546795770286</v>
      </c>
      <c r="AH108" s="202">
        <f t="shared" si="544"/>
        <v>136189</v>
      </c>
      <c r="AI108" s="202">
        <f t="shared" si="545"/>
        <v>98848.773397885147</v>
      </c>
      <c r="AK108" s="102">
        <v>222273.76054804595</v>
      </c>
      <c r="AL108" s="102"/>
      <c r="AM108" s="102"/>
      <c r="AN108" s="102">
        <v>38465.917324041213</v>
      </c>
      <c r="AO108" s="202">
        <f t="shared" si="546"/>
        <v>38465.917324041213</v>
      </c>
      <c r="AP108" s="202">
        <f t="shared" si="547"/>
        <v>130370</v>
      </c>
      <c r="AQ108" s="202">
        <f t="shared" si="548"/>
        <v>84417.95866202061</v>
      </c>
      <c r="AS108" s="102"/>
      <c r="AT108" s="102"/>
      <c r="AU108" s="102"/>
      <c r="AV108" s="102">
        <v>55578.101717878264</v>
      </c>
      <c r="AW108" s="202">
        <f t="shared" si="549"/>
        <v>55578.101717878264</v>
      </c>
      <c r="AX108" s="202">
        <f t="shared" si="550"/>
        <v>55578</v>
      </c>
      <c r="AY108" s="202">
        <f t="shared" si="551"/>
        <v>55578.050858939132</v>
      </c>
      <c r="BA108" s="102">
        <v>216701.91687429487</v>
      </c>
      <c r="BB108" s="102"/>
      <c r="BC108" s="102"/>
      <c r="BD108" s="102">
        <v>62838.316252339413</v>
      </c>
      <c r="BE108" s="202">
        <f t="shared" si="552"/>
        <v>62838.316252339413</v>
      </c>
      <c r="BF108" s="202">
        <f t="shared" si="553"/>
        <v>139770</v>
      </c>
      <c r="BG108" s="202">
        <f t="shared" si="554"/>
        <v>101304.1581261697</v>
      </c>
      <c r="BI108" s="102">
        <v>125395</v>
      </c>
      <c r="BJ108" s="102"/>
      <c r="BK108" s="102"/>
      <c r="BL108" s="102">
        <v>89615.010606000011</v>
      </c>
      <c r="BM108" s="202">
        <f t="shared" si="555"/>
        <v>89615.010606000011</v>
      </c>
      <c r="BN108" s="202">
        <f t="shared" si="556"/>
        <v>107505</v>
      </c>
      <c r="BO108" s="202">
        <f t="shared" si="557"/>
        <v>98560.005303000013</v>
      </c>
      <c r="BQ108" s="102">
        <v>125395</v>
      </c>
      <c r="BR108" s="102"/>
      <c r="BS108" s="102"/>
      <c r="BT108" s="102">
        <v>92767.376812000017</v>
      </c>
      <c r="BU108" s="202">
        <f t="shared" si="558"/>
        <v>92767.376812000017</v>
      </c>
      <c r="BV108" s="202">
        <f t="shared" si="559"/>
        <v>109081</v>
      </c>
      <c r="BW108" s="202">
        <f t="shared" si="560"/>
        <v>100924.188406</v>
      </c>
      <c r="BY108" s="102"/>
      <c r="BZ108" s="102"/>
      <c r="CA108" s="102"/>
      <c r="CB108" s="102">
        <v>84967.730606000012</v>
      </c>
      <c r="CC108" s="202">
        <f t="shared" si="561"/>
        <v>84967.730606000012</v>
      </c>
      <c r="CD108" s="202">
        <f t="shared" si="562"/>
        <v>84968</v>
      </c>
      <c r="CE108" s="202">
        <f t="shared" si="563"/>
        <v>84967.865302999999</v>
      </c>
      <c r="CG108" s="102">
        <v>128634.5</v>
      </c>
      <c r="CH108" s="102"/>
      <c r="CI108" s="102"/>
      <c r="CJ108" s="102">
        <v>88685.554606000005</v>
      </c>
      <c r="CK108" s="202">
        <f t="shared" si="564"/>
        <v>88685.554606000005</v>
      </c>
      <c r="CL108" s="202">
        <f t="shared" si="565"/>
        <v>108660</v>
      </c>
      <c r="CM108" s="202">
        <f t="shared" si="566"/>
        <v>98672.77730300001</v>
      </c>
      <c r="CO108" s="102"/>
      <c r="CP108" s="102"/>
      <c r="CQ108" s="102"/>
      <c r="CR108" s="102">
        <v>91938.650605999981</v>
      </c>
      <c r="CS108" s="202">
        <f t="shared" si="567"/>
        <v>91938.650605999981</v>
      </c>
      <c r="CT108" s="202">
        <f t="shared" si="568"/>
        <v>91939</v>
      </c>
      <c r="CU108" s="202">
        <f t="shared" si="569"/>
        <v>91938.825302999991</v>
      </c>
      <c r="CW108" s="102">
        <v>125395</v>
      </c>
      <c r="CX108" s="102"/>
      <c r="CY108" s="102"/>
      <c r="CZ108" s="102">
        <v>69640.156756276207</v>
      </c>
      <c r="DA108" s="202">
        <f t="shared" si="570"/>
        <v>69640.156756276207</v>
      </c>
      <c r="DB108" s="202">
        <f t="shared" si="571"/>
        <v>97518</v>
      </c>
      <c r="DC108" s="202">
        <f t="shared" si="572"/>
        <v>83579.078378138103</v>
      </c>
      <c r="DE108" s="102">
        <v>101780.08474944052</v>
      </c>
      <c r="DF108" s="102"/>
      <c r="DG108" s="102"/>
      <c r="DH108" s="102">
        <v>46829.974462801598</v>
      </c>
      <c r="DI108" s="202">
        <f t="shared" si="573"/>
        <v>46829.974462801598</v>
      </c>
      <c r="DJ108" s="202">
        <f t="shared" si="574"/>
        <v>74305</v>
      </c>
      <c r="DK108" s="202">
        <f t="shared" si="575"/>
        <v>60567.487231400795</v>
      </c>
    </row>
    <row r="109" spans="1:115" ht="13.5" thickBot="1" x14ac:dyDescent="0.25">
      <c r="A109" s="20">
        <v>88</v>
      </c>
      <c r="B109" s="19" t="s">
        <v>225</v>
      </c>
      <c r="C109" s="32">
        <v>1</v>
      </c>
      <c r="D109" s="82"/>
      <c r="E109" s="102">
        <v>284781.71842352004</v>
      </c>
      <c r="F109" s="102"/>
      <c r="G109" s="102"/>
      <c r="H109" s="102">
        <v>105699.82759599999</v>
      </c>
      <c r="I109" s="202">
        <f t="shared" si="534"/>
        <v>105699.82759599999</v>
      </c>
      <c r="J109" s="202">
        <f t="shared" si="535"/>
        <v>195241</v>
      </c>
      <c r="K109" s="202">
        <f t="shared" si="536"/>
        <v>150470.41379799999</v>
      </c>
      <c r="L109" s="82"/>
      <c r="M109" s="102">
        <v>284781.71842352004</v>
      </c>
      <c r="N109" s="102"/>
      <c r="O109" s="102"/>
      <c r="P109" s="102">
        <v>112474.10917614189</v>
      </c>
      <c r="Q109" s="202">
        <f t="shared" si="537"/>
        <v>112474.10917614189</v>
      </c>
      <c r="R109" s="202">
        <f t="shared" si="538"/>
        <v>198628</v>
      </c>
      <c r="S109" s="202">
        <f t="shared" si="539"/>
        <v>155551.05458807095</v>
      </c>
      <c r="U109" s="102">
        <v>126132.1241800373</v>
      </c>
      <c r="V109" s="102"/>
      <c r="W109" s="102"/>
      <c r="X109" s="102">
        <v>87232.14413567388</v>
      </c>
      <c r="Y109" s="202">
        <f t="shared" si="540"/>
        <v>87232.14413567388</v>
      </c>
      <c r="Z109" s="202">
        <f t="shared" si="541"/>
        <v>106682</v>
      </c>
      <c r="AA109" s="202">
        <f t="shared" si="542"/>
        <v>96957.07206783694</v>
      </c>
      <c r="AC109" s="102">
        <v>79766.473235982616</v>
      </c>
      <c r="AD109" s="102"/>
      <c r="AE109" s="102"/>
      <c r="AF109" s="102">
        <v>106260.95594764124</v>
      </c>
      <c r="AG109" s="202">
        <f t="shared" si="543"/>
        <v>79766.473235982616</v>
      </c>
      <c r="AH109" s="202">
        <f t="shared" si="544"/>
        <v>93014</v>
      </c>
      <c r="AI109" s="202">
        <f t="shared" si="545"/>
        <v>86390.236617991308</v>
      </c>
      <c r="AK109" s="102">
        <v>104966.19762637746</v>
      </c>
      <c r="AL109" s="102"/>
      <c r="AM109" s="102"/>
      <c r="AN109" s="102">
        <v>68068.385652705838</v>
      </c>
      <c r="AO109" s="202">
        <f t="shared" si="546"/>
        <v>68068.385652705838</v>
      </c>
      <c r="AP109" s="202">
        <f t="shared" si="547"/>
        <v>86517</v>
      </c>
      <c r="AQ109" s="202">
        <f t="shared" si="548"/>
        <v>77292.692826352926</v>
      </c>
      <c r="AS109" s="102"/>
      <c r="AT109" s="102"/>
      <c r="AU109" s="102"/>
      <c r="AV109" s="102">
        <v>100551.86054041743</v>
      </c>
      <c r="AW109" s="202">
        <f t="shared" si="549"/>
        <v>100551.86054041743</v>
      </c>
      <c r="AX109" s="202">
        <f t="shared" si="550"/>
        <v>100552</v>
      </c>
      <c r="AY109" s="202">
        <f t="shared" si="551"/>
        <v>100551.93027020872</v>
      </c>
      <c r="BA109" s="102">
        <v>90364.001812761679</v>
      </c>
      <c r="BB109" s="102"/>
      <c r="BC109" s="102"/>
      <c r="BD109" s="102">
        <v>99864.518624168893</v>
      </c>
      <c r="BE109" s="202">
        <f t="shared" si="552"/>
        <v>90364.001812761679</v>
      </c>
      <c r="BF109" s="202">
        <f t="shared" si="553"/>
        <v>95114</v>
      </c>
      <c r="BG109" s="202">
        <f t="shared" si="554"/>
        <v>92739.000906380839</v>
      </c>
      <c r="BI109" s="102">
        <v>229803</v>
      </c>
      <c r="BJ109" s="102"/>
      <c r="BK109" s="102"/>
      <c r="BL109" s="102">
        <v>125712.99037</v>
      </c>
      <c r="BM109" s="202">
        <f t="shared" si="555"/>
        <v>125712.99037</v>
      </c>
      <c r="BN109" s="202">
        <f t="shared" si="556"/>
        <v>177758</v>
      </c>
      <c r="BO109" s="202">
        <f t="shared" si="557"/>
        <v>151735.49518500001</v>
      </c>
      <c r="BQ109" s="102">
        <v>229803</v>
      </c>
      <c r="BR109" s="102"/>
      <c r="BS109" s="102"/>
      <c r="BT109" s="102">
        <v>129454.399316</v>
      </c>
      <c r="BU109" s="202">
        <f t="shared" si="558"/>
        <v>129454.399316</v>
      </c>
      <c r="BV109" s="202">
        <f t="shared" si="559"/>
        <v>179629</v>
      </c>
      <c r="BW109" s="202">
        <f t="shared" si="560"/>
        <v>154541.699658</v>
      </c>
      <c r="BY109" s="102"/>
      <c r="BZ109" s="102"/>
      <c r="CA109" s="102"/>
      <c r="CB109" s="102">
        <v>116534.61237</v>
      </c>
      <c r="CC109" s="202">
        <f t="shared" si="561"/>
        <v>116534.61237</v>
      </c>
      <c r="CD109" s="202">
        <f t="shared" si="562"/>
        <v>116535</v>
      </c>
      <c r="CE109" s="202">
        <f t="shared" si="563"/>
        <v>116534.80618499999</v>
      </c>
      <c r="CG109" s="102">
        <v>249063.3</v>
      </c>
      <c r="CH109" s="102"/>
      <c r="CI109" s="102"/>
      <c r="CJ109" s="102">
        <v>118161.16037000001</v>
      </c>
      <c r="CK109" s="202">
        <f t="shared" si="564"/>
        <v>118161.16037000001</v>
      </c>
      <c r="CL109" s="202">
        <f t="shared" si="565"/>
        <v>183612</v>
      </c>
      <c r="CM109" s="202">
        <f t="shared" si="566"/>
        <v>150886.580185</v>
      </c>
      <c r="CO109" s="102"/>
      <c r="CP109" s="102"/>
      <c r="CQ109" s="102"/>
      <c r="CR109" s="102">
        <v>138493.01036999997</v>
      </c>
      <c r="CS109" s="202">
        <f t="shared" si="567"/>
        <v>138493.01036999997</v>
      </c>
      <c r="CT109" s="202">
        <f t="shared" si="568"/>
        <v>138493</v>
      </c>
      <c r="CU109" s="202">
        <f t="shared" si="569"/>
        <v>138493.00518499999</v>
      </c>
      <c r="CW109" s="102">
        <v>229803</v>
      </c>
      <c r="CX109" s="102"/>
      <c r="CY109" s="102"/>
      <c r="CZ109" s="102">
        <v>110813.06776350383</v>
      </c>
      <c r="DA109" s="202">
        <f t="shared" si="570"/>
        <v>110813.06776350383</v>
      </c>
      <c r="DB109" s="202">
        <f t="shared" si="571"/>
        <v>170308</v>
      </c>
      <c r="DC109" s="202">
        <f t="shared" si="572"/>
        <v>140560.53388175191</v>
      </c>
      <c r="DE109" s="102">
        <v>117201.69748411234</v>
      </c>
      <c r="DF109" s="102"/>
      <c r="DG109" s="102"/>
      <c r="DH109" s="102">
        <v>99098.30556917387</v>
      </c>
      <c r="DI109" s="202">
        <f t="shared" si="573"/>
        <v>99098.30556917387</v>
      </c>
      <c r="DJ109" s="202">
        <f t="shared" si="574"/>
        <v>108150</v>
      </c>
      <c r="DK109" s="202">
        <f t="shared" si="575"/>
        <v>103624.15278458694</v>
      </c>
    </row>
    <row r="110" spans="1:115" ht="13.5" thickBot="1" x14ac:dyDescent="0.25">
      <c r="A110" s="24">
        <v>89</v>
      </c>
      <c r="B110" s="19" t="s">
        <v>226</v>
      </c>
      <c r="C110" s="32">
        <v>1</v>
      </c>
      <c r="D110" s="82"/>
      <c r="E110" s="102">
        <v>459083.12334678671</v>
      </c>
      <c r="F110" s="102"/>
      <c r="G110" s="102"/>
      <c r="H110" s="102">
        <v>167397.34923999998</v>
      </c>
      <c r="I110" s="202">
        <f t="shared" si="534"/>
        <v>167397.34923999998</v>
      </c>
      <c r="J110" s="202">
        <f t="shared" si="535"/>
        <v>313240</v>
      </c>
      <c r="K110" s="202">
        <f t="shared" si="536"/>
        <v>240318.67462000001</v>
      </c>
      <c r="L110" s="82"/>
      <c r="M110" s="102">
        <v>479328.96296952007</v>
      </c>
      <c r="N110" s="102"/>
      <c r="O110" s="102"/>
      <c r="P110" s="102">
        <v>174088.87255850629</v>
      </c>
      <c r="Q110" s="202">
        <f t="shared" si="537"/>
        <v>174088.87255850629</v>
      </c>
      <c r="R110" s="202">
        <f t="shared" si="538"/>
        <v>326709</v>
      </c>
      <c r="S110" s="202">
        <f t="shared" si="539"/>
        <v>250398.93627925316</v>
      </c>
      <c r="U110" s="102">
        <v>403109.5886243133</v>
      </c>
      <c r="V110" s="102"/>
      <c r="W110" s="102"/>
      <c r="X110" s="102">
        <v>136494.73138017196</v>
      </c>
      <c r="Y110" s="202">
        <f t="shared" si="540"/>
        <v>136494.73138017196</v>
      </c>
      <c r="Z110" s="202">
        <f t="shared" si="541"/>
        <v>269802</v>
      </c>
      <c r="AA110" s="202">
        <f t="shared" si="542"/>
        <v>203148.36569008598</v>
      </c>
      <c r="AC110" s="102">
        <v>509878.11322462407</v>
      </c>
      <c r="AD110" s="102"/>
      <c r="AE110" s="102"/>
      <c r="AF110" s="102">
        <v>204563.24260661501</v>
      </c>
      <c r="AG110" s="202">
        <f t="shared" si="543"/>
        <v>204563.24260661501</v>
      </c>
      <c r="AH110" s="202">
        <f t="shared" si="544"/>
        <v>357221</v>
      </c>
      <c r="AI110" s="202">
        <f t="shared" si="545"/>
        <v>280892.12130330747</v>
      </c>
      <c r="AK110" s="102">
        <v>616374.29068923672</v>
      </c>
      <c r="AL110" s="102"/>
      <c r="AM110" s="102"/>
      <c r="AN110" s="102">
        <v>132030.00610833804</v>
      </c>
      <c r="AO110" s="202">
        <f t="shared" si="546"/>
        <v>132030.00610833804</v>
      </c>
      <c r="AP110" s="202">
        <f t="shared" si="547"/>
        <v>374202</v>
      </c>
      <c r="AQ110" s="202">
        <f t="shared" si="548"/>
        <v>253116.00305416901</v>
      </c>
      <c r="AS110" s="102"/>
      <c r="AT110" s="102"/>
      <c r="AU110" s="102"/>
      <c r="AV110" s="102">
        <v>171576.07210861857</v>
      </c>
      <c r="AW110" s="202">
        <f t="shared" si="549"/>
        <v>171576.07210861857</v>
      </c>
      <c r="AX110" s="202">
        <f t="shared" si="550"/>
        <v>171576</v>
      </c>
      <c r="AY110" s="202">
        <f t="shared" si="551"/>
        <v>171576.03605430928</v>
      </c>
      <c r="BA110" s="102">
        <v>507781.37339773885</v>
      </c>
      <c r="BB110" s="102"/>
      <c r="BC110" s="102"/>
      <c r="BD110" s="102">
        <v>207020.22969622965</v>
      </c>
      <c r="BE110" s="202">
        <f t="shared" si="552"/>
        <v>207020.22969622965</v>
      </c>
      <c r="BF110" s="202">
        <f t="shared" si="553"/>
        <v>357401</v>
      </c>
      <c r="BG110" s="202">
        <f t="shared" si="554"/>
        <v>282210.61484811484</v>
      </c>
      <c r="BI110" s="102">
        <v>576445</v>
      </c>
      <c r="BJ110" s="102"/>
      <c r="BK110" s="102"/>
      <c r="BL110" s="102">
        <v>255533.13062199997</v>
      </c>
      <c r="BM110" s="202">
        <f t="shared" si="555"/>
        <v>255533.13062199997</v>
      </c>
      <c r="BN110" s="202">
        <f t="shared" si="556"/>
        <v>415989</v>
      </c>
      <c r="BO110" s="202">
        <f t="shared" si="557"/>
        <v>335761.06531099998</v>
      </c>
      <c r="BQ110" s="102">
        <v>576445</v>
      </c>
      <c r="BR110" s="102"/>
      <c r="BS110" s="102"/>
      <c r="BT110" s="102">
        <v>261684.03806600004</v>
      </c>
      <c r="BU110" s="202">
        <f t="shared" si="558"/>
        <v>261684.03806600004</v>
      </c>
      <c r="BV110" s="202">
        <f t="shared" si="559"/>
        <v>419065</v>
      </c>
      <c r="BW110" s="202">
        <f t="shared" si="560"/>
        <v>340374.51903299999</v>
      </c>
      <c r="BY110" s="102"/>
      <c r="BZ110" s="102"/>
      <c r="CA110" s="102"/>
      <c r="CB110" s="102">
        <v>244379.65862199996</v>
      </c>
      <c r="CC110" s="202">
        <f t="shared" si="561"/>
        <v>244379.65862199996</v>
      </c>
      <c r="CD110" s="202">
        <f t="shared" si="562"/>
        <v>244380</v>
      </c>
      <c r="CE110" s="202">
        <f t="shared" si="563"/>
        <v>244379.82931099998</v>
      </c>
      <c r="CG110" s="102">
        <v>597819.5</v>
      </c>
      <c r="CH110" s="102"/>
      <c r="CI110" s="102"/>
      <c r="CJ110" s="102">
        <v>242056.018622</v>
      </c>
      <c r="CK110" s="202">
        <f t="shared" si="564"/>
        <v>242056.018622</v>
      </c>
      <c r="CL110" s="202">
        <f t="shared" si="565"/>
        <v>419938</v>
      </c>
      <c r="CM110" s="202">
        <f t="shared" si="566"/>
        <v>330997.009311</v>
      </c>
      <c r="CO110" s="102"/>
      <c r="CP110" s="102"/>
      <c r="CQ110" s="102"/>
      <c r="CR110" s="102">
        <v>269474.97062199999</v>
      </c>
      <c r="CS110" s="202">
        <f t="shared" si="567"/>
        <v>269474.97062199999</v>
      </c>
      <c r="CT110" s="202">
        <f t="shared" si="568"/>
        <v>269475</v>
      </c>
      <c r="CU110" s="202">
        <f t="shared" si="569"/>
        <v>269474.98531100003</v>
      </c>
      <c r="CW110" s="102">
        <v>576445</v>
      </c>
      <c r="CX110" s="102"/>
      <c r="CY110" s="102"/>
      <c r="CZ110" s="102">
        <v>200355.66880290629</v>
      </c>
      <c r="DA110" s="202">
        <f t="shared" si="570"/>
        <v>200355.66880290629</v>
      </c>
      <c r="DB110" s="202">
        <f t="shared" si="571"/>
        <v>388400</v>
      </c>
      <c r="DC110" s="202">
        <f t="shared" si="572"/>
        <v>294377.83440145315</v>
      </c>
      <c r="DE110" s="102">
        <v>311317.88787305815</v>
      </c>
      <c r="DF110" s="102"/>
      <c r="DG110" s="102"/>
      <c r="DH110" s="102">
        <v>162127.44564567244</v>
      </c>
      <c r="DI110" s="202">
        <f t="shared" si="573"/>
        <v>162127.44564567244</v>
      </c>
      <c r="DJ110" s="202">
        <f t="shared" si="574"/>
        <v>236723</v>
      </c>
      <c r="DK110" s="202">
        <f t="shared" si="575"/>
        <v>199425.22282283622</v>
      </c>
    </row>
    <row r="111" spans="1:115" ht="13.5" thickBot="1" x14ac:dyDescent="0.25">
      <c r="A111" s="20">
        <v>90</v>
      </c>
      <c r="B111" s="19" t="s">
        <v>227</v>
      </c>
      <c r="C111" s="32">
        <v>1</v>
      </c>
      <c r="D111" s="82"/>
      <c r="E111" s="102">
        <v>3200056.1304915305</v>
      </c>
      <c r="F111" s="102"/>
      <c r="G111" s="102"/>
      <c r="H111" s="102">
        <v>1015214.5814799999</v>
      </c>
      <c r="I111" s="202">
        <f t="shared" si="534"/>
        <v>1015214.5814799999</v>
      </c>
      <c r="J111" s="202">
        <f t="shared" si="535"/>
        <v>2107635</v>
      </c>
      <c r="K111" s="202">
        <f t="shared" si="536"/>
        <v>1561424.7907400001</v>
      </c>
      <c r="L111" s="82"/>
      <c r="M111" s="102">
        <v>2290806.7286979202</v>
      </c>
      <c r="N111" s="102"/>
      <c r="O111" s="102"/>
      <c r="P111" s="102">
        <v>670812.25862401538</v>
      </c>
      <c r="Q111" s="202">
        <f t="shared" si="537"/>
        <v>670812.25862401538</v>
      </c>
      <c r="R111" s="202">
        <f t="shared" si="538"/>
        <v>1480809</v>
      </c>
      <c r="S111" s="202">
        <f t="shared" si="539"/>
        <v>1075810.6293120077</v>
      </c>
      <c r="U111" s="102">
        <v>1655672.9847651531</v>
      </c>
      <c r="V111" s="102"/>
      <c r="W111" s="102"/>
      <c r="X111" s="102">
        <v>449228.38298351417</v>
      </c>
      <c r="Y111" s="202">
        <f t="shared" si="540"/>
        <v>449228.38298351417</v>
      </c>
      <c r="Z111" s="202">
        <f t="shared" si="541"/>
        <v>1052451</v>
      </c>
      <c r="AA111" s="202">
        <f t="shared" si="542"/>
        <v>750839.69149175705</v>
      </c>
      <c r="AC111" s="102">
        <v>2116882.7056285678</v>
      </c>
      <c r="AD111" s="102"/>
      <c r="AE111" s="102"/>
      <c r="AF111" s="102">
        <v>566215.15135707625</v>
      </c>
      <c r="AG111" s="202">
        <f t="shared" si="543"/>
        <v>566215.15135707625</v>
      </c>
      <c r="AH111" s="202">
        <f t="shared" si="544"/>
        <v>1341549</v>
      </c>
      <c r="AI111" s="202">
        <f t="shared" si="545"/>
        <v>953882.07567853807</v>
      </c>
      <c r="AK111" s="102">
        <v>2386941.9684569198</v>
      </c>
      <c r="AL111" s="102"/>
      <c r="AM111" s="102"/>
      <c r="AN111" s="102">
        <v>445724.24994351278</v>
      </c>
      <c r="AO111" s="202">
        <f t="shared" si="546"/>
        <v>445724.24994351278</v>
      </c>
      <c r="AP111" s="202">
        <f t="shared" si="547"/>
        <v>1416333</v>
      </c>
      <c r="AQ111" s="202">
        <f t="shared" si="548"/>
        <v>931028.62497175636</v>
      </c>
      <c r="AS111" s="102"/>
      <c r="AT111" s="102"/>
      <c r="AU111" s="102"/>
      <c r="AV111" s="102">
        <v>567300.12255508488</v>
      </c>
      <c r="AW111" s="202">
        <f t="shared" si="549"/>
        <v>567300.12255508488</v>
      </c>
      <c r="AX111" s="202">
        <f t="shared" si="550"/>
        <v>567300</v>
      </c>
      <c r="AY111" s="202">
        <f t="shared" si="551"/>
        <v>567300.0612775425</v>
      </c>
      <c r="BA111" s="102">
        <v>2028702.1315395411</v>
      </c>
      <c r="BB111" s="102"/>
      <c r="BC111" s="102"/>
      <c r="BD111" s="102">
        <v>592481.55856765131</v>
      </c>
      <c r="BE111" s="202">
        <f t="shared" si="552"/>
        <v>592481.55856765131</v>
      </c>
      <c r="BF111" s="202">
        <f t="shared" si="553"/>
        <v>1310592</v>
      </c>
      <c r="BG111" s="202">
        <f t="shared" si="554"/>
        <v>951536.77928382566</v>
      </c>
      <c r="BI111" s="102">
        <v>2641696</v>
      </c>
      <c r="BJ111" s="102"/>
      <c r="BK111" s="102"/>
      <c r="BL111" s="102">
        <v>767190.29351799993</v>
      </c>
      <c r="BM111" s="202">
        <f t="shared" si="555"/>
        <v>767190.29351799993</v>
      </c>
      <c r="BN111" s="202">
        <f t="shared" si="556"/>
        <v>1704443</v>
      </c>
      <c r="BO111" s="202">
        <f t="shared" si="557"/>
        <v>1235816.6467589999</v>
      </c>
      <c r="BQ111" s="102">
        <v>2641696</v>
      </c>
      <c r="BR111" s="102"/>
      <c r="BS111" s="102"/>
      <c r="BT111" s="102">
        <v>786980.03830599994</v>
      </c>
      <c r="BU111" s="202">
        <f t="shared" si="558"/>
        <v>786980.03830599994</v>
      </c>
      <c r="BV111" s="202">
        <f t="shared" si="559"/>
        <v>1714338</v>
      </c>
      <c r="BW111" s="202">
        <f t="shared" si="560"/>
        <v>1250659.0191529999</v>
      </c>
      <c r="BY111" s="102"/>
      <c r="BZ111" s="102"/>
      <c r="CA111" s="102"/>
      <c r="CB111" s="102">
        <v>836899.49351799989</v>
      </c>
      <c r="CC111" s="202">
        <f t="shared" si="561"/>
        <v>836899.49351799989</v>
      </c>
      <c r="CD111" s="202">
        <f t="shared" si="562"/>
        <v>836899</v>
      </c>
      <c r="CE111" s="202">
        <f t="shared" si="563"/>
        <v>836899.246759</v>
      </c>
      <c r="CG111" s="102">
        <v>2729165.6</v>
      </c>
      <c r="CH111" s="102"/>
      <c r="CI111" s="102"/>
      <c r="CJ111" s="102">
        <v>869430.4535180002</v>
      </c>
      <c r="CK111" s="202">
        <f t="shared" si="564"/>
        <v>869430.4535180002</v>
      </c>
      <c r="CL111" s="202">
        <f t="shared" si="565"/>
        <v>1799298</v>
      </c>
      <c r="CM111" s="202">
        <f t="shared" si="566"/>
        <v>1334364.2267590002</v>
      </c>
      <c r="CO111" s="102"/>
      <c r="CP111" s="102"/>
      <c r="CQ111" s="102"/>
      <c r="CR111" s="102">
        <v>767190.29351799993</v>
      </c>
      <c r="CS111" s="202">
        <f t="shared" si="567"/>
        <v>767190.29351799993</v>
      </c>
      <c r="CT111" s="202">
        <f t="shared" si="568"/>
        <v>767190</v>
      </c>
      <c r="CU111" s="202">
        <f t="shared" si="569"/>
        <v>767190.14675899991</v>
      </c>
      <c r="CW111" s="102">
        <v>2641696</v>
      </c>
      <c r="CX111" s="102"/>
      <c r="CY111" s="102"/>
      <c r="CZ111" s="102">
        <v>612492.09388837544</v>
      </c>
      <c r="DA111" s="202">
        <f t="shared" si="570"/>
        <v>612492.09388837544</v>
      </c>
      <c r="DB111" s="202">
        <f t="shared" si="571"/>
        <v>1627094</v>
      </c>
      <c r="DC111" s="202">
        <f t="shared" si="572"/>
        <v>1119793.0469441877</v>
      </c>
      <c r="DE111" s="102">
        <v>2183435.580977343</v>
      </c>
      <c r="DF111" s="102"/>
      <c r="DG111" s="102"/>
      <c r="DH111" s="102">
        <v>511437.39588251419</v>
      </c>
      <c r="DI111" s="202">
        <f t="shared" si="573"/>
        <v>511437.39588251419</v>
      </c>
      <c r="DJ111" s="202">
        <f t="shared" si="574"/>
        <v>1347436</v>
      </c>
      <c r="DK111" s="202">
        <f t="shared" si="575"/>
        <v>929436.69794125715</v>
      </c>
    </row>
    <row r="112" spans="1:115" ht="13.5" thickBot="1" x14ac:dyDescent="0.25">
      <c r="A112" s="24">
        <v>91</v>
      </c>
      <c r="B112" s="19" t="s">
        <v>374</v>
      </c>
      <c r="C112" s="32">
        <v>1</v>
      </c>
      <c r="D112" s="82"/>
      <c r="E112" s="102">
        <v>75147.7042086</v>
      </c>
      <c r="F112" s="102"/>
      <c r="G112" s="102"/>
      <c r="H112" s="102">
        <v>33410.225376000002</v>
      </c>
      <c r="I112" s="202">
        <f t="shared" si="534"/>
        <v>33410.225376000002</v>
      </c>
      <c r="J112" s="202">
        <f t="shared" si="535"/>
        <v>54279</v>
      </c>
      <c r="K112" s="202">
        <f t="shared" si="536"/>
        <v>43844.612688000001</v>
      </c>
      <c r="L112" s="82"/>
      <c r="M112" s="102">
        <v>82542.256722253325</v>
      </c>
      <c r="N112" s="102"/>
      <c r="O112" s="102"/>
      <c r="P112" s="102">
        <v>20033.845594500501</v>
      </c>
      <c r="Q112" s="202">
        <f t="shared" si="537"/>
        <v>20033.845594500501</v>
      </c>
      <c r="R112" s="202">
        <f t="shared" si="538"/>
        <v>51288</v>
      </c>
      <c r="S112" s="202">
        <f t="shared" si="539"/>
        <v>35660.922797250249</v>
      </c>
      <c r="U112" s="102">
        <v>61626.13778254106</v>
      </c>
      <c r="V112" s="102"/>
      <c r="W112" s="102"/>
      <c r="X112" s="102">
        <v>15435.348021433672</v>
      </c>
      <c r="Y112" s="202">
        <f t="shared" si="540"/>
        <v>15435.348021433672</v>
      </c>
      <c r="Z112" s="202">
        <f t="shared" si="541"/>
        <v>38531</v>
      </c>
      <c r="AA112" s="202">
        <f t="shared" si="542"/>
        <v>26983.174010716837</v>
      </c>
      <c r="AC112" s="102">
        <v>79734.786859797547</v>
      </c>
      <c r="AD112" s="102"/>
      <c r="AE112" s="102"/>
      <c r="AF112" s="102">
        <v>21362.208420730934</v>
      </c>
      <c r="AG112" s="202">
        <f t="shared" si="543"/>
        <v>21362.208420730934</v>
      </c>
      <c r="AH112" s="202">
        <f t="shared" si="544"/>
        <v>50548</v>
      </c>
      <c r="AI112" s="202">
        <f t="shared" si="545"/>
        <v>35955.104210365469</v>
      </c>
      <c r="AK112" s="102">
        <v>80319.695839858832</v>
      </c>
      <c r="AL112" s="102"/>
      <c r="AM112" s="102"/>
      <c r="AN112" s="102">
        <v>15290.486682766978</v>
      </c>
      <c r="AO112" s="202">
        <f t="shared" si="546"/>
        <v>15290.486682766978</v>
      </c>
      <c r="AP112" s="202">
        <f t="shared" si="547"/>
        <v>47805</v>
      </c>
      <c r="AQ112" s="202">
        <f t="shared" si="548"/>
        <v>31547.743341383488</v>
      </c>
      <c r="AS112" s="102"/>
      <c r="AT112" s="102"/>
      <c r="AU112" s="102"/>
      <c r="AV112" s="102">
        <v>23102.315970606112</v>
      </c>
      <c r="AW112" s="202">
        <f t="shared" si="549"/>
        <v>23102.315970606112</v>
      </c>
      <c r="AX112" s="202">
        <f t="shared" si="550"/>
        <v>23102</v>
      </c>
      <c r="AY112" s="202">
        <f t="shared" si="551"/>
        <v>23102.157985303056</v>
      </c>
      <c r="BA112" s="102">
        <v>79225.614300454821</v>
      </c>
      <c r="BB112" s="102"/>
      <c r="BC112" s="102"/>
      <c r="BD112" s="102">
        <v>22564.635441961665</v>
      </c>
      <c r="BE112" s="202">
        <f t="shared" si="552"/>
        <v>22564.635441961665</v>
      </c>
      <c r="BF112" s="202">
        <f t="shared" si="553"/>
        <v>50895</v>
      </c>
      <c r="BG112" s="202">
        <f t="shared" si="554"/>
        <v>36729.817720980835</v>
      </c>
      <c r="BI112" s="102">
        <v>82894</v>
      </c>
      <c r="BJ112" s="102"/>
      <c r="BK112" s="102"/>
      <c r="BL112" s="102">
        <v>37274.322514</v>
      </c>
      <c r="BM112" s="202">
        <f t="shared" si="555"/>
        <v>37274.322514</v>
      </c>
      <c r="BN112" s="202">
        <f t="shared" si="556"/>
        <v>60084</v>
      </c>
      <c r="BO112" s="202">
        <f t="shared" si="557"/>
        <v>48679.161257</v>
      </c>
      <c r="BQ112" s="102">
        <v>82894</v>
      </c>
      <c r="BR112" s="102"/>
      <c r="BS112" s="102"/>
      <c r="BT112" s="102">
        <v>37864.759438000008</v>
      </c>
      <c r="BU112" s="202">
        <f t="shared" si="558"/>
        <v>37864.759438000008</v>
      </c>
      <c r="BV112" s="202">
        <f t="shared" si="559"/>
        <v>60379</v>
      </c>
      <c r="BW112" s="202">
        <f t="shared" si="560"/>
        <v>49121.879719000004</v>
      </c>
      <c r="BY112" s="102"/>
      <c r="BZ112" s="102"/>
      <c r="CA112" s="102"/>
      <c r="CB112" s="102">
        <v>37274.322514</v>
      </c>
      <c r="CC112" s="202">
        <f t="shared" si="561"/>
        <v>37274.322514</v>
      </c>
      <c r="CD112" s="202">
        <f t="shared" si="562"/>
        <v>37274</v>
      </c>
      <c r="CE112" s="202">
        <f t="shared" si="563"/>
        <v>37274.161257</v>
      </c>
      <c r="CG112" s="102">
        <v>87537.8</v>
      </c>
      <c r="CH112" s="102"/>
      <c r="CI112" s="102"/>
      <c r="CJ112" s="102">
        <v>37274.322514</v>
      </c>
      <c r="CK112" s="202">
        <f t="shared" si="564"/>
        <v>37274.322514</v>
      </c>
      <c r="CL112" s="202">
        <f t="shared" si="565"/>
        <v>62406</v>
      </c>
      <c r="CM112" s="202">
        <f t="shared" si="566"/>
        <v>49840.161257</v>
      </c>
      <c r="CO112" s="102"/>
      <c r="CP112" s="102"/>
      <c r="CQ112" s="102"/>
      <c r="CR112" s="102">
        <v>37274.322514</v>
      </c>
      <c r="CS112" s="202">
        <f t="shared" si="567"/>
        <v>37274.322514</v>
      </c>
      <c r="CT112" s="202">
        <f t="shared" si="568"/>
        <v>37274</v>
      </c>
      <c r="CU112" s="202">
        <f t="shared" si="569"/>
        <v>37274.161257</v>
      </c>
      <c r="CW112" s="102">
        <v>82894</v>
      </c>
      <c r="CX112" s="102"/>
      <c r="CY112" s="102"/>
      <c r="CZ112" s="102">
        <v>22346.675916320495</v>
      </c>
      <c r="DA112" s="202">
        <f t="shared" si="570"/>
        <v>22346.675916320495</v>
      </c>
      <c r="DB112" s="202">
        <f t="shared" si="571"/>
        <v>52620</v>
      </c>
      <c r="DC112" s="202">
        <f t="shared" si="572"/>
        <v>37483.337958160249</v>
      </c>
      <c r="DE112" s="102">
        <v>71450.273290409081</v>
      </c>
      <c r="DF112" s="102"/>
      <c r="DG112" s="102"/>
      <c r="DH112" s="102">
        <v>20635.656924333805</v>
      </c>
      <c r="DI112" s="202">
        <f t="shared" si="573"/>
        <v>20635.656924333805</v>
      </c>
      <c r="DJ112" s="202">
        <f t="shared" si="574"/>
        <v>46043</v>
      </c>
      <c r="DK112" s="202">
        <f t="shared" si="575"/>
        <v>33339.328462166901</v>
      </c>
    </row>
    <row r="113" spans="1:115" ht="13.5" thickBot="1" x14ac:dyDescent="0.25">
      <c r="A113" s="20">
        <v>92</v>
      </c>
      <c r="B113" s="19" t="s">
        <v>375</v>
      </c>
      <c r="C113" s="32">
        <v>1</v>
      </c>
      <c r="D113" s="82"/>
      <c r="E113" s="102">
        <v>106599.13765958667</v>
      </c>
      <c r="F113" s="102"/>
      <c r="G113" s="102"/>
      <c r="H113" s="102">
        <v>41831.793828000002</v>
      </c>
      <c r="I113" s="202">
        <f t="shared" si="534"/>
        <v>41831.793828000002</v>
      </c>
      <c r="J113" s="202">
        <f t="shared" si="535"/>
        <v>74215</v>
      </c>
      <c r="K113" s="202">
        <f t="shared" si="536"/>
        <v>58023.396913999997</v>
      </c>
      <c r="L113" s="82"/>
      <c r="M113" s="102">
        <v>100160.87422432</v>
      </c>
      <c r="N113" s="102"/>
      <c r="O113" s="102"/>
      <c r="P113" s="102">
        <v>29404.573385500666</v>
      </c>
      <c r="Q113" s="202">
        <f t="shared" si="537"/>
        <v>29404.573385500666</v>
      </c>
      <c r="R113" s="202">
        <f t="shared" si="538"/>
        <v>64783</v>
      </c>
      <c r="S113" s="202">
        <f t="shared" si="539"/>
        <v>47093.786692750335</v>
      </c>
      <c r="U113" s="102">
        <v>38147.720011861093</v>
      </c>
      <c r="V113" s="102"/>
      <c r="W113" s="102"/>
      <c r="X113" s="102">
        <v>22486.959003333806</v>
      </c>
      <c r="Y113" s="202">
        <f t="shared" si="540"/>
        <v>22486.959003333806</v>
      </c>
      <c r="Z113" s="202">
        <f t="shared" si="541"/>
        <v>30317</v>
      </c>
      <c r="AA113" s="202">
        <f t="shared" si="542"/>
        <v>26401.979501666901</v>
      </c>
      <c r="AC113" s="102">
        <v>79004.815864323027</v>
      </c>
      <c r="AD113" s="102"/>
      <c r="AE113" s="102"/>
      <c r="AF113" s="102">
        <v>27247.563348231095</v>
      </c>
      <c r="AG113" s="202">
        <f t="shared" si="543"/>
        <v>27247.563348231095</v>
      </c>
      <c r="AH113" s="202">
        <f t="shared" si="544"/>
        <v>53126</v>
      </c>
      <c r="AI113" s="202">
        <f t="shared" si="545"/>
        <v>40186.781674115548</v>
      </c>
      <c r="AK113" s="102">
        <v>76207.364271607657</v>
      </c>
      <c r="AL113" s="102"/>
      <c r="AM113" s="102"/>
      <c r="AN113" s="102">
        <v>22572.050888167108</v>
      </c>
      <c r="AO113" s="202">
        <f t="shared" si="546"/>
        <v>22572.050888167108</v>
      </c>
      <c r="AP113" s="202">
        <f t="shared" si="547"/>
        <v>49390</v>
      </c>
      <c r="AQ113" s="202">
        <f t="shared" si="548"/>
        <v>35981.025444083556</v>
      </c>
      <c r="AS113" s="102"/>
      <c r="AT113" s="102"/>
      <c r="AU113" s="102"/>
      <c r="AV113" s="102">
        <v>26871.299586106277</v>
      </c>
      <c r="AW113" s="202">
        <f t="shared" si="549"/>
        <v>26871.299586106277</v>
      </c>
      <c r="AX113" s="202">
        <f t="shared" si="550"/>
        <v>26871</v>
      </c>
      <c r="AY113" s="202">
        <f t="shared" si="551"/>
        <v>26871.14979305314</v>
      </c>
      <c r="BA113" s="102">
        <v>78375.144461462391</v>
      </c>
      <c r="BB113" s="102"/>
      <c r="BC113" s="102"/>
      <c r="BD113" s="102">
        <v>27984.507186461837</v>
      </c>
      <c r="BE113" s="202">
        <f t="shared" si="552"/>
        <v>27984.507186461837</v>
      </c>
      <c r="BF113" s="202">
        <f t="shared" si="553"/>
        <v>53180</v>
      </c>
      <c r="BG113" s="202">
        <f t="shared" si="554"/>
        <v>40582.253593230918</v>
      </c>
      <c r="BI113" s="102">
        <v>107787</v>
      </c>
      <c r="BJ113" s="102"/>
      <c r="BK113" s="102"/>
      <c r="BL113" s="102">
        <v>40921.972585999996</v>
      </c>
      <c r="BM113" s="202">
        <f t="shared" si="555"/>
        <v>40921.972585999996</v>
      </c>
      <c r="BN113" s="202">
        <f t="shared" si="556"/>
        <v>74354</v>
      </c>
      <c r="BO113" s="202">
        <f t="shared" si="557"/>
        <v>57637.986292999994</v>
      </c>
      <c r="BQ113" s="102">
        <v>107787</v>
      </c>
      <c r="BR113" s="102"/>
      <c r="BS113" s="102"/>
      <c r="BT113" s="102">
        <v>41877.220990000002</v>
      </c>
      <c r="BU113" s="202">
        <f t="shared" si="558"/>
        <v>41877.220990000002</v>
      </c>
      <c r="BV113" s="202">
        <f t="shared" si="559"/>
        <v>74832</v>
      </c>
      <c r="BW113" s="202">
        <f t="shared" si="560"/>
        <v>58354.610495000001</v>
      </c>
      <c r="BY113" s="102"/>
      <c r="BZ113" s="102"/>
      <c r="CA113" s="102"/>
      <c r="CB113" s="102">
        <v>40921.972585999996</v>
      </c>
      <c r="CC113" s="202">
        <f t="shared" si="561"/>
        <v>40921.972585999996</v>
      </c>
      <c r="CD113" s="202">
        <f t="shared" si="562"/>
        <v>40922</v>
      </c>
      <c r="CE113" s="202">
        <f t="shared" si="563"/>
        <v>40921.986292999994</v>
      </c>
      <c r="CG113" s="102">
        <v>112991.9</v>
      </c>
      <c r="CH113" s="102"/>
      <c r="CI113" s="102"/>
      <c r="CJ113" s="102">
        <v>40921.972585999996</v>
      </c>
      <c r="CK113" s="202">
        <f t="shared" si="564"/>
        <v>40921.972585999996</v>
      </c>
      <c r="CL113" s="202">
        <f t="shared" si="565"/>
        <v>76957</v>
      </c>
      <c r="CM113" s="202">
        <f t="shared" si="566"/>
        <v>58939.486292999994</v>
      </c>
      <c r="CO113" s="102"/>
      <c r="CP113" s="102"/>
      <c r="CQ113" s="102"/>
      <c r="CR113" s="102">
        <v>40921.972585999996</v>
      </c>
      <c r="CS113" s="202">
        <f t="shared" si="567"/>
        <v>40921.972585999996</v>
      </c>
      <c r="CT113" s="202">
        <f t="shared" si="568"/>
        <v>40922</v>
      </c>
      <c r="CU113" s="202">
        <f t="shared" si="569"/>
        <v>40921.986292999994</v>
      </c>
      <c r="CW113" s="102">
        <v>107787</v>
      </c>
      <c r="CX113" s="102"/>
      <c r="CY113" s="102"/>
      <c r="CZ113" s="102">
        <v>29091.826230460661</v>
      </c>
      <c r="DA113" s="202">
        <f t="shared" si="570"/>
        <v>29091.826230460661</v>
      </c>
      <c r="DB113" s="202">
        <f t="shared" si="571"/>
        <v>68439</v>
      </c>
      <c r="DC113" s="202">
        <f t="shared" si="572"/>
        <v>48765.413115230331</v>
      </c>
      <c r="DE113" s="102">
        <v>67099.593404963336</v>
      </c>
      <c r="DF113" s="102"/>
      <c r="DG113" s="102"/>
      <c r="DH113" s="102">
        <v>24629.546031500584</v>
      </c>
      <c r="DI113" s="202">
        <f t="shared" si="573"/>
        <v>24629.546031500584</v>
      </c>
      <c r="DJ113" s="202">
        <f t="shared" si="574"/>
        <v>45865</v>
      </c>
      <c r="DK113" s="202">
        <f t="shared" si="575"/>
        <v>35247.273015750296</v>
      </c>
    </row>
    <row r="114" spans="1:115" ht="13.5" thickBot="1" x14ac:dyDescent="0.25">
      <c r="A114" s="24">
        <v>93</v>
      </c>
      <c r="B114" s="19" t="s">
        <v>376</v>
      </c>
      <c r="C114" s="32">
        <v>1</v>
      </c>
      <c r="D114" s="82"/>
      <c r="E114" s="102">
        <v>26629.748796733336</v>
      </c>
      <c r="F114" s="102"/>
      <c r="G114" s="102"/>
      <c r="H114" s="102">
        <v>18206.648855999996</v>
      </c>
      <c r="I114" s="202">
        <f t="shared" si="534"/>
        <v>18206.648855999996</v>
      </c>
      <c r="J114" s="202">
        <f t="shared" si="535"/>
        <v>22418</v>
      </c>
      <c r="K114" s="202">
        <f t="shared" si="536"/>
        <v>20312.324428</v>
      </c>
      <c r="L114" s="82"/>
      <c r="M114" s="102">
        <v>26629.748796733336</v>
      </c>
      <c r="N114" s="102"/>
      <c r="O114" s="102"/>
      <c r="P114" s="102">
        <v>12173.33013648031</v>
      </c>
      <c r="Q114" s="202">
        <f t="shared" si="537"/>
        <v>12173.33013648031</v>
      </c>
      <c r="R114" s="202">
        <f t="shared" si="538"/>
        <v>19402</v>
      </c>
      <c r="S114" s="202">
        <f t="shared" si="539"/>
        <v>15787.665068240156</v>
      </c>
      <c r="U114" s="102">
        <v>19153.292204314035</v>
      </c>
      <c r="V114" s="102"/>
      <c r="W114" s="102"/>
      <c r="X114" s="102">
        <v>12381.735614867051</v>
      </c>
      <c r="Y114" s="202">
        <f t="shared" si="540"/>
        <v>12381.735614867051</v>
      </c>
      <c r="Z114" s="202">
        <f t="shared" si="541"/>
        <v>15768</v>
      </c>
      <c r="AA114" s="202">
        <f t="shared" si="542"/>
        <v>14074.867807433526</v>
      </c>
      <c r="AC114" s="102">
        <v>28826.188261006842</v>
      </c>
      <c r="AD114" s="102"/>
      <c r="AE114" s="102"/>
      <c r="AF114" s="102">
        <v>12474.948701792395</v>
      </c>
      <c r="AG114" s="202">
        <f t="shared" si="543"/>
        <v>12474.948701792395</v>
      </c>
      <c r="AH114" s="202">
        <f t="shared" si="544"/>
        <v>20651</v>
      </c>
      <c r="AI114" s="202">
        <f t="shared" si="545"/>
        <v>16562.974350896198</v>
      </c>
      <c r="AK114" s="102">
        <v>31824.870924074679</v>
      </c>
      <c r="AL114" s="102"/>
      <c r="AM114" s="102"/>
      <c r="AN114" s="102">
        <v>12055.078327426998</v>
      </c>
      <c r="AO114" s="202">
        <f t="shared" si="546"/>
        <v>12055.078327426998</v>
      </c>
      <c r="AP114" s="202">
        <f t="shared" si="547"/>
        <v>21940</v>
      </c>
      <c r="AQ114" s="202">
        <f t="shared" si="548"/>
        <v>16997.5391637135</v>
      </c>
      <c r="AS114" s="102"/>
      <c r="AT114" s="102"/>
      <c r="AU114" s="102"/>
      <c r="AV114" s="102">
        <v>11831.119472590011</v>
      </c>
      <c r="AW114" s="202">
        <f t="shared" si="549"/>
        <v>11831.119472590011</v>
      </c>
      <c r="AX114" s="202">
        <f t="shared" si="550"/>
        <v>11831</v>
      </c>
      <c r="AY114" s="202">
        <f t="shared" si="551"/>
        <v>11831.059736295007</v>
      </c>
      <c r="BA114" s="102">
        <v>35780.6501228458</v>
      </c>
      <c r="BB114" s="102"/>
      <c r="BC114" s="102"/>
      <c r="BD114" s="102">
        <v>14574.693558934678</v>
      </c>
      <c r="BE114" s="202">
        <f t="shared" si="552"/>
        <v>14574.693558934678</v>
      </c>
      <c r="BF114" s="202">
        <f t="shared" si="553"/>
        <v>25178</v>
      </c>
      <c r="BG114" s="202">
        <f t="shared" si="554"/>
        <v>19876.346779467338</v>
      </c>
      <c r="BI114" s="102">
        <v>26350</v>
      </c>
      <c r="BJ114" s="102"/>
      <c r="BK114" s="102"/>
      <c r="BL114" s="102">
        <v>19974.474168000001</v>
      </c>
      <c r="BM114" s="202">
        <f t="shared" si="555"/>
        <v>19974.474168000001</v>
      </c>
      <c r="BN114" s="202">
        <f t="shared" si="556"/>
        <v>23162</v>
      </c>
      <c r="BO114" s="202">
        <f t="shared" si="557"/>
        <v>21568.237084</v>
      </c>
      <c r="BQ114" s="102">
        <v>26350</v>
      </c>
      <c r="BR114" s="102"/>
      <c r="BS114" s="102"/>
      <c r="BT114" s="102">
        <v>20345.327111999999</v>
      </c>
      <c r="BU114" s="202">
        <f t="shared" si="558"/>
        <v>20345.327111999999</v>
      </c>
      <c r="BV114" s="202">
        <f t="shared" si="559"/>
        <v>23348</v>
      </c>
      <c r="BW114" s="202">
        <f t="shared" si="560"/>
        <v>21846.663556</v>
      </c>
      <c r="BY114" s="102"/>
      <c r="BZ114" s="102"/>
      <c r="CA114" s="102"/>
      <c r="CB114" s="102">
        <v>19974.474168000001</v>
      </c>
      <c r="CC114" s="202">
        <f t="shared" si="561"/>
        <v>19974.474168000001</v>
      </c>
      <c r="CD114" s="202">
        <f t="shared" si="562"/>
        <v>19974</v>
      </c>
      <c r="CE114" s="202">
        <f t="shared" si="563"/>
        <v>19974.237084</v>
      </c>
      <c r="CG114" s="102">
        <v>27745</v>
      </c>
      <c r="CH114" s="102"/>
      <c r="CI114" s="102"/>
      <c r="CJ114" s="102">
        <v>19974.474168000001</v>
      </c>
      <c r="CK114" s="202">
        <f t="shared" si="564"/>
        <v>19974.474168000001</v>
      </c>
      <c r="CL114" s="202">
        <f t="shared" si="565"/>
        <v>23860</v>
      </c>
      <c r="CM114" s="202">
        <f t="shared" si="566"/>
        <v>21917.237084</v>
      </c>
      <c r="CO114" s="102"/>
      <c r="CP114" s="102"/>
      <c r="CQ114" s="102"/>
      <c r="CR114" s="102">
        <v>19974.474168000001</v>
      </c>
      <c r="CS114" s="202">
        <f t="shared" si="567"/>
        <v>19974.474168000001</v>
      </c>
      <c r="CT114" s="202">
        <f t="shared" si="568"/>
        <v>19974</v>
      </c>
      <c r="CU114" s="202">
        <f t="shared" si="569"/>
        <v>19974.237084</v>
      </c>
      <c r="CW114" s="102">
        <v>26350</v>
      </c>
      <c r="CX114" s="102"/>
      <c r="CY114" s="102"/>
      <c r="CZ114" s="102">
        <v>13077.931089331511</v>
      </c>
      <c r="DA114" s="202">
        <f t="shared" si="570"/>
        <v>13077.931089331511</v>
      </c>
      <c r="DB114" s="202">
        <f t="shared" si="571"/>
        <v>19714</v>
      </c>
      <c r="DC114" s="202">
        <f t="shared" si="572"/>
        <v>16395.965544665756</v>
      </c>
      <c r="DE114" s="102">
        <v>41066.129730138535</v>
      </c>
      <c r="DF114" s="102"/>
      <c r="DG114" s="102"/>
      <c r="DH114" s="102">
        <v>12000.428092000289</v>
      </c>
      <c r="DI114" s="202">
        <f t="shared" si="573"/>
        <v>12000.428092000289</v>
      </c>
      <c r="DJ114" s="202">
        <f t="shared" si="574"/>
        <v>26533</v>
      </c>
      <c r="DK114" s="202">
        <f t="shared" si="575"/>
        <v>19266.714046000146</v>
      </c>
    </row>
    <row r="115" spans="1:115" ht="13.5" thickBot="1" x14ac:dyDescent="0.25">
      <c r="A115" s="20">
        <v>94</v>
      </c>
      <c r="B115" s="19" t="s">
        <v>228</v>
      </c>
      <c r="C115" s="32">
        <v>1</v>
      </c>
      <c r="D115" s="82"/>
      <c r="E115" s="102">
        <v>5400.2660702999983</v>
      </c>
      <c r="F115" s="102"/>
      <c r="G115" s="102"/>
      <c r="H115" s="102">
        <v>5961.0660559999997</v>
      </c>
      <c r="I115" s="202">
        <f t="shared" si="534"/>
        <v>5400.2660702999983</v>
      </c>
      <c r="J115" s="202">
        <f t="shared" si="535"/>
        <v>5681</v>
      </c>
      <c r="K115" s="202">
        <f t="shared" si="536"/>
        <v>5540.6330351499992</v>
      </c>
      <c r="L115" s="82"/>
      <c r="M115" s="102">
        <v>5400.2660702999983</v>
      </c>
      <c r="N115" s="102"/>
      <c r="O115" s="102"/>
      <c r="P115" s="102">
        <v>4456.5112460800519</v>
      </c>
      <c r="Q115" s="202">
        <f t="shared" si="537"/>
        <v>4456.5112460800519</v>
      </c>
      <c r="R115" s="202">
        <f t="shared" si="538"/>
        <v>4928</v>
      </c>
      <c r="S115" s="202">
        <f t="shared" si="539"/>
        <v>4692.255623040026</v>
      </c>
      <c r="U115" s="102">
        <v>4387.0834829630667</v>
      </c>
      <c r="V115" s="102"/>
      <c r="W115" s="102"/>
      <c r="X115" s="102">
        <v>3487.0557211667156</v>
      </c>
      <c r="Y115" s="202">
        <f t="shared" si="540"/>
        <v>3487.0557211667156</v>
      </c>
      <c r="Z115" s="202">
        <f t="shared" si="541"/>
        <v>3937</v>
      </c>
      <c r="AA115" s="202">
        <f t="shared" si="542"/>
        <v>3712.0278605833578</v>
      </c>
      <c r="AC115" s="102">
        <v>6350.1061976197907</v>
      </c>
      <c r="AD115" s="102"/>
      <c r="AE115" s="102"/>
      <c r="AF115" s="102">
        <v>4506.7810069653997</v>
      </c>
      <c r="AG115" s="202">
        <f t="shared" si="543"/>
        <v>4506.7810069653997</v>
      </c>
      <c r="AH115" s="202">
        <f t="shared" si="544"/>
        <v>5428</v>
      </c>
      <c r="AI115" s="202">
        <f t="shared" si="545"/>
        <v>4967.3905034827003</v>
      </c>
      <c r="AK115" s="102">
        <v>6353.7406465691784</v>
      </c>
      <c r="AL115" s="102"/>
      <c r="AM115" s="102"/>
      <c r="AN115" s="102">
        <v>3513.2218452533789</v>
      </c>
      <c r="AO115" s="202">
        <f t="shared" si="546"/>
        <v>3513.2218452533789</v>
      </c>
      <c r="AP115" s="202">
        <f t="shared" si="547"/>
        <v>4933</v>
      </c>
      <c r="AQ115" s="202">
        <f t="shared" si="548"/>
        <v>4223.110922626689</v>
      </c>
      <c r="AS115" s="102"/>
      <c r="AT115" s="102"/>
      <c r="AU115" s="102"/>
      <c r="AV115" s="102">
        <v>5255.5632024316692</v>
      </c>
      <c r="AW115" s="202">
        <f t="shared" si="549"/>
        <v>5255.5632024316692</v>
      </c>
      <c r="AX115" s="202">
        <f t="shared" si="550"/>
        <v>5256</v>
      </c>
      <c r="AY115" s="202">
        <f t="shared" si="551"/>
        <v>5255.7816012158346</v>
      </c>
      <c r="BA115" s="102">
        <v>6438.5694344188614</v>
      </c>
      <c r="BB115" s="102"/>
      <c r="BC115" s="102"/>
      <c r="BD115" s="102">
        <v>4658.2851044057797</v>
      </c>
      <c r="BE115" s="202">
        <f t="shared" si="552"/>
        <v>4658.2851044057797</v>
      </c>
      <c r="BF115" s="202">
        <f t="shared" si="553"/>
        <v>5548</v>
      </c>
      <c r="BG115" s="202">
        <f t="shared" si="554"/>
        <v>5103.1425522028894</v>
      </c>
      <c r="BI115" s="102">
        <v>5797</v>
      </c>
      <c r="BJ115" s="102"/>
      <c r="BK115" s="102"/>
      <c r="BL115" s="102">
        <v>6180.0691259999994</v>
      </c>
      <c r="BM115" s="202">
        <f t="shared" si="555"/>
        <v>5797</v>
      </c>
      <c r="BN115" s="202">
        <f t="shared" si="556"/>
        <v>5989</v>
      </c>
      <c r="BO115" s="202">
        <f t="shared" si="557"/>
        <v>5893</v>
      </c>
      <c r="BQ115" s="102">
        <v>5797</v>
      </c>
      <c r="BR115" s="102"/>
      <c r="BS115" s="102"/>
      <c r="BT115" s="102">
        <v>6391.4041840000009</v>
      </c>
      <c r="BU115" s="202">
        <f t="shared" si="558"/>
        <v>5797</v>
      </c>
      <c r="BV115" s="202">
        <f t="shared" si="559"/>
        <v>6094</v>
      </c>
      <c r="BW115" s="202">
        <f t="shared" si="560"/>
        <v>5945.5</v>
      </c>
      <c r="BY115" s="102"/>
      <c r="BZ115" s="102"/>
      <c r="CA115" s="102"/>
      <c r="CB115" s="102">
        <v>6180.0691259999994</v>
      </c>
      <c r="CC115" s="202">
        <f t="shared" si="561"/>
        <v>6180.0691259999994</v>
      </c>
      <c r="CD115" s="202">
        <f t="shared" si="562"/>
        <v>6180</v>
      </c>
      <c r="CE115" s="202">
        <f t="shared" si="563"/>
        <v>6180.0345629999993</v>
      </c>
      <c r="CG115" s="102">
        <v>6144.2</v>
      </c>
      <c r="CH115" s="102"/>
      <c r="CI115" s="102"/>
      <c r="CJ115" s="102">
        <v>6180.0691259999994</v>
      </c>
      <c r="CK115" s="202">
        <f t="shared" si="564"/>
        <v>6144.2</v>
      </c>
      <c r="CL115" s="202">
        <f t="shared" si="565"/>
        <v>6162</v>
      </c>
      <c r="CM115" s="202">
        <f t="shared" si="566"/>
        <v>6153.1</v>
      </c>
      <c r="CO115" s="102"/>
      <c r="CP115" s="102"/>
      <c r="CQ115" s="102"/>
      <c r="CR115" s="102">
        <v>6180.0691259999994</v>
      </c>
      <c r="CS115" s="202">
        <f t="shared" si="567"/>
        <v>6180.0691259999994</v>
      </c>
      <c r="CT115" s="202">
        <f t="shared" si="568"/>
        <v>6180</v>
      </c>
      <c r="CU115" s="202">
        <f t="shared" si="569"/>
        <v>6180.0345629999993</v>
      </c>
      <c r="CW115" s="102">
        <v>5797</v>
      </c>
      <c r="CX115" s="102"/>
      <c r="CY115" s="102"/>
      <c r="CZ115" s="102">
        <v>4977.869606055252</v>
      </c>
      <c r="DA115" s="202">
        <f t="shared" si="570"/>
        <v>4977.869606055252</v>
      </c>
      <c r="DB115" s="202">
        <f t="shared" si="571"/>
        <v>5387</v>
      </c>
      <c r="DC115" s="202">
        <f t="shared" si="572"/>
        <v>5182.434803027626</v>
      </c>
      <c r="DE115" s="102">
        <v>6175.1988623268662</v>
      </c>
      <c r="DF115" s="102"/>
      <c r="DG115" s="102"/>
      <c r="DH115" s="102">
        <v>4022.1609676667154</v>
      </c>
      <c r="DI115" s="202">
        <f t="shared" si="573"/>
        <v>4022.1609676667154</v>
      </c>
      <c r="DJ115" s="202">
        <f t="shared" si="574"/>
        <v>5099</v>
      </c>
      <c r="DK115" s="202">
        <f t="shared" si="575"/>
        <v>4560.5804838333579</v>
      </c>
    </row>
    <row r="116" spans="1:115" ht="13.5" thickBot="1" x14ac:dyDescent="0.25">
      <c r="A116" s="24">
        <v>95</v>
      </c>
      <c r="B116" s="19" t="s">
        <v>377</v>
      </c>
      <c r="C116" s="32">
        <v>1</v>
      </c>
      <c r="D116" s="82"/>
      <c r="E116" s="102">
        <v>22338.909035279998</v>
      </c>
      <c r="F116" s="102"/>
      <c r="G116" s="102"/>
      <c r="H116" s="102">
        <v>18267.992952000001</v>
      </c>
      <c r="I116" s="202">
        <f t="shared" si="534"/>
        <v>18267.992952000001</v>
      </c>
      <c r="J116" s="202">
        <f t="shared" si="535"/>
        <v>20303</v>
      </c>
      <c r="K116" s="202">
        <f t="shared" si="536"/>
        <v>19285.496476</v>
      </c>
      <c r="L116" s="82"/>
      <c r="M116" s="102">
        <v>22338.909035279998</v>
      </c>
      <c r="N116" s="102"/>
      <c r="O116" s="102"/>
      <c r="P116" s="102">
        <v>11593.035336980392</v>
      </c>
      <c r="Q116" s="202">
        <f t="shared" si="537"/>
        <v>11593.035336980392</v>
      </c>
      <c r="R116" s="202">
        <f t="shared" si="538"/>
        <v>16966</v>
      </c>
      <c r="S116" s="202">
        <f t="shared" si="539"/>
        <v>14279.517668490196</v>
      </c>
      <c r="U116" s="102">
        <v>14164.647877855099</v>
      </c>
      <c r="V116" s="102"/>
      <c r="W116" s="102"/>
      <c r="X116" s="102">
        <v>10289.963218867009</v>
      </c>
      <c r="Y116" s="202">
        <f t="shared" si="540"/>
        <v>10289.963218867009</v>
      </c>
      <c r="Z116" s="202">
        <f t="shared" si="541"/>
        <v>12227</v>
      </c>
      <c r="AA116" s="202">
        <f t="shared" si="542"/>
        <v>11258.481609433504</v>
      </c>
      <c r="AC116" s="102">
        <v>25492.944615868386</v>
      </c>
      <c r="AD116" s="102"/>
      <c r="AE116" s="102"/>
      <c r="AF116" s="102">
        <v>12397.351511145958</v>
      </c>
      <c r="AG116" s="202">
        <f t="shared" si="543"/>
        <v>12397.351511145958</v>
      </c>
      <c r="AH116" s="202">
        <f t="shared" si="544"/>
        <v>18945</v>
      </c>
      <c r="AI116" s="202">
        <f t="shared" si="545"/>
        <v>15671.175755572978</v>
      </c>
      <c r="AK116" s="102">
        <v>24533.899715779869</v>
      </c>
      <c r="AL116" s="102"/>
      <c r="AM116" s="102"/>
      <c r="AN116" s="102">
        <v>9844.3142607536283</v>
      </c>
      <c r="AO116" s="202">
        <f t="shared" si="546"/>
        <v>9844.3142607536283</v>
      </c>
      <c r="AP116" s="202">
        <f t="shared" si="547"/>
        <v>17189</v>
      </c>
      <c r="AQ116" s="202">
        <f t="shared" si="548"/>
        <v>13516.657130376814</v>
      </c>
      <c r="AS116" s="102"/>
      <c r="AT116" s="102"/>
      <c r="AU116" s="102"/>
      <c r="AV116" s="102">
        <v>12567.211155606268</v>
      </c>
      <c r="AW116" s="202">
        <f t="shared" si="549"/>
        <v>12567.211155606268</v>
      </c>
      <c r="AX116" s="202">
        <f t="shared" si="550"/>
        <v>12567</v>
      </c>
      <c r="AY116" s="202">
        <f t="shared" si="551"/>
        <v>12567.105577803133</v>
      </c>
      <c r="BA116" s="102">
        <v>25876.472651393706</v>
      </c>
      <c r="BB116" s="102"/>
      <c r="BC116" s="102"/>
      <c r="BD116" s="102">
        <v>13520.469125192047</v>
      </c>
      <c r="BE116" s="202">
        <f t="shared" si="552"/>
        <v>13520.469125192047</v>
      </c>
      <c r="BF116" s="202">
        <f t="shared" si="553"/>
        <v>19698</v>
      </c>
      <c r="BG116" s="202">
        <f t="shared" si="554"/>
        <v>16609.234562596022</v>
      </c>
      <c r="BI116" s="102">
        <v>38998</v>
      </c>
      <c r="BJ116" s="102"/>
      <c r="BK116" s="102"/>
      <c r="BL116" s="102">
        <v>15917.282546000002</v>
      </c>
      <c r="BM116" s="202">
        <f t="shared" si="555"/>
        <v>15917.282546000002</v>
      </c>
      <c r="BN116" s="202">
        <f t="shared" si="556"/>
        <v>27458</v>
      </c>
      <c r="BO116" s="202">
        <f t="shared" si="557"/>
        <v>21687.641273000001</v>
      </c>
      <c r="BQ116" s="102">
        <v>38998</v>
      </c>
      <c r="BR116" s="102"/>
      <c r="BS116" s="102"/>
      <c r="BT116" s="102">
        <v>16230.973946000002</v>
      </c>
      <c r="BU116" s="202">
        <f t="shared" si="558"/>
        <v>16230.973946000002</v>
      </c>
      <c r="BV116" s="202">
        <f t="shared" si="559"/>
        <v>27614</v>
      </c>
      <c r="BW116" s="202">
        <f t="shared" si="560"/>
        <v>21922.486972999999</v>
      </c>
      <c r="BY116" s="102"/>
      <c r="BZ116" s="102"/>
      <c r="CA116" s="102"/>
      <c r="CB116" s="102">
        <v>15917.282546000002</v>
      </c>
      <c r="CC116" s="202">
        <f t="shared" si="561"/>
        <v>15917.282546000002</v>
      </c>
      <c r="CD116" s="202">
        <f t="shared" si="562"/>
        <v>15917</v>
      </c>
      <c r="CE116" s="202">
        <f t="shared" si="563"/>
        <v>15917.141273000001</v>
      </c>
      <c r="CG116" s="102">
        <v>40107.800000000003</v>
      </c>
      <c r="CH116" s="102"/>
      <c r="CI116" s="102"/>
      <c r="CJ116" s="102">
        <v>15917.282546000002</v>
      </c>
      <c r="CK116" s="202">
        <f t="shared" si="564"/>
        <v>15917.282546000002</v>
      </c>
      <c r="CL116" s="202">
        <f t="shared" si="565"/>
        <v>28013</v>
      </c>
      <c r="CM116" s="202">
        <f t="shared" si="566"/>
        <v>21965.141273000001</v>
      </c>
      <c r="CO116" s="102"/>
      <c r="CP116" s="102"/>
      <c r="CQ116" s="102"/>
      <c r="CR116" s="102">
        <v>15917.282546000002</v>
      </c>
      <c r="CS116" s="202">
        <f t="shared" si="567"/>
        <v>15917.282546000002</v>
      </c>
      <c r="CT116" s="202">
        <f t="shared" si="568"/>
        <v>15917</v>
      </c>
      <c r="CU116" s="202">
        <f t="shared" si="569"/>
        <v>15917.141273000001</v>
      </c>
      <c r="CW116" s="102">
        <v>38998</v>
      </c>
      <c r="CX116" s="102"/>
      <c r="CY116" s="102"/>
      <c r="CZ116" s="102">
        <v>12331.760925583591</v>
      </c>
      <c r="DA116" s="202">
        <f t="shared" si="570"/>
        <v>12331.760925583591</v>
      </c>
      <c r="DB116" s="202">
        <f t="shared" si="571"/>
        <v>25665</v>
      </c>
      <c r="DC116" s="202">
        <f t="shared" si="572"/>
        <v>18998.380462791796</v>
      </c>
      <c r="DE116" s="102">
        <v>24602.009205827999</v>
      </c>
      <c r="DF116" s="102"/>
      <c r="DG116" s="102"/>
      <c r="DH116" s="102">
        <v>10443.236322367009</v>
      </c>
      <c r="DI116" s="202">
        <f t="shared" si="573"/>
        <v>10443.236322367009</v>
      </c>
      <c r="DJ116" s="202">
        <f t="shared" si="574"/>
        <v>17523</v>
      </c>
      <c r="DK116" s="202">
        <f t="shared" si="575"/>
        <v>13983.118161183505</v>
      </c>
    </row>
    <row r="117" spans="1:115" ht="13.5" thickBot="1" x14ac:dyDescent="0.25">
      <c r="A117" s="20">
        <v>96</v>
      </c>
      <c r="B117" s="19" t="s">
        <v>378</v>
      </c>
      <c r="C117" s="32">
        <v>1</v>
      </c>
      <c r="D117" s="82"/>
      <c r="E117" s="102">
        <v>110693.37768486666</v>
      </c>
      <c r="F117" s="102"/>
      <c r="G117" s="102"/>
      <c r="H117" s="102">
        <v>105911.45310900001</v>
      </c>
      <c r="I117" s="202">
        <f t="shared" si="534"/>
        <v>105911.45310900001</v>
      </c>
      <c r="J117" s="202">
        <f t="shared" si="535"/>
        <v>108302</v>
      </c>
      <c r="K117" s="202">
        <f t="shared" si="536"/>
        <v>107106.7265545</v>
      </c>
      <c r="L117" s="82"/>
      <c r="M117" s="102">
        <v>110693.37768486666</v>
      </c>
      <c r="N117" s="102"/>
      <c r="O117" s="102"/>
      <c r="P117" s="102">
        <v>55465.418400200979</v>
      </c>
      <c r="Q117" s="202">
        <f t="shared" si="537"/>
        <v>55465.418400200979</v>
      </c>
      <c r="R117" s="202">
        <f t="shared" si="538"/>
        <v>83079</v>
      </c>
      <c r="S117" s="202">
        <f t="shared" si="539"/>
        <v>69272.209200100493</v>
      </c>
      <c r="U117" s="102">
        <v>111259.78396404008</v>
      </c>
      <c r="V117" s="102"/>
      <c r="W117" s="102"/>
      <c r="X117" s="102">
        <v>53482.756756000919</v>
      </c>
      <c r="Y117" s="202">
        <f t="shared" si="540"/>
        <v>53482.756756000919</v>
      </c>
      <c r="Z117" s="202">
        <f t="shared" si="541"/>
        <v>82371</v>
      </c>
      <c r="AA117" s="202">
        <f t="shared" si="542"/>
        <v>67926.87837800046</v>
      </c>
      <c r="AC117" s="102">
        <v>124022.13324786467</v>
      </c>
      <c r="AD117" s="102"/>
      <c r="AE117" s="102"/>
      <c r="AF117" s="102">
        <v>56562.213183154025</v>
      </c>
      <c r="AG117" s="202">
        <f t="shared" si="543"/>
        <v>56562.213183154025</v>
      </c>
      <c r="AH117" s="202">
        <f t="shared" si="544"/>
        <v>90292</v>
      </c>
      <c r="AI117" s="202">
        <f t="shared" si="545"/>
        <v>73427.106591577016</v>
      </c>
      <c r="AK117" s="102">
        <v>124334.37113011467</v>
      </c>
      <c r="AL117" s="102"/>
      <c r="AM117" s="102"/>
      <c r="AN117" s="102">
        <v>53766.602613300849</v>
      </c>
      <c r="AO117" s="202">
        <f t="shared" si="546"/>
        <v>53766.602613300849</v>
      </c>
      <c r="AP117" s="202">
        <f t="shared" si="547"/>
        <v>89050</v>
      </c>
      <c r="AQ117" s="202">
        <f t="shared" si="548"/>
        <v>71408.301306650421</v>
      </c>
      <c r="AS117" s="102"/>
      <c r="AT117" s="102"/>
      <c r="AU117" s="102"/>
      <c r="AV117" s="102">
        <v>55967.033408554438</v>
      </c>
      <c r="AW117" s="202">
        <f t="shared" si="549"/>
        <v>55967.033408554438</v>
      </c>
      <c r="AX117" s="202">
        <f t="shared" si="550"/>
        <v>55967</v>
      </c>
      <c r="AY117" s="202">
        <f t="shared" si="551"/>
        <v>55967.016704277223</v>
      </c>
      <c r="BA117" s="102">
        <v>124609.01557134176</v>
      </c>
      <c r="BB117" s="102"/>
      <c r="BC117" s="102"/>
      <c r="BD117" s="102">
        <v>58235.516209307782</v>
      </c>
      <c r="BE117" s="202">
        <f t="shared" si="552"/>
        <v>58235.516209307782</v>
      </c>
      <c r="BF117" s="202">
        <f t="shared" si="553"/>
        <v>91422</v>
      </c>
      <c r="BG117" s="202">
        <f t="shared" si="554"/>
        <v>74828.758104653883</v>
      </c>
      <c r="BI117" s="102">
        <v>120125</v>
      </c>
      <c r="BJ117" s="102"/>
      <c r="BK117" s="102"/>
      <c r="BL117" s="102">
        <v>73952.166639999996</v>
      </c>
      <c r="BM117" s="202">
        <f t="shared" si="555"/>
        <v>73952.166639999996</v>
      </c>
      <c r="BN117" s="202">
        <f t="shared" si="556"/>
        <v>97039</v>
      </c>
      <c r="BO117" s="202">
        <f t="shared" si="557"/>
        <v>85495.583320000005</v>
      </c>
      <c r="BQ117" s="102">
        <v>120125</v>
      </c>
      <c r="BR117" s="102"/>
      <c r="BS117" s="102"/>
      <c r="BT117" s="102">
        <v>75189.737303999995</v>
      </c>
      <c r="BU117" s="202">
        <f t="shared" si="558"/>
        <v>75189.737303999995</v>
      </c>
      <c r="BV117" s="202">
        <f t="shared" si="559"/>
        <v>97657</v>
      </c>
      <c r="BW117" s="202">
        <f t="shared" si="560"/>
        <v>86423.368652000005</v>
      </c>
      <c r="BY117" s="102"/>
      <c r="BZ117" s="102"/>
      <c r="CA117" s="102"/>
      <c r="CB117" s="102">
        <v>73952.166639999996</v>
      </c>
      <c r="CC117" s="202">
        <f t="shared" si="561"/>
        <v>73952.166639999996</v>
      </c>
      <c r="CD117" s="202">
        <f t="shared" si="562"/>
        <v>73952</v>
      </c>
      <c r="CE117" s="202">
        <f t="shared" si="563"/>
        <v>73952.083320000005</v>
      </c>
      <c r="CG117" s="102">
        <v>121287.5</v>
      </c>
      <c r="CH117" s="102"/>
      <c r="CI117" s="102"/>
      <c r="CJ117" s="102">
        <v>73952.166639999996</v>
      </c>
      <c r="CK117" s="202">
        <f t="shared" si="564"/>
        <v>73952.166639999996</v>
      </c>
      <c r="CL117" s="202">
        <f t="shared" si="565"/>
        <v>97620</v>
      </c>
      <c r="CM117" s="202">
        <f t="shared" si="566"/>
        <v>85786.083320000005</v>
      </c>
      <c r="CO117" s="102"/>
      <c r="CP117" s="102"/>
      <c r="CQ117" s="102"/>
      <c r="CR117" s="102">
        <v>73952.166639999996</v>
      </c>
      <c r="CS117" s="202">
        <f t="shared" si="567"/>
        <v>73952.166639999996</v>
      </c>
      <c r="CT117" s="202">
        <f t="shared" si="568"/>
        <v>73952</v>
      </c>
      <c r="CU117" s="202">
        <f t="shared" si="569"/>
        <v>73952.083320000005</v>
      </c>
      <c r="CW117" s="102">
        <v>120125</v>
      </c>
      <c r="CX117" s="102"/>
      <c r="CY117" s="102"/>
      <c r="CZ117" s="102">
        <v>58479.667657568971</v>
      </c>
      <c r="DA117" s="202">
        <f t="shared" si="570"/>
        <v>58479.667657568971</v>
      </c>
      <c r="DB117" s="202">
        <f t="shared" si="571"/>
        <v>89302</v>
      </c>
      <c r="DC117" s="202">
        <f t="shared" si="572"/>
        <v>73890.833828784482</v>
      </c>
      <c r="DE117" s="102">
        <v>123983.58644050796</v>
      </c>
      <c r="DF117" s="102"/>
      <c r="DG117" s="102"/>
      <c r="DH117" s="102">
        <v>54585.73057300091</v>
      </c>
      <c r="DI117" s="202">
        <f t="shared" si="573"/>
        <v>54585.73057300091</v>
      </c>
      <c r="DJ117" s="202">
        <f t="shared" si="574"/>
        <v>89285</v>
      </c>
      <c r="DK117" s="202">
        <f t="shared" si="575"/>
        <v>71935.365286500455</v>
      </c>
    </row>
    <row r="118" spans="1:115" ht="13.5" thickBot="1" x14ac:dyDescent="0.25">
      <c r="A118" s="24">
        <v>97</v>
      </c>
      <c r="B118" s="23" t="s">
        <v>229</v>
      </c>
      <c r="C118" s="32">
        <v>1</v>
      </c>
      <c r="D118" s="82"/>
      <c r="E118" s="34" t="s">
        <v>8</v>
      </c>
      <c r="F118" s="34" t="s">
        <v>8</v>
      </c>
      <c r="G118" s="34" t="s">
        <v>8</v>
      </c>
      <c r="H118" s="34" t="s">
        <v>8</v>
      </c>
      <c r="I118" s="34" t="s">
        <v>8</v>
      </c>
      <c r="J118" s="34" t="s">
        <v>8</v>
      </c>
      <c r="K118" s="34" t="s">
        <v>8</v>
      </c>
      <c r="L118" s="82"/>
      <c r="M118" s="34" t="s">
        <v>8</v>
      </c>
      <c r="N118" s="34" t="s">
        <v>8</v>
      </c>
      <c r="O118" s="34" t="s">
        <v>8</v>
      </c>
      <c r="P118" s="34" t="s">
        <v>8</v>
      </c>
      <c r="Q118" s="34" t="s">
        <v>8</v>
      </c>
      <c r="R118" s="34" t="s">
        <v>8</v>
      </c>
      <c r="S118" s="34" t="s">
        <v>8</v>
      </c>
      <c r="U118" s="102">
        <v>295937.15812987334</v>
      </c>
      <c r="V118" s="102"/>
      <c r="W118" s="102"/>
      <c r="X118" s="102">
        <v>49545.721122500843</v>
      </c>
      <c r="Y118" s="202">
        <f t="shared" si="540"/>
        <v>49545.721122500843</v>
      </c>
      <c r="Z118" s="202">
        <f t="shared" si="541"/>
        <v>172741</v>
      </c>
      <c r="AA118" s="202">
        <f t="shared" si="542"/>
        <v>111143.36056125042</v>
      </c>
      <c r="AC118" s="34" t="s">
        <v>8</v>
      </c>
      <c r="AD118" s="34" t="s">
        <v>8</v>
      </c>
      <c r="AE118" s="34" t="s">
        <v>8</v>
      </c>
      <c r="AF118" s="34" t="s">
        <v>8</v>
      </c>
      <c r="AG118" s="34" t="s">
        <v>8</v>
      </c>
      <c r="AH118" s="34" t="s">
        <v>8</v>
      </c>
      <c r="AI118" s="34" t="s">
        <v>8</v>
      </c>
      <c r="AK118" s="102">
        <v>289519.4329065248</v>
      </c>
      <c r="AL118" s="102"/>
      <c r="AM118" s="102"/>
      <c r="AN118" s="102">
        <v>50221.005276200725</v>
      </c>
      <c r="AO118" s="202">
        <f t="shared" si="546"/>
        <v>50221.005276200725</v>
      </c>
      <c r="AP118" s="202">
        <f t="shared" si="547"/>
        <v>169870</v>
      </c>
      <c r="AQ118" s="202">
        <f t="shared" si="548"/>
        <v>110045.50263810036</v>
      </c>
      <c r="AS118" s="34" t="s">
        <v>8</v>
      </c>
      <c r="AT118" s="34" t="s">
        <v>8</v>
      </c>
      <c r="AU118" s="34" t="s">
        <v>8</v>
      </c>
      <c r="AV118" s="34" t="s">
        <v>8</v>
      </c>
      <c r="AW118" s="34" t="s">
        <v>8</v>
      </c>
      <c r="AX118" s="34" t="s">
        <v>8</v>
      </c>
      <c r="AY118" s="34" t="s">
        <v>8</v>
      </c>
      <c r="BA118" s="34" t="s">
        <v>8</v>
      </c>
      <c r="BB118" s="34" t="s">
        <v>8</v>
      </c>
      <c r="BC118" s="34" t="s">
        <v>8</v>
      </c>
      <c r="BD118" s="34" t="s">
        <v>8</v>
      </c>
      <c r="BE118" s="34" t="s">
        <v>8</v>
      </c>
      <c r="BF118" s="34" t="s">
        <v>8</v>
      </c>
      <c r="BG118" s="34" t="s">
        <v>8</v>
      </c>
      <c r="BI118" s="34" t="s">
        <v>8</v>
      </c>
      <c r="BJ118" s="34" t="s">
        <v>8</v>
      </c>
      <c r="BK118" s="34" t="s">
        <v>8</v>
      </c>
      <c r="BL118" s="34" t="s">
        <v>8</v>
      </c>
      <c r="BM118" s="34" t="s">
        <v>8</v>
      </c>
      <c r="BN118" s="34" t="s">
        <v>8</v>
      </c>
      <c r="BO118" s="34" t="s">
        <v>8</v>
      </c>
      <c r="BQ118" s="34" t="s">
        <v>8</v>
      </c>
      <c r="BR118" s="34" t="s">
        <v>8</v>
      </c>
      <c r="BS118" s="34" t="s">
        <v>8</v>
      </c>
      <c r="BT118" s="34" t="s">
        <v>8</v>
      </c>
      <c r="BU118" s="34" t="s">
        <v>8</v>
      </c>
      <c r="BV118" s="34" t="s">
        <v>8</v>
      </c>
      <c r="BW118" s="34" t="s">
        <v>8</v>
      </c>
      <c r="BY118" s="34" t="s">
        <v>8</v>
      </c>
      <c r="BZ118" s="34" t="s">
        <v>8</v>
      </c>
      <c r="CA118" s="34" t="s">
        <v>8</v>
      </c>
      <c r="CB118" s="34" t="s">
        <v>8</v>
      </c>
      <c r="CC118" s="34" t="s">
        <v>8</v>
      </c>
      <c r="CD118" s="34" t="s">
        <v>8</v>
      </c>
      <c r="CE118" s="34" t="s">
        <v>8</v>
      </c>
      <c r="CG118" s="34" t="s">
        <v>8</v>
      </c>
      <c r="CH118" s="34" t="s">
        <v>8</v>
      </c>
      <c r="CI118" s="34" t="s">
        <v>8</v>
      </c>
      <c r="CJ118" s="34" t="s">
        <v>8</v>
      </c>
      <c r="CK118" s="34" t="s">
        <v>8</v>
      </c>
      <c r="CL118" s="34" t="s">
        <v>8</v>
      </c>
      <c r="CM118" s="34" t="s">
        <v>8</v>
      </c>
      <c r="CO118" s="34" t="s">
        <v>8</v>
      </c>
      <c r="CP118" s="34" t="s">
        <v>8</v>
      </c>
      <c r="CQ118" s="34" t="s">
        <v>8</v>
      </c>
      <c r="CR118" s="34" t="s">
        <v>8</v>
      </c>
      <c r="CS118" s="34" t="s">
        <v>8</v>
      </c>
      <c r="CT118" s="34" t="s">
        <v>8</v>
      </c>
      <c r="CU118" s="34" t="s">
        <v>8</v>
      </c>
      <c r="CW118" s="34" t="s">
        <v>8</v>
      </c>
      <c r="CX118" s="34" t="s">
        <v>8</v>
      </c>
      <c r="CY118" s="34" t="s">
        <v>8</v>
      </c>
      <c r="CZ118" s="34" t="s">
        <v>8</v>
      </c>
      <c r="DA118" s="34" t="s">
        <v>8</v>
      </c>
      <c r="DB118" s="34" t="s">
        <v>8</v>
      </c>
      <c r="DC118" s="34" t="s">
        <v>8</v>
      </c>
      <c r="DE118" s="102">
        <v>224365.5623237573</v>
      </c>
      <c r="DF118" s="102"/>
      <c r="DG118" s="102"/>
      <c r="DH118" s="102">
        <v>57147.77079200084</v>
      </c>
      <c r="DI118" s="202">
        <f t="shared" si="573"/>
        <v>57147.77079200084</v>
      </c>
      <c r="DJ118" s="202">
        <f t="shared" si="574"/>
        <v>140757</v>
      </c>
      <c r="DK118" s="202">
        <f t="shared" si="575"/>
        <v>98952.38539600042</v>
      </c>
    </row>
    <row r="119" spans="1:115" ht="15.75" thickBot="1" x14ac:dyDescent="0.3">
      <c r="A119" s="114"/>
      <c r="B119" s="119" t="s">
        <v>142</v>
      </c>
      <c r="C119" s="120"/>
      <c r="D119" s="90"/>
      <c r="E119" s="100"/>
      <c r="F119" s="100"/>
      <c r="G119" s="100"/>
      <c r="H119" s="100"/>
      <c r="I119" s="100"/>
      <c r="J119" s="100"/>
      <c r="K119" s="100"/>
      <c r="L119" s="100"/>
      <c r="M119" s="100"/>
      <c r="N119" s="100"/>
      <c r="O119" s="100"/>
      <c r="P119" s="100"/>
      <c r="Q119" s="100"/>
      <c r="R119" s="100"/>
      <c r="S119" s="100"/>
      <c r="U119" s="100"/>
      <c r="V119" s="100"/>
      <c r="W119" s="100"/>
      <c r="X119" s="100"/>
      <c r="Y119" s="100"/>
      <c r="Z119" s="100"/>
      <c r="AA119" s="100"/>
      <c r="AB119" s="1"/>
      <c r="AC119" s="100"/>
      <c r="AD119" s="100"/>
      <c r="AE119" s="100"/>
      <c r="AF119" s="100"/>
      <c r="AG119" s="100"/>
      <c r="AH119" s="100"/>
      <c r="AI119" s="100"/>
      <c r="AK119" s="100"/>
      <c r="AL119" s="100"/>
      <c r="AM119" s="100"/>
      <c r="AN119" s="100"/>
      <c r="AO119" s="100"/>
      <c r="AP119" s="100"/>
      <c r="AQ119" s="100"/>
      <c r="AR119" s="1"/>
      <c r="AS119" s="100"/>
      <c r="AT119" s="100"/>
      <c r="AU119" s="100"/>
      <c r="AV119" s="100"/>
      <c r="AW119" s="100"/>
      <c r="AX119" s="100"/>
      <c r="AY119" s="100"/>
      <c r="AZ119" s="1"/>
      <c r="BA119" s="100"/>
      <c r="BB119" s="100"/>
      <c r="BC119" s="100"/>
      <c r="BD119" s="100"/>
      <c r="BE119" s="100"/>
      <c r="BF119" s="100"/>
      <c r="BG119" s="100"/>
      <c r="BH119" s="1"/>
      <c r="BI119" s="100"/>
      <c r="BJ119" s="100"/>
      <c r="BK119" s="100"/>
      <c r="BL119" s="100"/>
      <c r="BM119" s="100"/>
      <c r="BN119" s="100"/>
      <c r="BO119" s="100"/>
      <c r="BP119" s="1"/>
      <c r="BQ119" s="100"/>
      <c r="BR119" s="100"/>
      <c r="BS119" s="100"/>
      <c r="BT119" s="100"/>
      <c r="BU119" s="100"/>
      <c r="BV119" s="100"/>
      <c r="BW119" s="100"/>
      <c r="BX119" s="1"/>
      <c r="BY119" s="100"/>
      <c r="BZ119" s="100"/>
      <c r="CA119" s="100"/>
      <c r="CB119" s="100"/>
      <c r="CC119" s="100"/>
      <c r="CD119" s="100"/>
      <c r="CE119" s="100"/>
      <c r="CF119" s="99"/>
      <c r="CG119" s="100"/>
      <c r="CH119" s="100"/>
      <c r="CI119" s="100"/>
      <c r="CJ119" s="100"/>
      <c r="CK119" s="100"/>
      <c r="CL119" s="100"/>
      <c r="CM119" s="100"/>
      <c r="CN119" s="1"/>
      <c r="CO119" s="100"/>
      <c r="CP119" s="100"/>
      <c r="CQ119" s="100"/>
      <c r="CR119" s="100"/>
      <c r="CS119" s="100"/>
      <c r="CT119" s="100"/>
      <c r="CU119" s="100"/>
      <c r="CV119" s="1"/>
      <c r="CW119" s="100"/>
      <c r="CX119" s="100"/>
      <c r="CY119" s="100"/>
      <c r="CZ119" s="100"/>
      <c r="DA119" s="100"/>
      <c r="DB119" s="100"/>
      <c r="DC119" s="100"/>
      <c r="DE119" s="100"/>
      <c r="DF119" s="100"/>
      <c r="DG119" s="100"/>
      <c r="DH119" s="100"/>
      <c r="DI119" s="100"/>
      <c r="DJ119" s="100"/>
      <c r="DK119" s="100"/>
    </row>
    <row r="120" spans="1:115" ht="13.5" thickBot="1" x14ac:dyDescent="0.25">
      <c r="A120" s="25">
        <v>98</v>
      </c>
      <c r="B120" s="18" t="s">
        <v>273</v>
      </c>
      <c r="C120" s="32">
        <v>1</v>
      </c>
      <c r="D120" s="82"/>
      <c r="E120" s="102">
        <v>87931.861250750022</v>
      </c>
      <c r="F120" s="102"/>
      <c r="G120" s="102"/>
      <c r="H120" s="102">
        <v>36842.938748</v>
      </c>
      <c r="I120" s="202">
        <f t="shared" ref="I120:I142" si="576">+IF(E120="N/A","N/A",MIN(E120:H120))</f>
        <v>36842.938748</v>
      </c>
      <c r="J120" s="202">
        <f t="shared" ref="J120:J142" si="577">+IF(E120="N/A","N/A",ROUND(AVERAGE(E120:H120),0))</f>
        <v>62387</v>
      </c>
      <c r="K120" s="202">
        <f t="shared" ref="K120:K142" si="578">+IF(I120="N/A","N/A",AVERAGE(I120:J120))</f>
        <v>49614.969374</v>
      </c>
      <c r="L120" s="82"/>
      <c r="M120" s="102">
        <v>75854.270487303336</v>
      </c>
      <c r="N120" s="102"/>
      <c r="O120" s="102"/>
      <c r="P120" s="102">
        <v>25593.528261148822</v>
      </c>
      <c r="Q120" s="202">
        <f t="shared" ref="Q120:Q142" si="579">+IF(M120="N/A","N/A",MIN(M120:P120))</f>
        <v>25593.528261148822</v>
      </c>
      <c r="R120" s="202">
        <f t="shared" ref="R120:R142" si="580">+IF(M120="N/A","N/A",ROUND(AVERAGE(M120:P120),0))</f>
        <v>50724</v>
      </c>
      <c r="S120" s="202">
        <f t="shared" ref="S120:S142" si="581">+IF(Q120="N/A","N/A",AVERAGE(Q120:R120))</f>
        <v>38158.764130574411</v>
      </c>
      <c r="U120" s="34" t="s">
        <v>8</v>
      </c>
      <c r="V120" s="34" t="s">
        <v>8</v>
      </c>
      <c r="W120" s="34" t="s">
        <v>8</v>
      </c>
      <c r="X120" s="34" t="s">
        <v>8</v>
      </c>
      <c r="Y120" s="34" t="s">
        <v>8</v>
      </c>
      <c r="Z120" s="34" t="s">
        <v>8</v>
      </c>
      <c r="AA120" s="34" t="s">
        <v>8</v>
      </c>
      <c r="AC120" s="102">
        <v>72840.746022755833</v>
      </c>
      <c r="AD120" s="102"/>
      <c r="AE120" s="102"/>
      <c r="AF120" s="102">
        <v>28961.230620230941</v>
      </c>
      <c r="AG120" s="202">
        <f t="shared" ref="AG120:AG142" si="582">+IF(AC120="N/A","N/A",MIN(AC120:AF120))</f>
        <v>28961.230620230941</v>
      </c>
      <c r="AH120" s="202">
        <f t="shared" ref="AH120:AH142" si="583">+IF(AC120="N/A","N/A",ROUND(AVERAGE(AC120:AF120),0))</f>
        <v>50901</v>
      </c>
      <c r="AI120" s="202">
        <f t="shared" ref="AI120:AI142" si="584">+IF(AG120="N/A","N/A",AVERAGE(AG120:AH120))</f>
        <v>39931.11531011547</v>
      </c>
      <c r="AK120" s="34" t="s">
        <v>8</v>
      </c>
      <c r="AL120" s="34" t="s">
        <v>8</v>
      </c>
      <c r="AM120" s="34" t="s">
        <v>8</v>
      </c>
      <c r="AN120" s="34" t="s">
        <v>8</v>
      </c>
      <c r="AO120" s="34" t="s">
        <v>8</v>
      </c>
      <c r="AP120" s="34" t="s">
        <v>8</v>
      </c>
      <c r="AQ120" s="34" t="s">
        <v>8</v>
      </c>
      <c r="AS120" s="102"/>
      <c r="AT120" s="102"/>
      <c r="AU120" s="102"/>
      <c r="AV120" s="102">
        <v>32947.088210737282</v>
      </c>
      <c r="AW120" s="202">
        <f t="shared" ref="AW120:AW142" si="585">+IF(AS120="N/A","N/A",MIN(AS120:AV120))</f>
        <v>32947.088210737282</v>
      </c>
      <c r="AX120" s="202">
        <f t="shared" ref="AX120:AX142" si="586">+IF(AS120="N/A","N/A",ROUND(AVERAGE(AS120:AV120),0))</f>
        <v>32947</v>
      </c>
      <c r="AY120" s="202">
        <f t="shared" ref="AY120:AY142" si="587">+IF(AW120="N/A","N/A",AVERAGE(AW120:AX120))</f>
        <v>32947.044105368637</v>
      </c>
      <c r="BA120" s="102">
        <v>75691.831281892024</v>
      </c>
      <c r="BB120" s="102"/>
      <c r="BC120" s="102"/>
      <c r="BD120" s="102">
        <v>30823.032012281637</v>
      </c>
      <c r="BE120" s="202">
        <f t="shared" ref="BE120:BE142" si="588">+IF(BA120="N/A","N/A",MIN(BA120:BD120))</f>
        <v>30823.032012281637</v>
      </c>
      <c r="BF120" s="202">
        <f t="shared" ref="BF120:BF142" si="589">+IF(BA120="N/A","N/A",ROUND(AVERAGE(BA120:BD120),0))</f>
        <v>53257</v>
      </c>
      <c r="BG120" s="202">
        <f t="shared" ref="BG120:BG142" si="590">+IF(BE120="N/A","N/A",AVERAGE(BE120:BF120))</f>
        <v>42040.016006140817</v>
      </c>
      <c r="BI120" s="102">
        <v>82642.899999999994</v>
      </c>
      <c r="BJ120" s="102"/>
      <c r="BK120" s="102"/>
      <c r="BL120" s="102">
        <v>40878.869064000006</v>
      </c>
      <c r="BM120" s="202">
        <f t="shared" ref="BM120:BM142" si="591">+IF(BI120="N/A","N/A",MIN(BI120:BL120))</f>
        <v>40878.869064000006</v>
      </c>
      <c r="BN120" s="202">
        <f t="shared" ref="BN120:BN142" si="592">+IF(BI120="N/A","N/A",ROUND(AVERAGE(BI120:BL120),0))</f>
        <v>61761</v>
      </c>
      <c r="BO120" s="202">
        <f t="shared" ref="BO120:BO142" si="593">+IF(BM120="N/A","N/A",AVERAGE(BM120:BN120))</f>
        <v>51319.934531999999</v>
      </c>
      <c r="BQ120" s="102">
        <v>82642.899999999994</v>
      </c>
      <c r="BR120" s="102"/>
      <c r="BS120" s="102"/>
      <c r="BT120" s="102">
        <v>42178.364733999995</v>
      </c>
      <c r="BU120" s="202">
        <f t="shared" ref="BU120:BU142" si="594">+IF(BQ120="N/A","N/A",MIN(BQ120:BT120))</f>
        <v>42178.364733999995</v>
      </c>
      <c r="BV120" s="202">
        <f t="shared" ref="BV120:BV142" si="595">+IF(BQ120="N/A","N/A",ROUND(AVERAGE(BQ120:BT120),0))</f>
        <v>62411</v>
      </c>
      <c r="BW120" s="202">
        <f t="shared" ref="BW120:BW142" si="596">+IF(BU120="N/A","N/A",AVERAGE(BU120:BV120))</f>
        <v>52294.682367000001</v>
      </c>
      <c r="BY120" s="102"/>
      <c r="BZ120" s="102"/>
      <c r="CA120" s="102"/>
      <c r="CB120" s="102">
        <v>81542.56906400001</v>
      </c>
      <c r="CC120" s="202">
        <f t="shared" ref="CC120:CC142" si="597">+IF(BY120="N/A","N/A",MIN(BY120:CB120))</f>
        <v>81542.56906400001</v>
      </c>
      <c r="CD120" s="202">
        <f t="shared" ref="CD120:CD142" si="598">+IF(BY120="N/A","N/A",ROUND(AVERAGE(BY120:CB120),0))</f>
        <v>81543</v>
      </c>
      <c r="CE120" s="202">
        <f t="shared" ref="CE120:CE142" si="599">+IF(CC120="N/A","N/A",AVERAGE(CC120:CD120))</f>
        <v>81542.784532000005</v>
      </c>
      <c r="CG120" s="102">
        <v>85327.5</v>
      </c>
      <c r="CH120" s="102"/>
      <c r="CI120" s="102"/>
      <c r="CJ120" s="102">
        <v>40878.869064000006</v>
      </c>
      <c r="CK120" s="202">
        <f t="shared" ref="CK120:CK142" si="600">+IF(CG120="N/A","N/A",MIN(CG120:CJ120))</f>
        <v>40878.869064000006</v>
      </c>
      <c r="CL120" s="202">
        <f t="shared" ref="CL120:CL142" si="601">+IF(CG120="N/A","N/A",ROUND(AVERAGE(CG120:CJ120),0))</f>
        <v>63103</v>
      </c>
      <c r="CM120" s="202">
        <f t="shared" ref="CM120:CM142" si="602">+IF(CK120="N/A","N/A",AVERAGE(CK120:CL120))</f>
        <v>51990.934531999999</v>
      </c>
      <c r="CO120" s="102"/>
      <c r="CP120" s="102"/>
      <c r="CQ120" s="102"/>
      <c r="CR120" s="102">
        <v>40878.869064000006</v>
      </c>
      <c r="CS120" s="202">
        <f t="shared" ref="CS120:CS142" si="603">+IF(CO120="N/A","N/A",MIN(CO120:CR120))</f>
        <v>40878.869064000006</v>
      </c>
      <c r="CT120" s="202">
        <f t="shared" ref="CT120:CT142" si="604">+IF(CO120="N/A","N/A",ROUND(AVERAGE(CO120:CR120),0))</f>
        <v>40879</v>
      </c>
      <c r="CU120" s="202">
        <f t="shared" ref="CU120:CU142" si="605">+IF(CS120="N/A","N/A",AVERAGE(CS120:CT120))</f>
        <v>40878.934531999999</v>
      </c>
      <c r="CW120" s="102">
        <v>82642.899999999994</v>
      </c>
      <c r="CX120" s="102"/>
      <c r="CY120" s="102"/>
      <c r="CZ120" s="102">
        <v>31657.73869981234</v>
      </c>
      <c r="DA120" s="202">
        <f t="shared" ref="DA120:DA142" si="606">+IF(CW120="N/A","N/A",MIN(CW120:CZ120))</f>
        <v>31657.73869981234</v>
      </c>
      <c r="DB120" s="202">
        <f t="shared" ref="DB120:DB142" si="607">+IF(CW120="N/A","N/A",ROUND(AVERAGE(CW120:CZ120),0))</f>
        <v>57150</v>
      </c>
      <c r="DC120" s="202">
        <f t="shared" ref="DC120:DC142" si="608">+IF(DA120="N/A","N/A",AVERAGE(DA120:DB120))</f>
        <v>44403.86934990617</v>
      </c>
      <c r="DE120" s="102">
        <v>76127.19253827339</v>
      </c>
      <c r="DF120" s="102"/>
      <c r="DG120" s="102"/>
      <c r="DH120" s="102">
        <v>26927.525748374104</v>
      </c>
      <c r="DI120" s="202">
        <f t="shared" ref="DI120:DI122" si="609">+IF(DE120="N/A","N/A",MIN(DE120:DH120))</f>
        <v>26927.525748374104</v>
      </c>
      <c r="DJ120" s="202">
        <f t="shared" ref="DJ120:DJ122" si="610">+IF(DE120="N/A","N/A",ROUND(AVERAGE(DE120:DH120),0))</f>
        <v>51527</v>
      </c>
      <c r="DK120" s="202">
        <f t="shared" ref="DK120:DK122" si="611">+IF(DI120="N/A","N/A",AVERAGE(DI120:DJ120))</f>
        <v>39227.26287418705</v>
      </c>
    </row>
    <row r="121" spans="1:115" ht="13.5" thickBot="1" x14ac:dyDescent="0.25">
      <c r="A121" s="21">
        <v>99</v>
      </c>
      <c r="B121" s="19" t="s">
        <v>274</v>
      </c>
      <c r="C121" s="32">
        <v>1</v>
      </c>
      <c r="D121" s="82"/>
      <c r="E121" s="102">
        <v>1119481.4711770401</v>
      </c>
      <c r="F121" s="102"/>
      <c r="G121" s="102"/>
      <c r="H121" s="102">
        <v>909263.33603600005</v>
      </c>
      <c r="I121" s="202">
        <f t="shared" si="576"/>
        <v>909263.33603600005</v>
      </c>
      <c r="J121" s="202">
        <f t="shared" si="577"/>
        <v>1014372</v>
      </c>
      <c r="K121" s="202">
        <f t="shared" si="578"/>
        <v>961817.66801799997</v>
      </c>
      <c r="L121" s="82"/>
      <c r="M121" s="102">
        <v>2123006.2334678499</v>
      </c>
      <c r="N121" s="102"/>
      <c r="O121" s="102"/>
      <c r="P121" s="102">
        <v>659823.68769327318</v>
      </c>
      <c r="Q121" s="202">
        <f t="shared" si="579"/>
        <v>659823.68769327318</v>
      </c>
      <c r="R121" s="202">
        <f t="shared" si="580"/>
        <v>1391415</v>
      </c>
      <c r="S121" s="202">
        <f t="shared" si="581"/>
        <v>1025619.3438466366</v>
      </c>
      <c r="U121" s="102"/>
      <c r="V121" s="102"/>
      <c r="W121" s="102"/>
      <c r="X121" s="102">
        <v>480770.57654922927</v>
      </c>
      <c r="Y121" s="202">
        <f t="shared" ref="Y121:Y122" si="612">+IF(U121="N/A","N/A",MIN(U121:X121))</f>
        <v>480770.57654922927</v>
      </c>
      <c r="Z121" s="202">
        <f t="shared" ref="Z121:Z122" si="613">+IF(U121="N/A","N/A",ROUND(AVERAGE(U121:X121),0))</f>
        <v>480771</v>
      </c>
      <c r="AA121" s="202">
        <f t="shared" ref="AA121:AA122" si="614">+IF(Y121="N/A","N/A",AVERAGE(Y121:Z121))</f>
        <v>480770.78827461461</v>
      </c>
      <c r="AC121" s="102">
        <v>1392051.7150816366</v>
      </c>
      <c r="AD121" s="102"/>
      <c r="AE121" s="102"/>
      <c r="AF121" s="102">
        <v>703499.79986157955</v>
      </c>
      <c r="AG121" s="202">
        <f t="shared" si="582"/>
        <v>703499.79986157955</v>
      </c>
      <c r="AH121" s="202">
        <f t="shared" si="583"/>
        <v>1047776</v>
      </c>
      <c r="AI121" s="202">
        <f t="shared" si="584"/>
        <v>875637.89993078983</v>
      </c>
      <c r="AK121" s="102">
        <v>1873438.3983473969</v>
      </c>
      <c r="AL121" s="102"/>
      <c r="AM121" s="102"/>
      <c r="AN121" s="102">
        <v>470040.52377568535</v>
      </c>
      <c r="AO121" s="202">
        <f t="shared" ref="AO121:AO122" si="615">+IF(AK121="N/A","N/A",MIN(AK121:AN121))</f>
        <v>470040.52377568535</v>
      </c>
      <c r="AP121" s="202">
        <f t="shared" ref="AP121:AP122" si="616">+IF(AK121="N/A","N/A",ROUND(AVERAGE(AK121:AN121),0))</f>
        <v>1171739</v>
      </c>
      <c r="AQ121" s="202">
        <f t="shared" ref="AQ121:AQ122" si="617">+IF(AO121="N/A","N/A",AVERAGE(AO121:AP121))</f>
        <v>820889.76188784267</v>
      </c>
      <c r="AS121" s="102"/>
      <c r="AT121" s="102"/>
      <c r="AU121" s="102"/>
      <c r="AV121" s="102">
        <v>667799.98452921933</v>
      </c>
      <c r="AW121" s="202">
        <f t="shared" si="585"/>
        <v>667799.98452921933</v>
      </c>
      <c r="AX121" s="202">
        <f t="shared" si="586"/>
        <v>667800</v>
      </c>
      <c r="AY121" s="202">
        <f t="shared" si="587"/>
        <v>667799.99226460967</v>
      </c>
      <c r="BA121" s="102">
        <v>1452629.4793116727</v>
      </c>
      <c r="BB121" s="102"/>
      <c r="BC121" s="102"/>
      <c r="BD121" s="102">
        <v>697145.44376119494</v>
      </c>
      <c r="BE121" s="202">
        <f t="shared" si="588"/>
        <v>697145.44376119494</v>
      </c>
      <c r="BF121" s="202">
        <f t="shared" si="589"/>
        <v>1074887</v>
      </c>
      <c r="BG121" s="202">
        <f t="shared" si="590"/>
        <v>886016.22188059753</v>
      </c>
      <c r="BI121" s="102">
        <v>1976002</v>
      </c>
      <c r="BJ121" s="102"/>
      <c r="BK121" s="102"/>
      <c r="BL121" s="102">
        <v>1117214.7094680001</v>
      </c>
      <c r="BM121" s="202">
        <f t="shared" si="591"/>
        <v>1117214.7094680001</v>
      </c>
      <c r="BN121" s="202">
        <f t="shared" si="592"/>
        <v>1546608</v>
      </c>
      <c r="BO121" s="202">
        <f t="shared" si="593"/>
        <v>1331911.3547340001</v>
      </c>
      <c r="BQ121" s="102">
        <v>1976002</v>
      </c>
      <c r="BR121" s="102"/>
      <c r="BS121" s="102"/>
      <c r="BT121" s="102">
        <v>1218828.2999420003</v>
      </c>
      <c r="BU121" s="202">
        <f t="shared" si="594"/>
        <v>1218828.2999420003</v>
      </c>
      <c r="BV121" s="202">
        <f t="shared" si="595"/>
        <v>1597415</v>
      </c>
      <c r="BW121" s="202">
        <f t="shared" si="596"/>
        <v>1408121.6499710002</v>
      </c>
      <c r="BY121" s="102"/>
      <c r="BZ121" s="102"/>
      <c r="CA121" s="102"/>
      <c r="CB121" s="102">
        <v>1126509.2694680002</v>
      </c>
      <c r="CC121" s="202">
        <f t="shared" si="597"/>
        <v>1126509.2694680002</v>
      </c>
      <c r="CD121" s="202">
        <f t="shared" si="598"/>
        <v>1126509</v>
      </c>
      <c r="CE121" s="202">
        <f t="shared" si="599"/>
        <v>1126509.1347340001</v>
      </c>
      <c r="CG121" s="102">
        <v>2034102.2</v>
      </c>
      <c r="CH121" s="102"/>
      <c r="CI121" s="102"/>
      <c r="CJ121" s="102">
        <v>1097463.7694679999</v>
      </c>
      <c r="CK121" s="202">
        <f t="shared" si="600"/>
        <v>1097463.7694679999</v>
      </c>
      <c r="CL121" s="202">
        <f t="shared" si="601"/>
        <v>1565783</v>
      </c>
      <c r="CM121" s="202">
        <f t="shared" si="602"/>
        <v>1331623.3847340001</v>
      </c>
      <c r="CO121" s="102"/>
      <c r="CP121" s="102"/>
      <c r="CQ121" s="102"/>
      <c r="CR121" s="102">
        <v>1074227.3694680003</v>
      </c>
      <c r="CS121" s="202">
        <f t="shared" si="603"/>
        <v>1074227.3694680003</v>
      </c>
      <c r="CT121" s="202">
        <f t="shared" si="604"/>
        <v>1074227</v>
      </c>
      <c r="CU121" s="202">
        <f t="shared" si="605"/>
        <v>1074227.1847340001</v>
      </c>
      <c r="CW121" s="102">
        <v>1976002</v>
      </c>
      <c r="CX121" s="102"/>
      <c r="CY121" s="102"/>
      <c r="CZ121" s="102">
        <v>698297.61513387039</v>
      </c>
      <c r="DA121" s="202">
        <f t="shared" si="606"/>
        <v>698297.61513387039</v>
      </c>
      <c r="DB121" s="202">
        <f t="shared" si="607"/>
        <v>1337150</v>
      </c>
      <c r="DC121" s="202">
        <f t="shared" si="608"/>
        <v>1017723.8075669352</v>
      </c>
      <c r="DE121" s="102">
        <v>1391049.7712792195</v>
      </c>
      <c r="DF121" s="102"/>
      <c r="DG121" s="102"/>
      <c r="DH121" s="102">
        <v>597453.40810572915</v>
      </c>
      <c r="DI121" s="202">
        <f t="shared" si="609"/>
        <v>597453.40810572915</v>
      </c>
      <c r="DJ121" s="202">
        <f t="shared" si="610"/>
        <v>994252</v>
      </c>
      <c r="DK121" s="202">
        <f t="shared" si="611"/>
        <v>795852.70405286457</v>
      </c>
    </row>
    <row r="122" spans="1:115" ht="13.5" thickBot="1" x14ac:dyDescent="0.25">
      <c r="A122" s="25">
        <v>100</v>
      </c>
      <c r="B122" s="19" t="s">
        <v>379</v>
      </c>
      <c r="C122" s="32">
        <v>1</v>
      </c>
      <c r="D122" s="82"/>
      <c r="E122" s="102">
        <v>679347.75741684006</v>
      </c>
      <c r="F122" s="102"/>
      <c r="G122" s="102"/>
      <c r="H122" s="102">
        <v>562609.24372399994</v>
      </c>
      <c r="I122" s="202">
        <f t="shared" si="576"/>
        <v>562609.24372399994</v>
      </c>
      <c r="J122" s="202">
        <f t="shared" si="577"/>
        <v>620979</v>
      </c>
      <c r="K122" s="202">
        <f t="shared" si="578"/>
        <v>591794.12186199997</v>
      </c>
      <c r="L122" s="82"/>
      <c r="M122" s="102">
        <v>661148.32558836008</v>
      </c>
      <c r="N122" s="102"/>
      <c r="O122" s="102"/>
      <c r="P122" s="102">
        <v>469720.59728997445</v>
      </c>
      <c r="Q122" s="202">
        <f t="shared" si="579"/>
        <v>469720.59728997445</v>
      </c>
      <c r="R122" s="202">
        <f t="shared" si="580"/>
        <v>565434</v>
      </c>
      <c r="S122" s="202">
        <f t="shared" si="581"/>
        <v>517577.29864498723</v>
      </c>
      <c r="U122" s="102"/>
      <c r="V122" s="102"/>
      <c r="W122" s="102"/>
      <c r="X122" s="102">
        <v>352538.9495749778</v>
      </c>
      <c r="Y122" s="202">
        <f t="shared" si="612"/>
        <v>352538.9495749778</v>
      </c>
      <c r="Z122" s="202">
        <f t="shared" si="613"/>
        <v>352539</v>
      </c>
      <c r="AA122" s="202">
        <f t="shared" si="614"/>
        <v>352538.97478748893</v>
      </c>
      <c r="AC122" s="102">
        <v>600489.25386493339</v>
      </c>
      <c r="AD122" s="102"/>
      <c r="AE122" s="102"/>
      <c r="AF122" s="102">
        <v>478183.87662911689</v>
      </c>
      <c r="AG122" s="202">
        <f t="shared" si="582"/>
        <v>478183.87662911689</v>
      </c>
      <c r="AH122" s="202">
        <f t="shared" si="583"/>
        <v>539337</v>
      </c>
      <c r="AI122" s="202">
        <f t="shared" si="584"/>
        <v>508760.43831455847</v>
      </c>
      <c r="AK122" s="102">
        <v>1324642.2663578556</v>
      </c>
      <c r="AL122" s="102"/>
      <c r="AM122" s="102"/>
      <c r="AN122" s="102">
        <v>350383.77587598353</v>
      </c>
      <c r="AO122" s="202">
        <f t="shared" si="615"/>
        <v>350383.77587598353</v>
      </c>
      <c r="AP122" s="202">
        <f t="shared" si="616"/>
        <v>837513</v>
      </c>
      <c r="AQ122" s="202">
        <f t="shared" si="617"/>
        <v>593948.38793799176</v>
      </c>
      <c r="AS122" s="102"/>
      <c r="AT122" s="102"/>
      <c r="AU122" s="102"/>
      <c r="AV122" s="102">
        <v>481470.46737524372</v>
      </c>
      <c r="AW122" s="202">
        <f t="shared" si="585"/>
        <v>481470.46737524372</v>
      </c>
      <c r="AX122" s="202">
        <f t="shared" si="586"/>
        <v>481470</v>
      </c>
      <c r="AY122" s="202">
        <f t="shared" si="587"/>
        <v>481470.23368762189</v>
      </c>
      <c r="BA122" s="102">
        <v>630037.02407510718</v>
      </c>
      <c r="BB122" s="102"/>
      <c r="BC122" s="102"/>
      <c r="BD122" s="102">
        <v>522535.38392363081</v>
      </c>
      <c r="BE122" s="202">
        <f t="shared" si="588"/>
        <v>522535.38392363081</v>
      </c>
      <c r="BF122" s="202">
        <f t="shared" si="589"/>
        <v>576286</v>
      </c>
      <c r="BG122" s="202">
        <f t="shared" si="590"/>
        <v>549410.69196181535</v>
      </c>
      <c r="BI122" s="102">
        <v>864094</v>
      </c>
      <c r="BJ122" s="102"/>
      <c r="BK122" s="102"/>
      <c r="BL122" s="102">
        <v>701705.58721999999</v>
      </c>
      <c r="BM122" s="202">
        <f t="shared" si="591"/>
        <v>701705.58721999999</v>
      </c>
      <c r="BN122" s="202">
        <f t="shared" si="592"/>
        <v>782900</v>
      </c>
      <c r="BO122" s="202">
        <f t="shared" si="593"/>
        <v>742302.79361000005</v>
      </c>
      <c r="BQ122" s="102">
        <v>864094</v>
      </c>
      <c r="BR122" s="102"/>
      <c r="BS122" s="102"/>
      <c r="BT122" s="102">
        <v>718432.42594199989</v>
      </c>
      <c r="BU122" s="202">
        <f t="shared" si="594"/>
        <v>718432.42594199989</v>
      </c>
      <c r="BV122" s="202">
        <f t="shared" si="595"/>
        <v>791263</v>
      </c>
      <c r="BW122" s="202">
        <f t="shared" si="596"/>
        <v>754847.712971</v>
      </c>
      <c r="BY122" s="102"/>
      <c r="BZ122" s="102"/>
      <c r="CA122" s="102"/>
      <c r="CB122" s="102">
        <v>672660.08721999999</v>
      </c>
      <c r="CC122" s="202">
        <f t="shared" si="597"/>
        <v>672660.08721999999</v>
      </c>
      <c r="CD122" s="202">
        <f t="shared" si="598"/>
        <v>672660</v>
      </c>
      <c r="CE122" s="202">
        <f t="shared" si="599"/>
        <v>672660.04361000005</v>
      </c>
      <c r="CG122" s="102">
        <v>924153.4</v>
      </c>
      <c r="CH122" s="102"/>
      <c r="CI122" s="102"/>
      <c r="CJ122" s="102">
        <v>662784.61722000001</v>
      </c>
      <c r="CK122" s="202">
        <f t="shared" si="600"/>
        <v>662784.61722000001</v>
      </c>
      <c r="CL122" s="202">
        <f t="shared" si="601"/>
        <v>793469</v>
      </c>
      <c r="CM122" s="202">
        <f t="shared" si="602"/>
        <v>728126.80860999995</v>
      </c>
      <c r="CO122" s="102"/>
      <c r="CP122" s="102"/>
      <c r="CQ122" s="102"/>
      <c r="CR122" s="102">
        <v>656394.60721999989</v>
      </c>
      <c r="CS122" s="202">
        <f t="shared" si="603"/>
        <v>656394.60721999989</v>
      </c>
      <c r="CT122" s="202">
        <f t="shared" si="604"/>
        <v>656395</v>
      </c>
      <c r="CU122" s="202">
        <f t="shared" si="605"/>
        <v>656394.80360999994</v>
      </c>
      <c r="CW122" s="102">
        <v>864094</v>
      </c>
      <c r="CX122" s="102"/>
      <c r="CY122" s="102"/>
      <c r="CZ122" s="102">
        <v>482438.82661824476</v>
      </c>
      <c r="DA122" s="202">
        <f t="shared" si="606"/>
        <v>482438.82661824476</v>
      </c>
      <c r="DB122" s="202">
        <f t="shared" si="607"/>
        <v>673266</v>
      </c>
      <c r="DC122" s="202">
        <f t="shared" si="608"/>
        <v>577852.41330912244</v>
      </c>
      <c r="DE122" s="102">
        <v>1043949.911471098</v>
      </c>
      <c r="DF122" s="102"/>
      <c r="DG122" s="102"/>
      <c r="DH122" s="102">
        <v>416316.87534447998</v>
      </c>
      <c r="DI122" s="202">
        <f t="shared" si="609"/>
        <v>416316.87534447998</v>
      </c>
      <c r="DJ122" s="202">
        <f t="shared" si="610"/>
        <v>730133</v>
      </c>
      <c r="DK122" s="202">
        <f t="shared" si="611"/>
        <v>573224.93767223996</v>
      </c>
    </row>
    <row r="123" spans="1:115" ht="13.5" thickBot="1" x14ac:dyDescent="0.25">
      <c r="A123" s="21">
        <v>101</v>
      </c>
      <c r="B123" s="19" t="s">
        <v>164</v>
      </c>
      <c r="C123" s="32">
        <v>1</v>
      </c>
      <c r="D123" s="82"/>
      <c r="E123" s="102">
        <v>1177071.02932245</v>
      </c>
      <c r="F123" s="102"/>
      <c r="G123" s="102"/>
      <c r="H123" s="102">
        <v>743094.49526400003</v>
      </c>
      <c r="I123" s="202">
        <f t="shared" si="576"/>
        <v>743094.49526400003</v>
      </c>
      <c r="J123" s="202">
        <f t="shared" si="577"/>
        <v>960083</v>
      </c>
      <c r="K123" s="202">
        <f t="shared" si="578"/>
        <v>851588.74763200001</v>
      </c>
      <c r="L123" s="82"/>
      <c r="M123" s="102">
        <v>1199689.36462509</v>
      </c>
      <c r="N123" s="102"/>
      <c r="O123" s="102"/>
      <c r="P123" s="102">
        <v>586961.69466318074</v>
      </c>
      <c r="Q123" s="202">
        <f t="shared" si="579"/>
        <v>586961.69466318074</v>
      </c>
      <c r="R123" s="202">
        <f t="shared" si="580"/>
        <v>893326</v>
      </c>
      <c r="S123" s="202">
        <f t="shared" si="581"/>
        <v>740143.84733159037</v>
      </c>
      <c r="U123" s="34" t="s">
        <v>8</v>
      </c>
      <c r="V123" s="34" t="s">
        <v>8</v>
      </c>
      <c r="W123" s="34" t="s">
        <v>8</v>
      </c>
      <c r="X123" s="34" t="s">
        <v>8</v>
      </c>
      <c r="Y123" s="34" t="s">
        <v>8</v>
      </c>
      <c r="Z123" s="34" t="s">
        <v>8</v>
      </c>
      <c r="AA123" s="34" t="s">
        <v>8</v>
      </c>
      <c r="AC123" s="102">
        <v>1249404.7537634601</v>
      </c>
      <c r="AD123" s="102"/>
      <c r="AE123" s="102"/>
      <c r="AF123" s="102">
        <v>623731.33848615887</v>
      </c>
      <c r="AG123" s="202">
        <f t="shared" si="582"/>
        <v>623731.33848615887</v>
      </c>
      <c r="AH123" s="202">
        <f t="shared" si="583"/>
        <v>936568</v>
      </c>
      <c r="AI123" s="202">
        <f t="shared" si="584"/>
        <v>780149.66924307938</v>
      </c>
      <c r="AK123" s="34" t="s">
        <v>8</v>
      </c>
      <c r="AL123" s="34" t="s">
        <v>8</v>
      </c>
      <c r="AM123" s="34" t="s">
        <v>8</v>
      </c>
      <c r="AN123" s="34" t="s">
        <v>8</v>
      </c>
      <c r="AO123" s="34" t="s">
        <v>8</v>
      </c>
      <c r="AP123" s="34" t="s">
        <v>8</v>
      </c>
      <c r="AQ123" s="34" t="s">
        <v>8</v>
      </c>
      <c r="AS123" s="102"/>
      <c r="AT123" s="102"/>
      <c r="AU123" s="102"/>
      <c r="AV123" s="102">
        <v>582028.97325777297</v>
      </c>
      <c r="AW123" s="202">
        <f t="shared" si="585"/>
        <v>582028.97325777297</v>
      </c>
      <c r="AX123" s="202">
        <f t="shared" si="586"/>
        <v>582029</v>
      </c>
      <c r="AY123" s="202">
        <f t="shared" si="587"/>
        <v>582028.98662888655</v>
      </c>
      <c r="BA123" s="102">
        <v>1299059.8360404286</v>
      </c>
      <c r="BB123" s="102"/>
      <c r="BC123" s="102"/>
      <c r="BD123" s="102">
        <v>644028.99049907131</v>
      </c>
      <c r="BE123" s="202">
        <f t="shared" si="588"/>
        <v>644028.99049907131</v>
      </c>
      <c r="BF123" s="202">
        <f t="shared" si="589"/>
        <v>971544</v>
      </c>
      <c r="BG123" s="202">
        <f t="shared" si="590"/>
        <v>807786.49524953566</v>
      </c>
      <c r="BI123" s="102">
        <v>1269698</v>
      </c>
      <c r="BJ123" s="102"/>
      <c r="BK123" s="102"/>
      <c r="BL123" s="102">
        <v>911306.86123400007</v>
      </c>
      <c r="BM123" s="202">
        <f t="shared" si="591"/>
        <v>911306.86123400007</v>
      </c>
      <c r="BN123" s="202">
        <f t="shared" si="592"/>
        <v>1090502</v>
      </c>
      <c r="BO123" s="202">
        <f t="shared" si="593"/>
        <v>1000904.430617</v>
      </c>
      <c r="BQ123" s="102">
        <v>1269698</v>
      </c>
      <c r="BR123" s="102"/>
      <c r="BS123" s="102"/>
      <c r="BT123" s="102">
        <v>933309.17603000021</v>
      </c>
      <c r="BU123" s="202">
        <f t="shared" si="594"/>
        <v>933309.17603000021</v>
      </c>
      <c r="BV123" s="202">
        <f t="shared" si="595"/>
        <v>1101504</v>
      </c>
      <c r="BW123" s="202">
        <f t="shared" si="596"/>
        <v>1017406.5880150001</v>
      </c>
      <c r="BY123" s="102"/>
      <c r="BZ123" s="102"/>
      <c r="CA123" s="102"/>
      <c r="CB123" s="102">
        <v>890394.10123400006</v>
      </c>
      <c r="CC123" s="202">
        <f t="shared" si="597"/>
        <v>890394.10123400006</v>
      </c>
      <c r="CD123" s="202">
        <f t="shared" si="598"/>
        <v>890394</v>
      </c>
      <c r="CE123" s="202">
        <f t="shared" si="599"/>
        <v>890394.05061700009</v>
      </c>
      <c r="CG123" s="102">
        <v>1308317.8</v>
      </c>
      <c r="CH123" s="102"/>
      <c r="CI123" s="102"/>
      <c r="CJ123" s="102">
        <v>870643.161234</v>
      </c>
      <c r="CK123" s="202">
        <f t="shared" si="600"/>
        <v>870643.161234</v>
      </c>
      <c r="CL123" s="202">
        <f t="shared" si="601"/>
        <v>1089480</v>
      </c>
      <c r="CM123" s="202">
        <f t="shared" si="602"/>
        <v>980061.580617</v>
      </c>
      <c r="CO123" s="102"/>
      <c r="CP123" s="102"/>
      <c r="CQ123" s="102"/>
      <c r="CR123" s="102">
        <v>877614.08123399992</v>
      </c>
      <c r="CS123" s="202">
        <f t="shared" si="603"/>
        <v>877614.08123399992</v>
      </c>
      <c r="CT123" s="202">
        <f t="shared" si="604"/>
        <v>877614</v>
      </c>
      <c r="CU123" s="202">
        <f t="shared" si="605"/>
        <v>877614.04061699996</v>
      </c>
      <c r="CW123" s="102">
        <v>1269698</v>
      </c>
      <c r="CX123" s="102"/>
      <c r="CY123" s="102"/>
      <c r="CZ123" s="102">
        <v>653418.41914662381</v>
      </c>
      <c r="DA123" s="202">
        <f t="shared" si="606"/>
        <v>653418.41914662381</v>
      </c>
      <c r="DB123" s="202">
        <f t="shared" si="607"/>
        <v>961558</v>
      </c>
      <c r="DC123" s="202">
        <f t="shared" si="608"/>
        <v>807488.20957331196</v>
      </c>
      <c r="DE123" s="126" t="s">
        <v>8</v>
      </c>
      <c r="DF123" s="126" t="s">
        <v>8</v>
      </c>
      <c r="DG123" s="126" t="s">
        <v>8</v>
      </c>
      <c r="DH123" s="126" t="s">
        <v>8</v>
      </c>
      <c r="DI123" s="126" t="s">
        <v>8</v>
      </c>
      <c r="DJ123" s="126" t="s">
        <v>8</v>
      </c>
      <c r="DK123" s="126" t="s">
        <v>8</v>
      </c>
    </row>
    <row r="124" spans="1:115" ht="13.5" thickBot="1" x14ac:dyDescent="0.25">
      <c r="A124" s="25">
        <v>102</v>
      </c>
      <c r="B124" s="19" t="s">
        <v>165</v>
      </c>
      <c r="C124" s="32">
        <v>1</v>
      </c>
      <c r="D124" s="82"/>
      <c r="E124" s="102">
        <v>370522.63876837661</v>
      </c>
      <c r="F124" s="102"/>
      <c r="G124" s="102"/>
      <c r="H124" s="102">
        <v>196983.09554000001</v>
      </c>
      <c r="I124" s="202">
        <f t="shared" si="576"/>
        <v>196983.09554000001</v>
      </c>
      <c r="J124" s="202">
        <f t="shared" si="577"/>
        <v>283753</v>
      </c>
      <c r="K124" s="202">
        <f t="shared" si="578"/>
        <v>240368.04777</v>
      </c>
      <c r="L124" s="82"/>
      <c r="M124" s="102">
        <v>357119.18081125664</v>
      </c>
      <c r="N124" s="102"/>
      <c r="O124" s="102"/>
      <c r="P124" s="102">
        <v>200891.86457870988</v>
      </c>
      <c r="Q124" s="202">
        <f t="shared" si="579"/>
        <v>200891.86457870988</v>
      </c>
      <c r="R124" s="202">
        <f t="shared" si="580"/>
        <v>279006</v>
      </c>
      <c r="S124" s="202">
        <f t="shared" si="581"/>
        <v>239948.93228935494</v>
      </c>
      <c r="U124" s="102"/>
      <c r="V124" s="102"/>
      <c r="W124" s="102"/>
      <c r="X124" s="102">
        <v>147190.02326520451</v>
      </c>
      <c r="Y124" s="202">
        <f t="shared" ref="Y124:Y142" si="618">+IF(U124="N/A","N/A",MIN(U124:X124))</f>
        <v>147190.02326520451</v>
      </c>
      <c r="Z124" s="202">
        <f t="shared" ref="Z124:Z142" si="619">+IF(U124="N/A","N/A",ROUND(AVERAGE(U124:X124),0))</f>
        <v>147190</v>
      </c>
      <c r="AA124" s="202">
        <f t="shared" ref="AA124:AA142" si="620">+IF(Y124="N/A","N/A",AVERAGE(Y124:Z124))</f>
        <v>147190.01163260225</v>
      </c>
      <c r="AC124" s="102">
        <v>211136.5680327345</v>
      </c>
      <c r="AD124" s="102"/>
      <c r="AE124" s="102"/>
      <c r="AF124" s="102">
        <v>216171.7347247696</v>
      </c>
      <c r="AG124" s="202">
        <f t="shared" si="582"/>
        <v>211136.5680327345</v>
      </c>
      <c r="AH124" s="202">
        <f t="shared" si="583"/>
        <v>213654</v>
      </c>
      <c r="AI124" s="202">
        <f t="shared" si="584"/>
        <v>212395.28401636725</v>
      </c>
      <c r="AK124" s="102">
        <v>738741.71677673224</v>
      </c>
      <c r="AL124" s="102"/>
      <c r="AM124" s="102"/>
      <c r="AN124" s="102">
        <v>149623.24057986392</v>
      </c>
      <c r="AO124" s="202">
        <f t="shared" ref="AO124:AO142" si="621">+IF(AK124="N/A","N/A",MIN(AK124:AN124))</f>
        <v>149623.24057986392</v>
      </c>
      <c r="AP124" s="202">
        <f t="shared" ref="AP124:AP142" si="622">+IF(AK124="N/A","N/A",ROUND(AVERAGE(AK124:AN124),0))</f>
        <v>444182</v>
      </c>
      <c r="AQ124" s="202">
        <f t="shared" ref="AQ124:AQ142" si="623">+IF(AO124="N/A","N/A",AVERAGE(AO124:AP124))</f>
        <v>296902.62028993195</v>
      </c>
      <c r="AS124" s="102"/>
      <c r="AT124" s="102"/>
      <c r="AU124" s="102"/>
      <c r="AV124" s="102">
        <v>213460.1596275339</v>
      </c>
      <c r="AW124" s="202">
        <f t="shared" si="585"/>
        <v>213460.1596275339</v>
      </c>
      <c r="AX124" s="202">
        <f t="shared" si="586"/>
        <v>213460</v>
      </c>
      <c r="AY124" s="202">
        <f t="shared" si="587"/>
        <v>213460.07981376693</v>
      </c>
      <c r="BA124" s="102">
        <v>210548.79895367182</v>
      </c>
      <c r="BB124" s="102"/>
      <c r="BC124" s="102"/>
      <c r="BD124" s="102">
        <v>216247.26974900876</v>
      </c>
      <c r="BE124" s="202">
        <f t="shared" si="588"/>
        <v>210548.79895367182</v>
      </c>
      <c r="BF124" s="202">
        <f t="shared" si="589"/>
        <v>213398</v>
      </c>
      <c r="BG124" s="202">
        <f t="shared" si="590"/>
        <v>211973.39947683591</v>
      </c>
      <c r="BI124" s="102">
        <v>287853.59999999998</v>
      </c>
      <c r="BJ124" s="102"/>
      <c r="BK124" s="102"/>
      <c r="BL124" s="102">
        <v>231610.09500200002</v>
      </c>
      <c r="BM124" s="202">
        <f t="shared" si="591"/>
        <v>231610.09500200002</v>
      </c>
      <c r="BN124" s="202">
        <f t="shared" si="592"/>
        <v>259732</v>
      </c>
      <c r="BO124" s="202">
        <f t="shared" si="593"/>
        <v>245671.04750099999</v>
      </c>
      <c r="BQ124" s="102">
        <v>287853.59999999998</v>
      </c>
      <c r="BR124" s="102"/>
      <c r="BS124" s="102"/>
      <c r="BT124" s="102">
        <v>242571.98288400003</v>
      </c>
      <c r="BU124" s="202">
        <f t="shared" si="594"/>
        <v>242571.98288400003</v>
      </c>
      <c r="BV124" s="202">
        <f t="shared" si="595"/>
        <v>265213</v>
      </c>
      <c r="BW124" s="202">
        <f t="shared" si="596"/>
        <v>253892.49144200003</v>
      </c>
      <c r="BY124" s="102"/>
      <c r="BZ124" s="102"/>
      <c r="CA124" s="102"/>
      <c r="CB124" s="102">
        <v>226962.81500199996</v>
      </c>
      <c r="CC124" s="202">
        <f t="shared" si="597"/>
        <v>226962.81500199996</v>
      </c>
      <c r="CD124" s="202">
        <f t="shared" si="598"/>
        <v>226963</v>
      </c>
      <c r="CE124" s="202">
        <f t="shared" si="599"/>
        <v>226962.90750099998</v>
      </c>
      <c r="CG124" s="102">
        <v>298040.2</v>
      </c>
      <c r="CH124" s="102"/>
      <c r="CI124" s="102"/>
      <c r="CJ124" s="102">
        <v>226381.90500200001</v>
      </c>
      <c r="CK124" s="202">
        <f t="shared" si="600"/>
        <v>226381.90500200001</v>
      </c>
      <c r="CL124" s="202">
        <f t="shared" si="601"/>
        <v>262211</v>
      </c>
      <c r="CM124" s="202">
        <f t="shared" si="602"/>
        <v>244296.45250100002</v>
      </c>
      <c r="CO124" s="102"/>
      <c r="CP124" s="102"/>
      <c r="CQ124" s="102"/>
      <c r="CR124" s="102">
        <v>230448.27500199998</v>
      </c>
      <c r="CS124" s="202">
        <f t="shared" si="603"/>
        <v>230448.27500199998</v>
      </c>
      <c r="CT124" s="202">
        <f t="shared" si="604"/>
        <v>230448</v>
      </c>
      <c r="CU124" s="202">
        <f t="shared" si="605"/>
        <v>230448.13750099999</v>
      </c>
      <c r="CW124" s="102">
        <v>287853.59999999998</v>
      </c>
      <c r="CX124" s="102"/>
      <c r="CY124" s="102"/>
      <c r="CZ124" s="102">
        <v>230713.5124843278</v>
      </c>
      <c r="DA124" s="202">
        <f t="shared" si="606"/>
        <v>230713.5124843278</v>
      </c>
      <c r="DB124" s="202">
        <f t="shared" si="607"/>
        <v>259284</v>
      </c>
      <c r="DC124" s="202">
        <f t="shared" si="608"/>
        <v>244998.75624216389</v>
      </c>
      <c r="DE124" s="102">
        <v>244714.32023655856</v>
      </c>
      <c r="DF124" s="102"/>
      <c r="DG124" s="102"/>
      <c r="DH124" s="102">
        <v>192461.2026138418</v>
      </c>
      <c r="DI124" s="202">
        <f t="shared" ref="DI124:DI139" si="624">+IF(DE124="N/A","N/A",MIN(DE124:DH124))</f>
        <v>192461.2026138418</v>
      </c>
      <c r="DJ124" s="202">
        <f t="shared" ref="DJ124:DJ139" si="625">+IF(DE124="N/A","N/A",ROUND(AVERAGE(DE124:DH124),0))</f>
        <v>218588</v>
      </c>
      <c r="DK124" s="202">
        <f t="shared" ref="DK124:DK139" si="626">+IF(DI124="N/A","N/A",AVERAGE(DI124:DJ124))</f>
        <v>205524.6013069209</v>
      </c>
    </row>
    <row r="125" spans="1:115" ht="13.5" thickBot="1" x14ac:dyDescent="0.25">
      <c r="A125" s="21">
        <v>103</v>
      </c>
      <c r="B125" s="19" t="s">
        <v>230</v>
      </c>
      <c r="C125" s="32">
        <v>1</v>
      </c>
      <c r="D125" s="82"/>
      <c r="E125" s="102">
        <v>174458.91698057333</v>
      </c>
      <c r="F125" s="102"/>
      <c r="G125" s="102"/>
      <c r="H125" s="102">
        <v>101683.53203800002</v>
      </c>
      <c r="I125" s="202">
        <f t="shared" si="576"/>
        <v>101683.53203800002</v>
      </c>
      <c r="J125" s="202">
        <f t="shared" si="577"/>
        <v>138071</v>
      </c>
      <c r="K125" s="202">
        <f t="shared" si="578"/>
        <v>119877.266019</v>
      </c>
      <c r="L125" s="82"/>
      <c r="M125" s="102">
        <v>117835.40257928667</v>
      </c>
      <c r="N125" s="102"/>
      <c r="O125" s="102"/>
      <c r="P125" s="102">
        <v>80609.53163289059</v>
      </c>
      <c r="Q125" s="202">
        <f t="shared" si="579"/>
        <v>80609.53163289059</v>
      </c>
      <c r="R125" s="202">
        <f t="shared" si="580"/>
        <v>99222</v>
      </c>
      <c r="S125" s="202">
        <f t="shared" si="581"/>
        <v>89915.765816445288</v>
      </c>
      <c r="U125" s="102"/>
      <c r="V125" s="102"/>
      <c r="W125" s="102"/>
      <c r="X125" s="102">
        <v>59633.944176748206</v>
      </c>
      <c r="Y125" s="202">
        <f t="shared" si="618"/>
        <v>59633.944176748206</v>
      </c>
      <c r="Z125" s="202">
        <f t="shared" si="619"/>
        <v>59634</v>
      </c>
      <c r="AA125" s="202">
        <f t="shared" si="620"/>
        <v>59633.972088374103</v>
      </c>
      <c r="AC125" s="102">
        <v>92166.740431979822</v>
      </c>
      <c r="AD125" s="102"/>
      <c r="AE125" s="102"/>
      <c r="AF125" s="102">
        <v>90078.506775462884</v>
      </c>
      <c r="AG125" s="202">
        <f t="shared" si="582"/>
        <v>90078.506775462884</v>
      </c>
      <c r="AH125" s="202">
        <f t="shared" si="583"/>
        <v>91123</v>
      </c>
      <c r="AI125" s="202">
        <f t="shared" si="584"/>
        <v>90600.753387731442</v>
      </c>
      <c r="AK125" s="102">
        <v>178145.29287099163</v>
      </c>
      <c r="AL125" s="102"/>
      <c r="AM125" s="102"/>
      <c r="AN125" s="102">
        <v>62422.536067198758</v>
      </c>
      <c r="AO125" s="202">
        <f t="shared" si="621"/>
        <v>62422.536067198758</v>
      </c>
      <c r="AP125" s="202">
        <f t="shared" si="622"/>
        <v>120284</v>
      </c>
      <c r="AQ125" s="202">
        <f t="shared" si="623"/>
        <v>91353.268033599379</v>
      </c>
      <c r="AS125" s="102"/>
      <c r="AT125" s="102"/>
      <c r="AU125" s="102"/>
      <c r="AV125" s="102">
        <v>85376.653713975553</v>
      </c>
      <c r="AW125" s="202">
        <f t="shared" si="585"/>
        <v>85376.653713975553</v>
      </c>
      <c r="AX125" s="202">
        <f t="shared" si="586"/>
        <v>85377</v>
      </c>
      <c r="AY125" s="202">
        <f t="shared" si="587"/>
        <v>85376.826856987784</v>
      </c>
      <c r="BA125" s="102">
        <v>88166.223789439944</v>
      </c>
      <c r="BB125" s="102"/>
      <c r="BC125" s="102"/>
      <c r="BD125" s="102">
        <v>90139.762464564294</v>
      </c>
      <c r="BE125" s="202">
        <f t="shared" si="588"/>
        <v>88166.223789439944</v>
      </c>
      <c r="BF125" s="202">
        <f t="shared" si="589"/>
        <v>89153</v>
      </c>
      <c r="BG125" s="202">
        <f t="shared" si="590"/>
        <v>88659.611894719972</v>
      </c>
      <c r="BI125" s="102">
        <v>85842.1</v>
      </c>
      <c r="BJ125" s="102"/>
      <c r="BK125" s="102"/>
      <c r="BL125" s="102">
        <v>137345.36457400001</v>
      </c>
      <c r="BM125" s="202">
        <f t="shared" si="591"/>
        <v>85842.1</v>
      </c>
      <c r="BN125" s="202">
        <f t="shared" si="592"/>
        <v>111594</v>
      </c>
      <c r="BO125" s="202">
        <f t="shared" si="593"/>
        <v>98718.05</v>
      </c>
      <c r="BQ125" s="102">
        <v>85842.1</v>
      </c>
      <c r="BR125" s="102"/>
      <c r="BS125" s="102"/>
      <c r="BT125" s="102">
        <v>142249.987704</v>
      </c>
      <c r="BU125" s="202">
        <f t="shared" si="594"/>
        <v>85842.1</v>
      </c>
      <c r="BV125" s="202">
        <f t="shared" si="595"/>
        <v>114046</v>
      </c>
      <c r="BW125" s="202">
        <f t="shared" si="596"/>
        <v>99944.05</v>
      </c>
      <c r="BY125" s="102"/>
      <c r="BZ125" s="102"/>
      <c r="CA125" s="102"/>
      <c r="CB125" s="102">
        <v>123403.52457400002</v>
      </c>
      <c r="CC125" s="202">
        <f t="shared" si="597"/>
        <v>123403.52457400002</v>
      </c>
      <c r="CD125" s="202">
        <f t="shared" si="598"/>
        <v>123404</v>
      </c>
      <c r="CE125" s="202">
        <f t="shared" si="599"/>
        <v>123403.76228700002</v>
      </c>
      <c r="CG125" s="102">
        <v>89469.1</v>
      </c>
      <c r="CH125" s="102"/>
      <c r="CI125" s="102"/>
      <c r="CJ125" s="102">
        <v>118756.244574</v>
      </c>
      <c r="CK125" s="202">
        <f t="shared" si="600"/>
        <v>89469.1</v>
      </c>
      <c r="CL125" s="202">
        <f t="shared" si="601"/>
        <v>104113</v>
      </c>
      <c r="CM125" s="202">
        <f t="shared" si="602"/>
        <v>96791.05</v>
      </c>
      <c r="CO125" s="102"/>
      <c r="CP125" s="102"/>
      <c r="CQ125" s="102"/>
      <c r="CR125" s="102">
        <v>137345.36457400001</v>
      </c>
      <c r="CS125" s="202">
        <f t="shared" si="603"/>
        <v>137345.36457400001</v>
      </c>
      <c r="CT125" s="202">
        <f t="shared" si="604"/>
        <v>137345</v>
      </c>
      <c r="CU125" s="202">
        <f t="shared" si="605"/>
        <v>137345.182287</v>
      </c>
      <c r="CW125" s="102">
        <v>85842.1</v>
      </c>
      <c r="CX125" s="102"/>
      <c r="CY125" s="102"/>
      <c r="CZ125" s="102">
        <v>103935.12419087171</v>
      </c>
      <c r="DA125" s="202">
        <f t="shared" si="606"/>
        <v>85842.1</v>
      </c>
      <c r="DB125" s="202">
        <f t="shared" si="607"/>
        <v>94889</v>
      </c>
      <c r="DC125" s="202">
        <f t="shared" si="608"/>
        <v>90365.55</v>
      </c>
      <c r="DE125" s="102">
        <v>102480.48769154318</v>
      </c>
      <c r="DF125" s="102"/>
      <c r="DG125" s="102"/>
      <c r="DH125" s="102">
        <v>85230.964762742282</v>
      </c>
      <c r="DI125" s="202">
        <f t="shared" si="624"/>
        <v>85230.964762742282</v>
      </c>
      <c r="DJ125" s="202">
        <f t="shared" si="625"/>
        <v>93856</v>
      </c>
      <c r="DK125" s="202">
        <f t="shared" si="626"/>
        <v>89543.482381371141</v>
      </c>
    </row>
    <row r="126" spans="1:115" ht="13.5" thickBot="1" x14ac:dyDescent="0.25">
      <c r="A126" s="25">
        <v>104</v>
      </c>
      <c r="B126" s="19" t="s">
        <v>231</v>
      </c>
      <c r="C126" s="32">
        <v>1</v>
      </c>
      <c r="D126" s="82"/>
      <c r="E126" s="102">
        <v>116357.93696663334</v>
      </c>
      <c r="F126" s="102"/>
      <c r="G126" s="102"/>
      <c r="H126" s="102">
        <v>100668.44990399999</v>
      </c>
      <c r="I126" s="202">
        <f t="shared" si="576"/>
        <v>100668.44990399999</v>
      </c>
      <c r="J126" s="202">
        <f t="shared" si="577"/>
        <v>108513</v>
      </c>
      <c r="K126" s="202">
        <f t="shared" si="578"/>
        <v>104590.72495199999</v>
      </c>
      <c r="L126" s="82"/>
      <c r="M126" s="102">
        <v>172884.36208145338</v>
      </c>
      <c r="N126" s="102"/>
      <c r="O126" s="102"/>
      <c r="P126" s="102">
        <v>86361.672897859055</v>
      </c>
      <c r="Q126" s="202">
        <f t="shared" si="579"/>
        <v>86361.672897859055</v>
      </c>
      <c r="R126" s="202">
        <f t="shared" si="580"/>
        <v>129623</v>
      </c>
      <c r="S126" s="202">
        <f t="shared" si="581"/>
        <v>107992.33644892953</v>
      </c>
      <c r="U126" s="102"/>
      <c r="V126" s="102"/>
      <c r="W126" s="102"/>
      <c r="X126" s="102">
        <v>66375.851562215539</v>
      </c>
      <c r="Y126" s="202">
        <f t="shared" si="618"/>
        <v>66375.851562215539</v>
      </c>
      <c r="Z126" s="202">
        <f t="shared" si="619"/>
        <v>66376</v>
      </c>
      <c r="AA126" s="202">
        <f t="shared" si="620"/>
        <v>66375.92578110777</v>
      </c>
      <c r="AC126" s="102">
        <v>93251.23002364111</v>
      </c>
      <c r="AD126" s="102"/>
      <c r="AE126" s="102"/>
      <c r="AF126" s="102">
        <v>96216.47546100094</v>
      </c>
      <c r="AG126" s="202">
        <f t="shared" si="582"/>
        <v>93251.23002364111</v>
      </c>
      <c r="AH126" s="202">
        <f t="shared" si="583"/>
        <v>94734</v>
      </c>
      <c r="AI126" s="202">
        <f t="shared" si="584"/>
        <v>93992.615011820555</v>
      </c>
      <c r="AK126" s="102">
        <v>163005.08545351119</v>
      </c>
      <c r="AL126" s="102"/>
      <c r="AM126" s="102"/>
      <c r="AN126" s="102">
        <v>65399.393435072692</v>
      </c>
      <c r="AO126" s="202">
        <f t="shared" si="621"/>
        <v>65399.393435072692</v>
      </c>
      <c r="AP126" s="202">
        <f t="shared" si="622"/>
        <v>114202</v>
      </c>
      <c r="AQ126" s="202">
        <f t="shared" si="623"/>
        <v>89800.696717536339</v>
      </c>
      <c r="AS126" s="102"/>
      <c r="AT126" s="102"/>
      <c r="AU126" s="102"/>
      <c r="AV126" s="102">
        <v>89909.098225771537</v>
      </c>
      <c r="AW126" s="202">
        <f t="shared" si="585"/>
        <v>89909.098225771537</v>
      </c>
      <c r="AX126" s="202">
        <f t="shared" si="586"/>
        <v>89909</v>
      </c>
      <c r="AY126" s="202">
        <f t="shared" si="587"/>
        <v>89909.049112885768</v>
      </c>
      <c r="BA126" s="102">
        <v>97046.3066291758</v>
      </c>
      <c r="BB126" s="102"/>
      <c r="BC126" s="102"/>
      <c r="BD126" s="102">
        <v>96272.821152258141</v>
      </c>
      <c r="BE126" s="202">
        <f t="shared" si="588"/>
        <v>96272.821152258141</v>
      </c>
      <c r="BF126" s="202">
        <f t="shared" si="589"/>
        <v>96660</v>
      </c>
      <c r="BG126" s="202">
        <f t="shared" si="590"/>
        <v>96466.41057612907</v>
      </c>
      <c r="BI126" s="102">
        <v>85870</v>
      </c>
      <c r="BJ126" s="102"/>
      <c r="BK126" s="102"/>
      <c r="BL126" s="102">
        <v>123594.179236</v>
      </c>
      <c r="BM126" s="202">
        <f t="shared" si="591"/>
        <v>85870</v>
      </c>
      <c r="BN126" s="202">
        <f t="shared" si="592"/>
        <v>104732</v>
      </c>
      <c r="BO126" s="202">
        <f t="shared" si="593"/>
        <v>95301</v>
      </c>
      <c r="BQ126" s="102">
        <v>85870</v>
      </c>
      <c r="BR126" s="102"/>
      <c r="BS126" s="102"/>
      <c r="BT126" s="102">
        <v>128517.85621399997</v>
      </c>
      <c r="BU126" s="202">
        <f t="shared" si="594"/>
        <v>85870</v>
      </c>
      <c r="BV126" s="202">
        <f t="shared" si="595"/>
        <v>107194</v>
      </c>
      <c r="BW126" s="202">
        <f t="shared" si="596"/>
        <v>96532</v>
      </c>
      <c r="BY126" s="102"/>
      <c r="BZ126" s="102"/>
      <c r="CA126" s="102"/>
      <c r="CB126" s="102">
        <v>114299.61923599998</v>
      </c>
      <c r="CC126" s="202">
        <f t="shared" si="597"/>
        <v>114299.61923599998</v>
      </c>
      <c r="CD126" s="202">
        <f t="shared" si="598"/>
        <v>114300</v>
      </c>
      <c r="CE126" s="202">
        <f t="shared" si="599"/>
        <v>114299.809618</v>
      </c>
      <c r="CG126" s="102">
        <v>89497</v>
      </c>
      <c r="CH126" s="102"/>
      <c r="CI126" s="102"/>
      <c r="CJ126" s="102">
        <v>111975.979236</v>
      </c>
      <c r="CK126" s="202">
        <f t="shared" si="600"/>
        <v>89497</v>
      </c>
      <c r="CL126" s="202">
        <f t="shared" si="601"/>
        <v>100736</v>
      </c>
      <c r="CM126" s="202">
        <f t="shared" si="602"/>
        <v>95116.5</v>
      </c>
      <c r="CO126" s="102"/>
      <c r="CP126" s="102"/>
      <c r="CQ126" s="102"/>
      <c r="CR126" s="102">
        <v>123594.179236</v>
      </c>
      <c r="CS126" s="202">
        <f t="shared" si="603"/>
        <v>123594.179236</v>
      </c>
      <c r="CT126" s="202">
        <f t="shared" si="604"/>
        <v>123594</v>
      </c>
      <c r="CU126" s="202">
        <f t="shared" si="605"/>
        <v>123594.089618</v>
      </c>
      <c r="CW126" s="102">
        <v>85870</v>
      </c>
      <c r="CX126" s="102"/>
      <c r="CY126" s="102"/>
      <c r="CZ126" s="102">
        <v>109237.52897314048</v>
      </c>
      <c r="DA126" s="202">
        <f t="shared" si="606"/>
        <v>85870</v>
      </c>
      <c r="DB126" s="202">
        <f t="shared" si="607"/>
        <v>97554</v>
      </c>
      <c r="DC126" s="202">
        <f t="shared" si="608"/>
        <v>91712</v>
      </c>
      <c r="DE126" s="102">
        <v>189660.49091725243</v>
      </c>
      <c r="DF126" s="102"/>
      <c r="DG126" s="102"/>
      <c r="DH126" s="102">
        <v>91859.6309937162</v>
      </c>
      <c r="DI126" s="202">
        <f t="shared" si="624"/>
        <v>91859.6309937162</v>
      </c>
      <c r="DJ126" s="202">
        <f t="shared" si="625"/>
        <v>140760</v>
      </c>
      <c r="DK126" s="202">
        <f t="shared" si="626"/>
        <v>116309.81549685809</v>
      </c>
    </row>
    <row r="127" spans="1:115" ht="13.5" thickBot="1" x14ac:dyDescent="0.25">
      <c r="A127" s="21">
        <v>105</v>
      </c>
      <c r="B127" s="19" t="s">
        <v>232</v>
      </c>
      <c r="C127" s="32">
        <v>1</v>
      </c>
      <c r="D127" s="82"/>
      <c r="E127" s="102">
        <v>493905.19849417667</v>
      </c>
      <c r="F127" s="102"/>
      <c r="G127" s="102"/>
      <c r="H127" s="102">
        <v>232474.14053600005</v>
      </c>
      <c r="I127" s="202">
        <f t="shared" si="576"/>
        <v>232474.14053600005</v>
      </c>
      <c r="J127" s="202">
        <f t="shared" si="577"/>
        <v>363190</v>
      </c>
      <c r="K127" s="202">
        <f t="shared" si="578"/>
        <v>297832.07026800001</v>
      </c>
      <c r="L127" s="82"/>
      <c r="M127" s="102">
        <v>316116.34569012502</v>
      </c>
      <c r="N127" s="102"/>
      <c r="O127" s="102"/>
      <c r="P127" s="102">
        <v>159949.79672105893</v>
      </c>
      <c r="Q127" s="202">
        <f t="shared" si="579"/>
        <v>159949.79672105893</v>
      </c>
      <c r="R127" s="202">
        <f t="shared" si="580"/>
        <v>238033</v>
      </c>
      <c r="S127" s="202">
        <f t="shared" si="581"/>
        <v>198991.39836052945</v>
      </c>
      <c r="U127" s="102"/>
      <c r="V127" s="102"/>
      <c r="W127" s="102"/>
      <c r="X127" s="102">
        <v>139883.99636254975</v>
      </c>
      <c r="Y127" s="202">
        <f t="shared" si="618"/>
        <v>139883.99636254975</v>
      </c>
      <c r="Z127" s="202">
        <f t="shared" si="619"/>
        <v>139884</v>
      </c>
      <c r="AA127" s="202">
        <f t="shared" si="620"/>
        <v>139883.99818127486</v>
      </c>
      <c r="AC127" s="102">
        <v>363140.72201352601</v>
      </c>
      <c r="AD127" s="102"/>
      <c r="AE127" s="102"/>
      <c r="AF127" s="102">
        <v>164185.76393920532</v>
      </c>
      <c r="AG127" s="202">
        <f t="shared" si="582"/>
        <v>164185.76393920532</v>
      </c>
      <c r="AH127" s="202">
        <f t="shared" si="583"/>
        <v>263663</v>
      </c>
      <c r="AI127" s="202">
        <f t="shared" si="584"/>
        <v>213924.38196960266</v>
      </c>
      <c r="AK127" s="102">
        <v>374016.73526203877</v>
      </c>
      <c r="AL127" s="102"/>
      <c r="AM127" s="102"/>
      <c r="AN127" s="102">
        <v>122430.97193944622</v>
      </c>
      <c r="AO127" s="202">
        <f t="shared" si="621"/>
        <v>122430.97193944622</v>
      </c>
      <c r="AP127" s="202">
        <f t="shared" si="622"/>
        <v>248224</v>
      </c>
      <c r="AQ127" s="202">
        <f t="shared" si="623"/>
        <v>185327.48596972311</v>
      </c>
      <c r="AS127" s="102"/>
      <c r="AT127" s="102"/>
      <c r="AU127" s="102"/>
      <c r="AV127" s="102">
        <v>163131.97290450995</v>
      </c>
      <c r="AW127" s="202">
        <f t="shared" si="585"/>
        <v>163131.97290450995</v>
      </c>
      <c r="AX127" s="202">
        <f t="shared" si="586"/>
        <v>163132</v>
      </c>
      <c r="AY127" s="202">
        <f t="shared" si="587"/>
        <v>163131.98645225499</v>
      </c>
      <c r="BA127" s="102">
        <v>337859.57005866093</v>
      </c>
      <c r="BB127" s="102"/>
      <c r="BC127" s="102"/>
      <c r="BD127" s="102">
        <v>169757.43107137986</v>
      </c>
      <c r="BE127" s="202">
        <f t="shared" si="588"/>
        <v>169757.43107137986</v>
      </c>
      <c r="BF127" s="202">
        <f t="shared" si="589"/>
        <v>253809</v>
      </c>
      <c r="BG127" s="202">
        <f t="shared" si="590"/>
        <v>211783.21553568993</v>
      </c>
      <c r="BI127" s="102">
        <v>312294</v>
      </c>
      <c r="BJ127" s="102"/>
      <c r="BK127" s="102"/>
      <c r="BL127" s="102">
        <v>251984.35143200002</v>
      </c>
      <c r="BM127" s="202">
        <f t="shared" si="591"/>
        <v>251984.35143200002</v>
      </c>
      <c r="BN127" s="202">
        <f t="shared" si="592"/>
        <v>282139</v>
      </c>
      <c r="BO127" s="202">
        <f t="shared" si="593"/>
        <v>267061.67571600003</v>
      </c>
      <c r="BQ127" s="102">
        <v>312294</v>
      </c>
      <c r="BR127" s="102"/>
      <c r="BS127" s="102"/>
      <c r="BT127" s="102">
        <v>258361.23286599998</v>
      </c>
      <c r="BU127" s="202">
        <f t="shared" si="594"/>
        <v>258361.23286599998</v>
      </c>
      <c r="BV127" s="202">
        <f t="shared" si="595"/>
        <v>285328</v>
      </c>
      <c r="BW127" s="202">
        <f t="shared" si="596"/>
        <v>271844.61643299996</v>
      </c>
      <c r="BY127" s="102"/>
      <c r="BZ127" s="102"/>
      <c r="CA127" s="102"/>
      <c r="CB127" s="102">
        <v>247337.071432</v>
      </c>
      <c r="CC127" s="202">
        <f t="shared" si="597"/>
        <v>247337.071432</v>
      </c>
      <c r="CD127" s="202">
        <f t="shared" si="598"/>
        <v>247337</v>
      </c>
      <c r="CE127" s="202">
        <f t="shared" si="599"/>
        <v>247337.03571600001</v>
      </c>
      <c r="CG127" s="102">
        <v>334223.40000000002</v>
      </c>
      <c r="CH127" s="102"/>
      <c r="CI127" s="102"/>
      <c r="CJ127" s="102">
        <v>245594.34143199999</v>
      </c>
      <c r="CK127" s="202">
        <f t="shared" si="600"/>
        <v>245594.34143199999</v>
      </c>
      <c r="CL127" s="202">
        <f t="shared" si="601"/>
        <v>289909</v>
      </c>
      <c r="CM127" s="202">
        <f t="shared" si="602"/>
        <v>267751.67071600002</v>
      </c>
      <c r="CO127" s="102"/>
      <c r="CP127" s="102"/>
      <c r="CQ127" s="102"/>
      <c r="CR127" s="102">
        <v>251984.35143200002</v>
      </c>
      <c r="CS127" s="202">
        <f t="shared" si="603"/>
        <v>251984.35143200002</v>
      </c>
      <c r="CT127" s="202">
        <f t="shared" si="604"/>
        <v>251984</v>
      </c>
      <c r="CU127" s="202">
        <f t="shared" si="605"/>
        <v>251984.17571600003</v>
      </c>
      <c r="CW127" s="102">
        <v>312294</v>
      </c>
      <c r="CX127" s="102"/>
      <c r="CY127" s="102"/>
      <c r="CZ127" s="102">
        <v>174629.91708689835</v>
      </c>
      <c r="DA127" s="202">
        <f t="shared" si="606"/>
        <v>174629.91708689835</v>
      </c>
      <c r="DB127" s="202">
        <f t="shared" si="607"/>
        <v>243462</v>
      </c>
      <c r="DC127" s="202">
        <f t="shared" si="608"/>
        <v>209045.95854344917</v>
      </c>
      <c r="DE127" s="102">
        <v>349731.25161739561</v>
      </c>
      <c r="DF127" s="102"/>
      <c r="DG127" s="102"/>
      <c r="DH127" s="102">
        <v>164421.39190854959</v>
      </c>
      <c r="DI127" s="202">
        <f t="shared" si="624"/>
        <v>164421.39190854959</v>
      </c>
      <c r="DJ127" s="202">
        <f t="shared" si="625"/>
        <v>257076</v>
      </c>
      <c r="DK127" s="202">
        <f t="shared" si="626"/>
        <v>210748.69595427479</v>
      </c>
    </row>
    <row r="128" spans="1:115" ht="13.5" thickBot="1" x14ac:dyDescent="0.25">
      <c r="A128" s="25">
        <v>106</v>
      </c>
      <c r="B128" s="19" t="s">
        <v>233</v>
      </c>
      <c r="C128" s="32">
        <v>1</v>
      </c>
      <c r="D128" s="82"/>
      <c r="E128" s="102">
        <v>163348.01474192666</v>
      </c>
      <c r="F128" s="102"/>
      <c r="G128" s="102"/>
      <c r="H128" s="102">
        <v>230394.36655400001</v>
      </c>
      <c r="I128" s="202">
        <f t="shared" si="576"/>
        <v>163348.01474192666</v>
      </c>
      <c r="J128" s="202">
        <f t="shared" si="577"/>
        <v>196871</v>
      </c>
      <c r="K128" s="202">
        <f t="shared" si="578"/>
        <v>180109.50737096334</v>
      </c>
      <c r="L128" s="82"/>
      <c r="M128" s="102">
        <v>316116.34569012502</v>
      </c>
      <c r="N128" s="102"/>
      <c r="O128" s="102"/>
      <c r="P128" s="102">
        <v>159949.79672105893</v>
      </c>
      <c r="Q128" s="202">
        <f t="shared" si="579"/>
        <v>159949.79672105893</v>
      </c>
      <c r="R128" s="202">
        <f t="shared" si="580"/>
        <v>238033</v>
      </c>
      <c r="S128" s="202">
        <f t="shared" si="581"/>
        <v>198991.39836052945</v>
      </c>
      <c r="U128" s="102"/>
      <c r="V128" s="102"/>
      <c r="W128" s="102"/>
      <c r="X128" s="102">
        <v>126357.03179454959</v>
      </c>
      <c r="Y128" s="202">
        <f t="shared" si="618"/>
        <v>126357.03179454959</v>
      </c>
      <c r="Z128" s="202">
        <f t="shared" si="619"/>
        <v>126357</v>
      </c>
      <c r="AA128" s="202">
        <f t="shared" si="620"/>
        <v>126357.0158972748</v>
      </c>
      <c r="AC128" s="102">
        <v>363140.72201352601</v>
      </c>
      <c r="AD128" s="102"/>
      <c r="AE128" s="102"/>
      <c r="AF128" s="102">
        <v>165492.81143920531</v>
      </c>
      <c r="AG128" s="202">
        <f t="shared" si="582"/>
        <v>165492.81143920531</v>
      </c>
      <c r="AH128" s="202">
        <f t="shared" si="583"/>
        <v>264317</v>
      </c>
      <c r="AI128" s="202">
        <f t="shared" si="584"/>
        <v>214904.90571960266</v>
      </c>
      <c r="AK128" s="102">
        <v>374016.73526203877</v>
      </c>
      <c r="AL128" s="102"/>
      <c r="AM128" s="102"/>
      <c r="AN128" s="102">
        <v>125034.39827804026</v>
      </c>
      <c r="AO128" s="202">
        <f t="shared" si="621"/>
        <v>125034.39827804026</v>
      </c>
      <c r="AP128" s="202">
        <f t="shared" si="622"/>
        <v>249526</v>
      </c>
      <c r="AQ128" s="202">
        <f t="shared" si="623"/>
        <v>187280.19913902011</v>
      </c>
      <c r="AS128" s="102"/>
      <c r="AT128" s="102"/>
      <c r="AU128" s="102"/>
      <c r="AV128" s="102">
        <v>175766.76540450996</v>
      </c>
      <c r="AW128" s="202">
        <f t="shared" si="585"/>
        <v>175766.76540450996</v>
      </c>
      <c r="AX128" s="202">
        <f t="shared" si="586"/>
        <v>175767</v>
      </c>
      <c r="AY128" s="202">
        <f t="shared" si="587"/>
        <v>175766.88270225498</v>
      </c>
      <c r="BA128" s="102">
        <v>337872.83392389893</v>
      </c>
      <c r="BB128" s="102"/>
      <c r="BC128" s="102"/>
      <c r="BD128" s="102">
        <v>185877.68357137984</v>
      </c>
      <c r="BE128" s="202">
        <f t="shared" si="588"/>
        <v>185877.68357137984</v>
      </c>
      <c r="BF128" s="202">
        <f t="shared" si="589"/>
        <v>261875</v>
      </c>
      <c r="BG128" s="202">
        <f t="shared" si="590"/>
        <v>223876.34178568993</v>
      </c>
      <c r="BI128" s="102">
        <v>297972</v>
      </c>
      <c r="BJ128" s="102"/>
      <c r="BK128" s="102"/>
      <c r="BL128" s="102">
        <v>251984.35143200002</v>
      </c>
      <c r="BM128" s="202">
        <f t="shared" si="591"/>
        <v>251984.35143200002</v>
      </c>
      <c r="BN128" s="202">
        <f t="shared" si="592"/>
        <v>274978</v>
      </c>
      <c r="BO128" s="202">
        <f t="shared" si="593"/>
        <v>263481.17571600003</v>
      </c>
      <c r="BQ128" s="102">
        <v>297972</v>
      </c>
      <c r="BR128" s="102"/>
      <c r="BS128" s="102"/>
      <c r="BT128" s="102">
        <v>258361.23286599998</v>
      </c>
      <c r="BU128" s="202">
        <f t="shared" si="594"/>
        <v>258361.23286599998</v>
      </c>
      <c r="BV128" s="202">
        <f t="shared" si="595"/>
        <v>278167</v>
      </c>
      <c r="BW128" s="202">
        <f t="shared" si="596"/>
        <v>268264.11643299996</v>
      </c>
      <c r="BY128" s="102"/>
      <c r="BZ128" s="102"/>
      <c r="CA128" s="102"/>
      <c r="CB128" s="102">
        <v>246756.16143200002</v>
      </c>
      <c r="CC128" s="202">
        <f t="shared" si="597"/>
        <v>246756.16143200002</v>
      </c>
      <c r="CD128" s="202">
        <f t="shared" si="598"/>
        <v>246756</v>
      </c>
      <c r="CE128" s="202">
        <f t="shared" si="599"/>
        <v>246756.080716</v>
      </c>
      <c r="CG128" s="102">
        <v>318469.2</v>
      </c>
      <c r="CH128" s="102"/>
      <c r="CI128" s="102"/>
      <c r="CJ128" s="102">
        <v>243270.70143200003</v>
      </c>
      <c r="CK128" s="202">
        <f t="shared" si="600"/>
        <v>243270.70143200003</v>
      </c>
      <c r="CL128" s="202">
        <f t="shared" si="601"/>
        <v>280870</v>
      </c>
      <c r="CM128" s="202">
        <f t="shared" si="602"/>
        <v>262070.35071600002</v>
      </c>
      <c r="CO128" s="102"/>
      <c r="CP128" s="102"/>
      <c r="CQ128" s="102"/>
      <c r="CR128" s="102">
        <v>251984.35143200002</v>
      </c>
      <c r="CS128" s="202">
        <f t="shared" si="603"/>
        <v>251984.35143200002</v>
      </c>
      <c r="CT128" s="202">
        <f t="shared" si="604"/>
        <v>251984</v>
      </c>
      <c r="CU128" s="202">
        <f t="shared" si="605"/>
        <v>251984.17571600003</v>
      </c>
      <c r="CW128" s="102">
        <v>297972</v>
      </c>
      <c r="CX128" s="102"/>
      <c r="CY128" s="102"/>
      <c r="CZ128" s="102">
        <v>175065.59958689834</v>
      </c>
      <c r="DA128" s="202">
        <f t="shared" si="606"/>
        <v>175065.59958689834</v>
      </c>
      <c r="DB128" s="202">
        <f t="shared" si="607"/>
        <v>236519</v>
      </c>
      <c r="DC128" s="202">
        <f t="shared" si="608"/>
        <v>205792.29979344917</v>
      </c>
      <c r="DE128" s="102">
        <v>341300.82879664551</v>
      </c>
      <c r="DF128" s="102"/>
      <c r="DG128" s="102"/>
      <c r="DH128" s="102">
        <v>177056.1844085496</v>
      </c>
      <c r="DI128" s="202">
        <f t="shared" si="624"/>
        <v>177056.1844085496</v>
      </c>
      <c r="DJ128" s="202">
        <f t="shared" si="625"/>
        <v>259179</v>
      </c>
      <c r="DK128" s="202">
        <f t="shared" si="626"/>
        <v>218117.59220427478</v>
      </c>
    </row>
    <row r="129" spans="1:115" ht="13.5" thickBot="1" x14ac:dyDescent="0.25">
      <c r="A129" s="21">
        <v>107</v>
      </c>
      <c r="B129" s="19" t="s">
        <v>234</v>
      </c>
      <c r="C129" s="32">
        <v>1</v>
      </c>
      <c r="D129" s="82"/>
      <c r="E129" s="102">
        <v>743205.55507350678</v>
      </c>
      <c r="F129" s="102"/>
      <c r="G129" s="102"/>
      <c r="H129" s="102">
        <v>539232.72823200002</v>
      </c>
      <c r="I129" s="202">
        <f t="shared" si="576"/>
        <v>539232.72823200002</v>
      </c>
      <c r="J129" s="202">
        <f t="shared" si="577"/>
        <v>641219</v>
      </c>
      <c r="K129" s="202">
        <f t="shared" si="578"/>
        <v>590225.86411600001</v>
      </c>
      <c r="L129" s="82"/>
      <c r="M129" s="102">
        <v>725006.12324502668</v>
      </c>
      <c r="N129" s="102"/>
      <c r="O129" s="102"/>
      <c r="P129" s="102">
        <v>463721.92616897228</v>
      </c>
      <c r="Q129" s="202">
        <f t="shared" si="579"/>
        <v>463721.92616897228</v>
      </c>
      <c r="R129" s="202">
        <f t="shared" si="580"/>
        <v>594364</v>
      </c>
      <c r="S129" s="202">
        <f t="shared" si="581"/>
        <v>529042.96308448608</v>
      </c>
      <c r="U129" s="102"/>
      <c r="V129" s="102"/>
      <c r="W129" s="102"/>
      <c r="X129" s="102">
        <v>290500.16102097358</v>
      </c>
      <c r="Y129" s="202">
        <f t="shared" si="618"/>
        <v>290500.16102097358</v>
      </c>
      <c r="Z129" s="202">
        <f t="shared" si="619"/>
        <v>290500</v>
      </c>
      <c r="AA129" s="202">
        <f t="shared" si="620"/>
        <v>290500.08051048679</v>
      </c>
      <c r="AC129" s="102">
        <v>787780.69996694499</v>
      </c>
      <c r="AD129" s="102"/>
      <c r="AE129" s="102"/>
      <c r="AF129" s="102">
        <v>494317.61509861465</v>
      </c>
      <c r="AG129" s="202">
        <f t="shared" si="582"/>
        <v>494317.61509861465</v>
      </c>
      <c r="AH129" s="202">
        <f t="shared" si="583"/>
        <v>641049</v>
      </c>
      <c r="AI129" s="202">
        <f t="shared" si="584"/>
        <v>567683.30754930736</v>
      </c>
      <c r="AK129" s="102">
        <v>1861348.6764270645</v>
      </c>
      <c r="AL129" s="102"/>
      <c r="AM129" s="102"/>
      <c r="AN129" s="102">
        <v>271736.77042197908</v>
      </c>
      <c r="AO129" s="202">
        <f t="shared" si="621"/>
        <v>271736.77042197908</v>
      </c>
      <c r="AP129" s="202">
        <f t="shared" si="622"/>
        <v>1066543</v>
      </c>
      <c r="AQ129" s="202">
        <f t="shared" si="623"/>
        <v>669139.88521098951</v>
      </c>
      <c r="AS129" s="102"/>
      <c r="AT129" s="102"/>
      <c r="AU129" s="102"/>
      <c r="AV129" s="102">
        <v>461159.6261292416</v>
      </c>
      <c r="AW129" s="202">
        <f t="shared" si="585"/>
        <v>461159.6261292416</v>
      </c>
      <c r="AX129" s="202">
        <f t="shared" si="586"/>
        <v>461160</v>
      </c>
      <c r="AY129" s="202">
        <f t="shared" si="587"/>
        <v>461159.81306462083</v>
      </c>
      <c r="BA129" s="102">
        <v>772493.53325198509</v>
      </c>
      <c r="BB129" s="102"/>
      <c r="BC129" s="102"/>
      <c r="BD129" s="102">
        <v>475943.21577612869</v>
      </c>
      <c r="BE129" s="202">
        <f t="shared" si="588"/>
        <v>475943.21577612869</v>
      </c>
      <c r="BF129" s="202">
        <f t="shared" si="589"/>
        <v>624218</v>
      </c>
      <c r="BG129" s="202">
        <f t="shared" si="590"/>
        <v>550080.60788806435</v>
      </c>
      <c r="BI129" s="102">
        <v>770560.8</v>
      </c>
      <c r="BJ129" s="102"/>
      <c r="BK129" s="102"/>
      <c r="BL129" s="102">
        <v>745191.46418199991</v>
      </c>
      <c r="BM129" s="202">
        <f t="shared" si="591"/>
        <v>745191.46418199991</v>
      </c>
      <c r="BN129" s="202">
        <f t="shared" si="592"/>
        <v>757876</v>
      </c>
      <c r="BO129" s="202">
        <f t="shared" si="593"/>
        <v>751533.73209099995</v>
      </c>
      <c r="BQ129" s="102">
        <v>770560.8</v>
      </c>
      <c r="BR129" s="102"/>
      <c r="BS129" s="102"/>
      <c r="BT129" s="102">
        <v>758134.13898200018</v>
      </c>
      <c r="BU129" s="202">
        <f t="shared" si="594"/>
        <v>758134.13898200018</v>
      </c>
      <c r="BV129" s="202">
        <f t="shared" si="595"/>
        <v>764347</v>
      </c>
      <c r="BW129" s="202">
        <f t="shared" si="596"/>
        <v>761240.56949100015</v>
      </c>
      <c r="BY129" s="102"/>
      <c r="BZ129" s="102"/>
      <c r="CA129" s="102"/>
      <c r="CB129" s="102">
        <v>605773.06418199989</v>
      </c>
      <c r="CC129" s="202">
        <f t="shared" si="597"/>
        <v>605773.06418199989</v>
      </c>
      <c r="CD129" s="202">
        <f t="shared" si="598"/>
        <v>605773</v>
      </c>
      <c r="CE129" s="202">
        <f t="shared" si="599"/>
        <v>605773.03209099988</v>
      </c>
      <c r="CG129" s="102">
        <v>801120.6</v>
      </c>
      <c r="CH129" s="102"/>
      <c r="CI129" s="102"/>
      <c r="CJ129" s="102">
        <v>638304.02418199996</v>
      </c>
      <c r="CK129" s="202">
        <f t="shared" si="600"/>
        <v>638304.02418199996</v>
      </c>
      <c r="CL129" s="202">
        <f t="shared" si="601"/>
        <v>719712</v>
      </c>
      <c r="CM129" s="202">
        <f t="shared" si="602"/>
        <v>679008.01209099998</v>
      </c>
      <c r="CO129" s="102"/>
      <c r="CP129" s="102"/>
      <c r="CQ129" s="102"/>
      <c r="CR129" s="102">
        <v>689424.10418199992</v>
      </c>
      <c r="CS129" s="202">
        <f t="shared" si="603"/>
        <v>689424.10418199992</v>
      </c>
      <c r="CT129" s="202">
        <f t="shared" si="604"/>
        <v>689424</v>
      </c>
      <c r="CU129" s="202">
        <f t="shared" si="605"/>
        <v>689424.0520909999</v>
      </c>
      <c r="CW129" s="102">
        <v>770560.8</v>
      </c>
      <c r="CX129" s="102"/>
      <c r="CY129" s="102"/>
      <c r="CZ129" s="102">
        <v>463795.51657274261</v>
      </c>
      <c r="DA129" s="202">
        <f t="shared" si="606"/>
        <v>463795.51657274261</v>
      </c>
      <c r="DB129" s="202">
        <f t="shared" si="607"/>
        <v>617178</v>
      </c>
      <c r="DC129" s="202">
        <f t="shared" si="608"/>
        <v>540486.75828637136</v>
      </c>
      <c r="DE129" s="102">
        <v>527490.51862415334</v>
      </c>
      <c r="DF129" s="102"/>
      <c r="DG129" s="102"/>
      <c r="DH129" s="102">
        <v>437113.81074797787</v>
      </c>
      <c r="DI129" s="202">
        <f t="shared" si="624"/>
        <v>437113.81074797787</v>
      </c>
      <c r="DJ129" s="202">
        <f t="shared" si="625"/>
        <v>482302</v>
      </c>
      <c r="DK129" s="202">
        <f t="shared" si="626"/>
        <v>459707.90537398891</v>
      </c>
    </row>
    <row r="130" spans="1:115" ht="13.5" thickBot="1" x14ac:dyDescent="0.25">
      <c r="A130" s="25">
        <v>108</v>
      </c>
      <c r="B130" s="19" t="s">
        <v>236</v>
      </c>
      <c r="C130" s="32">
        <v>1</v>
      </c>
      <c r="D130" s="82"/>
      <c r="E130" s="102">
        <v>68135.781290940009</v>
      </c>
      <c r="F130" s="102"/>
      <c r="G130" s="102"/>
      <c r="H130" s="102">
        <v>29519.522560000005</v>
      </c>
      <c r="I130" s="202">
        <f t="shared" si="576"/>
        <v>29519.522560000005</v>
      </c>
      <c r="J130" s="202">
        <f t="shared" si="577"/>
        <v>48828</v>
      </c>
      <c r="K130" s="202">
        <f t="shared" si="578"/>
        <v>39173.761280000006</v>
      </c>
      <c r="L130" s="82"/>
      <c r="M130" s="102">
        <v>68135.781290940009</v>
      </c>
      <c r="N130" s="102"/>
      <c r="O130" s="102"/>
      <c r="P130" s="102">
        <v>18029.030140900464</v>
      </c>
      <c r="Q130" s="202">
        <f t="shared" si="579"/>
        <v>18029.030140900464</v>
      </c>
      <c r="R130" s="202">
        <f t="shared" si="580"/>
        <v>43082</v>
      </c>
      <c r="S130" s="202">
        <f t="shared" si="581"/>
        <v>30555.51507045023</v>
      </c>
      <c r="U130" s="102"/>
      <c r="V130" s="102"/>
      <c r="W130" s="102"/>
      <c r="X130" s="102">
        <v>16909.895595733775</v>
      </c>
      <c r="Y130" s="202">
        <f t="shared" si="618"/>
        <v>16909.895595733775</v>
      </c>
      <c r="Z130" s="202">
        <f t="shared" si="619"/>
        <v>16910</v>
      </c>
      <c r="AA130" s="202">
        <f t="shared" si="620"/>
        <v>16909.947797866887</v>
      </c>
      <c r="AC130" s="102">
        <v>80182.275968585964</v>
      </c>
      <c r="AD130" s="102"/>
      <c r="AE130" s="102"/>
      <c r="AF130" s="102">
        <v>19793.075467130897</v>
      </c>
      <c r="AG130" s="202">
        <f t="shared" si="582"/>
        <v>19793.075467130897</v>
      </c>
      <c r="AH130" s="202">
        <f t="shared" si="583"/>
        <v>49988</v>
      </c>
      <c r="AI130" s="202">
        <f t="shared" si="584"/>
        <v>34890.537733565448</v>
      </c>
      <c r="AK130" s="102">
        <v>80327.154345949966</v>
      </c>
      <c r="AL130" s="102"/>
      <c r="AM130" s="102"/>
      <c r="AN130" s="102">
        <v>17141.725346567076</v>
      </c>
      <c r="AO130" s="202">
        <f t="shared" si="621"/>
        <v>17141.725346567076</v>
      </c>
      <c r="AP130" s="202">
        <f t="shared" si="622"/>
        <v>48734</v>
      </c>
      <c r="AQ130" s="202">
        <f t="shared" si="623"/>
        <v>32937.86267328354</v>
      </c>
      <c r="AS130" s="102"/>
      <c r="AT130" s="102"/>
      <c r="AU130" s="102"/>
      <c r="AV130" s="102">
        <v>19769.801666506079</v>
      </c>
      <c r="AW130" s="202">
        <f t="shared" si="585"/>
        <v>19769.801666506079</v>
      </c>
      <c r="AX130" s="202">
        <f t="shared" si="586"/>
        <v>19770</v>
      </c>
      <c r="AY130" s="202">
        <f t="shared" si="587"/>
        <v>19769.900833253039</v>
      </c>
      <c r="BA130" s="102">
        <v>80327.154345949966</v>
      </c>
      <c r="BB130" s="102"/>
      <c r="BC130" s="102"/>
      <c r="BD130" s="102">
        <v>20548.927925861633</v>
      </c>
      <c r="BE130" s="202">
        <f t="shared" si="588"/>
        <v>20548.927925861633</v>
      </c>
      <c r="BF130" s="202">
        <f t="shared" si="589"/>
        <v>50438</v>
      </c>
      <c r="BG130" s="202">
        <f t="shared" si="590"/>
        <v>35493.463962930815</v>
      </c>
      <c r="BI130" s="102">
        <v>80609.3</v>
      </c>
      <c r="BJ130" s="102"/>
      <c r="BK130" s="102"/>
      <c r="BL130" s="102">
        <v>33068.069386000003</v>
      </c>
      <c r="BM130" s="202">
        <f t="shared" si="591"/>
        <v>33068.069386000003</v>
      </c>
      <c r="BN130" s="202">
        <f t="shared" si="592"/>
        <v>56839</v>
      </c>
      <c r="BO130" s="202">
        <f t="shared" si="593"/>
        <v>44953.534693000001</v>
      </c>
      <c r="BQ130" s="102">
        <v>80609.3</v>
      </c>
      <c r="BR130" s="102"/>
      <c r="BS130" s="102"/>
      <c r="BT130" s="102">
        <v>33725.891869999992</v>
      </c>
      <c r="BU130" s="202">
        <f t="shared" si="594"/>
        <v>33725.891869999992</v>
      </c>
      <c r="BV130" s="202">
        <f t="shared" si="595"/>
        <v>57168</v>
      </c>
      <c r="BW130" s="202">
        <f t="shared" si="596"/>
        <v>45446.945934999996</v>
      </c>
      <c r="BY130" s="102"/>
      <c r="BZ130" s="102"/>
      <c r="CA130" s="102"/>
      <c r="CB130" s="102">
        <v>33068.069386000003</v>
      </c>
      <c r="CC130" s="202">
        <f t="shared" si="597"/>
        <v>33068.069386000003</v>
      </c>
      <c r="CD130" s="202">
        <f t="shared" si="598"/>
        <v>33068</v>
      </c>
      <c r="CE130" s="202">
        <f t="shared" si="599"/>
        <v>33068.034693000001</v>
      </c>
      <c r="CG130" s="102">
        <v>80609.3</v>
      </c>
      <c r="CH130" s="102"/>
      <c r="CI130" s="102"/>
      <c r="CJ130" s="102">
        <v>33068.069386000003</v>
      </c>
      <c r="CK130" s="202">
        <f t="shared" si="600"/>
        <v>33068.069386000003</v>
      </c>
      <c r="CL130" s="202">
        <f t="shared" si="601"/>
        <v>56839</v>
      </c>
      <c r="CM130" s="202">
        <f t="shared" si="602"/>
        <v>44953.534693000001</v>
      </c>
      <c r="CO130" s="102"/>
      <c r="CP130" s="102"/>
      <c r="CQ130" s="102"/>
      <c r="CR130" s="102">
        <v>33068.069386000003</v>
      </c>
      <c r="CS130" s="202">
        <f t="shared" si="603"/>
        <v>33068.069386000003</v>
      </c>
      <c r="CT130" s="202">
        <f t="shared" si="604"/>
        <v>33068</v>
      </c>
      <c r="CU130" s="202">
        <f t="shared" si="605"/>
        <v>33068.034693000001</v>
      </c>
      <c r="CW130" s="102">
        <v>80609.3</v>
      </c>
      <c r="CX130" s="102"/>
      <c r="CY130" s="102"/>
      <c r="CZ130" s="102">
        <v>20944.409360220463</v>
      </c>
      <c r="DA130" s="202">
        <f t="shared" si="606"/>
        <v>20944.409360220463</v>
      </c>
      <c r="DB130" s="202">
        <f t="shared" si="607"/>
        <v>50777</v>
      </c>
      <c r="DC130" s="202">
        <f t="shared" si="608"/>
        <v>35860.704680110233</v>
      </c>
      <c r="DE130" s="102">
        <v>55212.37539235533</v>
      </c>
      <c r="DF130" s="102"/>
      <c r="DG130" s="102"/>
      <c r="DH130" s="102">
        <v>18815.309441233774</v>
      </c>
      <c r="DI130" s="202">
        <f t="shared" si="624"/>
        <v>18815.309441233774</v>
      </c>
      <c r="DJ130" s="202">
        <f t="shared" si="625"/>
        <v>37014</v>
      </c>
      <c r="DK130" s="202">
        <f t="shared" si="626"/>
        <v>27914.654720616887</v>
      </c>
    </row>
    <row r="131" spans="1:115" ht="13.5" thickBot="1" x14ac:dyDescent="0.25">
      <c r="A131" s="21">
        <v>109</v>
      </c>
      <c r="B131" s="19" t="s">
        <v>237</v>
      </c>
      <c r="C131" s="32">
        <v>1</v>
      </c>
      <c r="D131" s="82"/>
      <c r="E131" s="102">
        <v>786305.73084221012</v>
      </c>
      <c r="F131" s="102"/>
      <c r="G131" s="102"/>
      <c r="H131" s="102">
        <v>391603.04920000001</v>
      </c>
      <c r="I131" s="202">
        <f t="shared" si="576"/>
        <v>391603.04920000001</v>
      </c>
      <c r="J131" s="202">
        <f t="shared" si="577"/>
        <v>588954</v>
      </c>
      <c r="K131" s="202">
        <f t="shared" si="578"/>
        <v>490278.5246</v>
      </c>
      <c r="L131" s="82"/>
      <c r="M131" s="102">
        <v>786305.73084221012</v>
      </c>
      <c r="N131" s="102"/>
      <c r="O131" s="102"/>
      <c r="P131" s="102">
        <v>196219.2923496037</v>
      </c>
      <c r="Q131" s="202">
        <f t="shared" si="579"/>
        <v>196219.2923496037</v>
      </c>
      <c r="R131" s="202">
        <f t="shared" si="580"/>
        <v>491263</v>
      </c>
      <c r="S131" s="202">
        <f t="shared" si="581"/>
        <v>343741.14617480186</v>
      </c>
      <c r="U131" s="102"/>
      <c r="V131" s="102"/>
      <c r="W131" s="102"/>
      <c r="X131" s="102">
        <v>169363.25278800348</v>
      </c>
      <c r="Y131" s="202">
        <f t="shared" si="618"/>
        <v>169363.25278800348</v>
      </c>
      <c r="Z131" s="202">
        <f t="shared" si="619"/>
        <v>169363</v>
      </c>
      <c r="AA131" s="202">
        <f t="shared" si="620"/>
        <v>169363.12639400174</v>
      </c>
      <c r="AC131" s="102">
        <v>639517.69363597245</v>
      </c>
      <c r="AD131" s="102"/>
      <c r="AE131" s="102"/>
      <c r="AF131" s="102">
        <v>212134.53563746283</v>
      </c>
      <c r="AG131" s="202">
        <f t="shared" si="582"/>
        <v>212134.53563746283</v>
      </c>
      <c r="AH131" s="202">
        <f t="shared" si="583"/>
        <v>425826</v>
      </c>
      <c r="AI131" s="202">
        <f t="shared" si="584"/>
        <v>318980.26781873143</v>
      </c>
      <c r="AK131" s="102">
        <v>270524.11565852084</v>
      </c>
      <c r="AL131" s="102"/>
      <c r="AM131" s="102"/>
      <c r="AN131" s="102">
        <v>153926.92951070322</v>
      </c>
      <c r="AO131" s="202">
        <f t="shared" si="621"/>
        <v>153926.92951070322</v>
      </c>
      <c r="AP131" s="202">
        <f t="shared" si="622"/>
        <v>212226</v>
      </c>
      <c r="AQ131" s="202">
        <f t="shared" si="623"/>
        <v>183076.4647553516</v>
      </c>
      <c r="AS131" s="102"/>
      <c r="AT131" s="102"/>
      <c r="AU131" s="102"/>
      <c r="AV131" s="102">
        <v>198302.46232516412</v>
      </c>
      <c r="AW131" s="202">
        <f t="shared" si="585"/>
        <v>198302.46232516412</v>
      </c>
      <c r="AX131" s="202">
        <f t="shared" si="586"/>
        <v>198302</v>
      </c>
      <c r="AY131" s="202">
        <f t="shared" si="587"/>
        <v>198302.23116258206</v>
      </c>
      <c r="BA131" s="102">
        <v>636000.98066801007</v>
      </c>
      <c r="BB131" s="102"/>
      <c r="BC131" s="102"/>
      <c r="BD131" s="102">
        <v>218032.2578169241</v>
      </c>
      <c r="BE131" s="202">
        <f t="shared" si="588"/>
        <v>218032.2578169241</v>
      </c>
      <c r="BF131" s="202">
        <f t="shared" si="589"/>
        <v>427017</v>
      </c>
      <c r="BG131" s="202">
        <f t="shared" si="590"/>
        <v>322524.62890846207</v>
      </c>
      <c r="BI131" s="102">
        <v>621556.19999999995</v>
      </c>
      <c r="BJ131" s="102"/>
      <c r="BK131" s="102"/>
      <c r="BL131" s="102">
        <v>372170.79642600002</v>
      </c>
      <c r="BM131" s="202">
        <f t="shared" si="591"/>
        <v>372170.79642600002</v>
      </c>
      <c r="BN131" s="202">
        <f t="shared" si="592"/>
        <v>496863</v>
      </c>
      <c r="BO131" s="202">
        <f t="shared" si="593"/>
        <v>434516.89821300004</v>
      </c>
      <c r="BQ131" s="102">
        <v>621556.19999999995</v>
      </c>
      <c r="BR131" s="102"/>
      <c r="BS131" s="102"/>
      <c r="BT131" s="102">
        <v>378599.61121399998</v>
      </c>
      <c r="BU131" s="202">
        <f t="shared" si="594"/>
        <v>378599.61121399998</v>
      </c>
      <c r="BV131" s="202">
        <f t="shared" si="595"/>
        <v>500078</v>
      </c>
      <c r="BW131" s="202">
        <f t="shared" si="596"/>
        <v>439338.80560700002</v>
      </c>
      <c r="BY131" s="102"/>
      <c r="BZ131" s="102"/>
      <c r="CA131" s="102"/>
      <c r="CB131" s="102">
        <v>347772.57642599999</v>
      </c>
      <c r="CC131" s="202">
        <f t="shared" si="597"/>
        <v>347772.57642599999</v>
      </c>
      <c r="CD131" s="202">
        <f t="shared" si="598"/>
        <v>347773</v>
      </c>
      <c r="CE131" s="202">
        <f t="shared" si="599"/>
        <v>347772.78821299999</v>
      </c>
      <c r="CG131" s="102">
        <v>641864.30000000005</v>
      </c>
      <c r="CH131" s="102"/>
      <c r="CI131" s="102"/>
      <c r="CJ131" s="102">
        <v>333830.73642600002</v>
      </c>
      <c r="CK131" s="202">
        <f t="shared" si="600"/>
        <v>333830.73642600002</v>
      </c>
      <c r="CL131" s="202">
        <f t="shared" si="601"/>
        <v>487848</v>
      </c>
      <c r="CM131" s="202">
        <f t="shared" si="602"/>
        <v>410839.36821300001</v>
      </c>
      <c r="CO131" s="102"/>
      <c r="CP131" s="102"/>
      <c r="CQ131" s="102"/>
      <c r="CR131" s="102">
        <v>361714.41642600001</v>
      </c>
      <c r="CS131" s="202">
        <f t="shared" si="603"/>
        <v>361714.41642600001</v>
      </c>
      <c r="CT131" s="202">
        <f t="shared" si="604"/>
        <v>361714</v>
      </c>
      <c r="CU131" s="202">
        <f t="shared" si="605"/>
        <v>361714.20821299998</v>
      </c>
      <c r="CW131" s="102">
        <v>621556.19999999995</v>
      </c>
      <c r="CX131" s="102"/>
      <c r="CY131" s="102"/>
      <c r="CZ131" s="102">
        <v>208473.63010220768</v>
      </c>
      <c r="DA131" s="202">
        <f t="shared" si="606"/>
        <v>208473.63010220768</v>
      </c>
      <c r="DB131" s="202">
        <f t="shared" si="607"/>
        <v>415015</v>
      </c>
      <c r="DC131" s="202">
        <f t="shared" si="608"/>
        <v>311744.31505110383</v>
      </c>
      <c r="DE131" s="102">
        <v>515788.15697617264</v>
      </c>
      <c r="DF131" s="102"/>
      <c r="DG131" s="102"/>
      <c r="DH131" s="102">
        <v>180267.07871550348</v>
      </c>
      <c r="DI131" s="202">
        <f t="shared" si="624"/>
        <v>180267.07871550348</v>
      </c>
      <c r="DJ131" s="202">
        <f t="shared" si="625"/>
        <v>348028</v>
      </c>
      <c r="DK131" s="202">
        <f t="shared" si="626"/>
        <v>264147.53935775172</v>
      </c>
    </row>
    <row r="132" spans="1:115" ht="13.5" thickBot="1" x14ac:dyDescent="0.25">
      <c r="A132" s="25">
        <v>110</v>
      </c>
      <c r="B132" s="19" t="s">
        <v>238</v>
      </c>
      <c r="C132" s="32">
        <v>1</v>
      </c>
      <c r="D132" s="82"/>
      <c r="E132" s="102">
        <v>852406.42300485354</v>
      </c>
      <c r="F132" s="102"/>
      <c r="G132" s="102"/>
      <c r="H132" s="102">
        <v>501678.40709800005</v>
      </c>
      <c r="I132" s="202">
        <f t="shared" si="576"/>
        <v>501678.40709800005</v>
      </c>
      <c r="J132" s="202">
        <f t="shared" si="577"/>
        <v>677042</v>
      </c>
      <c r="K132" s="202">
        <f t="shared" si="578"/>
        <v>589360.20354899997</v>
      </c>
      <c r="L132" s="82"/>
      <c r="M132" s="102">
        <v>852406.42300485354</v>
      </c>
      <c r="N132" s="102"/>
      <c r="O132" s="102"/>
      <c r="P132" s="102">
        <v>472770.39829934936</v>
      </c>
      <c r="Q132" s="202">
        <f t="shared" si="579"/>
        <v>472770.39829934936</v>
      </c>
      <c r="R132" s="202">
        <f t="shared" si="580"/>
        <v>662588</v>
      </c>
      <c r="S132" s="202">
        <f t="shared" si="581"/>
        <v>567679.19914967474</v>
      </c>
      <c r="U132" s="102"/>
      <c r="V132" s="102"/>
      <c r="W132" s="102"/>
      <c r="X132" s="102">
        <v>452980.96261287498</v>
      </c>
      <c r="Y132" s="202">
        <f t="shared" si="618"/>
        <v>452980.96261287498</v>
      </c>
      <c r="Z132" s="202">
        <f t="shared" si="619"/>
        <v>452981</v>
      </c>
      <c r="AA132" s="202">
        <f t="shared" si="620"/>
        <v>452980.98130643752</v>
      </c>
      <c r="AC132" s="102">
        <v>831770.14179121586</v>
      </c>
      <c r="AD132" s="102"/>
      <c r="AE132" s="102"/>
      <c r="AF132" s="102">
        <v>583761.16590926133</v>
      </c>
      <c r="AG132" s="202">
        <f t="shared" si="582"/>
        <v>583761.16590926133</v>
      </c>
      <c r="AH132" s="202">
        <f t="shared" si="583"/>
        <v>707766</v>
      </c>
      <c r="AI132" s="202">
        <f t="shared" si="584"/>
        <v>645763.58295463072</v>
      </c>
      <c r="AK132" s="102">
        <v>1277109.8618461685</v>
      </c>
      <c r="AL132" s="102"/>
      <c r="AM132" s="102"/>
      <c r="AN132" s="102">
        <v>450291.45509590063</v>
      </c>
      <c r="AO132" s="202">
        <f t="shared" si="621"/>
        <v>450291.45509590063</v>
      </c>
      <c r="AP132" s="202">
        <f t="shared" si="622"/>
        <v>863701</v>
      </c>
      <c r="AQ132" s="202">
        <f t="shared" si="623"/>
        <v>656996.22754795034</v>
      </c>
      <c r="AS132" s="102"/>
      <c r="AT132" s="102"/>
      <c r="AU132" s="102"/>
      <c r="AV132" s="102">
        <v>544287.31107185478</v>
      </c>
      <c r="AW132" s="202">
        <f t="shared" si="585"/>
        <v>544287.31107185478</v>
      </c>
      <c r="AX132" s="202">
        <f t="shared" si="586"/>
        <v>544287</v>
      </c>
      <c r="AY132" s="202">
        <f t="shared" si="587"/>
        <v>544287.15553592739</v>
      </c>
      <c r="BA132" s="102">
        <v>792338.05677489843</v>
      </c>
      <c r="BB132" s="102"/>
      <c r="BC132" s="102"/>
      <c r="BD132" s="102">
        <v>511629.88145782828</v>
      </c>
      <c r="BE132" s="202">
        <f t="shared" si="588"/>
        <v>511629.88145782828</v>
      </c>
      <c r="BF132" s="202">
        <f t="shared" si="589"/>
        <v>651984</v>
      </c>
      <c r="BG132" s="202">
        <f t="shared" si="590"/>
        <v>581806.94072891411</v>
      </c>
      <c r="BI132" s="102">
        <v>1199235</v>
      </c>
      <c r="BJ132" s="102"/>
      <c r="BK132" s="102"/>
      <c r="BL132" s="102">
        <v>629463.38725599984</v>
      </c>
      <c r="BM132" s="202">
        <f t="shared" si="591"/>
        <v>629463.38725599984</v>
      </c>
      <c r="BN132" s="202">
        <f t="shared" si="592"/>
        <v>914349</v>
      </c>
      <c r="BO132" s="202">
        <f t="shared" si="593"/>
        <v>771906.19362799986</v>
      </c>
      <c r="BQ132" s="102">
        <v>1199235</v>
      </c>
      <c r="BR132" s="102"/>
      <c r="BS132" s="102"/>
      <c r="BT132" s="102">
        <v>656393.21303600003</v>
      </c>
      <c r="BU132" s="202">
        <f t="shared" si="594"/>
        <v>656393.21303600003</v>
      </c>
      <c r="BV132" s="202">
        <f t="shared" si="595"/>
        <v>927814</v>
      </c>
      <c r="BW132" s="202">
        <f t="shared" si="596"/>
        <v>792103.60651800002</v>
      </c>
      <c r="BY132" s="102"/>
      <c r="BZ132" s="102"/>
      <c r="CA132" s="102"/>
      <c r="CB132" s="102">
        <v>615521.54725599987</v>
      </c>
      <c r="CC132" s="202">
        <f t="shared" si="597"/>
        <v>615521.54725599987</v>
      </c>
      <c r="CD132" s="202">
        <f t="shared" si="598"/>
        <v>615522</v>
      </c>
      <c r="CE132" s="202">
        <f t="shared" si="599"/>
        <v>615521.77362799994</v>
      </c>
      <c r="CG132" s="102">
        <v>1268008.5</v>
      </c>
      <c r="CH132" s="102"/>
      <c r="CI132" s="102"/>
      <c r="CJ132" s="102">
        <v>625280.83525599993</v>
      </c>
      <c r="CK132" s="202">
        <f t="shared" si="600"/>
        <v>625280.83525599993</v>
      </c>
      <c r="CL132" s="202">
        <f t="shared" si="601"/>
        <v>946645</v>
      </c>
      <c r="CM132" s="202">
        <f t="shared" si="602"/>
        <v>785962.91762800002</v>
      </c>
      <c r="CO132" s="102"/>
      <c r="CP132" s="102"/>
      <c r="CQ132" s="102"/>
      <c r="CR132" s="102">
        <v>624351.37925600004</v>
      </c>
      <c r="CS132" s="202">
        <f t="shared" si="603"/>
        <v>624351.37925600004</v>
      </c>
      <c r="CT132" s="202">
        <f t="shared" si="604"/>
        <v>624351</v>
      </c>
      <c r="CU132" s="202">
        <f t="shared" si="605"/>
        <v>624351.18962800002</v>
      </c>
      <c r="CW132" s="102">
        <v>1199235</v>
      </c>
      <c r="CX132" s="102"/>
      <c r="CY132" s="102"/>
      <c r="CZ132" s="102">
        <v>615949.81465755077</v>
      </c>
      <c r="DA132" s="202">
        <f t="shared" si="606"/>
        <v>615949.81465755077</v>
      </c>
      <c r="DB132" s="202">
        <f t="shared" si="607"/>
        <v>907592</v>
      </c>
      <c r="DC132" s="202">
        <f t="shared" si="608"/>
        <v>761770.90732877539</v>
      </c>
      <c r="DE132" s="102">
        <v>1152683.5524050933</v>
      </c>
      <c r="DF132" s="102"/>
      <c r="DG132" s="102"/>
      <c r="DH132" s="102">
        <v>524735.86622337508</v>
      </c>
      <c r="DI132" s="202">
        <f t="shared" si="624"/>
        <v>524735.86622337508</v>
      </c>
      <c r="DJ132" s="202">
        <f t="shared" si="625"/>
        <v>838710</v>
      </c>
      <c r="DK132" s="202">
        <f t="shared" si="626"/>
        <v>681722.93311168754</v>
      </c>
    </row>
    <row r="133" spans="1:115" ht="13.5" thickBot="1" x14ac:dyDescent="0.25">
      <c r="A133" s="21">
        <v>111</v>
      </c>
      <c r="B133" s="19" t="s">
        <v>239</v>
      </c>
      <c r="C133" s="32">
        <v>1</v>
      </c>
      <c r="D133" s="82"/>
      <c r="E133" s="102">
        <v>118307.83802745334</v>
      </c>
      <c r="F133" s="102"/>
      <c r="G133" s="102"/>
      <c r="H133" s="102">
        <v>84068.830472000001</v>
      </c>
      <c r="I133" s="202">
        <f t="shared" si="576"/>
        <v>84068.830472000001</v>
      </c>
      <c r="J133" s="202">
        <f t="shared" si="577"/>
        <v>101188</v>
      </c>
      <c r="K133" s="202">
        <f t="shared" si="578"/>
        <v>92628.415236000001</v>
      </c>
      <c r="L133" s="82"/>
      <c r="M133" s="102">
        <v>118307.83802745334</v>
      </c>
      <c r="N133" s="102"/>
      <c r="O133" s="102"/>
      <c r="P133" s="102">
        <v>73161.33932890046</v>
      </c>
      <c r="Q133" s="202">
        <f t="shared" si="579"/>
        <v>73161.33932890046</v>
      </c>
      <c r="R133" s="202">
        <f t="shared" si="580"/>
        <v>95735</v>
      </c>
      <c r="S133" s="202">
        <f t="shared" si="581"/>
        <v>84448.169664450223</v>
      </c>
      <c r="U133" s="102"/>
      <c r="V133" s="102"/>
      <c r="W133" s="102"/>
      <c r="X133" s="102">
        <v>55569.695505867101</v>
      </c>
      <c r="Y133" s="202">
        <f t="shared" si="618"/>
        <v>55569.695505867101</v>
      </c>
      <c r="Z133" s="202">
        <f t="shared" si="619"/>
        <v>55570</v>
      </c>
      <c r="AA133" s="202">
        <f t="shared" si="620"/>
        <v>55569.847752933551</v>
      </c>
      <c r="AC133" s="102">
        <v>118400.01430140545</v>
      </c>
      <c r="AD133" s="102"/>
      <c r="AE133" s="102"/>
      <c r="AF133" s="102">
        <v>83372.80615461526</v>
      </c>
      <c r="AG133" s="202">
        <f t="shared" si="582"/>
        <v>83372.80615461526</v>
      </c>
      <c r="AH133" s="202">
        <f t="shared" si="583"/>
        <v>100886</v>
      </c>
      <c r="AI133" s="202">
        <f t="shared" si="584"/>
        <v>92129.403077307623</v>
      </c>
      <c r="AK133" s="102">
        <v>127092.40472454837</v>
      </c>
      <c r="AL133" s="102"/>
      <c r="AM133" s="102"/>
      <c r="AN133" s="102">
        <v>68233.855895835222</v>
      </c>
      <c r="AO133" s="202">
        <f t="shared" si="621"/>
        <v>68233.855895835222</v>
      </c>
      <c r="AP133" s="202">
        <f t="shared" si="622"/>
        <v>97663</v>
      </c>
      <c r="AQ133" s="202">
        <f t="shared" si="623"/>
        <v>82948.427947917604</v>
      </c>
      <c r="AS133" s="102"/>
      <c r="AT133" s="102"/>
      <c r="AU133" s="102"/>
      <c r="AV133" s="102">
        <v>93558.751701290559</v>
      </c>
      <c r="AW133" s="202">
        <f t="shared" si="585"/>
        <v>93558.751701290559</v>
      </c>
      <c r="AX133" s="202">
        <f t="shared" si="586"/>
        <v>93559</v>
      </c>
      <c r="AY133" s="202">
        <f t="shared" si="587"/>
        <v>93558.875850645272</v>
      </c>
      <c r="BA133" s="102">
        <v>117793.02385831144</v>
      </c>
      <c r="BB133" s="102"/>
      <c r="BC133" s="102"/>
      <c r="BD133" s="102">
        <v>83243.881531230567</v>
      </c>
      <c r="BE133" s="202">
        <f t="shared" si="588"/>
        <v>83243.881531230567</v>
      </c>
      <c r="BF133" s="202">
        <f t="shared" si="589"/>
        <v>100518</v>
      </c>
      <c r="BG133" s="202">
        <f t="shared" si="590"/>
        <v>91880.940765615291</v>
      </c>
      <c r="BI133" s="102">
        <v>111221.8</v>
      </c>
      <c r="BJ133" s="102"/>
      <c r="BK133" s="102"/>
      <c r="BL133" s="102">
        <v>108378.40360600001</v>
      </c>
      <c r="BM133" s="202">
        <f t="shared" si="591"/>
        <v>108378.40360600001</v>
      </c>
      <c r="BN133" s="202">
        <f t="shared" si="592"/>
        <v>109800</v>
      </c>
      <c r="BO133" s="202">
        <f t="shared" si="593"/>
        <v>109089.201803</v>
      </c>
      <c r="BQ133" s="102">
        <v>111221.8</v>
      </c>
      <c r="BR133" s="102"/>
      <c r="BS133" s="102"/>
      <c r="BT133" s="102">
        <v>112884.290112</v>
      </c>
      <c r="BU133" s="202">
        <f t="shared" si="594"/>
        <v>111221.8</v>
      </c>
      <c r="BV133" s="202">
        <f t="shared" si="595"/>
        <v>112053</v>
      </c>
      <c r="BW133" s="202">
        <f t="shared" si="596"/>
        <v>111637.4</v>
      </c>
      <c r="BY133" s="102"/>
      <c r="BZ133" s="102"/>
      <c r="CA133" s="102"/>
      <c r="CB133" s="102">
        <v>100245.663606</v>
      </c>
      <c r="CC133" s="202">
        <f t="shared" si="597"/>
        <v>100245.663606</v>
      </c>
      <c r="CD133" s="202">
        <f t="shared" si="598"/>
        <v>100246</v>
      </c>
      <c r="CE133" s="202">
        <f t="shared" si="599"/>
        <v>100245.83180300001</v>
      </c>
      <c r="CG133" s="102">
        <v>115834.6</v>
      </c>
      <c r="CH133" s="102"/>
      <c r="CI133" s="102"/>
      <c r="CJ133" s="102">
        <v>108378.40360600001</v>
      </c>
      <c r="CK133" s="202">
        <f t="shared" si="600"/>
        <v>108378.40360600001</v>
      </c>
      <c r="CL133" s="202">
        <f t="shared" si="601"/>
        <v>112107</v>
      </c>
      <c r="CM133" s="202">
        <f t="shared" si="602"/>
        <v>110242.701803</v>
      </c>
      <c r="CO133" s="102"/>
      <c r="CP133" s="102"/>
      <c r="CQ133" s="102"/>
      <c r="CR133" s="102">
        <v>108378.40360600001</v>
      </c>
      <c r="CS133" s="202">
        <f t="shared" si="603"/>
        <v>108378.40360600001</v>
      </c>
      <c r="CT133" s="202">
        <f t="shared" si="604"/>
        <v>108378</v>
      </c>
      <c r="CU133" s="202">
        <f t="shared" si="605"/>
        <v>108378.201803</v>
      </c>
      <c r="CW133" s="102">
        <v>111221.8</v>
      </c>
      <c r="CX133" s="102"/>
      <c r="CY133" s="102"/>
      <c r="CZ133" s="102">
        <v>100260.41630167644</v>
      </c>
      <c r="DA133" s="202">
        <f t="shared" si="606"/>
        <v>100260.41630167644</v>
      </c>
      <c r="DB133" s="202">
        <f t="shared" si="607"/>
        <v>105741</v>
      </c>
      <c r="DC133" s="202">
        <f t="shared" si="608"/>
        <v>103000.70815083821</v>
      </c>
      <c r="DE133" s="102">
        <v>120695.06564668003</v>
      </c>
      <c r="DF133" s="102"/>
      <c r="DG133" s="102"/>
      <c r="DH133" s="102">
        <v>86400.966701002078</v>
      </c>
      <c r="DI133" s="202">
        <f t="shared" si="624"/>
        <v>86400.966701002078</v>
      </c>
      <c r="DJ133" s="202">
        <f t="shared" si="625"/>
        <v>103548</v>
      </c>
      <c r="DK133" s="202">
        <f t="shared" si="626"/>
        <v>94974.483350501047</v>
      </c>
    </row>
    <row r="134" spans="1:115" ht="13.5" thickBot="1" x14ac:dyDescent="0.25">
      <c r="A134" s="25">
        <v>112</v>
      </c>
      <c r="B134" s="19" t="s">
        <v>240</v>
      </c>
      <c r="C134" s="32">
        <v>1</v>
      </c>
      <c r="D134" s="82"/>
      <c r="E134" s="102">
        <v>838184.92384462687</v>
      </c>
      <c r="F134" s="102"/>
      <c r="G134" s="102"/>
      <c r="H134" s="102">
        <v>624968.77040399995</v>
      </c>
      <c r="I134" s="202">
        <f t="shared" si="576"/>
        <v>624968.77040399995</v>
      </c>
      <c r="J134" s="202">
        <f t="shared" si="577"/>
        <v>731577</v>
      </c>
      <c r="K134" s="202">
        <f t="shared" si="578"/>
        <v>678272.88520199992</v>
      </c>
      <c r="L134" s="82"/>
      <c r="M134" s="102">
        <v>838184.92384462687</v>
      </c>
      <c r="N134" s="102"/>
      <c r="O134" s="102"/>
      <c r="P134" s="102">
        <v>514343.90359610948</v>
      </c>
      <c r="Q134" s="202">
        <f t="shared" si="579"/>
        <v>514343.90359610948</v>
      </c>
      <c r="R134" s="202">
        <f t="shared" si="580"/>
        <v>676264</v>
      </c>
      <c r="S134" s="202">
        <f t="shared" si="581"/>
        <v>595303.95179805474</v>
      </c>
      <c r="U134" s="102"/>
      <c r="V134" s="102"/>
      <c r="W134" s="102"/>
      <c r="X134" s="102">
        <v>418565.15785317594</v>
      </c>
      <c r="Y134" s="202">
        <f t="shared" si="618"/>
        <v>418565.15785317594</v>
      </c>
      <c r="Z134" s="202">
        <f t="shared" si="619"/>
        <v>418565</v>
      </c>
      <c r="AA134" s="202">
        <f t="shared" si="620"/>
        <v>418565.07892658794</v>
      </c>
      <c r="AC134" s="102">
        <v>674436.50500511238</v>
      </c>
      <c r="AD134" s="102"/>
      <c r="AE134" s="102"/>
      <c r="AF134" s="102">
        <v>549588.9388766936</v>
      </c>
      <c r="AG134" s="202">
        <f t="shared" si="582"/>
        <v>549588.9388766936</v>
      </c>
      <c r="AH134" s="202">
        <f t="shared" si="583"/>
        <v>612013</v>
      </c>
      <c r="AI134" s="202">
        <f t="shared" si="584"/>
        <v>580800.9694383468</v>
      </c>
      <c r="AK134" s="102">
        <v>1474924.8192629255</v>
      </c>
      <c r="AL134" s="102"/>
      <c r="AM134" s="102"/>
      <c r="AN134" s="102">
        <v>423969.57731974218</v>
      </c>
      <c r="AO134" s="202">
        <f t="shared" si="621"/>
        <v>423969.57731974218</v>
      </c>
      <c r="AP134" s="202">
        <f t="shared" si="622"/>
        <v>949447</v>
      </c>
      <c r="AQ134" s="202">
        <f t="shared" si="623"/>
        <v>686708.28865987109</v>
      </c>
      <c r="AS134" s="102"/>
      <c r="AT134" s="102"/>
      <c r="AU134" s="102"/>
      <c r="AV134" s="102">
        <v>525729.42371687724</v>
      </c>
      <c r="AW134" s="202">
        <f t="shared" si="585"/>
        <v>525729.42371687724</v>
      </c>
      <c r="AX134" s="202">
        <f t="shared" si="586"/>
        <v>525729</v>
      </c>
      <c r="AY134" s="202">
        <f t="shared" si="587"/>
        <v>525729.21185843856</v>
      </c>
      <c r="BA134" s="102">
        <v>649334.45269950607</v>
      </c>
      <c r="BB134" s="102"/>
      <c r="BC134" s="102"/>
      <c r="BD134" s="102">
        <v>568427.68140736443</v>
      </c>
      <c r="BE134" s="202">
        <f t="shared" si="588"/>
        <v>568427.68140736443</v>
      </c>
      <c r="BF134" s="202">
        <f t="shared" si="589"/>
        <v>608881</v>
      </c>
      <c r="BG134" s="202">
        <f t="shared" si="590"/>
        <v>588654.34070368228</v>
      </c>
      <c r="BI134" s="102">
        <v>1709836</v>
      </c>
      <c r="BJ134" s="102"/>
      <c r="BK134" s="102"/>
      <c r="BL134" s="102">
        <v>768766.99943999993</v>
      </c>
      <c r="BM134" s="202">
        <f t="shared" si="591"/>
        <v>768766.99943999993</v>
      </c>
      <c r="BN134" s="202">
        <f t="shared" si="592"/>
        <v>1239301</v>
      </c>
      <c r="BO134" s="202">
        <f t="shared" si="593"/>
        <v>1004033.99972</v>
      </c>
      <c r="BQ134" s="102">
        <v>1709836</v>
      </c>
      <c r="BR134" s="102"/>
      <c r="BS134" s="102"/>
      <c r="BT134" s="102">
        <v>816598.19938400004</v>
      </c>
      <c r="BU134" s="202">
        <f t="shared" si="594"/>
        <v>816598.19938400004</v>
      </c>
      <c r="BV134" s="202">
        <f t="shared" si="595"/>
        <v>1263217</v>
      </c>
      <c r="BW134" s="202">
        <f t="shared" si="596"/>
        <v>1039907.5996920001</v>
      </c>
      <c r="BY134" s="102"/>
      <c r="BZ134" s="102"/>
      <c r="CA134" s="102"/>
      <c r="CB134" s="102">
        <v>751339.69944</v>
      </c>
      <c r="CC134" s="202">
        <f t="shared" si="597"/>
        <v>751339.69944</v>
      </c>
      <c r="CD134" s="202">
        <f t="shared" si="598"/>
        <v>751340</v>
      </c>
      <c r="CE134" s="202">
        <f t="shared" si="599"/>
        <v>751339.84972000006</v>
      </c>
      <c r="CG134" s="102">
        <v>1797119.6</v>
      </c>
      <c r="CH134" s="102"/>
      <c r="CI134" s="102"/>
      <c r="CJ134" s="102">
        <v>768766.99943999993</v>
      </c>
      <c r="CK134" s="202">
        <f t="shared" si="600"/>
        <v>768766.99943999993</v>
      </c>
      <c r="CL134" s="202">
        <f t="shared" si="601"/>
        <v>1282943</v>
      </c>
      <c r="CM134" s="202">
        <f t="shared" si="602"/>
        <v>1025854.99972</v>
      </c>
      <c r="CO134" s="102"/>
      <c r="CP134" s="102"/>
      <c r="CQ134" s="102"/>
      <c r="CR134" s="102">
        <v>733912.39943999995</v>
      </c>
      <c r="CS134" s="202">
        <f t="shared" si="603"/>
        <v>733912.39943999995</v>
      </c>
      <c r="CT134" s="202">
        <f t="shared" si="604"/>
        <v>733912</v>
      </c>
      <c r="CU134" s="202">
        <f t="shared" si="605"/>
        <v>733912.19971999992</v>
      </c>
      <c r="CW134" s="102">
        <v>1709836</v>
      </c>
      <c r="CX134" s="102"/>
      <c r="CY134" s="102"/>
      <c r="CZ134" s="102">
        <v>544246.24414755357</v>
      </c>
      <c r="DA134" s="202">
        <f t="shared" si="606"/>
        <v>544246.24414755357</v>
      </c>
      <c r="DB134" s="202">
        <f t="shared" si="607"/>
        <v>1127041</v>
      </c>
      <c r="DC134" s="202">
        <f t="shared" si="608"/>
        <v>835643.62207377679</v>
      </c>
      <c r="DE134" s="102">
        <v>1379572.5783097947</v>
      </c>
      <c r="DF134" s="102"/>
      <c r="DG134" s="102"/>
      <c r="DH134" s="102">
        <v>483156.04697967588</v>
      </c>
      <c r="DI134" s="202">
        <f t="shared" si="624"/>
        <v>483156.04697967588</v>
      </c>
      <c r="DJ134" s="202">
        <f t="shared" si="625"/>
        <v>931364</v>
      </c>
      <c r="DK134" s="202">
        <f t="shared" si="626"/>
        <v>707260.023489838</v>
      </c>
    </row>
    <row r="135" spans="1:115" ht="13.5" thickBot="1" x14ac:dyDescent="0.25">
      <c r="A135" s="21">
        <v>113</v>
      </c>
      <c r="B135" s="19" t="s">
        <v>241</v>
      </c>
      <c r="C135" s="32">
        <v>1</v>
      </c>
      <c r="D135" s="82"/>
      <c r="E135" s="102">
        <v>1266384.1186698533</v>
      </c>
      <c r="F135" s="102"/>
      <c r="G135" s="102"/>
      <c r="H135" s="102">
        <v>650822.983228</v>
      </c>
      <c r="I135" s="202">
        <f t="shared" si="576"/>
        <v>650822.983228</v>
      </c>
      <c r="J135" s="202">
        <f t="shared" si="577"/>
        <v>958604</v>
      </c>
      <c r="K135" s="202">
        <f t="shared" si="578"/>
        <v>804713.49161399994</v>
      </c>
      <c r="L135" s="82"/>
      <c r="M135" s="102">
        <v>1266384.1186698533</v>
      </c>
      <c r="N135" s="102"/>
      <c r="O135" s="102"/>
      <c r="P135" s="102">
        <v>639256.14352320682</v>
      </c>
      <c r="Q135" s="202">
        <f t="shared" si="579"/>
        <v>639256.14352320682</v>
      </c>
      <c r="R135" s="202">
        <f t="shared" si="580"/>
        <v>952820</v>
      </c>
      <c r="S135" s="202">
        <f t="shared" si="581"/>
        <v>796038.07176160347</v>
      </c>
      <c r="U135" s="102"/>
      <c r="V135" s="102"/>
      <c r="W135" s="102"/>
      <c r="X135" s="102">
        <v>495567.48488675326</v>
      </c>
      <c r="Y135" s="202">
        <f t="shared" si="618"/>
        <v>495567.48488675326</v>
      </c>
      <c r="Z135" s="202">
        <f t="shared" si="619"/>
        <v>495567</v>
      </c>
      <c r="AA135" s="202">
        <f t="shared" si="620"/>
        <v>495567.24244337663</v>
      </c>
      <c r="AC135" s="102">
        <v>1205117.0024224266</v>
      </c>
      <c r="AD135" s="102"/>
      <c r="AE135" s="102"/>
      <c r="AF135" s="102">
        <v>689612.51611051429</v>
      </c>
      <c r="AG135" s="202">
        <f t="shared" si="582"/>
        <v>689612.51611051429</v>
      </c>
      <c r="AH135" s="202">
        <f t="shared" si="583"/>
        <v>947365</v>
      </c>
      <c r="AI135" s="202">
        <f t="shared" si="584"/>
        <v>818488.75805525715</v>
      </c>
      <c r="AK135" s="102">
        <v>2190355.6618899135</v>
      </c>
      <c r="AL135" s="102"/>
      <c r="AM135" s="102"/>
      <c r="AN135" s="102">
        <v>484560.66958930466</v>
      </c>
      <c r="AO135" s="202">
        <f t="shared" si="621"/>
        <v>484560.66958930466</v>
      </c>
      <c r="AP135" s="202">
        <f t="shared" si="622"/>
        <v>1337458</v>
      </c>
      <c r="AQ135" s="202">
        <f t="shared" si="623"/>
        <v>911009.3347946523</v>
      </c>
      <c r="AS135" s="102"/>
      <c r="AT135" s="102"/>
      <c r="AU135" s="102"/>
      <c r="AV135" s="102">
        <v>647331.99027296517</v>
      </c>
      <c r="AW135" s="202">
        <f t="shared" si="585"/>
        <v>647331.99027296517</v>
      </c>
      <c r="AX135" s="202">
        <f t="shared" si="586"/>
        <v>647332</v>
      </c>
      <c r="AY135" s="202">
        <f t="shared" si="587"/>
        <v>647331.99513648264</v>
      </c>
      <c r="BA135" s="102">
        <v>1176920.8725359673</v>
      </c>
      <c r="BB135" s="102"/>
      <c r="BC135" s="102"/>
      <c r="BD135" s="102">
        <v>645066.19421650481</v>
      </c>
      <c r="BE135" s="202">
        <f t="shared" si="588"/>
        <v>645066.19421650481</v>
      </c>
      <c r="BF135" s="202">
        <f t="shared" si="589"/>
        <v>910994</v>
      </c>
      <c r="BG135" s="202">
        <f t="shared" si="590"/>
        <v>778030.09710825235</v>
      </c>
      <c r="BI135" s="102">
        <v>1624905.3</v>
      </c>
      <c r="BJ135" s="102"/>
      <c r="BK135" s="102"/>
      <c r="BL135" s="102">
        <v>705271.90989199991</v>
      </c>
      <c r="BM135" s="202">
        <f t="shared" si="591"/>
        <v>705271.90989199991</v>
      </c>
      <c r="BN135" s="202">
        <f t="shared" si="592"/>
        <v>1165089</v>
      </c>
      <c r="BO135" s="202">
        <f t="shared" si="593"/>
        <v>935180.4549459999</v>
      </c>
      <c r="BQ135" s="102">
        <v>1624905.3</v>
      </c>
      <c r="BR135" s="102"/>
      <c r="BS135" s="102"/>
      <c r="BT135" s="102">
        <v>738039.88117200008</v>
      </c>
      <c r="BU135" s="202">
        <f t="shared" si="594"/>
        <v>738039.88117200008</v>
      </c>
      <c r="BV135" s="202">
        <f t="shared" si="595"/>
        <v>1181473</v>
      </c>
      <c r="BW135" s="202">
        <f t="shared" si="596"/>
        <v>959756.44058599998</v>
      </c>
      <c r="BY135" s="102"/>
      <c r="BZ135" s="102"/>
      <c r="CA135" s="102"/>
      <c r="CB135" s="102">
        <v>712242.82989199995</v>
      </c>
      <c r="CC135" s="202">
        <f t="shared" si="597"/>
        <v>712242.82989199995</v>
      </c>
      <c r="CD135" s="202">
        <f t="shared" si="598"/>
        <v>712243</v>
      </c>
      <c r="CE135" s="202">
        <f t="shared" si="599"/>
        <v>712242.91494599998</v>
      </c>
      <c r="CG135" s="102">
        <v>1708348</v>
      </c>
      <c r="CH135" s="102"/>
      <c r="CI135" s="102"/>
      <c r="CJ135" s="102">
        <v>706433.72989199997</v>
      </c>
      <c r="CK135" s="202">
        <f t="shared" si="600"/>
        <v>706433.72989199997</v>
      </c>
      <c r="CL135" s="202">
        <f t="shared" si="601"/>
        <v>1207391</v>
      </c>
      <c r="CM135" s="202">
        <f t="shared" si="602"/>
        <v>956912.36494600005</v>
      </c>
      <c r="CO135" s="102"/>
      <c r="CP135" s="102"/>
      <c r="CQ135" s="102"/>
      <c r="CR135" s="102">
        <v>712242.82989199995</v>
      </c>
      <c r="CS135" s="202">
        <f t="shared" si="603"/>
        <v>712242.82989199995</v>
      </c>
      <c r="CT135" s="202">
        <f t="shared" si="604"/>
        <v>712243</v>
      </c>
      <c r="CU135" s="202">
        <f t="shared" si="605"/>
        <v>712242.91494599998</v>
      </c>
      <c r="CW135" s="102">
        <v>1624905.3</v>
      </c>
      <c r="CX135" s="102"/>
      <c r="CY135" s="102"/>
      <c r="CZ135" s="102">
        <v>657663.14220658003</v>
      </c>
      <c r="DA135" s="202">
        <f t="shared" si="606"/>
        <v>657663.14220658003</v>
      </c>
      <c r="DB135" s="202">
        <f t="shared" si="607"/>
        <v>1141284</v>
      </c>
      <c r="DC135" s="202">
        <f t="shared" si="608"/>
        <v>899473.57110328996</v>
      </c>
      <c r="DE135" s="102">
        <v>1514933.826574577</v>
      </c>
      <c r="DF135" s="102"/>
      <c r="DG135" s="102"/>
      <c r="DH135" s="102">
        <v>567502.90147925832</v>
      </c>
      <c r="DI135" s="202">
        <f t="shared" si="624"/>
        <v>567502.90147925832</v>
      </c>
      <c r="DJ135" s="202">
        <f t="shared" si="625"/>
        <v>1041218</v>
      </c>
      <c r="DK135" s="202">
        <f t="shared" si="626"/>
        <v>804360.4507396291</v>
      </c>
    </row>
    <row r="136" spans="1:115" ht="13.5" thickBot="1" x14ac:dyDescent="0.25">
      <c r="A136" s="25">
        <v>114</v>
      </c>
      <c r="B136" s="19" t="s">
        <v>380</v>
      </c>
      <c r="C136" s="32">
        <v>1</v>
      </c>
      <c r="D136" s="82"/>
      <c r="E136" s="102">
        <v>274606.22258415003</v>
      </c>
      <c r="F136" s="102"/>
      <c r="G136" s="102"/>
      <c r="H136" s="102">
        <v>129444.407664</v>
      </c>
      <c r="I136" s="202">
        <f t="shared" si="576"/>
        <v>129444.407664</v>
      </c>
      <c r="J136" s="202">
        <f t="shared" si="577"/>
        <v>202025</v>
      </c>
      <c r="K136" s="202">
        <f t="shared" si="578"/>
        <v>165734.703832</v>
      </c>
      <c r="L136" s="82"/>
      <c r="M136" s="102">
        <v>274606.22258415003</v>
      </c>
      <c r="N136" s="102"/>
      <c r="O136" s="102"/>
      <c r="P136" s="102">
        <v>136544.68347019082</v>
      </c>
      <c r="Q136" s="202">
        <f t="shared" si="579"/>
        <v>136544.68347019082</v>
      </c>
      <c r="R136" s="202">
        <f t="shared" si="580"/>
        <v>205575</v>
      </c>
      <c r="S136" s="202">
        <f t="shared" si="581"/>
        <v>171059.84173509543</v>
      </c>
      <c r="U136" s="102"/>
      <c r="V136" s="102"/>
      <c r="W136" s="102"/>
      <c r="X136" s="102">
        <v>114996.44428654508</v>
      </c>
      <c r="Y136" s="202">
        <f t="shared" si="618"/>
        <v>114996.44428654508</v>
      </c>
      <c r="Z136" s="202">
        <f t="shared" si="619"/>
        <v>114996</v>
      </c>
      <c r="AA136" s="202">
        <f t="shared" si="620"/>
        <v>114996.22214327255</v>
      </c>
      <c r="AC136" s="102">
        <v>264222.69553966867</v>
      </c>
      <c r="AD136" s="102"/>
      <c r="AE136" s="102"/>
      <c r="AF136" s="102">
        <v>147300.78880133844</v>
      </c>
      <c r="AG136" s="202">
        <f t="shared" si="582"/>
        <v>147300.78880133844</v>
      </c>
      <c r="AH136" s="202">
        <f t="shared" si="583"/>
        <v>205762</v>
      </c>
      <c r="AI136" s="202">
        <f t="shared" si="584"/>
        <v>176531.3944006692</v>
      </c>
      <c r="AK136" s="102">
        <v>438253.88139590475</v>
      </c>
      <c r="AL136" s="102"/>
      <c r="AM136" s="102"/>
      <c r="AN136" s="102">
        <v>117778.57055163647</v>
      </c>
      <c r="AO136" s="202">
        <f t="shared" si="621"/>
        <v>117778.57055163647</v>
      </c>
      <c r="AP136" s="202">
        <f t="shared" si="622"/>
        <v>278016</v>
      </c>
      <c r="AQ136" s="202">
        <f t="shared" si="623"/>
        <v>197897.28527581823</v>
      </c>
      <c r="AS136" s="102"/>
      <c r="AT136" s="102"/>
      <c r="AU136" s="102"/>
      <c r="AV136" s="102">
        <v>153160.05126443107</v>
      </c>
      <c r="AW136" s="202">
        <f t="shared" si="585"/>
        <v>153160.05126443107</v>
      </c>
      <c r="AX136" s="202">
        <f t="shared" si="586"/>
        <v>153160</v>
      </c>
      <c r="AY136" s="202">
        <f t="shared" si="587"/>
        <v>153160.02563221555</v>
      </c>
      <c r="BA136" s="102">
        <v>264917.43731719023</v>
      </c>
      <c r="BB136" s="102"/>
      <c r="BC136" s="102"/>
      <c r="BD136" s="102">
        <v>146528.53374959447</v>
      </c>
      <c r="BE136" s="202">
        <f t="shared" si="588"/>
        <v>146528.53374959447</v>
      </c>
      <c r="BF136" s="202">
        <f t="shared" si="589"/>
        <v>205723</v>
      </c>
      <c r="BG136" s="202">
        <f t="shared" si="590"/>
        <v>176125.76687479723</v>
      </c>
      <c r="BI136" s="102">
        <v>291059</v>
      </c>
      <c r="BJ136" s="102"/>
      <c r="BK136" s="102"/>
      <c r="BL136" s="102">
        <v>170125.76732800002</v>
      </c>
      <c r="BM136" s="202">
        <f t="shared" si="591"/>
        <v>170125.76732800002</v>
      </c>
      <c r="BN136" s="202">
        <f t="shared" si="592"/>
        <v>230592</v>
      </c>
      <c r="BO136" s="202">
        <f t="shared" si="593"/>
        <v>200358.88366400002</v>
      </c>
      <c r="BQ136" s="102">
        <v>291059</v>
      </c>
      <c r="BR136" s="102"/>
      <c r="BS136" s="102"/>
      <c r="BT136" s="102">
        <v>175287.733588</v>
      </c>
      <c r="BU136" s="202">
        <f t="shared" si="594"/>
        <v>175287.733588</v>
      </c>
      <c r="BV136" s="202">
        <f t="shared" si="595"/>
        <v>233173</v>
      </c>
      <c r="BW136" s="202">
        <f t="shared" si="596"/>
        <v>204230.366794</v>
      </c>
      <c r="BY136" s="102"/>
      <c r="BZ136" s="102"/>
      <c r="CA136" s="102"/>
      <c r="CB136" s="102">
        <v>163154.847328</v>
      </c>
      <c r="CC136" s="202">
        <f t="shared" si="597"/>
        <v>163154.847328</v>
      </c>
      <c r="CD136" s="202">
        <f t="shared" si="598"/>
        <v>163155</v>
      </c>
      <c r="CE136" s="202">
        <f t="shared" si="599"/>
        <v>163154.923664</v>
      </c>
      <c r="CG136" s="102">
        <v>305284.90000000002</v>
      </c>
      <c r="CH136" s="102"/>
      <c r="CI136" s="102"/>
      <c r="CJ136" s="102">
        <v>161993.027328</v>
      </c>
      <c r="CK136" s="202">
        <f t="shared" si="600"/>
        <v>161993.027328</v>
      </c>
      <c r="CL136" s="202">
        <f t="shared" si="601"/>
        <v>233639</v>
      </c>
      <c r="CM136" s="202">
        <f t="shared" si="602"/>
        <v>197816.013664</v>
      </c>
      <c r="CO136" s="102"/>
      <c r="CP136" s="102"/>
      <c r="CQ136" s="102"/>
      <c r="CR136" s="102">
        <v>167802.127328</v>
      </c>
      <c r="CS136" s="202">
        <f t="shared" si="603"/>
        <v>167802.127328</v>
      </c>
      <c r="CT136" s="202">
        <f t="shared" si="604"/>
        <v>167802</v>
      </c>
      <c r="CU136" s="202">
        <f t="shared" si="605"/>
        <v>167802.06366400002</v>
      </c>
      <c r="CW136" s="102">
        <v>291059</v>
      </c>
      <c r="CX136" s="102"/>
      <c r="CY136" s="102"/>
      <c r="CZ136" s="102">
        <v>150036.64807676969</v>
      </c>
      <c r="DA136" s="202">
        <f t="shared" si="606"/>
        <v>150036.64807676969</v>
      </c>
      <c r="DB136" s="202">
        <f t="shared" si="607"/>
        <v>220548</v>
      </c>
      <c r="DC136" s="202">
        <f t="shared" si="608"/>
        <v>185292.32403838483</v>
      </c>
      <c r="DE136" s="102">
        <v>399699.3984523468</v>
      </c>
      <c r="DF136" s="102"/>
      <c r="DG136" s="102"/>
      <c r="DH136" s="102">
        <v>136265.27549554559</v>
      </c>
      <c r="DI136" s="202">
        <f t="shared" si="624"/>
        <v>136265.27549554559</v>
      </c>
      <c r="DJ136" s="202">
        <f t="shared" si="625"/>
        <v>267982</v>
      </c>
      <c r="DK136" s="202">
        <f t="shared" si="626"/>
        <v>202123.63774777279</v>
      </c>
    </row>
    <row r="137" spans="1:115" ht="13.5" thickBot="1" x14ac:dyDescent="0.25">
      <c r="A137" s="21">
        <v>115</v>
      </c>
      <c r="B137" s="19" t="s">
        <v>381</v>
      </c>
      <c r="C137" s="32">
        <v>1</v>
      </c>
      <c r="D137" s="82"/>
      <c r="E137" s="102">
        <v>357596.79963829328</v>
      </c>
      <c r="F137" s="102"/>
      <c r="G137" s="102"/>
      <c r="H137" s="102">
        <v>144315.587482</v>
      </c>
      <c r="I137" s="202">
        <f t="shared" si="576"/>
        <v>144315.587482</v>
      </c>
      <c r="J137" s="202">
        <f t="shared" si="577"/>
        <v>250956</v>
      </c>
      <c r="K137" s="202">
        <f t="shared" si="578"/>
        <v>197635.793741</v>
      </c>
      <c r="L137" s="82"/>
      <c r="M137" s="102">
        <v>357596.79963829328</v>
      </c>
      <c r="N137" s="102"/>
      <c r="O137" s="102"/>
      <c r="P137" s="102">
        <v>155548.07891811439</v>
      </c>
      <c r="Q137" s="202">
        <f t="shared" si="579"/>
        <v>155548.07891811439</v>
      </c>
      <c r="R137" s="202">
        <f t="shared" si="580"/>
        <v>256572</v>
      </c>
      <c r="S137" s="202">
        <f t="shared" si="581"/>
        <v>206060.03945905721</v>
      </c>
      <c r="U137" s="102"/>
      <c r="V137" s="102"/>
      <c r="W137" s="102"/>
      <c r="X137" s="102">
        <v>120668.05624792862</v>
      </c>
      <c r="Y137" s="202">
        <f t="shared" si="618"/>
        <v>120668.05624792862</v>
      </c>
      <c r="Z137" s="202">
        <f t="shared" si="619"/>
        <v>120668</v>
      </c>
      <c r="AA137" s="202">
        <f t="shared" si="620"/>
        <v>120668.02812396431</v>
      </c>
      <c r="AC137" s="102">
        <v>279807.47166864207</v>
      </c>
      <c r="AD137" s="102"/>
      <c r="AE137" s="102"/>
      <c r="AF137" s="102">
        <v>161935.98819720268</v>
      </c>
      <c r="AG137" s="202">
        <f t="shared" si="582"/>
        <v>161935.98819720268</v>
      </c>
      <c r="AH137" s="202">
        <f t="shared" si="583"/>
        <v>220872</v>
      </c>
      <c r="AI137" s="202">
        <f t="shared" si="584"/>
        <v>191403.99409860134</v>
      </c>
      <c r="AK137" s="102">
        <v>402656.27608039026</v>
      </c>
      <c r="AL137" s="102"/>
      <c r="AM137" s="102"/>
      <c r="AN137" s="102">
        <v>118885.2089792433</v>
      </c>
      <c r="AO137" s="202">
        <f t="shared" si="621"/>
        <v>118885.2089792433</v>
      </c>
      <c r="AP137" s="202">
        <f t="shared" si="622"/>
        <v>260771</v>
      </c>
      <c r="AQ137" s="202">
        <f t="shared" si="623"/>
        <v>189828.10448962165</v>
      </c>
      <c r="AS137" s="102"/>
      <c r="AT137" s="102"/>
      <c r="AU137" s="102"/>
      <c r="AV137" s="102">
        <v>165139.44849453217</v>
      </c>
      <c r="AW137" s="202">
        <f t="shared" si="585"/>
        <v>165139.44849453217</v>
      </c>
      <c r="AX137" s="202">
        <f t="shared" si="586"/>
        <v>165139</v>
      </c>
      <c r="AY137" s="202">
        <f t="shared" si="587"/>
        <v>165139.22424726607</v>
      </c>
      <c r="BA137" s="102">
        <v>279983.98598823568</v>
      </c>
      <c r="BB137" s="102"/>
      <c r="BC137" s="102"/>
      <c r="BD137" s="102">
        <v>165121.63053856135</v>
      </c>
      <c r="BE137" s="202">
        <f t="shared" si="588"/>
        <v>165121.63053856135</v>
      </c>
      <c r="BF137" s="202">
        <f t="shared" si="589"/>
        <v>222553</v>
      </c>
      <c r="BG137" s="202">
        <f t="shared" si="590"/>
        <v>193837.31526928069</v>
      </c>
      <c r="BI137" s="102">
        <v>381145</v>
      </c>
      <c r="BJ137" s="102"/>
      <c r="BK137" s="102"/>
      <c r="BL137" s="102">
        <v>179741.33819400001</v>
      </c>
      <c r="BM137" s="202">
        <f t="shared" si="591"/>
        <v>179741.33819400001</v>
      </c>
      <c r="BN137" s="202">
        <f t="shared" si="592"/>
        <v>280443</v>
      </c>
      <c r="BO137" s="202">
        <f t="shared" si="593"/>
        <v>230092.16909700001</v>
      </c>
      <c r="BQ137" s="102">
        <v>381145</v>
      </c>
      <c r="BR137" s="102"/>
      <c r="BS137" s="102"/>
      <c r="BT137" s="102">
        <v>185167.73468600004</v>
      </c>
      <c r="BU137" s="202">
        <f t="shared" si="594"/>
        <v>185167.73468600004</v>
      </c>
      <c r="BV137" s="202">
        <f t="shared" si="595"/>
        <v>283156</v>
      </c>
      <c r="BW137" s="202">
        <f t="shared" si="596"/>
        <v>234161.86734300002</v>
      </c>
      <c r="BY137" s="102"/>
      <c r="BZ137" s="102"/>
      <c r="CA137" s="102"/>
      <c r="CB137" s="102">
        <v>179741.33819400001</v>
      </c>
      <c r="CC137" s="202">
        <f t="shared" si="597"/>
        <v>179741.33819400001</v>
      </c>
      <c r="CD137" s="202">
        <f t="shared" si="598"/>
        <v>179741</v>
      </c>
      <c r="CE137" s="202">
        <f t="shared" si="599"/>
        <v>179741.16909700001</v>
      </c>
      <c r="CG137" s="102">
        <v>402519.5</v>
      </c>
      <c r="CH137" s="102"/>
      <c r="CI137" s="102"/>
      <c r="CJ137" s="102">
        <v>173932.23819400001</v>
      </c>
      <c r="CK137" s="202">
        <f t="shared" si="600"/>
        <v>173932.23819400001</v>
      </c>
      <c r="CL137" s="202">
        <f t="shared" si="601"/>
        <v>288226</v>
      </c>
      <c r="CM137" s="202">
        <f t="shared" si="602"/>
        <v>231079.11909699999</v>
      </c>
      <c r="CO137" s="102"/>
      <c r="CP137" s="102"/>
      <c r="CQ137" s="102"/>
      <c r="CR137" s="102">
        <v>184388.61819399998</v>
      </c>
      <c r="CS137" s="202">
        <f t="shared" si="603"/>
        <v>184388.61819399998</v>
      </c>
      <c r="CT137" s="202">
        <f t="shared" si="604"/>
        <v>184389</v>
      </c>
      <c r="CU137" s="202">
        <f t="shared" si="605"/>
        <v>184388.80909699999</v>
      </c>
      <c r="CW137" s="102">
        <v>381145</v>
      </c>
      <c r="CX137" s="102"/>
      <c r="CY137" s="102"/>
      <c r="CZ137" s="102">
        <v>165508.28244836326</v>
      </c>
      <c r="DA137" s="202">
        <f t="shared" si="606"/>
        <v>165508.28244836326</v>
      </c>
      <c r="DB137" s="202">
        <f t="shared" si="607"/>
        <v>273327</v>
      </c>
      <c r="DC137" s="202">
        <f t="shared" si="608"/>
        <v>219417.64122418163</v>
      </c>
      <c r="DE137" s="102">
        <v>508330.04361008276</v>
      </c>
      <c r="DF137" s="102"/>
      <c r="DG137" s="102"/>
      <c r="DH137" s="102">
        <v>145659.7072829291</v>
      </c>
      <c r="DI137" s="202">
        <f t="shared" si="624"/>
        <v>145659.7072829291</v>
      </c>
      <c r="DJ137" s="202">
        <f t="shared" si="625"/>
        <v>326995</v>
      </c>
      <c r="DK137" s="202">
        <f t="shared" si="626"/>
        <v>236327.35364146455</v>
      </c>
    </row>
    <row r="138" spans="1:115" ht="13.5" thickBot="1" x14ac:dyDescent="0.25">
      <c r="A138" s="25">
        <v>116</v>
      </c>
      <c r="B138" s="19" t="s">
        <v>242</v>
      </c>
      <c r="C138" s="32">
        <v>1</v>
      </c>
      <c r="D138" s="82"/>
      <c r="E138" s="102">
        <v>214041.64941352</v>
      </c>
      <c r="F138" s="102"/>
      <c r="G138" s="102"/>
      <c r="H138" s="102">
        <v>128840.0289</v>
      </c>
      <c r="I138" s="202">
        <f t="shared" si="576"/>
        <v>128840.0289</v>
      </c>
      <c r="J138" s="202">
        <f t="shared" si="577"/>
        <v>171441</v>
      </c>
      <c r="K138" s="202">
        <f t="shared" si="578"/>
        <v>150140.51445000002</v>
      </c>
      <c r="L138" s="82"/>
      <c r="M138" s="102">
        <v>214041.64941352</v>
      </c>
      <c r="N138" s="102"/>
      <c r="O138" s="102"/>
      <c r="P138" s="102">
        <v>137093.07273486609</v>
      </c>
      <c r="Q138" s="202">
        <f t="shared" si="579"/>
        <v>137093.07273486609</v>
      </c>
      <c r="R138" s="202">
        <f t="shared" si="580"/>
        <v>175567</v>
      </c>
      <c r="S138" s="202">
        <f t="shared" si="581"/>
        <v>156330.03636743303</v>
      </c>
      <c r="U138" s="102"/>
      <c r="V138" s="102"/>
      <c r="W138" s="102"/>
      <c r="X138" s="102">
        <v>102967.04577352526</v>
      </c>
      <c r="Y138" s="202">
        <f t="shared" si="618"/>
        <v>102967.04577352526</v>
      </c>
      <c r="Z138" s="202">
        <f t="shared" si="619"/>
        <v>102967</v>
      </c>
      <c r="AA138" s="202">
        <f t="shared" si="620"/>
        <v>102967.02288676263</v>
      </c>
      <c r="AC138" s="102">
        <v>122894.52868686002</v>
      </c>
      <c r="AD138" s="102"/>
      <c r="AE138" s="102"/>
      <c r="AF138" s="102">
        <v>147941.79682827066</v>
      </c>
      <c r="AG138" s="202">
        <f t="shared" si="582"/>
        <v>122894.52868686002</v>
      </c>
      <c r="AH138" s="202">
        <f t="shared" si="583"/>
        <v>135418</v>
      </c>
      <c r="AI138" s="202">
        <f t="shared" si="584"/>
        <v>129156.26434343001</v>
      </c>
      <c r="AK138" s="102">
        <v>256216.94572627576</v>
      </c>
      <c r="AL138" s="102"/>
      <c r="AM138" s="102"/>
      <c r="AN138" s="102">
        <v>100447.73488572049</v>
      </c>
      <c r="AO138" s="202">
        <f t="shared" si="621"/>
        <v>100447.73488572049</v>
      </c>
      <c r="AP138" s="202">
        <f t="shared" si="622"/>
        <v>178332</v>
      </c>
      <c r="AQ138" s="202">
        <f t="shared" si="623"/>
        <v>139389.86744286024</v>
      </c>
      <c r="AS138" s="102"/>
      <c r="AT138" s="102"/>
      <c r="AU138" s="102"/>
      <c r="AV138" s="102">
        <v>141006.77257973983</v>
      </c>
      <c r="AW138" s="202">
        <f t="shared" si="585"/>
        <v>141006.77257973983</v>
      </c>
      <c r="AX138" s="202">
        <f t="shared" si="586"/>
        <v>141007</v>
      </c>
      <c r="AY138" s="202">
        <f t="shared" si="587"/>
        <v>141006.8862898699</v>
      </c>
      <c r="BA138" s="102">
        <v>116429.3310969915</v>
      </c>
      <c r="BB138" s="102"/>
      <c r="BC138" s="102"/>
      <c r="BD138" s="102">
        <v>158104.12853012996</v>
      </c>
      <c r="BE138" s="202">
        <f t="shared" si="588"/>
        <v>116429.3310969915</v>
      </c>
      <c r="BF138" s="202">
        <f t="shared" si="589"/>
        <v>137267</v>
      </c>
      <c r="BG138" s="202">
        <f t="shared" si="590"/>
        <v>126848.16554849574</v>
      </c>
      <c r="BI138" s="102">
        <v>283070.3</v>
      </c>
      <c r="BJ138" s="102"/>
      <c r="BK138" s="102"/>
      <c r="BL138" s="102">
        <v>172493.67266999997</v>
      </c>
      <c r="BM138" s="202">
        <f t="shared" si="591"/>
        <v>172493.67266999997</v>
      </c>
      <c r="BN138" s="202">
        <f t="shared" si="592"/>
        <v>227782</v>
      </c>
      <c r="BO138" s="202">
        <f t="shared" si="593"/>
        <v>200137.836335</v>
      </c>
      <c r="BQ138" s="102">
        <v>283070.3</v>
      </c>
      <c r="BR138" s="102"/>
      <c r="BS138" s="102"/>
      <c r="BT138" s="102">
        <v>178008.59984600003</v>
      </c>
      <c r="BU138" s="202">
        <f t="shared" si="594"/>
        <v>178008.59984600003</v>
      </c>
      <c r="BV138" s="202">
        <f t="shared" si="595"/>
        <v>230539</v>
      </c>
      <c r="BW138" s="202">
        <f t="shared" si="596"/>
        <v>204273.79992300001</v>
      </c>
      <c r="BY138" s="102"/>
      <c r="BZ138" s="102"/>
      <c r="CA138" s="102"/>
      <c r="CB138" s="102">
        <v>175398.22266999999</v>
      </c>
      <c r="CC138" s="202">
        <f t="shared" si="597"/>
        <v>175398.22266999999</v>
      </c>
      <c r="CD138" s="202">
        <f t="shared" si="598"/>
        <v>175398</v>
      </c>
      <c r="CE138" s="202">
        <f t="shared" si="599"/>
        <v>175398.11133499999</v>
      </c>
      <c r="CG138" s="102">
        <v>293709.5</v>
      </c>
      <c r="CH138" s="102"/>
      <c r="CI138" s="102"/>
      <c r="CJ138" s="102">
        <v>167846.39267</v>
      </c>
      <c r="CK138" s="202">
        <f t="shared" si="600"/>
        <v>167846.39267</v>
      </c>
      <c r="CL138" s="202">
        <f t="shared" si="601"/>
        <v>230778</v>
      </c>
      <c r="CM138" s="202">
        <f t="shared" si="602"/>
        <v>199312.19633499999</v>
      </c>
      <c r="CO138" s="102"/>
      <c r="CP138" s="102"/>
      <c r="CQ138" s="102"/>
      <c r="CR138" s="102">
        <v>172493.67266999997</v>
      </c>
      <c r="CS138" s="202">
        <f t="shared" si="603"/>
        <v>172493.67266999997</v>
      </c>
      <c r="CT138" s="202">
        <f t="shared" si="604"/>
        <v>172494</v>
      </c>
      <c r="CU138" s="202">
        <f t="shared" si="605"/>
        <v>172493.836335</v>
      </c>
      <c r="CW138" s="102">
        <v>283070.3</v>
      </c>
      <c r="CX138" s="102"/>
      <c r="CY138" s="102"/>
      <c r="CZ138" s="102">
        <v>155616.63576922222</v>
      </c>
      <c r="DA138" s="202">
        <f t="shared" si="606"/>
        <v>155616.63576922222</v>
      </c>
      <c r="DB138" s="202">
        <f t="shared" si="607"/>
        <v>219343</v>
      </c>
      <c r="DC138" s="202">
        <f t="shared" si="608"/>
        <v>187479.81788461111</v>
      </c>
      <c r="DE138" s="102">
        <v>208056.22410865728</v>
      </c>
      <c r="DF138" s="102"/>
      <c r="DG138" s="102"/>
      <c r="DH138" s="102">
        <v>134245.33387402573</v>
      </c>
      <c r="DI138" s="202">
        <f t="shared" si="624"/>
        <v>134245.33387402573</v>
      </c>
      <c r="DJ138" s="202">
        <f t="shared" si="625"/>
        <v>171151</v>
      </c>
      <c r="DK138" s="202">
        <f t="shared" si="626"/>
        <v>152698.16693701287</v>
      </c>
    </row>
    <row r="139" spans="1:115" ht="13.5" thickBot="1" x14ac:dyDescent="0.25">
      <c r="A139" s="21">
        <v>117</v>
      </c>
      <c r="B139" s="19" t="s">
        <v>303</v>
      </c>
      <c r="C139" s="32">
        <v>1</v>
      </c>
      <c r="D139" s="82"/>
      <c r="E139" s="102">
        <v>106623.63147455</v>
      </c>
      <c r="F139" s="102"/>
      <c r="G139" s="102"/>
      <c r="H139" s="102">
        <v>50691.252237999994</v>
      </c>
      <c r="I139" s="202">
        <f t="shared" si="576"/>
        <v>50691.252237999994</v>
      </c>
      <c r="J139" s="202">
        <f t="shared" si="577"/>
        <v>78657</v>
      </c>
      <c r="K139" s="202">
        <f t="shared" si="578"/>
        <v>64674.126118999993</v>
      </c>
      <c r="L139" s="82"/>
      <c r="M139" s="102">
        <v>106623.63147455</v>
      </c>
      <c r="N139" s="102"/>
      <c r="O139" s="102"/>
      <c r="P139" s="102">
        <v>58224.859427501666</v>
      </c>
      <c r="Q139" s="202">
        <f t="shared" si="579"/>
        <v>58224.859427501666</v>
      </c>
      <c r="R139" s="202">
        <f t="shared" si="580"/>
        <v>82424</v>
      </c>
      <c r="S139" s="202">
        <f t="shared" si="581"/>
        <v>70324.42971375084</v>
      </c>
      <c r="U139" s="102"/>
      <c r="V139" s="102"/>
      <c r="W139" s="102"/>
      <c r="X139" s="102">
        <v>44935.080412501498</v>
      </c>
      <c r="Y139" s="202">
        <f t="shared" si="618"/>
        <v>44935.080412501498</v>
      </c>
      <c r="Z139" s="202">
        <f t="shared" si="619"/>
        <v>44935</v>
      </c>
      <c r="AA139" s="202">
        <f t="shared" si="620"/>
        <v>44935.040206250749</v>
      </c>
      <c r="AC139" s="102">
        <v>618054.23791132541</v>
      </c>
      <c r="AD139" s="102"/>
      <c r="AE139" s="102"/>
      <c r="AF139" s="102">
        <v>61312.168334384274</v>
      </c>
      <c r="AG139" s="202">
        <f t="shared" si="582"/>
        <v>61312.168334384274</v>
      </c>
      <c r="AH139" s="202">
        <f t="shared" si="583"/>
        <v>339683</v>
      </c>
      <c r="AI139" s="202">
        <f t="shared" si="584"/>
        <v>200497.58416719214</v>
      </c>
      <c r="AK139" s="102">
        <v>111889.22998072843</v>
      </c>
      <c r="AL139" s="102"/>
      <c r="AM139" s="102"/>
      <c r="AN139" s="102">
        <v>44501.507744001334</v>
      </c>
      <c r="AO139" s="202">
        <f t="shared" si="621"/>
        <v>44501.507744001334</v>
      </c>
      <c r="AP139" s="202">
        <f t="shared" si="622"/>
        <v>78195</v>
      </c>
      <c r="AQ139" s="202">
        <f t="shared" si="623"/>
        <v>61348.253872000671</v>
      </c>
      <c r="AS139" s="102"/>
      <c r="AT139" s="102"/>
      <c r="AU139" s="102"/>
      <c r="AV139" s="102">
        <v>60794.701666635337</v>
      </c>
      <c r="AW139" s="202">
        <f t="shared" si="585"/>
        <v>60794.701666635337</v>
      </c>
      <c r="AX139" s="202">
        <f t="shared" si="586"/>
        <v>60795</v>
      </c>
      <c r="AY139" s="202">
        <f t="shared" si="587"/>
        <v>60794.850833317672</v>
      </c>
      <c r="BA139" s="102">
        <v>616755.39076874196</v>
      </c>
      <c r="BB139" s="102"/>
      <c r="BC139" s="102"/>
      <c r="BD139" s="102">
        <v>58798.288782768672</v>
      </c>
      <c r="BE139" s="202">
        <f t="shared" si="588"/>
        <v>58798.288782768672</v>
      </c>
      <c r="BF139" s="202">
        <f t="shared" si="589"/>
        <v>337777</v>
      </c>
      <c r="BG139" s="202">
        <f t="shared" si="590"/>
        <v>198287.64439138432</v>
      </c>
      <c r="BI139" s="102">
        <v>95635</v>
      </c>
      <c r="BJ139" s="102"/>
      <c r="BK139" s="102"/>
      <c r="BL139" s="102">
        <v>74820.510907999997</v>
      </c>
      <c r="BM139" s="202">
        <f t="shared" si="591"/>
        <v>74820.510907999997</v>
      </c>
      <c r="BN139" s="202">
        <f t="shared" si="592"/>
        <v>85228</v>
      </c>
      <c r="BO139" s="202">
        <f t="shared" si="593"/>
        <v>80024.255453999998</v>
      </c>
      <c r="BQ139" s="102">
        <v>95635</v>
      </c>
      <c r="BR139" s="102"/>
      <c r="BS139" s="102"/>
      <c r="BT139" s="102">
        <v>77422.871526000003</v>
      </c>
      <c r="BU139" s="202">
        <f t="shared" si="594"/>
        <v>77422.871526000003</v>
      </c>
      <c r="BV139" s="202">
        <f t="shared" si="595"/>
        <v>86529</v>
      </c>
      <c r="BW139" s="202">
        <f t="shared" si="596"/>
        <v>81975.935763000001</v>
      </c>
      <c r="BY139" s="102"/>
      <c r="BZ139" s="102"/>
      <c r="CA139" s="102"/>
      <c r="CB139" s="102">
        <v>73077.780908000001</v>
      </c>
      <c r="CC139" s="202">
        <f t="shared" si="597"/>
        <v>73077.780908000001</v>
      </c>
      <c r="CD139" s="202">
        <f t="shared" si="598"/>
        <v>73078</v>
      </c>
      <c r="CE139" s="202">
        <f t="shared" si="599"/>
        <v>73077.890454000008</v>
      </c>
      <c r="CG139" s="102">
        <v>98688.5</v>
      </c>
      <c r="CH139" s="102"/>
      <c r="CI139" s="102"/>
      <c r="CJ139" s="102">
        <v>73077.780908000001</v>
      </c>
      <c r="CK139" s="202">
        <f t="shared" si="600"/>
        <v>73077.780908000001</v>
      </c>
      <c r="CL139" s="202">
        <f t="shared" si="601"/>
        <v>85883</v>
      </c>
      <c r="CM139" s="202">
        <f t="shared" si="602"/>
        <v>79480.390454000008</v>
      </c>
      <c r="CO139" s="102"/>
      <c r="CP139" s="102"/>
      <c r="CQ139" s="102"/>
      <c r="CR139" s="102">
        <v>74820.510907999997</v>
      </c>
      <c r="CS139" s="202">
        <f t="shared" si="603"/>
        <v>74820.510907999997</v>
      </c>
      <c r="CT139" s="202">
        <f t="shared" si="604"/>
        <v>74821</v>
      </c>
      <c r="CU139" s="202">
        <f t="shared" si="605"/>
        <v>74820.755453999998</v>
      </c>
      <c r="CW139" s="102">
        <v>95635</v>
      </c>
      <c r="CX139" s="102"/>
      <c r="CY139" s="102"/>
      <c r="CZ139" s="102">
        <v>62273.454113921653</v>
      </c>
      <c r="DA139" s="202">
        <f t="shared" si="606"/>
        <v>62273.454113921653</v>
      </c>
      <c r="DB139" s="202">
        <f t="shared" si="607"/>
        <v>78954</v>
      </c>
      <c r="DC139" s="202">
        <f t="shared" si="608"/>
        <v>70613.727056960823</v>
      </c>
      <c r="DE139" s="102">
        <v>107474.55778089454</v>
      </c>
      <c r="DF139" s="102"/>
      <c r="DG139" s="102"/>
      <c r="DH139" s="102">
        <v>52873.738381501506</v>
      </c>
      <c r="DI139" s="202">
        <f t="shared" si="624"/>
        <v>52873.738381501506</v>
      </c>
      <c r="DJ139" s="202">
        <f t="shared" si="625"/>
        <v>80174</v>
      </c>
      <c r="DK139" s="202">
        <f t="shared" si="626"/>
        <v>66523.86919075076</v>
      </c>
    </row>
    <row r="140" spans="1:115" ht="13.5" thickBot="1" x14ac:dyDescent="0.25">
      <c r="A140" s="25">
        <v>118</v>
      </c>
      <c r="B140" s="19" t="s">
        <v>166</v>
      </c>
      <c r="C140" s="32">
        <v>1</v>
      </c>
      <c r="D140" s="82"/>
      <c r="E140" s="102">
        <v>106420.42675158667</v>
      </c>
      <c r="F140" s="102"/>
      <c r="G140" s="102"/>
      <c r="H140" s="102">
        <v>64955.497287999991</v>
      </c>
      <c r="I140" s="202">
        <f t="shared" si="576"/>
        <v>64955.497287999991</v>
      </c>
      <c r="J140" s="202">
        <f t="shared" si="577"/>
        <v>85688</v>
      </c>
      <c r="K140" s="202">
        <f t="shared" si="578"/>
        <v>75321.748643999992</v>
      </c>
      <c r="L140" s="82"/>
      <c r="M140" s="102">
        <v>106420.42675158667</v>
      </c>
      <c r="N140" s="102"/>
      <c r="O140" s="102"/>
      <c r="P140" s="102">
        <v>50496.718076701407</v>
      </c>
      <c r="Q140" s="202">
        <f t="shared" si="579"/>
        <v>50496.718076701407</v>
      </c>
      <c r="R140" s="202">
        <f t="shared" si="580"/>
        <v>78459</v>
      </c>
      <c r="S140" s="202">
        <f t="shared" si="581"/>
        <v>64477.859038350703</v>
      </c>
      <c r="U140" s="102"/>
      <c r="V140" s="102"/>
      <c r="W140" s="102"/>
      <c r="X140" s="102">
        <v>40355.117391501335</v>
      </c>
      <c r="Y140" s="202">
        <f t="shared" si="618"/>
        <v>40355.117391501335</v>
      </c>
      <c r="Z140" s="202">
        <f t="shared" si="619"/>
        <v>40355</v>
      </c>
      <c r="AA140" s="202">
        <f t="shared" si="620"/>
        <v>40355.058695750668</v>
      </c>
      <c r="AC140" s="102">
        <v>51336.519466718928</v>
      </c>
      <c r="AD140" s="102"/>
      <c r="AE140" s="102"/>
      <c r="AF140" s="102">
        <v>49415.100359654432</v>
      </c>
      <c r="AG140" s="202">
        <f t="shared" si="582"/>
        <v>49415.100359654432</v>
      </c>
      <c r="AH140" s="202">
        <f t="shared" si="583"/>
        <v>50376</v>
      </c>
      <c r="AI140" s="202">
        <f t="shared" si="584"/>
        <v>49895.550179827216</v>
      </c>
      <c r="AK140" s="102">
        <v>155117.42803019774</v>
      </c>
      <c r="AL140" s="102"/>
      <c r="AM140" s="102"/>
      <c r="AN140" s="102">
        <v>39508.625987901134</v>
      </c>
      <c r="AO140" s="202">
        <f t="shared" si="621"/>
        <v>39508.625987901134</v>
      </c>
      <c r="AP140" s="202">
        <f t="shared" si="622"/>
        <v>97313</v>
      </c>
      <c r="AQ140" s="202">
        <f t="shared" si="623"/>
        <v>68410.81299395056</v>
      </c>
      <c r="AS140" s="102"/>
      <c r="AT140" s="102"/>
      <c r="AU140" s="102"/>
      <c r="AV140" s="102">
        <v>47997.961980554865</v>
      </c>
      <c r="AW140" s="202">
        <f t="shared" si="585"/>
        <v>47997.961980554865</v>
      </c>
      <c r="AX140" s="202">
        <f t="shared" si="586"/>
        <v>47998</v>
      </c>
      <c r="AY140" s="202">
        <f t="shared" si="587"/>
        <v>47997.980990277429</v>
      </c>
      <c r="BA140" s="102">
        <v>51800.230190406059</v>
      </c>
      <c r="BB140" s="102"/>
      <c r="BC140" s="102"/>
      <c r="BD140" s="102">
        <v>51514.675143808199</v>
      </c>
      <c r="BE140" s="202">
        <f t="shared" si="588"/>
        <v>51514.675143808199</v>
      </c>
      <c r="BF140" s="202">
        <f t="shared" si="589"/>
        <v>51657</v>
      </c>
      <c r="BG140" s="202">
        <f t="shared" si="590"/>
        <v>51585.8375719041</v>
      </c>
      <c r="BI140" s="102">
        <v>182745</v>
      </c>
      <c r="BJ140" s="102"/>
      <c r="BK140" s="102"/>
      <c r="BL140" s="102">
        <v>80936.215206000008</v>
      </c>
      <c r="BM140" s="202">
        <f t="shared" si="591"/>
        <v>80936.215206000008</v>
      </c>
      <c r="BN140" s="202">
        <f t="shared" si="592"/>
        <v>131841</v>
      </c>
      <c r="BO140" s="202">
        <f t="shared" si="593"/>
        <v>106388.60760300001</v>
      </c>
      <c r="BQ140" s="102">
        <v>182745</v>
      </c>
      <c r="BR140" s="102"/>
      <c r="BS140" s="102"/>
      <c r="BT140" s="102">
        <v>82639.791872000002</v>
      </c>
      <c r="BU140" s="202">
        <f t="shared" si="594"/>
        <v>82639.791872000002</v>
      </c>
      <c r="BV140" s="202">
        <f t="shared" si="595"/>
        <v>132692</v>
      </c>
      <c r="BW140" s="202">
        <f t="shared" si="596"/>
        <v>107665.895936</v>
      </c>
      <c r="BY140" s="102"/>
      <c r="BZ140" s="102"/>
      <c r="CA140" s="102"/>
      <c r="CB140" s="102">
        <v>77450.755206000002</v>
      </c>
      <c r="CC140" s="202">
        <f t="shared" si="597"/>
        <v>77450.755206000002</v>
      </c>
      <c r="CD140" s="202">
        <f t="shared" si="598"/>
        <v>77451</v>
      </c>
      <c r="CE140" s="202">
        <f t="shared" si="599"/>
        <v>77450.877603000001</v>
      </c>
      <c r="CG140" s="102">
        <v>191719.5</v>
      </c>
      <c r="CH140" s="102"/>
      <c r="CI140" s="102"/>
      <c r="CJ140" s="102">
        <v>80936.215206000008</v>
      </c>
      <c r="CK140" s="202">
        <f t="shared" si="600"/>
        <v>80936.215206000008</v>
      </c>
      <c r="CL140" s="202">
        <f t="shared" si="601"/>
        <v>136328</v>
      </c>
      <c r="CM140" s="202">
        <f t="shared" si="602"/>
        <v>108632.10760300001</v>
      </c>
      <c r="CO140" s="102"/>
      <c r="CP140" s="102"/>
      <c r="CQ140" s="102"/>
      <c r="CR140" s="102">
        <v>80355.30520599999</v>
      </c>
      <c r="CS140" s="202">
        <f t="shared" si="603"/>
        <v>80355.30520599999</v>
      </c>
      <c r="CT140" s="202">
        <f t="shared" si="604"/>
        <v>80355</v>
      </c>
      <c r="CU140" s="202">
        <f t="shared" si="605"/>
        <v>80355.152602999995</v>
      </c>
      <c r="CW140" s="102">
        <v>182745</v>
      </c>
      <c r="CX140" s="102"/>
      <c r="CY140" s="102"/>
      <c r="CZ140" s="102">
        <v>56844.287005069396</v>
      </c>
      <c r="DA140" s="202">
        <f t="shared" si="606"/>
        <v>56844.287005069396</v>
      </c>
      <c r="DB140" s="202">
        <f t="shared" si="607"/>
        <v>119795</v>
      </c>
      <c r="DC140" s="202">
        <f t="shared" si="608"/>
        <v>88319.643502534702</v>
      </c>
      <c r="DE140" s="126" t="s">
        <v>8</v>
      </c>
      <c r="DF140" s="126" t="s">
        <v>8</v>
      </c>
      <c r="DG140" s="126" t="s">
        <v>8</v>
      </c>
      <c r="DH140" s="126" t="s">
        <v>8</v>
      </c>
      <c r="DI140" s="126" t="s">
        <v>8</v>
      </c>
      <c r="DJ140" s="126" t="s">
        <v>8</v>
      </c>
      <c r="DK140" s="126" t="s">
        <v>8</v>
      </c>
    </row>
    <row r="141" spans="1:115" ht="13.5" thickBot="1" x14ac:dyDescent="0.25">
      <c r="A141" s="21">
        <v>119</v>
      </c>
      <c r="B141" s="19" t="s">
        <v>382</v>
      </c>
      <c r="C141" s="32">
        <v>1</v>
      </c>
      <c r="D141" s="82"/>
      <c r="E141" s="102"/>
      <c r="F141" s="102"/>
      <c r="G141" s="102"/>
      <c r="H141" s="102">
        <v>808412.94512000016</v>
      </c>
      <c r="I141" s="202">
        <f t="shared" si="576"/>
        <v>808412.94512000016</v>
      </c>
      <c r="J141" s="202">
        <f t="shared" si="577"/>
        <v>808413</v>
      </c>
      <c r="K141" s="202">
        <f t="shared" si="578"/>
        <v>808412.97256000014</v>
      </c>
      <c r="L141" s="82"/>
      <c r="M141" s="102"/>
      <c r="N141" s="102"/>
      <c r="O141" s="102"/>
      <c r="P141" s="102">
        <v>835272.43781490182</v>
      </c>
      <c r="Q141" s="202">
        <f t="shared" si="579"/>
        <v>835272.43781490182</v>
      </c>
      <c r="R141" s="202">
        <f t="shared" si="580"/>
        <v>835272</v>
      </c>
      <c r="S141" s="202">
        <f t="shared" si="581"/>
        <v>835272.21890745091</v>
      </c>
      <c r="U141" s="102"/>
      <c r="V141" s="102"/>
      <c r="W141" s="102"/>
      <c r="X141" s="102">
        <v>460339.9942144833</v>
      </c>
      <c r="Y141" s="202">
        <f t="shared" si="618"/>
        <v>460339.9942144833</v>
      </c>
      <c r="Z141" s="202">
        <f t="shared" si="619"/>
        <v>460340</v>
      </c>
      <c r="AA141" s="202">
        <f t="shared" si="620"/>
        <v>460339.99710724165</v>
      </c>
      <c r="AC141" s="102">
        <v>1858141.2867966702</v>
      </c>
      <c r="AD141" s="102"/>
      <c r="AE141" s="102"/>
      <c r="AF141" s="102">
        <v>755830.17830230063</v>
      </c>
      <c r="AG141" s="202">
        <f t="shared" si="582"/>
        <v>755830.17830230063</v>
      </c>
      <c r="AH141" s="202">
        <f t="shared" si="583"/>
        <v>1306986</v>
      </c>
      <c r="AI141" s="202">
        <f t="shared" si="584"/>
        <v>1031408.0891511503</v>
      </c>
      <c r="AK141" s="102">
        <v>3419398.4240952134</v>
      </c>
      <c r="AL141" s="102"/>
      <c r="AM141" s="102"/>
      <c r="AN141" s="102">
        <v>548191.13725443429</v>
      </c>
      <c r="AO141" s="202">
        <f t="shared" si="621"/>
        <v>548191.13725443429</v>
      </c>
      <c r="AP141" s="202">
        <f t="shared" si="622"/>
        <v>1983795</v>
      </c>
      <c r="AQ141" s="202">
        <f t="shared" si="623"/>
        <v>1265993.0686272171</v>
      </c>
      <c r="AS141" s="102"/>
      <c r="AT141" s="102"/>
      <c r="AU141" s="102"/>
      <c r="AV141" s="102">
        <v>690785.74550592049</v>
      </c>
      <c r="AW141" s="202">
        <f t="shared" si="585"/>
        <v>690785.74550592049</v>
      </c>
      <c r="AX141" s="202">
        <f t="shared" si="586"/>
        <v>690786</v>
      </c>
      <c r="AY141" s="202">
        <f t="shared" si="587"/>
        <v>690785.87275296031</v>
      </c>
      <c r="BA141" s="102"/>
      <c r="BB141" s="102"/>
      <c r="BC141" s="102"/>
      <c r="BD141" s="102">
        <v>811669.07250337512</v>
      </c>
      <c r="BE141" s="202">
        <f t="shared" si="588"/>
        <v>811669.07250337512</v>
      </c>
      <c r="BF141" s="202">
        <f t="shared" si="589"/>
        <v>811669</v>
      </c>
      <c r="BG141" s="202">
        <f t="shared" si="590"/>
        <v>811669.03625168756</v>
      </c>
      <c r="BI141" s="102">
        <v>3457160.3</v>
      </c>
      <c r="BJ141" s="102"/>
      <c r="BK141" s="102"/>
      <c r="BL141" s="102">
        <v>987164.99358399981</v>
      </c>
      <c r="BM141" s="202">
        <f t="shared" si="591"/>
        <v>987164.99358399981</v>
      </c>
      <c r="BN141" s="202">
        <f t="shared" si="592"/>
        <v>2222163</v>
      </c>
      <c r="BO141" s="202">
        <f t="shared" si="593"/>
        <v>1604663.9967919998</v>
      </c>
      <c r="BQ141" s="102">
        <v>3457160.3</v>
      </c>
      <c r="BR141" s="102"/>
      <c r="BS141" s="102"/>
      <c r="BT141" s="102">
        <v>1029532.8511599998</v>
      </c>
      <c r="BU141" s="202">
        <f t="shared" si="594"/>
        <v>1029532.8511599998</v>
      </c>
      <c r="BV141" s="202">
        <f t="shared" si="595"/>
        <v>2243347</v>
      </c>
      <c r="BW141" s="202">
        <f t="shared" si="596"/>
        <v>1636439.92558</v>
      </c>
      <c r="BY141" s="102"/>
      <c r="BZ141" s="102"/>
      <c r="CA141" s="102"/>
      <c r="CB141" s="102">
        <v>923264.89358399995</v>
      </c>
      <c r="CC141" s="202">
        <f t="shared" si="597"/>
        <v>923264.89358399995</v>
      </c>
      <c r="CD141" s="202">
        <f t="shared" si="598"/>
        <v>923265</v>
      </c>
      <c r="CE141" s="202">
        <f t="shared" si="599"/>
        <v>923264.94679199997</v>
      </c>
      <c r="CG141" s="102">
        <v>3626178.5</v>
      </c>
      <c r="CH141" s="102"/>
      <c r="CI141" s="102"/>
      <c r="CJ141" s="102">
        <v>888410.29358399997</v>
      </c>
      <c r="CK141" s="202">
        <f t="shared" si="600"/>
        <v>888410.29358399997</v>
      </c>
      <c r="CL141" s="202">
        <f t="shared" si="601"/>
        <v>2257294</v>
      </c>
      <c r="CM141" s="202">
        <f t="shared" si="602"/>
        <v>1572852.1467919999</v>
      </c>
      <c r="CO141" s="102"/>
      <c r="CP141" s="102"/>
      <c r="CQ141" s="102"/>
      <c r="CR141" s="102">
        <v>900028.49358399981</v>
      </c>
      <c r="CS141" s="202">
        <f t="shared" si="603"/>
        <v>900028.49358399981</v>
      </c>
      <c r="CT141" s="202">
        <f t="shared" si="604"/>
        <v>900028</v>
      </c>
      <c r="CU141" s="202">
        <f t="shared" si="605"/>
        <v>900028.2467919999</v>
      </c>
      <c r="CW141" s="102">
        <v>3457160.3</v>
      </c>
      <c r="CX141" s="102"/>
      <c r="CY141" s="102"/>
      <c r="CZ141" s="102">
        <v>735231.36255663284</v>
      </c>
      <c r="DA141" s="202">
        <f t="shared" si="606"/>
        <v>735231.36255663284</v>
      </c>
      <c r="DB141" s="202">
        <f t="shared" si="607"/>
        <v>2096196</v>
      </c>
      <c r="DC141" s="202">
        <f t="shared" si="608"/>
        <v>1415713.6812783163</v>
      </c>
      <c r="DE141" s="102"/>
      <c r="DF141" s="102"/>
      <c r="DG141" s="102"/>
      <c r="DH141" s="102">
        <v>666339.11376691936</v>
      </c>
      <c r="DI141" s="202">
        <f t="shared" ref="DI141:DI142" si="627">+IF(DE141="N/A","N/A",MIN(DE141:DH141))</f>
        <v>666339.11376691936</v>
      </c>
      <c r="DJ141" s="202">
        <f t="shared" ref="DJ141:DJ142" si="628">+IF(DE141="N/A","N/A",ROUND(AVERAGE(DE141:DH141),0))</f>
        <v>666339</v>
      </c>
      <c r="DK141" s="202">
        <f t="shared" ref="DK141:DK142" si="629">+IF(DI141="N/A","N/A",AVERAGE(DI141:DJ141))</f>
        <v>666339.05688345968</v>
      </c>
    </row>
    <row r="142" spans="1:115" ht="13.5" thickBot="1" x14ac:dyDescent="0.25">
      <c r="A142" s="25">
        <v>120</v>
      </c>
      <c r="B142" s="14" t="s">
        <v>243</v>
      </c>
      <c r="C142" s="32">
        <v>1</v>
      </c>
      <c r="D142" s="82"/>
      <c r="E142" s="102">
        <v>611589.59443694004</v>
      </c>
      <c r="F142" s="102"/>
      <c r="G142" s="102"/>
      <c r="H142" s="102">
        <v>327936.12647400005</v>
      </c>
      <c r="I142" s="202">
        <f t="shared" si="576"/>
        <v>327936.12647400005</v>
      </c>
      <c r="J142" s="202">
        <f t="shared" si="577"/>
        <v>469763</v>
      </c>
      <c r="K142" s="202">
        <f t="shared" si="578"/>
        <v>398849.56323700002</v>
      </c>
      <c r="L142" s="82"/>
      <c r="M142" s="102">
        <v>611589.59443694004</v>
      </c>
      <c r="N142" s="102"/>
      <c r="O142" s="102"/>
      <c r="P142" s="102">
        <v>287667.48907340859</v>
      </c>
      <c r="Q142" s="202">
        <f t="shared" si="579"/>
        <v>287667.48907340859</v>
      </c>
      <c r="R142" s="202">
        <f t="shared" si="580"/>
        <v>449629</v>
      </c>
      <c r="S142" s="202">
        <f t="shared" si="581"/>
        <v>368648.24453670427</v>
      </c>
      <c r="U142" s="102"/>
      <c r="V142" s="102"/>
      <c r="W142" s="102"/>
      <c r="X142" s="102">
        <v>235629.17011900817</v>
      </c>
      <c r="Y142" s="202">
        <f t="shared" si="618"/>
        <v>235629.17011900817</v>
      </c>
      <c r="Z142" s="202">
        <f t="shared" si="619"/>
        <v>235629</v>
      </c>
      <c r="AA142" s="202">
        <f t="shared" si="620"/>
        <v>235629.08505950408</v>
      </c>
      <c r="AC142" s="102">
        <v>479046.75560240104</v>
      </c>
      <c r="AD142" s="102"/>
      <c r="AE142" s="102"/>
      <c r="AF142" s="102">
        <v>268134.41488007992</v>
      </c>
      <c r="AG142" s="202">
        <f t="shared" si="582"/>
        <v>268134.41488007992</v>
      </c>
      <c r="AH142" s="202">
        <f t="shared" si="583"/>
        <v>373591</v>
      </c>
      <c r="AI142" s="202">
        <f t="shared" si="584"/>
        <v>320862.70744003996</v>
      </c>
      <c r="AK142" s="102">
        <v>716105.13573431701</v>
      </c>
      <c r="AL142" s="102"/>
      <c r="AM142" s="102"/>
      <c r="AN142" s="102">
        <v>222658.13485747419</v>
      </c>
      <c r="AO142" s="202">
        <f t="shared" si="621"/>
        <v>222658.13485747419</v>
      </c>
      <c r="AP142" s="202">
        <f t="shared" si="622"/>
        <v>469382</v>
      </c>
      <c r="AQ142" s="202">
        <f t="shared" si="623"/>
        <v>346020.06742873706</v>
      </c>
      <c r="AS142" s="102"/>
      <c r="AT142" s="102"/>
      <c r="AU142" s="102"/>
      <c r="AV142" s="102">
        <v>271238.3031988829</v>
      </c>
      <c r="AW142" s="202">
        <f t="shared" si="585"/>
        <v>271238.3031988829</v>
      </c>
      <c r="AX142" s="202">
        <f t="shared" si="586"/>
        <v>271238</v>
      </c>
      <c r="AY142" s="202">
        <f t="shared" si="587"/>
        <v>271238.15159944142</v>
      </c>
      <c r="BA142" s="102">
        <v>425227.53581146686</v>
      </c>
      <c r="BB142" s="102"/>
      <c r="BC142" s="102"/>
      <c r="BD142" s="102">
        <v>271684.3273336562</v>
      </c>
      <c r="BE142" s="202">
        <f t="shared" si="588"/>
        <v>271684.3273336562</v>
      </c>
      <c r="BF142" s="202">
        <f t="shared" si="589"/>
        <v>348456</v>
      </c>
      <c r="BG142" s="202">
        <f t="shared" si="590"/>
        <v>310070.16366682807</v>
      </c>
      <c r="BI142" s="102">
        <v>790472.1</v>
      </c>
      <c r="BJ142" s="102"/>
      <c r="BK142" s="102"/>
      <c r="BL142" s="102">
        <v>426270.59617999993</v>
      </c>
      <c r="BM142" s="202">
        <f t="shared" si="591"/>
        <v>426270.59617999993</v>
      </c>
      <c r="BN142" s="202">
        <f t="shared" si="592"/>
        <v>608371</v>
      </c>
      <c r="BO142" s="202">
        <f t="shared" si="593"/>
        <v>517320.79808999994</v>
      </c>
      <c r="BQ142" s="102">
        <v>790472.1</v>
      </c>
      <c r="BR142" s="102"/>
      <c r="BS142" s="102"/>
      <c r="BT142" s="102">
        <v>436947.60579799995</v>
      </c>
      <c r="BU142" s="202">
        <f t="shared" si="594"/>
        <v>436947.60579799995</v>
      </c>
      <c r="BV142" s="202">
        <f t="shared" si="595"/>
        <v>613710</v>
      </c>
      <c r="BW142" s="202">
        <f t="shared" si="596"/>
        <v>525328.802899</v>
      </c>
      <c r="BY142" s="102"/>
      <c r="BZ142" s="102"/>
      <c r="CA142" s="102"/>
      <c r="CB142" s="102">
        <v>371665.05618000001</v>
      </c>
      <c r="CC142" s="202">
        <f t="shared" si="597"/>
        <v>371665.05618000001</v>
      </c>
      <c r="CD142" s="202">
        <f t="shared" si="598"/>
        <v>371665</v>
      </c>
      <c r="CE142" s="202">
        <f t="shared" si="599"/>
        <v>371665.02809000004</v>
      </c>
      <c r="CG142" s="102">
        <v>827672.1</v>
      </c>
      <c r="CH142" s="102"/>
      <c r="CI142" s="102"/>
      <c r="CJ142" s="102">
        <v>391880.72418000002</v>
      </c>
      <c r="CK142" s="202">
        <f t="shared" si="600"/>
        <v>391880.72418000002</v>
      </c>
      <c r="CL142" s="202">
        <f t="shared" si="601"/>
        <v>609776</v>
      </c>
      <c r="CM142" s="202">
        <f t="shared" si="602"/>
        <v>500828.36209000001</v>
      </c>
      <c r="CO142" s="102"/>
      <c r="CP142" s="102"/>
      <c r="CQ142" s="102"/>
      <c r="CR142" s="102">
        <v>376312.33618000004</v>
      </c>
      <c r="CS142" s="202">
        <f t="shared" si="603"/>
        <v>376312.33618000004</v>
      </c>
      <c r="CT142" s="202">
        <f t="shared" si="604"/>
        <v>376312</v>
      </c>
      <c r="CU142" s="202">
        <f t="shared" si="605"/>
        <v>376312.16809000005</v>
      </c>
      <c r="CW142" s="102">
        <v>790472.1</v>
      </c>
      <c r="CX142" s="102"/>
      <c r="CY142" s="102"/>
      <c r="CZ142" s="102">
        <v>295472.64379698457</v>
      </c>
      <c r="DA142" s="202">
        <f t="shared" si="606"/>
        <v>295472.64379698457</v>
      </c>
      <c r="DB142" s="202">
        <f t="shared" si="607"/>
        <v>542972</v>
      </c>
      <c r="DC142" s="202">
        <f t="shared" si="608"/>
        <v>419222.32189849229</v>
      </c>
      <c r="DE142" s="102">
        <v>411971.18914421654</v>
      </c>
      <c r="DF142" s="102"/>
      <c r="DG142" s="102"/>
      <c r="DH142" s="102">
        <v>271028.19897100813</v>
      </c>
      <c r="DI142" s="202">
        <f t="shared" si="627"/>
        <v>271028.19897100813</v>
      </c>
      <c r="DJ142" s="202">
        <f t="shared" si="628"/>
        <v>341500</v>
      </c>
      <c r="DK142" s="202">
        <f t="shared" si="629"/>
        <v>306264.09948550409</v>
      </c>
    </row>
    <row r="143" spans="1:115" ht="15.75" thickBot="1" x14ac:dyDescent="0.3">
      <c r="A143" s="96"/>
      <c r="B143" s="121" t="s">
        <v>0</v>
      </c>
      <c r="C143" s="116"/>
      <c r="D143" s="88"/>
      <c r="E143" s="100"/>
      <c r="F143" s="100"/>
      <c r="G143" s="100"/>
      <c r="H143" s="100"/>
      <c r="I143" s="100"/>
      <c r="J143" s="100"/>
      <c r="K143" s="100"/>
      <c r="L143" s="100"/>
      <c r="M143" s="100"/>
      <c r="N143" s="100"/>
      <c r="O143" s="100"/>
      <c r="P143" s="100"/>
      <c r="Q143" s="100"/>
      <c r="R143" s="100"/>
      <c r="S143" s="100"/>
      <c r="U143" s="100"/>
      <c r="V143" s="100"/>
      <c r="W143" s="100"/>
      <c r="X143" s="100"/>
      <c r="Y143" s="100"/>
      <c r="Z143" s="100"/>
      <c r="AA143" s="100"/>
      <c r="AB143" s="1"/>
      <c r="AC143" s="100"/>
      <c r="AD143" s="100"/>
      <c r="AE143" s="100"/>
      <c r="AF143" s="100"/>
      <c r="AG143" s="100"/>
      <c r="AH143" s="100"/>
      <c r="AI143" s="100"/>
      <c r="AK143" s="100"/>
      <c r="AL143" s="100"/>
      <c r="AM143" s="100"/>
      <c r="AN143" s="100"/>
      <c r="AO143" s="100"/>
      <c r="AP143" s="100"/>
      <c r="AQ143" s="100"/>
      <c r="AR143" s="1"/>
      <c r="AS143" s="100"/>
      <c r="AT143" s="100"/>
      <c r="AU143" s="100"/>
      <c r="AV143" s="100"/>
      <c r="AW143" s="100"/>
      <c r="AX143" s="100"/>
      <c r="AY143" s="100"/>
      <c r="AZ143" s="1"/>
      <c r="BA143" s="100"/>
      <c r="BB143" s="100"/>
      <c r="BC143" s="100"/>
      <c r="BD143" s="100"/>
      <c r="BE143" s="100"/>
      <c r="BF143" s="100"/>
      <c r="BG143" s="100"/>
      <c r="BH143" s="1"/>
      <c r="BI143" s="100"/>
      <c r="BJ143" s="100"/>
      <c r="BK143" s="100"/>
      <c r="BL143" s="100"/>
      <c r="BM143" s="100"/>
      <c r="BN143" s="100"/>
      <c r="BO143" s="100"/>
      <c r="BP143" s="1"/>
      <c r="BQ143" s="100"/>
      <c r="BR143" s="100"/>
      <c r="BS143" s="100"/>
      <c r="BT143" s="100"/>
      <c r="BU143" s="100"/>
      <c r="BV143" s="100"/>
      <c r="BW143" s="100"/>
      <c r="BX143" s="1"/>
      <c r="BY143" s="100"/>
      <c r="BZ143" s="100"/>
      <c r="CA143" s="100"/>
      <c r="CB143" s="100"/>
      <c r="CC143" s="100"/>
      <c r="CD143" s="100"/>
      <c r="CE143" s="100"/>
      <c r="CF143" s="99"/>
      <c r="CG143" s="100"/>
      <c r="CH143" s="100"/>
      <c r="CI143" s="100"/>
      <c r="CJ143" s="100"/>
      <c r="CK143" s="100"/>
      <c r="CL143" s="100"/>
      <c r="CM143" s="100"/>
      <c r="CN143" s="1"/>
      <c r="CO143" s="100"/>
      <c r="CP143" s="100"/>
      <c r="CQ143" s="100"/>
      <c r="CR143" s="100"/>
      <c r="CS143" s="100"/>
      <c r="CT143" s="100"/>
      <c r="CU143" s="100"/>
      <c r="CV143" s="1"/>
      <c r="CW143" s="100"/>
      <c r="CX143" s="100"/>
      <c r="CY143" s="100"/>
      <c r="CZ143" s="100"/>
      <c r="DA143" s="100"/>
      <c r="DB143" s="100"/>
      <c r="DC143" s="100"/>
      <c r="DE143" s="100"/>
      <c r="DF143" s="100"/>
      <c r="DG143" s="100"/>
      <c r="DH143" s="100"/>
      <c r="DI143" s="100"/>
      <c r="DJ143" s="100"/>
      <c r="DK143" s="100"/>
    </row>
    <row r="144" spans="1:115" ht="13.5" thickBot="1" x14ac:dyDescent="0.25">
      <c r="A144" s="24">
        <v>121</v>
      </c>
      <c r="B144" s="18" t="s">
        <v>244</v>
      </c>
      <c r="C144" s="32">
        <v>1</v>
      </c>
      <c r="D144" s="82"/>
      <c r="E144" s="102">
        <v>275238.9343983733</v>
      </c>
      <c r="F144" s="102"/>
      <c r="G144" s="102"/>
      <c r="H144" s="102">
        <v>198654.48979199998</v>
      </c>
      <c r="I144" s="202">
        <f t="shared" ref="I144:I155" si="630">+IF(E144="N/A","N/A",MIN(E144:H144))</f>
        <v>198654.48979199998</v>
      </c>
      <c r="J144" s="202">
        <f t="shared" ref="J144:J155" si="631">+IF(E144="N/A","N/A",ROUND(AVERAGE(E144:H144),0))</f>
        <v>236947</v>
      </c>
      <c r="K144" s="202">
        <f t="shared" ref="K144:K155" si="632">+IF(I144="N/A","N/A",AVERAGE(I144:J144))</f>
        <v>217800.74489599999</v>
      </c>
      <c r="L144" s="82"/>
      <c r="M144" s="102">
        <v>291341.49533246004</v>
      </c>
      <c r="N144" s="102"/>
      <c r="O144" s="102"/>
      <c r="P144" s="102">
        <v>193357.12489990401</v>
      </c>
      <c r="Q144" s="202">
        <f t="shared" ref="Q144:Q155" si="633">+IF(M144="N/A","N/A",MIN(M144:P144))</f>
        <v>193357.12489990401</v>
      </c>
      <c r="R144" s="202">
        <f t="shared" ref="R144:R155" si="634">+IF(M144="N/A","N/A",ROUND(AVERAGE(M144:P144),0))</f>
        <v>242349</v>
      </c>
      <c r="S144" s="202">
        <f t="shared" ref="S144:S155" si="635">+IF(Q144="N/A","N/A",AVERAGE(Q144:R144))</f>
        <v>217853.06244995201</v>
      </c>
      <c r="U144" s="102">
        <v>238403.36624466421</v>
      </c>
      <c r="V144" s="102"/>
      <c r="W144" s="102"/>
      <c r="X144" s="102">
        <v>106669.30052583705</v>
      </c>
      <c r="Y144" s="202">
        <f t="shared" ref="Y144:Y157" si="636">+IF(U144="N/A","N/A",MIN(U144:X144))</f>
        <v>106669.30052583705</v>
      </c>
      <c r="Z144" s="202">
        <f t="shared" ref="Z144:Z157" si="637">+IF(U144="N/A","N/A",ROUND(AVERAGE(U144:X144),0))</f>
        <v>172536</v>
      </c>
      <c r="AA144" s="202">
        <f t="shared" ref="AA144:AA157" si="638">+IF(Y144="N/A","N/A",AVERAGE(Y144:Z144))</f>
        <v>139602.65026291853</v>
      </c>
      <c r="AC144" s="102">
        <v>323616.27314853366</v>
      </c>
      <c r="AD144" s="102"/>
      <c r="AE144" s="102"/>
      <c r="AF144" s="102">
        <v>184916.61781373178</v>
      </c>
      <c r="AG144" s="202">
        <f t="shared" ref="AG144:AG157" si="639">+IF(AC144="N/A","N/A",MIN(AC144:AF144))</f>
        <v>184916.61781373178</v>
      </c>
      <c r="AH144" s="202">
        <f t="shared" ref="AH144:AH157" si="640">+IF(AC144="N/A","N/A",ROUND(AVERAGE(AC144:AF144),0))</f>
        <v>254266</v>
      </c>
      <c r="AI144" s="202">
        <f t="shared" ref="AI144:AI157" si="641">+IF(AG144="N/A","N/A",AVERAGE(AG144:AH144))</f>
        <v>219591.30890686589</v>
      </c>
      <c r="AK144" s="102">
        <v>426844.73382635403</v>
      </c>
      <c r="AL144" s="102"/>
      <c r="AM144" s="102"/>
      <c r="AN144" s="102">
        <v>109737.90929727013</v>
      </c>
      <c r="AO144" s="202">
        <f t="shared" ref="AO144:AO157" si="642">+IF(AK144="N/A","N/A",MIN(AK144:AN144))</f>
        <v>109737.90929727013</v>
      </c>
      <c r="AP144" s="202">
        <f t="shared" ref="AP144:AP157" si="643">+IF(AK144="N/A","N/A",ROUND(AVERAGE(AK144:AN144),0))</f>
        <v>268291</v>
      </c>
      <c r="AQ144" s="202">
        <f t="shared" ref="AQ144:AQ157" si="644">+IF(AO144="N/A","N/A",AVERAGE(AO144:AP144))</f>
        <v>189014.45464863506</v>
      </c>
      <c r="AS144" s="102"/>
      <c r="AT144" s="102"/>
      <c r="AU144" s="102"/>
      <c r="AV144" s="102">
        <v>180916.59553803335</v>
      </c>
      <c r="AW144" s="202">
        <f t="shared" ref="AW144:AW157" si="645">+IF(AS144="N/A","N/A",MIN(AS144:AV144))</f>
        <v>180916.59553803335</v>
      </c>
      <c r="AX144" s="202">
        <f t="shared" ref="AX144:AX157" si="646">+IF(AS144="N/A","N/A",ROUND(AVERAGE(AS144:AV144),0))</f>
        <v>180917</v>
      </c>
      <c r="AY144" s="202">
        <f t="shared" ref="AY144:AY157" si="647">+IF(AW144="N/A","N/A",AVERAGE(AW144:AX144))</f>
        <v>180916.79776901667</v>
      </c>
      <c r="BA144" s="102">
        <v>314882.50498042011</v>
      </c>
      <c r="BB144" s="102"/>
      <c r="BC144" s="102"/>
      <c r="BD144" s="102">
        <v>149294.85725896223</v>
      </c>
      <c r="BE144" s="202">
        <f t="shared" ref="BE144:BE157" si="648">+IF(BA144="N/A","N/A",MIN(BA144:BD144))</f>
        <v>149294.85725896223</v>
      </c>
      <c r="BF144" s="202">
        <f t="shared" ref="BF144:BF157" si="649">+IF(BA144="N/A","N/A",ROUND(AVERAGE(BA144:BD144),0))</f>
        <v>232089</v>
      </c>
      <c r="BG144" s="202">
        <f t="shared" ref="BG144:BG157" si="650">+IF(BE144="N/A","N/A",AVERAGE(BE144:BF144))</f>
        <v>190691.92862948112</v>
      </c>
      <c r="BI144" s="102">
        <v>337280</v>
      </c>
      <c r="BJ144" s="102"/>
      <c r="BK144" s="102"/>
      <c r="BL144" s="102">
        <v>297796.54057999997</v>
      </c>
      <c r="BM144" s="202">
        <f t="shared" ref="BM144:BM155" si="651">+IF(BI144="N/A","N/A",MIN(BI144:BL144))</f>
        <v>297796.54057999997</v>
      </c>
      <c r="BN144" s="202">
        <f t="shared" ref="BN144:BN155" si="652">+IF(BI144="N/A","N/A",ROUND(AVERAGE(BI144:BL144),0))</f>
        <v>317538</v>
      </c>
      <c r="BO144" s="202">
        <f t="shared" ref="BO144:BO155" si="653">+IF(BM144="N/A","N/A",AVERAGE(BM144:BN144))</f>
        <v>307667.27029000001</v>
      </c>
      <c r="BQ144" s="102">
        <v>337280</v>
      </c>
      <c r="BR144" s="102"/>
      <c r="BS144" s="102"/>
      <c r="BT144" s="102">
        <v>306547.25263800001</v>
      </c>
      <c r="BU144" s="202">
        <f t="shared" ref="BU144:BU155" si="654">+IF(BQ144="N/A","N/A",MIN(BQ144:BT144))</f>
        <v>306547.25263800001</v>
      </c>
      <c r="BV144" s="202">
        <f t="shared" ref="BV144:BV155" si="655">+IF(BQ144="N/A","N/A",ROUND(AVERAGE(BQ144:BT144),0))</f>
        <v>321914</v>
      </c>
      <c r="BW144" s="202">
        <f t="shared" ref="BW144:BW155" si="656">+IF(BU144="N/A","N/A",AVERAGE(BU144:BV144))</f>
        <v>314230.62631900003</v>
      </c>
      <c r="BY144" s="102"/>
      <c r="BZ144" s="102"/>
      <c r="CA144" s="102"/>
      <c r="CB144" s="102">
        <v>274560.14058000001</v>
      </c>
      <c r="CC144" s="202">
        <f t="shared" ref="CC144:CC155" si="657">+IF(BY144="N/A","N/A",MIN(BY144:CB144))</f>
        <v>274560.14058000001</v>
      </c>
      <c r="CD144" s="202">
        <f t="shared" ref="CD144:CD155" si="658">+IF(BY144="N/A","N/A",ROUND(AVERAGE(BY144:CB144),0))</f>
        <v>274560</v>
      </c>
      <c r="CE144" s="202">
        <f t="shared" ref="CE144:CE155" si="659">+IF(CC144="N/A","N/A",AVERAGE(CC144:CD144))</f>
        <v>274560.07029</v>
      </c>
      <c r="CG144" s="102">
        <v>360406</v>
      </c>
      <c r="CH144" s="102"/>
      <c r="CI144" s="102"/>
      <c r="CJ144" s="102">
        <v>280369.24058000004</v>
      </c>
      <c r="CK144" s="202">
        <f t="shared" ref="CK144:CK155" si="660">+IF(CG144="N/A","N/A",MIN(CG144:CJ144))</f>
        <v>280369.24058000004</v>
      </c>
      <c r="CL144" s="202">
        <f t="shared" ref="CL144:CL155" si="661">+IF(CG144="N/A","N/A",ROUND(AVERAGE(CG144:CJ144),0))</f>
        <v>320388</v>
      </c>
      <c r="CM144" s="202">
        <f t="shared" ref="CM144:CM155" si="662">+IF(CK144="N/A","N/A",AVERAGE(CK144:CL144))</f>
        <v>300378.62028999999</v>
      </c>
      <c r="CO144" s="102"/>
      <c r="CP144" s="102"/>
      <c r="CQ144" s="102"/>
      <c r="CR144" s="102">
        <v>280369.24058000004</v>
      </c>
      <c r="CS144" s="202">
        <f t="shared" ref="CS144:CS155" si="663">+IF(CO144="N/A","N/A",MIN(CO144:CR144))</f>
        <v>280369.24058000004</v>
      </c>
      <c r="CT144" s="202">
        <f t="shared" ref="CT144:CT155" si="664">+IF(CO144="N/A","N/A",ROUND(AVERAGE(CO144:CR144),0))</f>
        <v>280369</v>
      </c>
      <c r="CU144" s="202">
        <f t="shared" ref="CU144:CU155" si="665">+IF(CS144="N/A","N/A",AVERAGE(CS144:CT144))</f>
        <v>280369.12028999999</v>
      </c>
      <c r="CW144" s="102">
        <v>337280</v>
      </c>
      <c r="CX144" s="102"/>
      <c r="CY144" s="102"/>
      <c r="CZ144" s="102">
        <v>196692.36041841996</v>
      </c>
      <c r="DA144" s="202">
        <f t="shared" ref="DA144:DA155" si="666">+IF(CW144="N/A","N/A",MIN(CW144:CZ144))</f>
        <v>196692.36041841996</v>
      </c>
      <c r="DB144" s="202">
        <f t="shared" ref="DB144:DB155" si="667">+IF(CW144="N/A","N/A",ROUND(AVERAGE(CW144:CZ144),0))</f>
        <v>266986</v>
      </c>
      <c r="DC144" s="202">
        <f t="shared" ref="DC144:DC155" si="668">+IF(DA144="N/A","N/A",AVERAGE(DA144:DB144))</f>
        <v>231839.18020920997</v>
      </c>
      <c r="DE144" s="102">
        <v>378601.96625851555</v>
      </c>
      <c r="DF144" s="102"/>
      <c r="DG144" s="102"/>
      <c r="DH144" s="102">
        <v>138638.11391883704</v>
      </c>
      <c r="DI144" s="202">
        <f t="shared" ref="DI144:DI146" si="669">+IF(DE144="N/A","N/A",MIN(DE144:DH144))</f>
        <v>138638.11391883704</v>
      </c>
      <c r="DJ144" s="202">
        <f t="shared" ref="DJ144:DJ146" si="670">+IF(DE144="N/A","N/A",ROUND(AVERAGE(DE144:DH144),0))</f>
        <v>258620</v>
      </c>
      <c r="DK144" s="202">
        <f t="shared" ref="DK144:DK146" si="671">+IF(DI144="N/A","N/A",AVERAGE(DI144:DJ144))</f>
        <v>198629.05695941852</v>
      </c>
    </row>
    <row r="145" spans="1:115" ht="13.5" thickBot="1" x14ac:dyDescent="0.25">
      <c r="A145" s="20">
        <v>122</v>
      </c>
      <c r="B145" s="19" t="s">
        <v>383</v>
      </c>
      <c r="C145" s="32">
        <v>1</v>
      </c>
      <c r="D145" s="82"/>
      <c r="E145" s="102">
        <v>96047.819650933336</v>
      </c>
      <c r="F145" s="102"/>
      <c r="G145" s="102"/>
      <c r="H145" s="102">
        <v>89383.808426000003</v>
      </c>
      <c r="I145" s="202">
        <f t="shared" si="630"/>
        <v>89383.808426000003</v>
      </c>
      <c r="J145" s="202">
        <f t="shared" si="631"/>
        <v>92716</v>
      </c>
      <c r="K145" s="202">
        <f t="shared" si="632"/>
        <v>91049.904213000002</v>
      </c>
      <c r="L145" s="82"/>
      <c r="M145" s="102">
        <v>84890.230884666671</v>
      </c>
      <c r="N145" s="102"/>
      <c r="O145" s="102"/>
      <c r="P145" s="102">
        <v>89158.718081902131</v>
      </c>
      <c r="Q145" s="202">
        <f t="shared" si="633"/>
        <v>84890.230884666671</v>
      </c>
      <c r="R145" s="202">
        <f t="shared" si="634"/>
        <v>87024</v>
      </c>
      <c r="S145" s="202">
        <f t="shared" si="635"/>
        <v>85957.115442333336</v>
      </c>
      <c r="U145" s="102">
        <v>115893.27027716395</v>
      </c>
      <c r="V145" s="102"/>
      <c r="W145" s="102"/>
      <c r="X145" s="102">
        <v>48550.268105501666</v>
      </c>
      <c r="Y145" s="202">
        <f t="shared" si="636"/>
        <v>48550.268105501666</v>
      </c>
      <c r="Z145" s="202">
        <f t="shared" si="637"/>
        <v>82222</v>
      </c>
      <c r="AA145" s="202">
        <f t="shared" si="638"/>
        <v>65386.134052750829</v>
      </c>
      <c r="AC145" s="102">
        <v>71261.285244863277</v>
      </c>
      <c r="AD145" s="102"/>
      <c r="AE145" s="102"/>
      <c r="AF145" s="102">
        <v>87531.720668808208</v>
      </c>
      <c r="AG145" s="202">
        <f t="shared" si="639"/>
        <v>71261.285244863277</v>
      </c>
      <c r="AH145" s="202">
        <f t="shared" si="640"/>
        <v>79397</v>
      </c>
      <c r="AI145" s="202">
        <f t="shared" si="641"/>
        <v>75329.142622431638</v>
      </c>
      <c r="AK145" s="102">
        <v>148756.96169123839</v>
      </c>
      <c r="AL145" s="102"/>
      <c r="AM145" s="102"/>
      <c r="AN145" s="102">
        <v>48548.784202101524</v>
      </c>
      <c r="AO145" s="202">
        <f t="shared" si="642"/>
        <v>48548.784202101524</v>
      </c>
      <c r="AP145" s="202">
        <f t="shared" si="643"/>
        <v>98653</v>
      </c>
      <c r="AQ145" s="202">
        <f t="shared" si="644"/>
        <v>73600.892101050762</v>
      </c>
      <c r="AS145" s="102"/>
      <c r="AT145" s="102"/>
      <c r="AU145" s="102"/>
      <c r="AV145" s="102">
        <v>82791.681519109072</v>
      </c>
      <c r="AW145" s="202">
        <f t="shared" si="645"/>
        <v>82791.681519109072</v>
      </c>
      <c r="AX145" s="202">
        <f t="shared" si="646"/>
        <v>82792</v>
      </c>
      <c r="AY145" s="202">
        <f t="shared" si="647"/>
        <v>82791.840759554529</v>
      </c>
      <c r="BA145" s="102">
        <v>66847.115855918571</v>
      </c>
      <c r="BB145" s="102"/>
      <c r="BC145" s="102"/>
      <c r="BD145" s="102">
        <v>78142.455881115733</v>
      </c>
      <c r="BE145" s="202">
        <f t="shared" si="648"/>
        <v>66847.115855918571</v>
      </c>
      <c r="BF145" s="202">
        <f t="shared" si="649"/>
        <v>72495</v>
      </c>
      <c r="BG145" s="202">
        <f t="shared" si="650"/>
        <v>69671.057927959278</v>
      </c>
      <c r="BI145" s="102">
        <v>92194</v>
      </c>
      <c r="BJ145" s="102"/>
      <c r="BK145" s="102"/>
      <c r="BL145" s="102">
        <v>132548.09361200003</v>
      </c>
      <c r="BM145" s="202">
        <f t="shared" si="651"/>
        <v>92194</v>
      </c>
      <c r="BN145" s="202">
        <f t="shared" si="652"/>
        <v>112371</v>
      </c>
      <c r="BO145" s="202">
        <f t="shared" si="653"/>
        <v>102282.5</v>
      </c>
      <c r="BQ145" s="102">
        <v>92194</v>
      </c>
      <c r="BR145" s="102"/>
      <c r="BS145" s="102"/>
      <c r="BT145" s="102">
        <v>137089.18326399999</v>
      </c>
      <c r="BU145" s="202">
        <f t="shared" si="654"/>
        <v>92194</v>
      </c>
      <c r="BV145" s="202">
        <f t="shared" si="655"/>
        <v>114642</v>
      </c>
      <c r="BW145" s="202">
        <f t="shared" si="656"/>
        <v>103418</v>
      </c>
      <c r="BY145" s="102"/>
      <c r="BZ145" s="102"/>
      <c r="CA145" s="102"/>
      <c r="CB145" s="102">
        <v>124415.35361200001</v>
      </c>
      <c r="CC145" s="202">
        <f t="shared" si="657"/>
        <v>124415.35361200001</v>
      </c>
      <c r="CD145" s="202">
        <f t="shared" si="658"/>
        <v>124415</v>
      </c>
      <c r="CE145" s="202">
        <f t="shared" si="659"/>
        <v>124415.176806</v>
      </c>
      <c r="CG145" s="102">
        <v>98313.4</v>
      </c>
      <c r="CH145" s="102"/>
      <c r="CI145" s="102"/>
      <c r="CJ145" s="102">
        <v>112797.15361199999</v>
      </c>
      <c r="CK145" s="202">
        <f t="shared" si="660"/>
        <v>98313.4</v>
      </c>
      <c r="CL145" s="202">
        <f t="shared" si="661"/>
        <v>105555</v>
      </c>
      <c r="CM145" s="202">
        <f t="shared" si="662"/>
        <v>101934.2</v>
      </c>
      <c r="CO145" s="102"/>
      <c r="CP145" s="102"/>
      <c r="CQ145" s="102"/>
      <c r="CR145" s="102">
        <v>120929.89361200001</v>
      </c>
      <c r="CS145" s="202">
        <f t="shared" si="663"/>
        <v>120929.89361200001</v>
      </c>
      <c r="CT145" s="202">
        <f t="shared" si="664"/>
        <v>120930</v>
      </c>
      <c r="CU145" s="202">
        <f t="shared" si="665"/>
        <v>120929.94680600001</v>
      </c>
      <c r="CW145" s="102">
        <v>92194</v>
      </c>
      <c r="CX145" s="102"/>
      <c r="CY145" s="102"/>
      <c r="CZ145" s="102">
        <v>96798.544754638118</v>
      </c>
      <c r="DA145" s="202">
        <f t="shared" si="666"/>
        <v>92194</v>
      </c>
      <c r="DB145" s="202">
        <f t="shared" si="667"/>
        <v>94496</v>
      </c>
      <c r="DC145" s="202">
        <f t="shared" si="668"/>
        <v>93345</v>
      </c>
      <c r="DE145" s="102">
        <v>144303.6491514493</v>
      </c>
      <c r="DF145" s="102"/>
      <c r="DG145" s="102"/>
      <c r="DH145" s="102">
        <v>67185.068611502007</v>
      </c>
      <c r="DI145" s="202">
        <f t="shared" si="669"/>
        <v>67185.068611502007</v>
      </c>
      <c r="DJ145" s="202">
        <f t="shared" si="670"/>
        <v>105744</v>
      </c>
      <c r="DK145" s="202">
        <f t="shared" si="671"/>
        <v>86464.534305751004</v>
      </c>
    </row>
    <row r="146" spans="1:115" ht="13.5" thickBot="1" x14ac:dyDescent="0.25">
      <c r="A146" s="24">
        <v>123</v>
      </c>
      <c r="B146" s="19" t="s">
        <v>384</v>
      </c>
      <c r="C146" s="32">
        <v>1</v>
      </c>
      <c r="D146" s="82"/>
      <c r="E146" s="102">
        <v>106982.20770998669</v>
      </c>
      <c r="F146" s="102"/>
      <c r="G146" s="102"/>
      <c r="H146" s="102">
        <v>87605.75909800001</v>
      </c>
      <c r="I146" s="202">
        <f t="shared" si="630"/>
        <v>87605.75909800001</v>
      </c>
      <c r="J146" s="202">
        <f t="shared" si="631"/>
        <v>97294</v>
      </c>
      <c r="K146" s="202">
        <f t="shared" si="632"/>
        <v>92449.879549000005</v>
      </c>
      <c r="L146" s="82"/>
      <c r="M146" s="102">
        <v>46008.049497140011</v>
      </c>
      <c r="N146" s="102"/>
      <c r="O146" s="102"/>
      <c r="P146" s="102">
        <v>79374.459017401809</v>
      </c>
      <c r="Q146" s="202">
        <f t="shared" si="633"/>
        <v>46008.049497140011</v>
      </c>
      <c r="R146" s="202">
        <f t="shared" si="634"/>
        <v>62691</v>
      </c>
      <c r="S146" s="202">
        <f t="shared" si="635"/>
        <v>54349.524748570009</v>
      </c>
      <c r="U146" s="102">
        <v>75286.574630240153</v>
      </c>
      <c r="V146" s="102"/>
      <c r="W146" s="102"/>
      <c r="X146" s="102">
        <v>45948.895034501664</v>
      </c>
      <c r="Y146" s="202">
        <f t="shared" si="636"/>
        <v>45948.895034501664</v>
      </c>
      <c r="Z146" s="202">
        <f t="shared" si="637"/>
        <v>60618</v>
      </c>
      <c r="AA146" s="202">
        <f t="shared" si="638"/>
        <v>53283.447517250832</v>
      </c>
      <c r="AC146" s="102">
        <v>93187.210829272182</v>
      </c>
      <c r="AD146" s="102"/>
      <c r="AE146" s="102"/>
      <c r="AF146" s="102">
        <v>80487.381710307876</v>
      </c>
      <c r="AG146" s="202">
        <f t="shared" si="639"/>
        <v>80487.381710307876</v>
      </c>
      <c r="AH146" s="202">
        <f t="shared" si="640"/>
        <v>86837</v>
      </c>
      <c r="AI146" s="202">
        <f t="shared" si="641"/>
        <v>83662.190855153938</v>
      </c>
      <c r="AK146" s="102">
        <v>134372.37694624136</v>
      </c>
      <c r="AL146" s="102"/>
      <c r="AM146" s="102"/>
      <c r="AN146" s="102">
        <v>46619.930638101519</v>
      </c>
      <c r="AO146" s="202">
        <f t="shared" si="642"/>
        <v>46619.930638101519</v>
      </c>
      <c r="AP146" s="202">
        <f t="shared" si="643"/>
        <v>90496</v>
      </c>
      <c r="AQ146" s="202">
        <f t="shared" si="644"/>
        <v>68557.965319050767</v>
      </c>
      <c r="AS146" s="102"/>
      <c r="AT146" s="102"/>
      <c r="AU146" s="102"/>
      <c r="AV146" s="102">
        <v>75678.417589108736</v>
      </c>
      <c r="AW146" s="202">
        <f t="shared" si="645"/>
        <v>75678.417589108736</v>
      </c>
      <c r="AX146" s="202">
        <f t="shared" si="646"/>
        <v>75678</v>
      </c>
      <c r="AY146" s="202">
        <f t="shared" si="647"/>
        <v>75678.208794554375</v>
      </c>
      <c r="BA146" s="102">
        <v>89852.060624291742</v>
      </c>
      <c r="BB146" s="102"/>
      <c r="BC146" s="102"/>
      <c r="BD146" s="102">
        <v>69547.78431461539</v>
      </c>
      <c r="BE146" s="202">
        <f t="shared" si="648"/>
        <v>69547.78431461539</v>
      </c>
      <c r="BF146" s="202">
        <f t="shared" si="649"/>
        <v>79700</v>
      </c>
      <c r="BG146" s="202">
        <f t="shared" si="650"/>
        <v>74623.892157307695</v>
      </c>
      <c r="BI146" s="102">
        <v>144398</v>
      </c>
      <c r="BJ146" s="102"/>
      <c r="BK146" s="102"/>
      <c r="BL146" s="102">
        <v>114596.69660999998</v>
      </c>
      <c r="BM146" s="202">
        <f t="shared" si="651"/>
        <v>114596.69660999998</v>
      </c>
      <c r="BN146" s="202">
        <f t="shared" si="652"/>
        <v>129497</v>
      </c>
      <c r="BO146" s="202">
        <f t="shared" si="653"/>
        <v>122046.84830499999</v>
      </c>
      <c r="BQ146" s="102">
        <v>144398</v>
      </c>
      <c r="BR146" s="102"/>
      <c r="BS146" s="102"/>
      <c r="BT146" s="102">
        <v>117691.20418000002</v>
      </c>
      <c r="BU146" s="202">
        <f t="shared" si="654"/>
        <v>117691.20418000002</v>
      </c>
      <c r="BV146" s="202">
        <f t="shared" si="655"/>
        <v>131045</v>
      </c>
      <c r="BW146" s="202">
        <f t="shared" si="656"/>
        <v>124368.10209</v>
      </c>
      <c r="BY146" s="102"/>
      <c r="BZ146" s="102"/>
      <c r="CA146" s="102"/>
      <c r="CB146" s="102">
        <v>108206.68660999999</v>
      </c>
      <c r="CC146" s="202">
        <f t="shared" si="657"/>
        <v>108206.68660999999</v>
      </c>
      <c r="CD146" s="202">
        <f t="shared" si="658"/>
        <v>108207</v>
      </c>
      <c r="CE146" s="202">
        <f t="shared" si="659"/>
        <v>108206.84330499999</v>
      </c>
      <c r="CG146" s="102">
        <v>149537.79999999999</v>
      </c>
      <c r="CH146" s="102"/>
      <c r="CI146" s="102"/>
      <c r="CJ146" s="102">
        <v>112853.96660999999</v>
      </c>
      <c r="CK146" s="202">
        <f t="shared" si="660"/>
        <v>112853.96660999999</v>
      </c>
      <c r="CL146" s="202">
        <f t="shared" si="661"/>
        <v>131196</v>
      </c>
      <c r="CM146" s="202">
        <f t="shared" si="662"/>
        <v>122024.983305</v>
      </c>
      <c r="CO146" s="102"/>
      <c r="CP146" s="102"/>
      <c r="CQ146" s="102"/>
      <c r="CR146" s="102">
        <v>102397.58660999998</v>
      </c>
      <c r="CS146" s="202">
        <f t="shared" si="663"/>
        <v>102397.58660999998</v>
      </c>
      <c r="CT146" s="202">
        <f t="shared" si="664"/>
        <v>102398</v>
      </c>
      <c r="CU146" s="202">
        <f t="shared" si="665"/>
        <v>102397.793305</v>
      </c>
      <c r="CW146" s="102">
        <v>144398</v>
      </c>
      <c r="CX146" s="102"/>
      <c r="CY146" s="102"/>
      <c r="CZ146" s="102">
        <v>78770.824244137795</v>
      </c>
      <c r="DA146" s="202">
        <f t="shared" si="666"/>
        <v>78770.824244137795</v>
      </c>
      <c r="DB146" s="202">
        <f t="shared" si="667"/>
        <v>111584</v>
      </c>
      <c r="DC146" s="202">
        <f t="shared" si="668"/>
        <v>95177.412122068898</v>
      </c>
      <c r="DE146" s="102">
        <v>147833.93483753336</v>
      </c>
      <c r="DF146" s="102"/>
      <c r="DG146" s="102"/>
      <c r="DH146" s="102">
        <v>55517.70264550166</v>
      </c>
      <c r="DI146" s="202">
        <f t="shared" si="669"/>
        <v>55517.70264550166</v>
      </c>
      <c r="DJ146" s="202">
        <f t="shared" si="670"/>
        <v>101676</v>
      </c>
      <c r="DK146" s="202">
        <f t="shared" si="671"/>
        <v>78596.851322750823</v>
      </c>
    </row>
    <row r="147" spans="1:115" ht="13.5" thickBot="1" x14ac:dyDescent="0.25">
      <c r="A147" s="20">
        <v>124</v>
      </c>
      <c r="B147" s="19" t="s">
        <v>385</v>
      </c>
      <c r="C147" s="32">
        <v>1</v>
      </c>
      <c r="D147" s="82"/>
      <c r="E147" s="102">
        <v>102159.56681154667</v>
      </c>
      <c r="F147" s="102"/>
      <c r="G147" s="102"/>
      <c r="H147" s="102">
        <v>143701.681794</v>
      </c>
      <c r="I147" s="202">
        <f t="shared" si="630"/>
        <v>102159.56681154667</v>
      </c>
      <c r="J147" s="202">
        <f t="shared" si="631"/>
        <v>122931</v>
      </c>
      <c r="K147" s="202">
        <f t="shared" si="632"/>
        <v>112545.28340577334</v>
      </c>
      <c r="L147" s="82"/>
      <c r="M147" s="102">
        <v>96946.704569013338</v>
      </c>
      <c r="N147" s="102"/>
      <c r="O147" s="102"/>
      <c r="P147" s="102">
        <v>85762.654965101858</v>
      </c>
      <c r="Q147" s="202">
        <f t="shared" si="633"/>
        <v>85762.654965101858</v>
      </c>
      <c r="R147" s="202">
        <f t="shared" si="634"/>
        <v>91355</v>
      </c>
      <c r="S147" s="202">
        <f t="shared" si="635"/>
        <v>88558.827482550929</v>
      </c>
      <c r="U147" s="102">
        <v>119878.74991911677</v>
      </c>
      <c r="V147" s="102"/>
      <c r="W147" s="102"/>
      <c r="X147" s="102">
        <v>60156.314716168446</v>
      </c>
      <c r="Y147" s="202">
        <f t="shared" si="636"/>
        <v>60156.314716168446</v>
      </c>
      <c r="Z147" s="202">
        <f t="shared" si="637"/>
        <v>90018</v>
      </c>
      <c r="AA147" s="202">
        <f t="shared" si="638"/>
        <v>75087.157358084223</v>
      </c>
      <c r="AC147" s="102">
        <v>101422.11519798216</v>
      </c>
      <c r="AD147" s="102"/>
      <c r="AE147" s="102"/>
      <c r="AF147" s="102">
        <v>85202.348434539264</v>
      </c>
      <c r="AG147" s="202">
        <f t="shared" si="639"/>
        <v>85202.348434539264</v>
      </c>
      <c r="AH147" s="202">
        <f t="shared" si="640"/>
        <v>93312</v>
      </c>
      <c r="AI147" s="202">
        <f t="shared" si="641"/>
        <v>89257.174217269639</v>
      </c>
      <c r="AK147" s="102">
        <v>200902.74980742496</v>
      </c>
      <c r="AL147" s="102"/>
      <c r="AM147" s="102"/>
      <c r="AN147" s="102">
        <v>58046.212066368171</v>
      </c>
      <c r="AO147" s="202">
        <f t="shared" si="642"/>
        <v>58046.212066368171</v>
      </c>
      <c r="AP147" s="202">
        <f t="shared" si="643"/>
        <v>129474</v>
      </c>
      <c r="AQ147" s="202">
        <f t="shared" si="644"/>
        <v>93760.106033184085</v>
      </c>
      <c r="AS147" s="102"/>
      <c r="AT147" s="102"/>
      <c r="AU147" s="102"/>
      <c r="AV147" s="102">
        <v>87939.488290739828</v>
      </c>
      <c r="AW147" s="202">
        <f t="shared" si="645"/>
        <v>87939.488290739828</v>
      </c>
      <c r="AX147" s="202">
        <f t="shared" si="646"/>
        <v>87939</v>
      </c>
      <c r="AY147" s="202">
        <f t="shared" si="647"/>
        <v>87939.244145369914</v>
      </c>
      <c r="BA147" s="102">
        <v>100366.28904391144</v>
      </c>
      <c r="BB147" s="102"/>
      <c r="BC147" s="102"/>
      <c r="BD147" s="102">
        <v>81935.977351077585</v>
      </c>
      <c r="BE147" s="202">
        <f t="shared" si="648"/>
        <v>81935.977351077585</v>
      </c>
      <c r="BF147" s="202">
        <f t="shared" si="649"/>
        <v>91151</v>
      </c>
      <c r="BG147" s="202">
        <f t="shared" si="650"/>
        <v>86543.4886755388</v>
      </c>
      <c r="BI147" s="102">
        <v>198623.2</v>
      </c>
      <c r="BJ147" s="102"/>
      <c r="BK147" s="102"/>
      <c r="BL147" s="102">
        <v>168691.26817400003</v>
      </c>
      <c r="BM147" s="202">
        <f t="shared" si="651"/>
        <v>168691.26817400003</v>
      </c>
      <c r="BN147" s="202">
        <f t="shared" si="652"/>
        <v>183657</v>
      </c>
      <c r="BO147" s="202">
        <f t="shared" si="653"/>
        <v>176174.13408700001</v>
      </c>
      <c r="BQ147" s="102">
        <v>198623.2</v>
      </c>
      <c r="BR147" s="102"/>
      <c r="BS147" s="102"/>
      <c r="BT147" s="102">
        <v>172083.20166399996</v>
      </c>
      <c r="BU147" s="202">
        <f t="shared" si="654"/>
        <v>172083.20166399996</v>
      </c>
      <c r="BV147" s="202">
        <f t="shared" si="655"/>
        <v>185353</v>
      </c>
      <c r="BW147" s="202">
        <f t="shared" si="656"/>
        <v>178718.10083199997</v>
      </c>
      <c r="BY147" s="102"/>
      <c r="BZ147" s="102"/>
      <c r="CA147" s="102"/>
      <c r="CB147" s="102">
        <v>167529.44817400002</v>
      </c>
      <c r="CC147" s="202">
        <f t="shared" si="657"/>
        <v>167529.44817400002</v>
      </c>
      <c r="CD147" s="202">
        <f t="shared" si="658"/>
        <v>167529</v>
      </c>
      <c r="CE147" s="202">
        <f t="shared" si="659"/>
        <v>167529.22408700001</v>
      </c>
      <c r="CG147" s="102">
        <v>211671.1</v>
      </c>
      <c r="CH147" s="102"/>
      <c r="CI147" s="102"/>
      <c r="CJ147" s="102">
        <v>166367.62817399998</v>
      </c>
      <c r="CK147" s="202">
        <f t="shared" si="660"/>
        <v>166367.62817399998</v>
      </c>
      <c r="CL147" s="202">
        <f t="shared" si="661"/>
        <v>189019</v>
      </c>
      <c r="CM147" s="202">
        <f t="shared" si="662"/>
        <v>177693.31408699998</v>
      </c>
      <c r="CO147" s="102"/>
      <c r="CP147" s="102"/>
      <c r="CQ147" s="102"/>
      <c r="CR147" s="102">
        <v>164043.98817400003</v>
      </c>
      <c r="CS147" s="202">
        <f t="shared" si="663"/>
        <v>164043.98817400003</v>
      </c>
      <c r="CT147" s="202">
        <f t="shared" si="664"/>
        <v>164044</v>
      </c>
      <c r="CU147" s="202">
        <f t="shared" si="665"/>
        <v>164043.99408700003</v>
      </c>
      <c r="CW147" s="102">
        <v>198623.2</v>
      </c>
      <c r="CX147" s="102"/>
      <c r="CY147" s="102"/>
      <c r="CZ147" s="102">
        <v>94300.407637425844</v>
      </c>
      <c r="DA147" s="202">
        <f t="shared" si="666"/>
        <v>94300.407637425844</v>
      </c>
      <c r="DB147" s="202">
        <f t="shared" si="667"/>
        <v>146462</v>
      </c>
      <c r="DC147" s="202">
        <f t="shared" si="668"/>
        <v>120381.20381871292</v>
      </c>
      <c r="DE147" s="126" t="s">
        <v>8</v>
      </c>
      <c r="DF147" s="126" t="s">
        <v>8</v>
      </c>
      <c r="DG147" s="126" t="s">
        <v>8</v>
      </c>
      <c r="DH147" s="126" t="s">
        <v>8</v>
      </c>
      <c r="DI147" s="126" t="s">
        <v>8</v>
      </c>
      <c r="DJ147" s="126" t="s">
        <v>8</v>
      </c>
      <c r="DK147" s="126" t="s">
        <v>8</v>
      </c>
    </row>
    <row r="148" spans="1:115" ht="13.5" thickBot="1" x14ac:dyDescent="0.25">
      <c r="A148" s="24">
        <v>125</v>
      </c>
      <c r="B148" s="19" t="s">
        <v>245</v>
      </c>
      <c r="C148" s="32">
        <v>1</v>
      </c>
      <c r="D148" s="82"/>
      <c r="E148" s="102">
        <v>1114481.9781678</v>
      </c>
      <c r="F148" s="102"/>
      <c r="G148" s="102"/>
      <c r="H148" s="102">
        <v>424803.682248</v>
      </c>
      <c r="I148" s="202">
        <f t="shared" si="630"/>
        <v>424803.682248</v>
      </c>
      <c r="J148" s="202">
        <f t="shared" si="631"/>
        <v>769643</v>
      </c>
      <c r="K148" s="202">
        <f t="shared" si="632"/>
        <v>597223.34112400003</v>
      </c>
      <c r="L148" s="82"/>
      <c r="M148" s="102">
        <v>923238.62674316321</v>
      </c>
      <c r="N148" s="102"/>
      <c r="O148" s="102"/>
      <c r="P148" s="102">
        <v>377547.32109951385</v>
      </c>
      <c r="Q148" s="202">
        <f t="shared" si="633"/>
        <v>377547.32109951385</v>
      </c>
      <c r="R148" s="202">
        <f t="shared" si="634"/>
        <v>650393</v>
      </c>
      <c r="S148" s="202">
        <f t="shared" si="635"/>
        <v>513970.16054975695</v>
      </c>
      <c r="U148" s="102">
        <v>653083.50734697911</v>
      </c>
      <c r="V148" s="102"/>
      <c r="W148" s="102"/>
      <c r="X148" s="102">
        <v>297951.58798051247</v>
      </c>
      <c r="Y148" s="202">
        <f t="shared" si="636"/>
        <v>297951.58798051247</v>
      </c>
      <c r="Z148" s="202">
        <f t="shared" si="637"/>
        <v>475518</v>
      </c>
      <c r="AA148" s="202">
        <f t="shared" si="638"/>
        <v>386734.79399025626</v>
      </c>
      <c r="AC148" s="102">
        <v>881380.51025439589</v>
      </c>
      <c r="AD148" s="102"/>
      <c r="AE148" s="102"/>
      <c r="AF148" s="102">
        <v>383199.40904807462</v>
      </c>
      <c r="AG148" s="202">
        <f t="shared" si="639"/>
        <v>383199.40904807462</v>
      </c>
      <c r="AH148" s="202">
        <f t="shared" si="640"/>
        <v>632290</v>
      </c>
      <c r="AI148" s="202">
        <f t="shared" si="641"/>
        <v>507744.70452403731</v>
      </c>
      <c r="AK148" s="102">
        <v>1059763.2410843789</v>
      </c>
      <c r="AL148" s="102"/>
      <c r="AM148" s="102"/>
      <c r="AN148" s="102">
        <v>286492.50244601117</v>
      </c>
      <c r="AO148" s="202">
        <f t="shared" si="642"/>
        <v>286492.50244601117</v>
      </c>
      <c r="AP148" s="202">
        <f t="shared" si="643"/>
        <v>673128</v>
      </c>
      <c r="AQ148" s="202">
        <f t="shared" si="644"/>
        <v>479810.25122300559</v>
      </c>
      <c r="AS148" s="102"/>
      <c r="AT148" s="102"/>
      <c r="AU148" s="102"/>
      <c r="AV148" s="102">
        <v>420633.98117658315</v>
      </c>
      <c r="AW148" s="202">
        <f t="shared" si="645"/>
        <v>420633.98117658315</v>
      </c>
      <c r="AX148" s="202">
        <f t="shared" si="646"/>
        <v>420634</v>
      </c>
      <c r="AY148" s="202">
        <f t="shared" si="647"/>
        <v>420633.99058829155</v>
      </c>
      <c r="BA148" s="102">
        <v>888210.76388667605</v>
      </c>
      <c r="BB148" s="102"/>
      <c r="BC148" s="102"/>
      <c r="BD148" s="102">
        <v>397264.38069872995</v>
      </c>
      <c r="BE148" s="202">
        <f t="shared" si="648"/>
        <v>397264.38069872995</v>
      </c>
      <c r="BF148" s="202">
        <f t="shared" si="649"/>
        <v>642738</v>
      </c>
      <c r="BG148" s="202">
        <f t="shared" si="650"/>
        <v>520001.190349365</v>
      </c>
      <c r="BI148" s="102">
        <v>756059</v>
      </c>
      <c r="BJ148" s="102"/>
      <c r="BK148" s="102"/>
      <c r="BL148" s="102">
        <v>489998.86300199997</v>
      </c>
      <c r="BM148" s="202">
        <f t="shared" si="651"/>
        <v>489998.86300199997</v>
      </c>
      <c r="BN148" s="202">
        <f t="shared" si="652"/>
        <v>623029</v>
      </c>
      <c r="BO148" s="202">
        <f t="shared" si="653"/>
        <v>556513.93150099996</v>
      </c>
      <c r="BQ148" s="102">
        <v>756059</v>
      </c>
      <c r="BR148" s="102"/>
      <c r="BS148" s="102"/>
      <c r="BT148" s="102">
        <v>513903.42568399996</v>
      </c>
      <c r="BU148" s="202">
        <f t="shared" si="654"/>
        <v>513903.42568399996</v>
      </c>
      <c r="BV148" s="202">
        <f t="shared" si="655"/>
        <v>634981</v>
      </c>
      <c r="BW148" s="202">
        <f t="shared" si="656"/>
        <v>574442.21284199995</v>
      </c>
      <c r="BY148" s="102"/>
      <c r="BZ148" s="102"/>
      <c r="CA148" s="102"/>
      <c r="CB148" s="102">
        <v>460953.36300199997</v>
      </c>
      <c r="CC148" s="202">
        <f t="shared" si="657"/>
        <v>460953.36300199997</v>
      </c>
      <c r="CD148" s="202">
        <f t="shared" si="658"/>
        <v>460953</v>
      </c>
      <c r="CE148" s="202">
        <f t="shared" si="659"/>
        <v>460953.18150099996</v>
      </c>
      <c r="CG148" s="102">
        <v>786094.9</v>
      </c>
      <c r="CH148" s="102"/>
      <c r="CI148" s="102"/>
      <c r="CJ148" s="102">
        <v>455144.26300199999</v>
      </c>
      <c r="CK148" s="202">
        <f t="shared" si="660"/>
        <v>455144.26300199999</v>
      </c>
      <c r="CL148" s="202">
        <f t="shared" si="661"/>
        <v>620620</v>
      </c>
      <c r="CM148" s="202">
        <f t="shared" si="662"/>
        <v>537882.13150100003</v>
      </c>
      <c r="CO148" s="102"/>
      <c r="CP148" s="102"/>
      <c r="CQ148" s="102"/>
      <c r="CR148" s="102">
        <v>445849.70300200011</v>
      </c>
      <c r="CS148" s="202">
        <f t="shared" si="663"/>
        <v>445849.70300200011</v>
      </c>
      <c r="CT148" s="202">
        <f t="shared" si="664"/>
        <v>445850</v>
      </c>
      <c r="CU148" s="202">
        <f t="shared" si="665"/>
        <v>445849.85150100006</v>
      </c>
      <c r="CW148" s="102">
        <v>756059</v>
      </c>
      <c r="CX148" s="102"/>
      <c r="CY148" s="102"/>
      <c r="CZ148" s="102">
        <v>407425.67602587375</v>
      </c>
      <c r="DA148" s="202">
        <f t="shared" si="666"/>
        <v>407425.67602587375</v>
      </c>
      <c r="DB148" s="202">
        <f t="shared" si="667"/>
        <v>581742</v>
      </c>
      <c r="DC148" s="202">
        <f t="shared" si="668"/>
        <v>494583.83801293687</v>
      </c>
      <c r="DE148" s="102">
        <v>793643.83682351117</v>
      </c>
      <c r="DF148" s="102"/>
      <c r="DG148" s="102"/>
      <c r="DH148" s="102">
        <v>321189.41121001251</v>
      </c>
      <c r="DI148" s="202">
        <f t="shared" ref="DI148:DI157" si="672">+IF(DE148="N/A","N/A",MIN(DE148:DH148))</f>
        <v>321189.41121001251</v>
      </c>
      <c r="DJ148" s="202">
        <f t="shared" ref="DJ148:DJ157" si="673">+IF(DE148="N/A","N/A",ROUND(AVERAGE(DE148:DH148),0))</f>
        <v>557417</v>
      </c>
      <c r="DK148" s="202">
        <f t="shared" ref="DK148:DK157" si="674">+IF(DI148="N/A","N/A",AVERAGE(DI148:DJ148))</f>
        <v>439303.20560500625</v>
      </c>
    </row>
    <row r="149" spans="1:115" ht="13.5" thickBot="1" x14ac:dyDescent="0.25">
      <c r="A149" s="20">
        <v>126</v>
      </c>
      <c r="B149" s="19" t="s">
        <v>246</v>
      </c>
      <c r="C149" s="32">
        <v>1</v>
      </c>
      <c r="D149" s="82"/>
      <c r="E149" s="102">
        <v>513451.1846850533</v>
      </c>
      <c r="F149" s="102"/>
      <c r="G149" s="102"/>
      <c r="H149" s="102">
        <v>167260.603026</v>
      </c>
      <c r="I149" s="202">
        <f t="shared" si="630"/>
        <v>167260.603026</v>
      </c>
      <c r="J149" s="202">
        <f t="shared" si="631"/>
        <v>340356</v>
      </c>
      <c r="K149" s="202">
        <f t="shared" si="632"/>
        <v>253808.30151299998</v>
      </c>
      <c r="L149" s="82"/>
      <c r="M149" s="102">
        <v>417288.81598717341</v>
      </c>
      <c r="N149" s="102"/>
      <c r="O149" s="102"/>
      <c r="P149" s="102">
        <v>147898.2639278034</v>
      </c>
      <c r="Q149" s="202">
        <f t="shared" si="633"/>
        <v>147898.2639278034</v>
      </c>
      <c r="R149" s="202">
        <f t="shared" si="634"/>
        <v>282594</v>
      </c>
      <c r="S149" s="202">
        <f t="shared" si="635"/>
        <v>215246.13196390169</v>
      </c>
      <c r="U149" s="102">
        <v>395432.18723849958</v>
      </c>
      <c r="V149" s="102"/>
      <c r="W149" s="102"/>
      <c r="X149" s="102">
        <v>129547.13758900316</v>
      </c>
      <c r="Y149" s="202">
        <f t="shared" si="636"/>
        <v>129547.13758900316</v>
      </c>
      <c r="Z149" s="202">
        <f t="shared" si="637"/>
        <v>262490</v>
      </c>
      <c r="AA149" s="202">
        <f t="shared" si="638"/>
        <v>196018.5687945016</v>
      </c>
      <c r="AC149" s="102">
        <v>307017.94347918587</v>
      </c>
      <c r="AD149" s="102"/>
      <c r="AE149" s="102"/>
      <c r="AF149" s="102">
        <v>171371.17025619384</v>
      </c>
      <c r="AG149" s="202">
        <f t="shared" si="639"/>
        <v>171371.17025619384</v>
      </c>
      <c r="AH149" s="202">
        <f t="shared" si="640"/>
        <v>239195</v>
      </c>
      <c r="AI149" s="202">
        <f t="shared" si="641"/>
        <v>205283.08512809692</v>
      </c>
      <c r="AK149" s="102">
        <v>900667.28950745054</v>
      </c>
      <c r="AL149" s="102"/>
      <c r="AM149" s="102"/>
      <c r="AN149" s="102">
        <v>128376.2318301027</v>
      </c>
      <c r="AO149" s="202">
        <f t="shared" si="642"/>
        <v>128376.2318301027</v>
      </c>
      <c r="AP149" s="202">
        <f t="shared" si="643"/>
        <v>514522</v>
      </c>
      <c r="AQ149" s="202">
        <f t="shared" si="644"/>
        <v>321449.11591505137</v>
      </c>
      <c r="AS149" s="102"/>
      <c r="AT149" s="102"/>
      <c r="AU149" s="102"/>
      <c r="AV149" s="102">
        <v>158697.74692529484</v>
      </c>
      <c r="AW149" s="202">
        <f t="shared" si="645"/>
        <v>158697.74692529484</v>
      </c>
      <c r="AX149" s="202">
        <f t="shared" si="646"/>
        <v>158698</v>
      </c>
      <c r="AY149" s="202">
        <f t="shared" si="647"/>
        <v>158697.87346264743</v>
      </c>
      <c r="BA149" s="102">
        <v>307486.11295983149</v>
      </c>
      <c r="BB149" s="102"/>
      <c r="BC149" s="102"/>
      <c r="BD149" s="102">
        <v>173362.54926288594</v>
      </c>
      <c r="BE149" s="202">
        <f t="shared" si="648"/>
        <v>173362.54926288594</v>
      </c>
      <c r="BF149" s="202">
        <f t="shared" si="649"/>
        <v>240424</v>
      </c>
      <c r="BG149" s="202">
        <f t="shared" si="650"/>
        <v>206893.27463144297</v>
      </c>
      <c r="BI149" s="102">
        <v>587837.5</v>
      </c>
      <c r="BJ149" s="102"/>
      <c r="BK149" s="102"/>
      <c r="BL149" s="102">
        <v>270630.74915799999</v>
      </c>
      <c r="BM149" s="202">
        <f t="shared" si="651"/>
        <v>270630.74915799999</v>
      </c>
      <c r="BN149" s="202">
        <f t="shared" si="652"/>
        <v>429234</v>
      </c>
      <c r="BO149" s="202">
        <f t="shared" si="653"/>
        <v>349932.374579</v>
      </c>
      <c r="BQ149" s="102">
        <v>587837.5</v>
      </c>
      <c r="BR149" s="102"/>
      <c r="BS149" s="102"/>
      <c r="BT149" s="102">
        <v>276897.14150999999</v>
      </c>
      <c r="BU149" s="202">
        <f t="shared" si="654"/>
        <v>276897.14150999999</v>
      </c>
      <c r="BV149" s="202">
        <f t="shared" si="655"/>
        <v>432367</v>
      </c>
      <c r="BW149" s="202">
        <f t="shared" si="656"/>
        <v>354632.07075499999</v>
      </c>
      <c r="BY149" s="102"/>
      <c r="BZ149" s="102"/>
      <c r="CA149" s="102"/>
      <c r="CB149" s="102">
        <v>261336.18915800002</v>
      </c>
      <c r="CC149" s="202">
        <f t="shared" si="657"/>
        <v>261336.18915800002</v>
      </c>
      <c r="CD149" s="202">
        <f t="shared" si="658"/>
        <v>261336</v>
      </c>
      <c r="CE149" s="202">
        <f t="shared" si="659"/>
        <v>261336.09457900003</v>
      </c>
      <c r="CG149" s="102">
        <v>622135.9</v>
      </c>
      <c r="CH149" s="102"/>
      <c r="CI149" s="102"/>
      <c r="CJ149" s="102">
        <v>238099.789158</v>
      </c>
      <c r="CK149" s="202">
        <f t="shared" si="660"/>
        <v>238099.789158</v>
      </c>
      <c r="CL149" s="202">
        <f t="shared" si="661"/>
        <v>430118</v>
      </c>
      <c r="CM149" s="202">
        <f t="shared" si="662"/>
        <v>334108.89457900001</v>
      </c>
      <c r="CO149" s="102"/>
      <c r="CP149" s="102"/>
      <c r="CQ149" s="102"/>
      <c r="CR149" s="102">
        <v>261336.18915800002</v>
      </c>
      <c r="CS149" s="202">
        <f t="shared" si="663"/>
        <v>261336.18915800002</v>
      </c>
      <c r="CT149" s="202">
        <f t="shared" si="664"/>
        <v>261336</v>
      </c>
      <c r="CU149" s="202">
        <f t="shared" si="665"/>
        <v>261336.09457900003</v>
      </c>
      <c r="CW149" s="102">
        <v>587837.5</v>
      </c>
      <c r="CX149" s="102"/>
      <c r="CY149" s="102"/>
      <c r="CZ149" s="102">
        <v>189587.03433799543</v>
      </c>
      <c r="DA149" s="202">
        <f t="shared" si="666"/>
        <v>189587.03433799543</v>
      </c>
      <c r="DB149" s="202">
        <f t="shared" si="667"/>
        <v>388712</v>
      </c>
      <c r="DC149" s="202">
        <f t="shared" si="668"/>
        <v>289149.51716899773</v>
      </c>
      <c r="DE149" s="102">
        <v>607970.11286720866</v>
      </c>
      <c r="DF149" s="102"/>
      <c r="DG149" s="102"/>
      <c r="DH149" s="102">
        <v>160218.74990650316</v>
      </c>
      <c r="DI149" s="202">
        <f t="shared" si="672"/>
        <v>160218.74990650316</v>
      </c>
      <c r="DJ149" s="202">
        <f t="shared" si="673"/>
        <v>384094</v>
      </c>
      <c r="DK149" s="202">
        <f t="shared" si="674"/>
        <v>272156.37495325156</v>
      </c>
    </row>
    <row r="150" spans="1:115" ht="13.5" thickBot="1" x14ac:dyDescent="0.25">
      <c r="A150" s="24">
        <v>127</v>
      </c>
      <c r="B150" s="19" t="s">
        <v>247</v>
      </c>
      <c r="C150" s="32">
        <v>1</v>
      </c>
      <c r="D150" s="82"/>
      <c r="E150" s="102">
        <v>1002972.4071051967</v>
      </c>
      <c r="F150" s="102"/>
      <c r="G150" s="102"/>
      <c r="H150" s="102">
        <v>464185.66242400004</v>
      </c>
      <c r="I150" s="202">
        <f t="shared" si="630"/>
        <v>464185.66242400004</v>
      </c>
      <c r="J150" s="202">
        <f t="shared" si="631"/>
        <v>733579</v>
      </c>
      <c r="K150" s="202">
        <f t="shared" si="632"/>
        <v>598882.33121199999</v>
      </c>
      <c r="L150" s="82"/>
      <c r="M150" s="102">
        <v>921329.21501742676</v>
      </c>
      <c r="N150" s="102"/>
      <c r="O150" s="102"/>
      <c r="P150" s="102">
        <v>365462.72538351134</v>
      </c>
      <c r="Q150" s="202">
        <f t="shared" si="633"/>
        <v>365462.72538351134</v>
      </c>
      <c r="R150" s="202">
        <f t="shared" si="634"/>
        <v>643396</v>
      </c>
      <c r="S150" s="202">
        <f t="shared" si="635"/>
        <v>504429.36269175564</v>
      </c>
      <c r="U150" s="102">
        <v>1807154.8257860206</v>
      </c>
      <c r="V150" s="102"/>
      <c r="W150" s="102"/>
      <c r="X150" s="102">
        <v>269643.68821084301</v>
      </c>
      <c r="Y150" s="202">
        <f t="shared" si="636"/>
        <v>269643.68821084301</v>
      </c>
      <c r="Z150" s="202">
        <f t="shared" si="637"/>
        <v>1038399</v>
      </c>
      <c r="AA150" s="202">
        <f t="shared" si="638"/>
        <v>654021.34410542157</v>
      </c>
      <c r="AC150" s="102">
        <v>588987.1989490774</v>
      </c>
      <c r="AD150" s="102"/>
      <c r="AE150" s="102"/>
      <c r="AF150" s="102">
        <v>375730.39897046343</v>
      </c>
      <c r="AG150" s="202">
        <f t="shared" si="639"/>
        <v>375730.39897046343</v>
      </c>
      <c r="AH150" s="202">
        <f t="shared" si="640"/>
        <v>482359</v>
      </c>
      <c r="AI150" s="202">
        <f t="shared" si="641"/>
        <v>429044.69948523171</v>
      </c>
      <c r="AK150" s="102">
        <v>977847.31167242746</v>
      </c>
      <c r="AL150" s="102"/>
      <c r="AM150" s="102"/>
      <c r="AN150" s="102">
        <v>279650.18191717565</v>
      </c>
      <c r="AO150" s="202">
        <f t="shared" si="642"/>
        <v>279650.18191717565</v>
      </c>
      <c r="AP150" s="202">
        <f t="shared" si="643"/>
        <v>628749</v>
      </c>
      <c r="AQ150" s="202">
        <f t="shared" si="644"/>
        <v>454199.59095858783</v>
      </c>
      <c r="AS150" s="102"/>
      <c r="AT150" s="102"/>
      <c r="AU150" s="102"/>
      <c r="AV150" s="102">
        <v>339678.74519946845</v>
      </c>
      <c r="AW150" s="202">
        <f t="shared" si="645"/>
        <v>339678.74519946845</v>
      </c>
      <c r="AX150" s="202">
        <f t="shared" si="646"/>
        <v>339679</v>
      </c>
      <c r="AY150" s="202">
        <f t="shared" si="647"/>
        <v>339678.87259973423</v>
      </c>
      <c r="BA150" s="102">
        <v>581226.03929465741</v>
      </c>
      <c r="BB150" s="102"/>
      <c r="BC150" s="102"/>
      <c r="BD150" s="102">
        <v>412754.330725924</v>
      </c>
      <c r="BE150" s="202">
        <f t="shared" si="648"/>
        <v>412754.330725924</v>
      </c>
      <c r="BF150" s="202">
        <f t="shared" si="649"/>
        <v>496990</v>
      </c>
      <c r="BG150" s="202">
        <f t="shared" si="650"/>
        <v>454872.165362962</v>
      </c>
      <c r="BI150" s="102">
        <v>518754</v>
      </c>
      <c r="BJ150" s="102"/>
      <c r="BK150" s="102"/>
      <c r="BL150" s="102">
        <v>561243.17576800007</v>
      </c>
      <c r="BM150" s="202">
        <f t="shared" si="651"/>
        <v>518754</v>
      </c>
      <c r="BN150" s="202">
        <f t="shared" si="652"/>
        <v>539999</v>
      </c>
      <c r="BO150" s="202">
        <f t="shared" si="653"/>
        <v>529376.5</v>
      </c>
      <c r="BQ150" s="102">
        <v>518754</v>
      </c>
      <c r="BR150" s="102"/>
      <c r="BS150" s="102"/>
      <c r="BT150" s="102">
        <v>579608.29687200009</v>
      </c>
      <c r="BU150" s="202">
        <f t="shared" si="654"/>
        <v>518754</v>
      </c>
      <c r="BV150" s="202">
        <f t="shared" si="655"/>
        <v>549181</v>
      </c>
      <c r="BW150" s="202">
        <f t="shared" si="656"/>
        <v>533967.5</v>
      </c>
      <c r="BY150" s="102"/>
      <c r="BZ150" s="102"/>
      <c r="CA150" s="102"/>
      <c r="CB150" s="102">
        <v>557757.71576799999</v>
      </c>
      <c r="CC150" s="202">
        <f t="shared" si="657"/>
        <v>557757.71576799999</v>
      </c>
      <c r="CD150" s="202">
        <f t="shared" si="658"/>
        <v>557758</v>
      </c>
      <c r="CE150" s="202">
        <f t="shared" si="659"/>
        <v>557757.85788400006</v>
      </c>
      <c r="CG150" s="102">
        <v>552029.4</v>
      </c>
      <c r="CH150" s="102"/>
      <c r="CI150" s="102"/>
      <c r="CJ150" s="102">
        <v>535683.13576800004</v>
      </c>
      <c r="CK150" s="202">
        <f t="shared" si="660"/>
        <v>535683.13576800004</v>
      </c>
      <c r="CL150" s="202">
        <f t="shared" si="661"/>
        <v>543856</v>
      </c>
      <c r="CM150" s="202">
        <f t="shared" si="662"/>
        <v>539769.56788400002</v>
      </c>
      <c r="CO150" s="102"/>
      <c r="CP150" s="102"/>
      <c r="CQ150" s="102"/>
      <c r="CR150" s="102">
        <v>538006.77576799993</v>
      </c>
      <c r="CS150" s="202">
        <f t="shared" si="663"/>
        <v>538006.77576799993</v>
      </c>
      <c r="CT150" s="202">
        <f t="shared" si="664"/>
        <v>538007</v>
      </c>
      <c r="CU150" s="202">
        <f t="shared" si="665"/>
        <v>538006.88788399997</v>
      </c>
      <c r="CW150" s="102">
        <v>518754</v>
      </c>
      <c r="CX150" s="102"/>
      <c r="CY150" s="102"/>
      <c r="CZ150" s="102">
        <v>405710.91262697126</v>
      </c>
      <c r="DA150" s="202">
        <f t="shared" si="666"/>
        <v>405710.91262697126</v>
      </c>
      <c r="DB150" s="202">
        <f t="shared" si="667"/>
        <v>462232</v>
      </c>
      <c r="DC150" s="202">
        <f t="shared" si="668"/>
        <v>433971.45631348563</v>
      </c>
      <c r="DE150" s="102">
        <v>870970.91075169388</v>
      </c>
      <c r="DF150" s="102"/>
      <c r="DG150" s="102"/>
      <c r="DH150" s="102">
        <v>359930.07990834385</v>
      </c>
      <c r="DI150" s="202">
        <f t="shared" si="672"/>
        <v>359930.07990834385</v>
      </c>
      <c r="DJ150" s="202">
        <f t="shared" si="673"/>
        <v>615450</v>
      </c>
      <c r="DK150" s="202">
        <f t="shared" si="674"/>
        <v>487690.03995417192</v>
      </c>
    </row>
    <row r="151" spans="1:115" ht="13.5" thickBot="1" x14ac:dyDescent="0.25">
      <c r="A151" s="20">
        <v>128</v>
      </c>
      <c r="B151" s="19" t="s">
        <v>386</v>
      </c>
      <c r="C151" s="32">
        <v>1</v>
      </c>
      <c r="D151" s="82"/>
      <c r="E151" s="102">
        <v>1963066.118935653</v>
      </c>
      <c r="F151" s="102"/>
      <c r="G151" s="102"/>
      <c r="H151" s="102">
        <v>1100182.195904</v>
      </c>
      <c r="I151" s="202">
        <f t="shared" si="630"/>
        <v>1100182.195904</v>
      </c>
      <c r="J151" s="202">
        <f t="shared" si="631"/>
        <v>1531624</v>
      </c>
      <c r="K151" s="202">
        <f t="shared" si="632"/>
        <v>1315903.0979519999</v>
      </c>
      <c r="L151" s="82"/>
      <c r="M151" s="102">
        <v>1963066.118935653</v>
      </c>
      <c r="N151" s="102"/>
      <c r="O151" s="102"/>
      <c r="P151" s="102">
        <v>1072781.712235529</v>
      </c>
      <c r="Q151" s="202">
        <f t="shared" si="633"/>
        <v>1072781.712235529</v>
      </c>
      <c r="R151" s="202">
        <f t="shared" si="634"/>
        <v>1517924</v>
      </c>
      <c r="S151" s="202">
        <f t="shared" si="635"/>
        <v>1295352.8561177645</v>
      </c>
      <c r="U151" s="102">
        <v>1150912.129309956</v>
      </c>
      <c r="V151" s="102"/>
      <c r="W151" s="102"/>
      <c r="X151" s="102">
        <v>600798.06048668851</v>
      </c>
      <c r="Y151" s="202">
        <f t="shared" si="636"/>
        <v>600798.06048668851</v>
      </c>
      <c r="Z151" s="202">
        <f t="shared" si="637"/>
        <v>875855</v>
      </c>
      <c r="AA151" s="202">
        <f t="shared" si="638"/>
        <v>738326.53024334426</v>
      </c>
      <c r="AC151" s="102">
        <v>935628.13763167523</v>
      </c>
      <c r="AD151" s="102"/>
      <c r="AE151" s="102"/>
      <c r="AF151" s="102">
        <v>959402.4410349942</v>
      </c>
      <c r="AG151" s="202">
        <f t="shared" si="639"/>
        <v>935628.13763167523</v>
      </c>
      <c r="AH151" s="202">
        <f t="shared" si="640"/>
        <v>947515</v>
      </c>
      <c r="AI151" s="202">
        <f t="shared" si="641"/>
        <v>941571.56881583761</v>
      </c>
      <c r="AK151" s="102">
        <v>1934372.5597939421</v>
      </c>
      <c r="AL151" s="102"/>
      <c r="AM151" s="102"/>
      <c r="AN151" s="102">
        <v>583506.14369035233</v>
      </c>
      <c r="AO151" s="202">
        <f t="shared" si="642"/>
        <v>583506.14369035233</v>
      </c>
      <c r="AP151" s="202">
        <f t="shared" si="643"/>
        <v>1258939</v>
      </c>
      <c r="AQ151" s="202">
        <f t="shared" si="644"/>
        <v>921222.57184517616</v>
      </c>
      <c r="AS151" s="102"/>
      <c r="AT151" s="102"/>
      <c r="AU151" s="102"/>
      <c r="AV151" s="102">
        <v>933153.61848001252</v>
      </c>
      <c r="AW151" s="202">
        <f t="shared" si="645"/>
        <v>933153.61848001252</v>
      </c>
      <c r="AX151" s="202">
        <f t="shared" si="646"/>
        <v>933154</v>
      </c>
      <c r="AY151" s="202">
        <f t="shared" si="647"/>
        <v>933153.80924000626</v>
      </c>
      <c r="BA151" s="102">
        <v>1009511.6138618108</v>
      </c>
      <c r="BB151" s="102"/>
      <c r="BC151" s="102"/>
      <c r="BD151" s="102">
        <v>1106973.6240744903</v>
      </c>
      <c r="BE151" s="202">
        <f t="shared" si="648"/>
        <v>1009511.6138618108</v>
      </c>
      <c r="BF151" s="202">
        <f t="shared" si="649"/>
        <v>1058243</v>
      </c>
      <c r="BG151" s="202">
        <f t="shared" si="650"/>
        <v>1033877.3069309054</v>
      </c>
      <c r="BI151" s="102">
        <v>2203377.7000000002</v>
      </c>
      <c r="BJ151" s="102"/>
      <c r="BK151" s="102"/>
      <c r="BL151" s="102">
        <v>1483315.1125759997</v>
      </c>
      <c r="BM151" s="202">
        <f t="shared" si="651"/>
        <v>1483315.1125759997</v>
      </c>
      <c r="BN151" s="202">
        <f t="shared" si="652"/>
        <v>1843346</v>
      </c>
      <c r="BO151" s="202">
        <f t="shared" si="653"/>
        <v>1663330.5562879997</v>
      </c>
      <c r="BQ151" s="102">
        <v>2203377.7000000002</v>
      </c>
      <c r="BR151" s="102"/>
      <c r="BS151" s="102"/>
      <c r="BT151" s="102">
        <v>1510352.5228879999</v>
      </c>
      <c r="BU151" s="202">
        <f t="shared" si="654"/>
        <v>1510352.5228879999</v>
      </c>
      <c r="BV151" s="202">
        <f t="shared" si="655"/>
        <v>1856865</v>
      </c>
      <c r="BW151" s="202">
        <f t="shared" si="656"/>
        <v>1683608.7614440001</v>
      </c>
      <c r="BY151" s="102"/>
      <c r="BZ151" s="102"/>
      <c r="CA151" s="102"/>
      <c r="CB151" s="102">
        <v>1436842.3125760001</v>
      </c>
      <c r="CC151" s="202">
        <f t="shared" si="657"/>
        <v>1436842.3125760001</v>
      </c>
      <c r="CD151" s="202">
        <f t="shared" si="658"/>
        <v>1436842</v>
      </c>
      <c r="CE151" s="202">
        <f t="shared" si="659"/>
        <v>1436842.1562880001</v>
      </c>
      <c r="CG151" s="102">
        <v>2278636.4</v>
      </c>
      <c r="CH151" s="102"/>
      <c r="CI151" s="102"/>
      <c r="CJ151" s="102">
        <v>1425224.1125759999</v>
      </c>
      <c r="CK151" s="202">
        <f t="shared" si="660"/>
        <v>1425224.1125759999</v>
      </c>
      <c r="CL151" s="202">
        <f t="shared" si="661"/>
        <v>1851930</v>
      </c>
      <c r="CM151" s="202">
        <f t="shared" si="662"/>
        <v>1638577.056288</v>
      </c>
      <c r="CO151" s="102"/>
      <c r="CP151" s="102"/>
      <c r="CQ151" s="102"/>
      <c r="CR151" s="102">
        <v>1454269.6125759999</v>
      </c>
      <c r="CS151" s="202">
        <f t="shared" si="663"/>
        <v>1454269.6125759999</v>
      </c>
      <c r="CT151" s="202">
        <f t="shared" si="664"/>
        <v>1454270</v>
      </c>
      <c r="CU151" s="202">
        <f t="shared" si="665"/>
        <v>1454269.806288</v>
      </c>
      <c r="CW151" s="102">
        <v>2203377.7000000002</v>
      </c>
      <c r="CX151" s="102"/>
      <c r="CY151" s="102"/>
      <c r="CZ151" s="102">
        <v>1087280.6735178088</v>
      </c>
      <c r="DA151" s="202">
        <f t="shared" si="666"/>
        <v>1087280.6735178088</v>
      </c>
      <c r="DB151" s="202">
        <f t="shared" si="667"/>
        <v>1645329</v>
      </c>
      <c r="DC151" s="202">
        <f t="shared" si="668"/>
        <v>1366304.8367589044</v>
      </c>
      <c r="DE151" s="102">
        <v>1281264.6826938645</v>
      </c>
      <c r="DF151" s="102"/>
      <c r="DG151" s="102"/>
      <c r="DH151" s="102">
        <v>864562.74474019266</v>
      </c>
      <c r="DI151" s="202">
        <f t="shared" si="672"/>
        <v>864562.74474019266</v>
      </c>
      <c r="DJ151" s="202">
        <f t="shared" si="673"/>
        <v>1072914</v>
      </c>
      <c r="DK151" s="202">
        <f t="shared" si="674"/>
        <v>968738.37237009639</v>
      </c>
    </row>
    <row r="152" spans="1:115" ht="13.5" thickBot="1" x14ac:dyDescent="0.25">
      <c r="A152" s="24">
        <v>129</v>
      </c>
      <c r="B152" s="19" t="s">
        <v>387</v>
      </c>
      <c r="C152" s="32">
        <v>1</v>
      </c>
      <c r="D152" s="82"/>
      <c r="E152" s="102">
        <v>89062.486346120015</v>
      </c>
      <c r="F152" s="102"/>
      <c r="G152" s="102"/>
      <c r="H152" s="102">
        <v>158011.934916</v>
      </c>
      <c r="I152" s="202">
        <f t="shared" si="630"/>
        <v>89062.486346120015</v>
      </c>
      <c r="J152" s="202">
        <f t="shared" si="631"/>
        <v>123537</v>
      </c>
      <c r="K152" s="202">
        <f t="shared" si="632"/>
        <v>106299.74317306001</v>
      </c>
      <c r="L152" s="82"/>
      <c r="M152" s="102">
        <v>88781.180972013331</v>
      </c>
      <c r="N152" s="102"/>
      <c r="O152" s="102"/>
      <c r="P152" s="102">
        <v>118383.10915800249</v>
      </c>
      <c r="Q152" s="202">
        <f t="shared" si="633"/>
        <v>88781.180972013331</v>
      </c>
      <c r="R152" s="202">
        <f t="shared" si="634"/>
        <v>103582</v>
      </c>
      <c r="S152" s="202">
        <f t="shared" si="635"/>
        <v>96181.590486006666</v>
      </c>
      <c r="U152" s="102">
        <v>87697.554885744612</v>
      </c>
      <c r="V152" s="102"/>
      <c r="W152" s="102"/>
      <c r="X152" s="102">
        <v>88167.326427502339</v>
      </c>
      <c r="Y152" s="202">
        <f t="shared" si="636"/>
        <v>87697.554885744612</v>
      </c>
      <c r="Z152" s="202">
        <f t="shared" si="637"/>
        <v>87932</v>
      </c>
      <c r="AA152" s="202">
        <f t="shared" si="638"/>
        <v>87814.777442872306</v>
      </c>
      <c r="AC152" s="102">
        <v>102554.49515680857</v>
      </c>
      <c r="AD152" s="102"/>
      <c r="AE152" s="102"/>
      <c r="AF152" s="102">
        <v>106146.8545843851</v>
      </c>
      <c r="AG152" s="202">
        <f t="shared" si="639"/>
        <v>102554.49515680857</v>
      </c>
      <c r="AH152" s="202">
        <f t="shared" si="640"/>
        <v>104351</v>
      </c>
      <c r="AI152" s="202">
        <f t="shared" si="641"/>
        <v>103452.74757840429</v>
      </c>
      <c r="AK152" s="102">
        <v>339215.06088349852</v>
      </c>
      <c r="AL152" s="102"/>
      <c r="AM152" s="102"/>
      <c r="AN152" s="102">
        <v>88960.287133002174</v>
      </c>
      <c r="AO152" s="202">
        <f t="shared" si="642"/>
        <v>88960.287133002174</v>
      </c>
      <c r="AP152" s="202">
        <f t="shared" si="643"/>
        <v>214088</v>
      </c>
      <c r="AQ152" s="202">
        <f t="shared" si="644"/>
        <v>151524.14356650109</v>
      </c>
      <c r="AS152" s="102"/>
      <c r="AT152" s="102"/>
      <c r="AU152" s="102"/>
      <c r="AV152" s="102">
        <v>128730.75538713617</v>
      </c>
      <c r="AW152" s="202">
        <f t="shared" si="645"/>
        <v>128730.75538713617</v>
      </c>
      <c r="AX152" s="202">
        <f t="shared" si="646"/>
        <v>128731</v>
      </c>
      <c r="AY152" s="202">
        <f t="shared" si="647"/>
        <v>128730.87769356809</v>
      </c>
      <c r="BA152" s="102">
        <v>107459.12781119157</v>
      </c>
      <c r="BB152" s="102"/>
      <c r="BC152" s="102"/>
      <c r="BD152" s="102">
        <v>128258.88270726948</v>
      </c>
      <c r="BE152" s="202">
        <f t="shared" si="648"/>
        <v>107459.12781119157</v>
      </c>
      <c r="BF152" s="202">
        <f t="shared" si="649"/>
        <v>117859</v>
      </c>
      <c r="BG152" s="202">
        <f t="shared" si="650"/>
        <v>112659.06390559579</v>
      </c>
      <c r="BI152" s="102">
        <v>336164</v>
      </c>
      <c r="BJ152" s="102"/>
      <c r="BK152" s="102"/>
      <c r="BL152" s="102">
        <v>234601.89768399994</v>
      </c>
      <c r="BM152" s="202">
        <f t="shared" si="651"/>
        <v>234601.89768399994</v>
      </c>
      <c r="BN152" s="202">
        <f t="shared" si="652"/>
        <v>285383</v>
      </c>
      <c r="BO152" s="202">
        <f t="shared" si="653"/>
        <v>259992.44884199998</v>
      </c>
      <c r="BQ152" s="102">
        <v>336164</v>
      </c>
      <c r="BR152" s="102"/>
      <c r="BS152" s="102"/>
      <c r="BT152" s="102">
        <v>239705.30821599998</v>
      </c>
      <c r="BU152" s="202">
        <f t="shared" si="654"/>
        <v>239705.30821599998</v>
      </c>
      <c r="BV152" s="202">
        <f t="shared" si="655"/>
        <v>287935</v>
      </c>
      <c r="BW152" s="202">
        <f t="shared" si="656"/>
        <v>263820.15410799999</v>
      </c>
      <c r="BY152" s="102"/>
      <c r="BZ152" s="102"/>
      <c r="CA152" s="102"/>
      <c r="CB152" s="102">
        <v>227630.97768399995</v>
      </c>
      <c r="CC152" s="202">
        <f t="shared" si="657"/>
        <v>227630.97768399995</v>
      </c>
      <c r="CD152" s="202">
        <f t="shared" si="658"/>
        <v>227631</v>
      </c>
      <c r="CE152" s="202">
        <f t="shared" si="659"/>
        <v>227630.98884199996</v>
      </c>
      <c r="CG152" s="102">
        <v>359996.8</v>
      </c>
      <c r="CH152" s="102"/>
      <c r="CI152" s="102"/>
      <c r="CJ152" s="102">
        <v>229373.70768399996</v>
      </c>
      <c r="CK152" s="202">
        <f t="shared" si="660"/>
        <v>229373.70768399996</v>
      </c>
      <c r="CL152" s="202">
        <f t="shared" si="661"/>
        <v>294685</v>
      </c>
      <c r="CM152" s="202">
        <f t="shared" si="662"/>
        <v>262029.35384199998</v>
      </c>
      <c r="CO152" s="102"/>
      <c r="CP152" s="102"/>
      <c r="CQ152" s="102"/>
      <c r="CR152" s="102">
        <v>239249.17768400002</v>
      </c>
      <c r="CS152" s="202">
        <f t="shared" si="663"/>
        <v>239249.17768400002</v>
      </c>
      <c r="CT152" s="202">
        <f t="shared" si="664"/>
        <v>239249</v>
      </c>
      <c r="CU152" s="202">
        <f t="shared" si="665"/>
        <v>239249.088842</v>
      </c>
      <c r="CW152" s="102">
        <v>336164</v>
      </c>
      <c r="CX152" s="102"/>
      <c r="CY152" s="102"/>
      <c r="CZ152" s="102">
        <v>131069.10940692248</v>
      </c>
      <c r="DA152" s="202">
        <f t="shared" si="666"/>
        <v>131069.10940692248</v>
      </c>
      <c r="DB152" s="202">
        <f t="shared" si="667"/>
        <v>233617</v>
      </c>
      <c r="DC152" s="202">
        <f t="shared" si="668"/>
        <v>182343.05470346124</v>
      </c>
      <c r="DE152" s="102">
        <v>177582.35578524668</v>
      </c>
      <c r="DF152" s="102"/>
      <c r="DG152" s="102"/>
      <c r="DH152" s="102">
        <v>113864.05455050232</v>
      </c>
      <c r="DI152" s="202">
        <f t="shared" si="672"/>
        <v>113864.05455050232</v>
      </c>
      <c r="DJ152" s="202">
        <f t="shared" si="673"/>
        <v>145723</v>
      </c>
      <c r="DK152" s="202">
        <f t="shared" si="674"/>
        <v>129793.52727525117</v>
      </c>
    </row>
    <row r="153" spans="1:115" ht="13.5" thickBot="1" x14ac:dyDescent="0.25">
      <c r="A153" s="20">
        <v>130</v>
      </c>
      <c r="B153" s="19" t="s">
        <v>248</v>
      </c>
      <c r="C153" s="32">
        <v>1</v>
      </c>
      <c r="D153" s="82"/>
      <c r="E153" s="102">
        <v>611589.59443694004</v>
      </c>
      <c r="F153" s="102"/>
      <c r="G153" s="102"/>
      <c r="H153" s="102">
        <v>316317.92647400004</v>
      </c>
      <c r="I153" s="202">
        <f t="shared" si="630"/>
        <v>316317.92647400004</v>
      </c>
      <c r="J153" s="202">
        <f t="shared" si="631"/>
        <v>463954</v>
      </c>
      <c r="K153" s="202">
        <f t="shared" si="632"/>
        <v>390135.96323700005</v>
      </c>
      <c r="L153" s="82"/>
      <c r="M153" s="102">
        <v>611589.59443694004</v>
      </c>
      <c r="N153" s="102"/>
      <c r="O153" s="102"/>
      <c r="P153" s="102">
        <v>251011.89928300816</v>
      </c>
      <c r="Q153" s="202">
        <f t="shared" si="633"/>
        <v>251011.89928300816</v>
      </c>
      <c r="R153" s="202">
        <f t="shared" si="634"/>
        <v>431301</v>
      </c>
      <c r="S153" s="202">
        <f t="shared" si="635"/>
        <v>341156.44964150409</v>
      </c>
      <c r="U153" s="102">
        <v>627091.25810987002</v>
      </c>
      <c r="V153" s="102"/>
      <c r="W153" s="102"/>
      <c r="X153" s="102">
        <v>218385.68429367442</v>
      </c>
      <c r="Y153" s="202">
        <f t="shared" si="636"/>
        <v>218385.68429367442</v>
      </c>
      <c r="Z153" s="202">
        <f t="shared" si="637"/>
        <v>422738</v>
      </c>
      <c r="AA153" s="202">
        <f t="shared" si="638"/>
        <v>320561.84214683721</v>
      </c>
      <c r="AC153" s="102">
        <v>456927.23843938857</v>
      </c>
      <c r="AD153" s="102"/>
      <c r="AE153" s="102"/>
      <c r="AF153" s="102">
        <v>251547.67367623423</v>
      </c>
      <c r="AG153" s="202">
        <f t="shared" si="639"/>
        <v>251547.67367623423</v>
      </c>
      <c r="AH153" s="202">
        <f t="shared" si="640"/>
        <v>354237</v>
      </c>
      <c r="AI153" s="202">
        <f t="shared" si="641"/>
        <v>302892.3368381171</v>
      </c>
      <c r="AK153" s="102">
        <v>726343.06760966242</v>
      </c>
      <c r="AL153" s="102"/>
      <c r="AM153" s="102"/>
      <c r="AN153" s="102">
        <v>213827.96527667326</v>
      </c>
      <c r="AO153" s="202">
        <f t="shared" si="642"/>
        <v>213827.96527667326</v>
      </c>
      <c r="AP153" s="202">
        <f t="shared" si="643"/>
        <v>470086</v>
      </c>
      <c r="AQ153" s="202">
        <f t="shared" si="644"/>
        <v>341956.9826383366</v>
      </c>
      <c r="AS153" s="102"/>
      <c r="AT153" s="102"/>
      <c r="AU153" s="102"/>
      <c r="AV153" s="102">
        <v>254197.98762498674</v>
      </c>
      <c r="AW153" s="202">
        <f t="shared" si="645"/>
        <v>254197.98762498674</v>
      </c>
      <c r="AX153" s="202">
        <f t="shared" si="646"/>
        <v>254198</v>
      </c>
      <c r="AY153" s="202">
        <f t="shared" si="647"/>
        <v>254197.99381249337</v>
      </c>
      <c r="BA153" s="102">
        <v>418424.23111670022</v>
      </c>
      <c r="BB153" s="102"/>
      <c r="BC153" s="102"/>
      <c r="BD153" s="102">
        <v>236518.0994724645</v>
      </c>
      <c r="BE153" s="202">
        <f t="shared" si="648"/>
        <v>236518.0994724645</v>
      </c>
      <c r="BF153" s="202">
        <f t="shared" si="649"/>
        <v>327471</v>
      </c>
      <c r="BG153" s="202">
        <f t="shared" si="650"/>
        <v>281994.54973623226</v>
      </c>
      <c r="BI153" s="102">
        <v>697472.1</v>
      </c>
      <c r="BJ153" s="102"/>
      <c r="BK153" s="102"/>
      <c r="BL153" s="102">
        <v>319620.05127799994</v>
      </c>
      <c r="BM153" s="202">
        <f t="shared" si="651"/>
        <v>319620.05127799994</v>
      </c>
      <c r="BN153" s="202">
        <f t="shared" si="652"/>
        <v>508546</v>
      </c>
      <c r="BO153" s="202">
        <f t="shared" si="653"/>
        <v>414083.025639</v>
      </c>
      <c r="BQ153" s="102">
        <v>697472.1</v>
      </c>
      <c r="BR153" s="102"/>
      <c r="BS153" s="102"/>
      <c r="BT153" s="102">
        <v>325441.00184200006</v>
      </c>
      <c r="BU153" s="202">
        <f t="shared" si="654"/>
        <v>325441.00184200006</v>
      </c>
      <c r="BV153" s="202">
        <f t="shared" si="655"/>
        <v>511457</v>
      </c>
      <c r="BW153" s="202">
        <f t="shared" si="656"/>
        <v>418449.00092100003</v>
      </c>
      <c r="BY153" s="102"/>
      <c r="BZ153" s="102"/>
      <c r="CA153" s="102"/>
      <c r="CB153" s="102">
        <v>273147.25127799995</v>
      </c>
      <c r="CC153" s="202">
        <f t="shared" si="657"/>
        <v>273147.25127799995</v>
      </c>
      <c r="CD153" s="202">
        <f t="shared" si="658"/>
        <v>273147</v>
      </c>
      <c r="CE153" s="202">
        <f t="shared" si="659"/>
        <v>273147.12563899998</v>
      </c>
      <c r="CG153" s="102">
        <v>734672.1</v>
      </c>
      <c r="CH153" s="102"/>
      <c r="CI153" s="102"/>
      <c r="CJ153" s="102">
        <v>309744.58127800003</v>
      </c>
      <c r="CK153" s="202">
        <f t="shared" si="660"/>
        <v>309744.58127800003</v>
      </c>
      <c r="CL153" s="202">
        <f t="shared" si="661"/>
        <v>522208</v>
      </c>
      <c r="CM153" s="202">
        <f t="shared" si="662"/>
        <v>415976.29063900001</v>
      </c>
      <c r="CO153" s="102"/>
      <c r="CP153" s="102"/>
      <c r="CQ153" s="102"/>
      <c r="CR153" s="102">
        <v>294060.01127799996</v>
      </c>
      <c r="CS153" s="202">
        <f t="shared" si="663"/>
        <v>294060.01127799996</v>
      </c>
      <c r="CT153" s="202">
        <f t="shared" si="664"/>
        <v>294060</v>
      </c>
      <c r="CU153" s="202">
        <f t="shared" si="665"/>
        <v>294060.00563899998</v>
      </c>
      <c r="CW153" s="102">
        <v>697472.1</v>
      </c>
      <c r="CX153" s="102"/>
      <c r="CY153" s="102"/>
      <c r="CZ153" s="102">
        <v>229726.76753348814</v>
      </c>
      <c r="DA153" s="202">
        <f t="shared" si="666"/>
        <v>229726.76753348814</v>
      </c>
      <c r="DB153" s="202">
        <f t="shared" si="667"/>
        <v>463599</v>
      </c>
      <c r="DC153" s="202">
        <f t="shared" si="668"/>
        <v>346662.88376674405</v>
      </c>
      <c r="DE153" s="102">
        <v>476144.31772278994</v>
      </c>
      <c r="DF153" s="102"/>
      <c r="DG153" s="102"/>
      <c r="DH153" s="102">
        <v>219775.51146867443</v>
      </c>
      <c r="DI153" s="202">
        <f t="shared" si="672"/>
        <v>219775.51146867443</v>
      </c>
      <c r="DJ153" s="202">
        <f t="shared" si="673"/>
        <v>347960</v>
      </c>
      <c r="DK153" s="202">
        <f t="shared" si="674"/>
        <v>283867.7557343372</v>
      </c>
    </row>
    <row r="154" spans="1:115" ht="13.5" thickBot="1" x14ac:dyDescent="0.25">
      <c r="A154" s="24">
        <v>131</v>
      </c>
      <c r="B154" s="19" t="s">
        <v>388</v>
      </c>
      <c r="C154" s="32">
        <v>1</v>
      </c>
      <c r="D154" s="82"/>
      <c r="E154" s="102">
        <v>84000.425392906676</v>
      </c>
      <c r="F154" s="102"/>
      <c r="G154" s="102"/>
      <c r="H154" s="102">
        <v>77675.915922</v>
      </c>
      <c r="I154" s="202">
        <f t="shared" si="630"/>
        <v>77675.915922</v>
      </c>
      <c r="J154" s="202">
        <f t="shared" si="631"/>
        <v>80838</v>
      </c>
      <c r="K154" s="202">
        <f t="shared" si="632"/>
        <v>79256.957961000007</v>
      </c>
      <c r="L154" s="82"/>
      <c r="M154" s="102">
        <v>86239.27260181334</v>
      </c>
      <c r="N154" s="102"/>
      <c r="O154" s="102"/>
      <c r="P154" s="102">
        <v>63831.504623001078</v>
      </c>
      <c r="Q154" s="202">
        <f t="shared" si="633"/>
        <v>63831.504623001078</v>
      </c>
      <c r="R154" s="202">
        <f t="shared" si="634"/>
        <v>75035</v>
      </c>
      <c r="S154" s="202">
        <f t="shared" si="635"/>
        <v>69433.252311500546</v>
      </c>
      <c r="U154" s="102">
        <v>138869.30217106917</v>
      </c>
      <c r="V154" s="102"/>
      <c r="W154" s="102"/>
      <c r="X154" s="102">
        <v>44837.496538167688</v>
      </c>
      <c r="Y154" s="202">
        <f t="shared" si="636"/>
        <v>44837.496538167688</v>
      </c>
      <c r="Z154" s="202">
        <f t="shared" si="637"/>
        <v>91853</v>
      </c>
      <c r="AA154" s="202">
        <f t="shared" si="638"/>
        <v>68345.248269083851</v>
      </c>
      <c r="AC154" s="102">
        <v>82964.144803363582</v>
      </c>
      <c r="AD154" s="102"/>
      <c r="AE154" s="102"/>
      <c r="AF154" s="102">
        <v>56864.003850461959</v>
      </c>
      <c r="AG154" s="202">
        <f t="shared" si="639"/>
        <v>56864.003850461959</v>
      </c>
      <c r="AH154" s="202">
        <f t="shared" si="640"/>
        <v>69914</v>
      </c>
      <c r="AI154" s="202">
        <f t="shared" si="641"/>
        <v>63389.001925230979</v>
      </c>
      <c r="AK154" s="102">
        <v>122494.56255004535</v>
      </c>
      <c r="AL154" s="102"/>
      <c r="AM154" s="102"/>
      <c r="AN154" s="102">
        <v>44431.80136450092</v>
      </c>
      <c r="AO154" s="202">
        <f t="shared" si="642"/>
        <v>44431.80136450092</v>
      </c>
      <c r="AP154" s="202">
        <f t="shared" si="643"/>
        <v>83463</v>
      </c>
      <c r="AQ154" s="202">
        <f t="shared" si="644"/>
        <v>63947.40068225046</v>
      </c>
      <c r="AS154" s="102"/>
      <c r="AT154" s="102"/>
      <c r="AU154" s="102"/>
      <c r="AV154" s="102">
        <v>56685.618724712302</v>
      </c>
      <c r="AW154" s="202">
        <f t="shared" si="645"/>
        <v>56685.618724712302</v>
      </c>
      <c r="AX154" s="202">
        <f t="shared" si="646"/>
        <v>56686</v>
      </c>
      <c r="AY154" s="202">
        <f t="shared" si="647"/>
        <v>56685.809362356151</v>
      </c>
      <c r="BA154" s="102">
        <v>85605.227664648133</v>
      </c>
      <c r="BB154" s="102"/>
      <c r="BC154" s="102"/>
      <c r="BD154" s="102">
        <v>58371.090533423419</v>
      </c>
      <c r="BE154" s="202">
        <f t="shared" si="648"/>
        <v>58371.090533423419</v>
      </c>
      <c r="BF154" s="202">
        <f t="shared" si="649"/>
        <v>71988</v>
      </c>
      <c r="BG154" s="202">
        <f t="shared" si="650"/>
        <v>65179.545266711706</v>
      </c>
      <c r="BI154" s="102">
        <v>113894</v>
      </c>
      <c r="BJ154" s="102"/>
      <c r="BK154" s="102"/>
      <c r="BL154" s="102">
        <v>128063.70077599998</v>
      </c>
      <c r="BM154" s="202">
        <f t="shared" si="651"/>
        <v>113894</v>
      </c>
      <c r="BN154" s="202">
        <f t="shared" si="652"/>
        <v>120979</v>
      </c>
      <c r="BO154" s="202">
        <f t="shared" si="653"/>
        <v>117436.5</v>
      </c>
      <c r="BQ154" s="102">
        <v>113894</v>
      </c>
      <c r="BR154" s="102"/>
      <c r="BS154" s="102"/>
      <c r="BT154" s="102">
        <v>130181.23390799999</v>
      </c>
      <c r="BU154" s="202">
        <f t="shared" si="654"/>
        <v>113894</v>
      </c>
      <c r="BV154" s="202">
        <f t="shared" si="655"/>
        <v>122038</v>
      </c>
      <c r="BW154" s="202">
        <f t="shared" si="656"/>
        <v>117966</v>
      </c>
      <c r="BY154" s="102"/>
      <c r="BZ154" s="102"/>
      <c r="CA154" s="102"/>
      <c r="CB154" s="102">
        <v>105989.12077600001</v>
      </c>
      <c r="CC154" s="202">
        <f t="shared" si="657"/>
        <v>105989.12077600001</v>
      </c>
      <c r="CD154" s="202">
        <f t="shared" si="658"/>
        <v>105989</v>
      </c>
      <c r="CE154" s="202">
        <f t="shared" si="659"/>
        <v>105989.06038800001</v>
      </c>
      <c r="CG154" s="102">
        <v>120013.4</v>
      </c>
      <c r="CH154" s="102"/>
      <c r="CI154" s="102"/>
      <c r="CJ154" s="102">
        <v>99018.200776000012</v>
      </c>
      <c r="CK154" s="202">
        <f t="shared" si="660"/>
        <v>99018.200776000012</v>
      </c>
      <c r="CL154" s="202">
        <f t="shared" si="661"/>
        <v>109516</v>
      </c>
      <c r="CM154" s="202">
        <f t="shared" si="662"/>
        <v>104267.10038800001</v>
      </c>
      <c r="CO154" s="102"/>
      <c r="CP154" s="102"/>
      <c r="CQ154" s="102"/>
      <c r="CR154" s="102">
        <v>96694.560775999984</v>
      </c>
      <c r="CS154" s="202">
        <f t="shared" si="663"/>
        <v>96694.560775999984</v>
      </c>
      <c r="CT154" s="202">
        <f t="shared" si="664"/>
        <v>96695</v>
      </c>
      <c r="CU154" s="202">
        <f t="shared" si="665"/>
        <v>96694.780387999985</v>
      </c>
      <c r="CW154" s="102">
        <v>113894</v>
      </c>
      <c r="CX154" s="102"/>
      <c r="CY154" s="102"/>
      <c r="CZ154" s="102">
        <v>56836.380217141079</v>
      </c>
      <c r="DA154" s="202">
        <f t="shared" si="666"/>
        <v>56836.380217141079</v>
      </c>
      <c r="DB154" s="202">
        <f t="shared" si="667"/>
        <v>85365</v>
      </c>
      <c r="DC154" s="202">
        <f t="shared" si="668"/>
        <v>71100.690108570532</v>
      </c>
      <c r="DE154" s="102">
        <v>115731.10822798131</v>
      </c>
      <c r="DF154" s="102"/>
      <c r="DG154" s="102"/>
      <c r="DH154" s="102">
        <v>52074.61854566769</v>
      </c>
      <c r="DI154" s="202">
        <f t="shared" si="672"/>
        <v>52074.61854566769</v>
      </c>
      <c r="DJ154" s="202">
        <f t="shared" si="673"/>
        <v>83903</v>
      </c>
      <c r="DK154" s="202">
        <f t="shared" si="674"/>
        <v>67988.809272833838</v>
      </c>
    </row>
    <row r="155" spans="1:115" ht="13.5" thickBot="1" x14ac:dyDescent="0.25">
      <c r="A155" s="20">
        <v>132</v>
      </c>
      <c r="B155" s="19" t="s">
        <v>389</v>
      </c>
      <c r="C155" s="32">
        <v>1</v>
      </c>
      <c r="D155" s="82"/>
      <c r="E155" s="102">
        <v>146041.73241674667</v>
      </c>
      <c r="F155" s="102"/>
      <c r="G155" s="102"/>
      <c r="H155" s="102">
        <v>81490.403345999992</v>
      </c>
      <c r="I155" s="202">
        <f t="shared" si="630"/>
        <v>81490.403345999992</v>
      </c>
      <c r="J155" s="202">
        <f t="shared" si="631"/>
        <v>113766</v>
      </c>
      <c r="K155" s="202">
        <f t="shared" si="632"/>
        <v>97628.201673000003</v>
      </c>
      <c r="L155" s="82"/>
      <c r="M155" s="102">
        <v>138363.33044743998</v>
      </c>
      <c r="N155" s="102"/>
      <c r="O155" s="102"/>
      <c r="P155" s="102">
        <v>75039.029902501992</v>
      </c>
      <c r="Q155" s="202">
        <f t="shared" si="633"/>
        <v>75039.029902501992</v>
      </c>
      <c r="R155" s="202">
        <f t="shared" si="634"/>
        <v>106701</v>
      </c>
      <c r="S155" s="202">
        <f t="shared" si="635"/>
        <v>90870.014951250996</v>
      </c>
      <c r="U155" s="102">
        <v>152171.98181197906</v>
      </c>
      <c r="V155" s="102"/>
      <c r="W155" s="102"/>
      <c r="X155" s="102">
        <v>54934.899443001581</v>
      </c>
      <c r="Y155" s="202">
        <f t="shared" si="636"/>
        <v>54934.899443001581</v>
      </c>
      <c r="Z155" s="202">
        <f t="shared" si="637"/>
        <v>103553</v>
      </c>
      <c r="AA155" s="202">
        <f t="shared" si="638"/>
        <v>79243.949721500787</v>
      </c>
      <c r="AC155" s="102">
        <v>80375.204684738579</v>
      </c>
      <c r="AD155" s="102"/>
      <c r="AE155" s="102"/>
      <c r="AF155" s="102">
        <v>72425.956115884619</v>
      </c>
      <c r="AG155" s="202">
        <f t="shared" si="639"/>
        <v>72425.956115884619</v>
      </c>
      <c r="AH155" s="202">
        <f t="shared" si="640"/>
        <v>76401</v>
      </c>
      <c r="AI155" s="202">
        <f t="shared" si="641"/>
        <v>74413.47805794231</v>
      </c>
      <c r="AK155" s="102">
        <v>208541.403023255</v>
      </c>
      <c r="AL155" s="102"/>
      <c r="AM155" s="102"/>
      <c r="AN155" s="102">
        <v>54294.813269501421</v>
      </c>
      <c r="AO155" s="202">
        <f t="shared" si="642"/>
        <v>54294.813269501421</v>
      </c>
      <c r="AP155" s="202">
        <f t="shared" si="643"/>
        <v>131418</v>
      </c>
      <c r="AQ155" s="202">
        <f t="shared" si="644"/>
        <v>92856.406634750718</v>
      </c>
      <c r="AS155" s="102"/>
      <c r="AT155" s="102"/>
      <c r="AU155" s="102"/>
      <c r="AV155" s="102">
        <v>73242.636399635652</v>
      </c>
      <c r="AW155" s="202">
        <f t="shared" si="645"/>
        <v>73242.636399635652</v>
      </c>
      <c r="AX155" s="202">
        <f t="shared" si="646"/>
        <v>73243</v>
      </c>
      <c r="AY155" s="202">
        <f t="shared" si="647"/>
        <v>73242.818199817819</v>
      </c>
      <c r="BA155" s="102">
        <v>83615.034909025737</v>
      </c>
      <c r="BB155" s="102"/>
      <c r="BC155" s="102"/>
      <c r="BD155" s="102">
        <v>81564.579299769015</v>
      </c>
      <c r="BE155" s="202">
        <f t="shared" si="648"/>
        <v>81564.579299769015</v>
      </c>
      <c r="BF155" s="202">
        <f t="shared" si="649"/>
        <v>82590</v>
      </c>
      <c r="BG155" s="202">
        <f t="shared" si="650"/>
        <v>82077.289649884508</v>
      </c>
      <c r="BI155" s="102">
        <v>246388</v>
      </c>
      <c r="BJ155" s="102"/>
      <c r="BK155" s="102"/>
      <c r="BL155" s="102">
        <v>130884.36737200001</v>
      </c>
      <c r="BM155" s="202">
        <f t="shared" si="651"/>
        <v>130884.36737200001</v>
      </c>
      <c r="BN155" s="202">
        <f t="shared" si="652"/>
        <v>188636</v>
      </c>
      <c r="BO155" s="202">
        <f t="shared" si="653"/>
        <v>159760.183686</v>
      </c>
      <c r="BQ155" s="102">
        <v>246388</v>
      </c>
      <c r="BR155" s="102"/>
      <c r="BS155" s="102"/>
      <c r="BT155" s="102">
        <v>133400.17240000001</v>
      </c>
      <c r="BU155" s="202">
        <f t="shared" si="654"/>
        <v>133400.17240000001</v>
      </c>
      <c r="BV155" s="202">
        <f t="shared" si="655"/>
        <v>189894</v>
      </c>
      <c r="BW155" s="202">
        <f t="shared" si="656"/>
        <v>161647.08620000002</v>
      </c>
      <c r="BY155" s="102"/>
      <c r="BZ155" s="102"/>
      <c r="CA155" s="102"/>
      <c r="CB155" s="102">
        <v>101838.86737199999</v>
      </c>
      <c r="CC155" s="202">
        <f t="shared" si="657"/>
        <v>101838.86737199999</v>
      </c>
      <c r="CD155" s="202">
        <f t="shared" si="658"/>
        <v>101839</v>
      </c>
      <c r="CE155" s="202">
        <f t="shared" si="659"/>
        <v>101838.933686</v>
      </c>
      <c r="CG155" s="102">
        <v>254286.8</v>
      </c>
      <c r="CH155" s="102"/>
      <c r="CI155" s="102"/>
      <c r="CJ155" s="102">
        <v>108809.78737200001</v>
      </c>
      <c r="CK155" s="202">
        <f t="shared" si="660"/>
        <v>108809.78737200001</v>
      </c>
      <c r="CL155" s="202">
        <f t="shared" si="661"/>
        <v>181548</v>
      </c>
      <c r="CM155" s="202">
        <f t="shared" si="662"/>
        <v>145178.893686</v>
      </c>
      <c r="CO155" s="102"/>
      <c r="CP155" s="102"/>
      <c r="CQ155" s="102"/>
      <c r="CR155" s="102">
        <v>97191.58737199998</v>
      </c>
      <c r="CS155" s="202">
        <f t="shared" si="663"/>
        <v>97191.58737199998</v>
      </c>
      <c r="CT155" s="202">
        <f t="shared" si="664"/>
        <v>97192</v>
      </c>
      <c r="CU155" s="202">
        <f t="shared" si="665"/>
        <v>97191.79368599999</v>
      </c>
      <c r="CW155" s="102">
        <v>246388</v>
      </c>
      <c r="CX155" s="102"/>
      <c r="CY155" s="102"/>
      <c r="CZ155" s="102">
        <v>73299.756849421989</v>
      </c>
      <c r="DA155" s="202">
        <f t="shared" si="666"/>
        <v>73299.756849421989</v>
      </c>
      <c r="DB155" s="202">
        <f t="shared" si="667"/>
        <v>159844</v>
      </c>
      <c r="DC155" s="202">
        <f t="shared" si="668"/>
        <v>116571.878424711</v>
      </c>
      <c r="DE155" s="102">
        <v>183890.72811634708</v>
      </c>
      <c r="DF155" s="102"/>
      <c r="DG155" s="102"/>
      <c r="DH155" s="102">
        <v>69429.461997501829</v>
      </c>
      <c r="DI155" s="202">
        <f t="shared" si="672"/>
        <v>69429.461997501829</v>
      </c>
      <c r="DJ155" s="202">
        <f t="shared" si="673"/>
        <v>126660</v>
      </c>
      <c r="DK155" s="202">
        <f t="shared" si="674"/>
        <v>98044.730998750922</v>
      </c>
    </row>
    <row r="156" spans="1:115" ht="13.5" thickBot="1" x14ac:dyDescent="0.25">
      <c r="A156" s="24">
        <v>133</v>
      </c>
      <c r="B156" s="19" t="s">
        <v>390</v>
      </c>
      <c r="C156" s="32">
        <v>1</v>
      </c>
      <c r="D156" s="82"/>
      <c r="E156" s="128" t="s">
        <v>8</v>
      </c>
      <c r="F156" s="128" t="s">
        <v>8</v>
      </c>
      <c r="G156" s="128" t="s">
        <v>8</v>
      </c>
      <c r="H156" s="128" t="s">
        <v>8</v>
      </c>
      <c r="I156" s="128" t="s">
        <v>8</v>
      </c>
      <c r="J156" s="128" t="s">
        <v>8</v>
      </c>
      <c r="K156" s="128" t="s">
        <v>8</v>
      </c>
      <c r="L156" s="82"/>
      <c r="M156" s="128" t="s">
        <v>8</v>
      </c>
      <c r="N156" s="128" t="s">
        <v>8</v>
      </c>
      <c r="O156" s="128" t="s">
        <v>8</v>
      </c>
      <c r="P156" s="128" t="s">
        <v>8</v>
      </c>
      <c r="Q156" s="128" t="s">
        <v>8</v>
      </c>
      <c r="R156" s="128" t="s">
        <v>8</v>
      </c>
      <c r="S156" s="128" t="s">
        <v>8</v>
      </c>
      <c r="U156" s="102">
        <v>69645.212850635085</v>
      </c>
      <c r="V156" s="102"/>
      <c r="W156" s="102"/>
      <c r="X156" s="102">
        <v>42020.383043001333</v>
      </c>
      <c r="Y156" s="202">
        <f t="shared" si="636"/>
        <v>42020.383043001333</v>
      </c>
      <c r="Z156" s="202">
        <f t="shared" si="637"/>
        <v>55833</v>
      </c>
      <c r="AA156" s="202">
        <f t="shared" si="638"/>
        <v>48926.691521500667</v>
      </c>
      <c r="AC156" s="102">
        <v>35922.586790358117</v>
      </c>
      <c r="AD156" s="102"/>
      <c r="AE156" s="102"/>
      <c r="AF156" s="102">
        <v>54967.002128307642</v>
      </c>
      <c r="AG156" s="202">
        <f t="shared" si="639"/>
        <v>35922.586790358117</v>
      </c>
      <c r="AH156" s="202">
        <f t="shared" si="640"/>
        <v>45445</v>
      </c>
      <c r="AI156" s="202">
        <f t="shared" si="641"/>
        <v>40683.793395179062</v>
      </c>
      <c r="AK156" s="102">
        <v>105187.11656952256</v>
      </c>
      <c r="AL156" s="102"/>
      <c r="AM156" s="102"/>
      <c r="AN156" s="102">
        <v>42192.7364571012</v>
      </c>
      <c r="AO156" s="202">
        <f t="shared" si="642"/>
        <v>42192.7364571012</v>
      </c>
      <c r="AP156" s="202">
        <f t="shared" si="643"/>
        <v>73690</v>
      </c>
      <c r="AQ156" s="202">
        <f t="shared" si="644"/>
        <v>57941.3682285506</v>
      </c>
      <c r="AS156" s="102"/>
      <c r="AT156" s="102"/>
      <c r="AU156" s="102"/>
      <c r="AV156" s="102">
        <v>53959.280683108482</v>
      </c>
      <c r="AW156" s="202">
        <f t="shared" si="645"/>
        <v>53959.280683108482</v>
      </c>
      <c r="AX156" s="202">
        <f t="shared" si="646"/>
        <v>53959</v>
      </c>
      <c r="AY156" s="202">
        <f t="shared" si="647"/>
        <v>53959.140341554245</v>
      </c>
      <c r="BA156" s="102">
        <v>39384.568023108506</v>
      </c>
      <c r="BB156" s="102"/>
      <c r="BC156" s="102"/>
      <c r="BD156" s="102">
        <v>61620.874038115144</v>
      </c>
      <c r="BE156" s="202">
        <f t="shared" si="648"/>
        <v>39384.568023108506</v>
      </c>
      <c r="BF156" s="202">
        <f t="shared" si="649"/>
        <v>50503</v>
      </c>
      <c r="BG156" s="202">
        <f t="shared" si="650"/>
        <v>44943.784011554249</v>
      </c>
      <c r="BI156" s="128" t="s">
        <v>8</v>
      </c>
      <c r="BJ156" s="128" t="s">
        <v>8</v>
      </c>
      <c r="BK156" s="128" t="s">
        <v>8</v>
      </c>
      <c r="BL156" s="128" t="s">
        <v>8</v>
      </c>
      <c r="BM156" s="128" t="s">
        <v>8</v>
      </c>
      <c r="BN156" s="128" t="s">
        <v>8</v>
      </c>
      <c r="BO156" s="128" t="s">
        <v>8</v>
      </c>
      <c r="BQ156" s="128" t="s">
        <v>8</v>
      </c>
      <c r="BR156" s="128" t="s">
        <v>8</v>
      </c>
      <c r="BS156" s="128" t="s">
        <v>8</v>
      </c>
      <c r="BT156" s="128" t="s">
        <v>8</v>
      </c>
      <c r="BU156" s="128" t="s">
        <v>8</v>
      </c>
      <c r="BV156" s="128" t="s">
        <v>8</v>
      </c>
      <c r="BW156" s="128" t="s">
        <v>8</v>
      </c>
      <c r="BY156" s="128" t="s">
        <v>8</v>
      </c>
      <c r="BZ156" s="128" t="s">
        <v>8</v>
      </c>
      <c r="CA156" s="128" t="s">
        <v>8</v>
      </c>
      <c r="CB156" s="128" t="s">
        <v>8</v>
      </c>
      <c r="CC156" s="128" t="s">
        <v>8</v>
      </c>
      <c r="CD156" s="128" t="s">
        <v>8</v>
      </c>
      <c r="CE156" s="128" t="s">
        <v>8</v>
      </c>
      <c r="CG156" s="128" t="s">
        <v>8</v>
      </c>
      <c r="CH156" s="128" t="s">
        <v>8</v>
      </c>
      <c r="CI156" s="128" t="s">
        <v>8</v>
      </c>
      <c r="CJ156" s="128" t="s">
        <v>8</v>
      </c>
      <c r="CK156" s="128" t="s">
        <v>8</v>
      </c>
      <c r="CL156" s="128" t="s">
        <v>8</v>
      </c>
      <c r="CM156" s="128" t="s">
        <v>8</v>
      </c>
      <c r="CO156" s="128" t="s">
        <v>8</v>
      </c>
      <c r="CP156" s="128" t="s">
        <v>8</v>
      </c>
      <c r="CQ156" s="128" t="s">
        <v>8</v>
      </c>
      <c r="CR156" s="128" t="s">
        <v>8</v>
      </c>
      <c r="CS156" s="128" t="s">
        <v>8</v>
      </c>
      <c r="CT156" s="128" t="s">
        <v>8</v>
      </c>
      <c r="CU156" s="128" t="s">
        <v>8</v>
      </c>
      <c r="CW156" s="128" t="s">
        <v>8</v>
      </c>
      <c r="CX156" s="128" t="s">
        <v>8</v>
      </c>
      <c r="CY156" s="128" t="s">
        <v>8</v>
      </c>
      <c r="CZ156" s="128" t="s">
        <v>8</v>
      </c>
      <c r="DA156" s="128" t="s">
        <v>8</v>
      </c>
      <c r="DB156" s="128" t="s">
        <v>8</v>
      </c>
      <c r="DC156" s="128" t="s">
        <v>8</v>
      </c>
      <c r="DE156" s="102">
        <v>47072.963112794889</v>
      </c>
      <c r="DF156" s="102"/>
      <c r="DG156" s="102"/>
      <c r="DH156" s="102">
        <v>51009.331537001417</v>
      </c>
      <c r="DI156" s="202">
        <f t="shared" si="672"/>
        <v>47072.963112794889</v>
      </c>
      <c r="DJ156" s="202">
        <f t="shared" si="673"/>
        <v>49041</v>
      </c>
      <c r="DK156" s="202">
        <f t="shared" si="674"/>
        <v>48056.981556397441</v>
      </c>
    </row>
    <row r="157" spans="1:115" ht="13.5" thickBot="1" x14ac:dyDescent="0.25">
      <c r="A157" s="20">
        <v>134</v>
      </c>
      <c r="B157" s="19" t="s">
        <v>391</v>
      </c>
      <c r="C157" s="32">
        <v>1</v>
      </c>
      <c r="D157" s="82"/>
      <c r="E157" s="102">
        <v>1363472.6546045099</v>
      </c>
      <c r="F157" s="102"/>
      <c r="G157" s="102"/>
      <c r="H157" s="102">
        <v>473771.60688000004</v>
      </c>
      <c r="I157" s="202">
        <f t="shared" ref="I157" si="675">+IF(E157="N/A","N/A",MIN(E157:H157))</f>
        <v>473771.60688000004</v>
      </c>
      <c r="J157" s="202">
        <f t="shared" ref="J157" si="676">+IF(E157="N/A","N/A",ROUND(AVERAGE(E157:H157),0))</f>
        <v>918622</v>
      </c>
      <c r="K157" s="202">
        <f t="shared" ref="K157" si="677">+IF(I157="N/A","N/A",AVERAGE(I157:J157))</f>
        <v>696196.80344000005</v>
      </c>
      <c r="L157" s="82"/>
      <c r="M157" s="102">
        <v>1730601.2285445835</v>
      </c>
      <c r="N157" s="102"/>
      <c r="O157" s="102"/>
      <c r="P157" s="102">
        <v>717077.26231652044</v>
      </c>
      <c r="Q157" s="202">
        <f t="shared" ref="Q157" si="678">+IF(M157="N/A","N/A",MIN(M157:P157))</f>
        <v>717077.26231652044</v>
      </c>
      <c r="R157" s="202">
        <f t="shared" ref="R157" si="679">+IF(M157="N/A","N/A",ROUND(AVERAGE(M157:P157),0))</f>
        <v>1223839</v>
      </c>
      <c r="S157" s="202">
        <f t="shared" ref="S157" si="680">+IF(Q157="N/A","N/A",AVERAGE(Q157:R157))</f>
        <v>970458.13115826016</v>
      </c>
      <c r="U157" s="102">
        <v>848758.7795913798</v>
      </c>
      <c r="V157" s="102"/>
      <c r="W157" s="102"/>
      <c r="X157" s="102">
        <v>458621.2620010142</v>
      </c>
      <c r="Y157" s="202">
        <f t="shared" si="636"/>
        <v>458621.2620010142</v>
      </c>
      <c r="Z157" s="202">
        <f t="shared" si="637"/>
        <v>653690</v>
      </c>
      <c r="AA157" s="202">
        <f t="shared" si="638"/>
        <v>556155.63100050716</v>
      </c>
      <c r="AC157" s="102">
        <v>1066441.4085296716</v>
      </c>
      <c r="AD157" s="102"/>
      <c r="AE157" s="102"/>
      <c r="AF157" s="102">
        <v>627718.06335058145</v>
      </c>
      <c r="AG157" s="202">
        <f t="shared" si="639"/>
        <v>627718.06335058145</v>
      </c>
      <c r="AH157" s="202">
        <f t="shared" si="640"/>
        <v>847080</v>
      </c>
      <c r="AI157" s="202">
        <f t="shared" si="641"/>
        <v>737399.03167529078</v>
      </c>
      <c r="AK157" s="102">
        <v>1613037.6562252343</v>
      </c>
      <c r="AL157" s="102"/>
      <c r="AM157" s="102"/>
      <c r="AN157" s="102">
        <v>479032.78702401282</v>
      </c>
      <c r="AO157" s="202">
        <f t="shared" si="642"/>
        <v>479032.78702401282</v>
      </c>
      <c r="AP157" s="202">
        <f t="shared" si="643"/>
        <v>1046035</v>
      </c>
      <c r="AQ157" s="202">
        <f t="shared" si="644"/>
        <v>762533.89351200638</v>
      </c>
      <c r="AS157" s="102"/>
      <c r="AT157" s="102"/>
      <c r="AU157" s="102"/>
      <c r="AV157" s="102">
        <v>672732.90102358977</v>
      </c>
      <c r="AW157" s="202">
        <f t="shared" si="645"/>
        <v>672732.90102358977</v>
      </c>
      <c r="AX157" s="202">
        <f t="shared" si="646"/>
        <v>672733</v>
      </c>
      <c r="AY157" s="202">
        <f t="shared" si="647"/>
        <v>672732.95051179489</v>
      </c>
      <c r="BA157" s="102">
        <v>822720.9279957721</v>
      </c>
      <c r="BB157" s="102"/>
      <c r="BC157" s="102"/>
      <c r="BD157" s="102">
        <v>708856.93870615656</v>
      </c>
      <c r="BE157" s="202">
        <f t="shared" si="648"/>
        <v>708856.93870615656</v>
      </c>
      <c r="BF157" s="202">
        <f t="shared" si="649"/>
        <v>765789</v>
      </c>
      <c r="BG157" s="202">
        <f t="shared" si="650"/>
        <v>737322.96935307828</v>
      </c>
      <c r="BI157" s="102">
        <v>1113024</v>
      </c>
      <c r="BJ157" s="102"/>
      <c r="BK157" s="102"/>
      <c r="BL157" s="102">
        <v>946910.37040599994</v>
      </c>
      <c r="BM157" s="202">
        <f t="shared" ref="BM157" si="681">+IF(BI157="N/A","N/A",MIN(BI157:BL157))</f>
        <v>946910.37040599994</v>
      </c>
      <c r="BN157" s="202">
        <f t="shared" ref="BN157" si="682">+IF(BI157="N/A","N/A",ROUND(AVERAGE(BI157:BL157),0))</f>
        <v>1029967</v>
      </c>
      <c r="BO157" s="202">
        <f t="shared" ref="BO157" si="683">+IF(BM157="N/A","N/A",AVERAGE(BM157:BN157))</f>
        <v>988438.68520299997</v>
      </c>
      <c r="BQ157" s="102">
        <v>1113024</v>
      </c>
      <c r="BR157" s="102"/>
      <c r="BS157" s="102"/>
      <c r="BT157" s="102">
        <v>966083.07259199989</v>
      </c>
      <c r="BU157" s="202">
        <f t="shared" ref="BU157" si="684">+IF(BQ157="N/A","N/A",MIN(BQ157:BT157))</f>
        <v>966083.07259199989</v>
      </c>
      <c r="BV157" s="202">
        <f t="shared" ref="BV157" si="685">+IF(BQ157="N/A","N/A",ROUND(AVERAGE(BQ157:BT157),0))</f>
        <v>1039554</v>
      </c>
      <c r="BW157" s="202">
        <f t="shared" ref="BW157" si="686">+IF(BU157="N/A","N/A",AVERAGE(BU157:BV157))</f>
        <v>1002818.536296</v>
      </c>
      <c r="BY157" s="102"/>
      <c r="BZ157" s="102"/>
      <c r="CA157" s="102"/>
      <c r="CB157" s="102">
        <v>807491.97040599992</v>
      </c>
      <c r="CC157" s="202">
        <f t="shared" ref="CC157" si="687">+IF(BY157="N/A","N/A",MIN(BY157:CB157))</f>
        <v>807491.97040599992</v>
      </c>
      <c r="CD157" s="202">
        <f t="shared" ref="CD157" si="688">+IF(BY157="N/A","N/A",ROUND(AVERAGE(BY157:CB157),0))</f>
        <v>807492</v>
      </c>
      <c r="CE157" s="202">
        <f t="shared" ref="CE157" si="689">+IF(CC157="N/A","N/A",AVERAGE(CC157:CD157))</f>
        <v>807491.98520300002</v>
      </c>
      <c r="CG157" s="102">
        <v>1142808.8</v>
      </c>
      <c r="CH157" s="102"/>
      <c r="CI157" s="102"/>
      <c r="CJ157" s="102">
        <v>801682.87040600018</v>
      </c>
      <c r="CK157" s="202">
        <f t="shared" ref="CK157" si="690">+IF(CG157="N/A","N/A",MIN(CG157:CJ157))</f>
        <v>801682.87040600018</v>
      </c>
      <c r="CL157" s="202">
        <f t="shared" ref="CL157" si="691">+IF(CG157="N/A","N/A",ROUND(AVERAGE(CG157:CJ157),0))</f>
        <v>972246</v>
      </c>
      <c r="CM157" s="202">
        <f t="shared" ref="CM157" si="692">+IF(CK157="N/A","N/A",AVERAGE(CK157:CL157))</f>
        <v>886964.43520300009</v>
      </c>
      <c r="CO157" s="102"/>
      <c r="CP157" s="102"/>
      <c r="CQ157" s="102"/>
      <c r="CR157" s="102">
        <v>836537.47040600015</v>
      </c>
      <c r="CS157" s="202">
        <f t="shared" ref="CS157" si="693">+IF(CO157="N/A","N/A",MIN(CO157:CR157))</f>
        <v>836537.47040600015</v>
      </c>
      <c r="CT157" s="202">
        <f t="shared" ref="CT157" si="694">+IF(CO157="N/A","N/A",ROUND(AVERAGE(CO157:CR157),0))</f>
        <v>836537</v>
      </c>
      <c r="CU157" s="202">
        <f t="shared" ref="CU157" si="695">+IF(CS157="N/A","N/A",AVERAGE(CS157:CT157))</f>
        <v>836537.23520300002</v>
      </c>
      <c r="CW157" s="102">
        <v>1113024</v>
      </c>
      <c r="CX157" s="102"/>
      <c r="CY157" s="102"/>
      <c r="CZ157" s="102">
        <v>681628.33755488042</v>
      </c>
      <c r="DA157" s="202">
        <f t="shared" ref="DA157" si="696">+IF(CW157="N/A","N/A",MIN(CW157:CZ157))</f>
        <v>681628.33755488042</v>
      </c>
      <c r="DB157" s="202">
        <f t="shared" ref="DB157" si="697">+IF(CW157="N/A","N/A",ROUND(AVERAGE(CW157:CZ157),0))</f>
        <v>897326</v>
      </c>
      <c r="DC157" s="202">
        <f t="shared" ref="DC157" si="698">+IF(DA157="N/A","N/A",AVERAGE(DA157:DB157))</f>
        <v>789477.16877744021</v>
      </c>
      <c r="DE157" s="102">
        <v>655975.60870579758</v>
      </c>
      <c r="DF157" s="102"/>
      <c r="DG157" s="102"/>
      <c r="DH157" s="102">
        <v>604747.74447101925</v>
      </c>
      <c r="DI157" s="202">
        <f t="shared" si="672"/>
        <v>604747.74447101925</v>
      </c>
      <c r="DJ157" s="202">
        <f t="shared" si="673"/>
        <v>630362</v>
      </c>
      <c r="DK157" s="202">
        <f t="shared" si="674"/>
        <v>617554.87223550957</v>
      </c>
    </row>
    <row r="158" spans="1:115" ht="13.5" thickBot="1" x14ac:dyDescent="0.25">
      <c r="A158" s="24">
        <v>135</v>
      </c>
      <c r="B158" s="19" t="s">
        <v>249</v>
      </c>
      <c r="C158" s="32">
        <v>1</v>
      </c>
      <c r="D158" s="82"/>
      <c r="E158" s="128" t="s">
        <v>8</v>
      </c>
      <c r="F158" s="128" t="s">
        <v>8</v>
      </c>
      <c r="G158" s="128" t="s">
        <v>8</v>
      </c>
      <c r="H158" s="128" t="s">
        <v>8</v>
      </c>
      <c r="I158" s="128" t="s">
        <v>8</v>
      </c>
      <c r="J158" s="128" t="s">
        <v>8</v>
      </c>
      <c r="K158" s="128" t="s">
        <v>8</v>
      </c>
      <c r="L158" s="82"/>
      <c r="M158" s="128" t="s">
        <v>8</v>
      </c>
      <c r="N158" s="128" t="s">
        <v>8</v>
      </c>
      <c r="O158" s="128" t="s">
        <v>8</v>
      </c>
      <c r="P158" s="128" t="s">
        <v>8</v>
      </c>
      <c r="Q158" s="128" t="s">
        <v>8</v>
      </c>
      <c r="R158" s="128" t="s">
        <v>8</v>
      </c>
      <c r="S158" s="128" t="s">
        <v>8</v>
      </c>
      <c r="U158" s="34" t="s">
        <v>8</v>
      </c>
      <c r="V158" s="34" t="s">
        <v>8</v>
      </c>
      <c r="W158" s="34" t="s">
        <v>8</v>
      </c>
      <c r="X158" s="34" t="s">
        <v>8</v>
      </c>
      <c r="Y158" s="34" t="s">
        <v>8</v>
      </c>
      <c r="Z158" s="34" t="s">
        <v>8</v>
      </c>
      <c r="AA158" s="34" t="s">
        <v>8</v>
      </c>
      <c r="AC158" s="128" t="s">
        <v>8</v>
      </c>
      <c r="AD158" s="128" t="s">
        <v>8</v>
      </c>
      <c r="AE158" s="128" t="s">
        <v>8</v>
      </c>
      <c r="AF158" s="128" t="s">
        <v>8</v>
      </c>
      <c r="AG158" s="128" t="s">
        <v>8</v>
      </c>
      <c r="AH158" s="128" t="s">
        <v>8</v>
      </c>
      <c r="AI158" s="128" t="s">
        <v>8</v>
      </c>
      <c r="AK158" s="34" t="s">
        <v>8</v>
      </c>
      <c r="AL158" s="34" t="s">
        <v>8</v>
      </c>
      <c r="AM158" s="34" t="s">
        <v>8</v>
      </c>
      <c r="AN158" s="34" t="s">
        <v>8</v>
      </c>
      <c r="AO158" s="34" t="s">
        <v>8</v>
      </c>
      <c r="AP158" s="34" t="s">
        <v>8</v>
      </c>
      <c r="AQ158" s="34" t="s">
        <v>8</v>
      </c>
      <c r="AS158" s="128" t="s">
        <v>8</v>
      </c>
      <c r="AT158" s="128" t="s">
        <v>8</v>
      </c>
      <c r="AU158" s="128" t="s">
        <v>8</v>
      </c>
      <c r="AV158" s="128" t="s">
        <v>8</v>
      </c>
      <c r="AW158" s="128" t="s">
        <v>8</v>
      </c>
      <c r="AX158" s="128" t="s">
        <v>8</v>
      </c>
      <c r="AY158" s="128" t="s">
        <v>8</v>
      </c>
      <c r="BA158" s="128" t="s">
        <v>8</v>
      </c>
      <c r="BB158" s="128" t="s">
        <v>8</v>
      </c>
      <c r="BC158" s="128" t="s">
        <v>8</v>
      </c>
      <c r="BD158" s="128" t="s">
        <v>8</v>
      </c>
      <c r="BE158" s="128" t="s">
        <v>8</v>
      </c>
      <c r="BF158" s="128" t="s">
        <v>8</v>
      </c>
      <c r="BG158" s="128" t="s">
        <v>8</v>
      </c>
      <c r="BI158" s="128" t="s">
        <v>8</v>
      </c>
      <c r="BJ158" s="128" t="s">
        <v>8</v>
      </c>
      <c r="BK158" s="128" t="s">
        <v>8</v>
      </c>
      <c r="BL158" s="128" t="s">
        <v>8</v>
      </c>
      <c r="BM158" s="128" t="s">
        <v>8</v>
      </c>
      <c r="BN158" s="128" t="s">
        <v>8</v>
      </c>
      <c r="BO158" s="128" t="s">
        <v>8</v>
      </c>
      <c r="BQ158" s="128" t="s">
        <v>8</v>
      </c>
      <c r="BR158" s="128" t="s">
        <v>8</v>
      </c>
      <c r="BS158" s="128" t="s">
        <v>8</v>
      </c>
      <c r="BT158" s="128" t="s">
        <v>8</v>
      </c>
      <c r="BU158" s="128" t="s">
        <v>8</v>
      </c>
      <c r="BV158" s="128" t="s">
        <v>8</v>
      </c>
      <c r="BW158" s="128" t="s">
        <v>8</v>
      </c>
      <c r="BY158" s="128" t="s">
        <v>8</v>
      </c>
      <c r="BZ158" s="128" t="s">
        <v>8</v>
      </c>
      <c r="CA158" s="128" t="s">
        <v>8</v>
      </c>
      <c r="CB158" s="128" t="s">
        <v>8</v>
      </c>
      <c r="CC158" s="128" t="s">
        <v>8</v>
      </c>
      <c r="CD158" s="128" t="s">
        <v>8</v>
      </c>
      <c r="CE158" s="128" t="s">
        <v>8</v>
      </c>
      <c r="CG158" s="128" t="s">
        <v>8</v>
      </c>
      <c r="CH158" s="128" t="s">
        <v>8</v>
      </c>
      <c r="CI158" s="128" t="s">
        <v>8</v>
      </c>
      <c r="CJ158" s="128" t="s">
        <v>8</v>
      </c>
      <c r="CK158" s="128" t="s">
        <v>8</v>
      </c>
      <c r="CL158" s="128" t="s">
        <v>8</v>
      </c>
      <c r="CM158" s="128" t="s">
        <v>8</v>
      </c>
      <c r="CO158" s="128" t="s">
        <v>8</v>
      </c>
      <c r="CP158" s="128" t="s">
        <v>8</v>
      </c>
      <c r="CQ158" s="128" t="s">
        <v>8</v>
      </c>
      <c r="CR158" s="128" t="s">
        <v>8</v>
      </c>
      <c r="CS158" s="128" t="s">
        <v>8</v>
      </c>
      <c r="CT158" s="128" t="s">
        <v>8</v>
      </c>
      <c r="CU158" s="128" t="s">
        <v>8</v>
      </c>
      <c r="CW158" s="128" t="s">
        <v>8</v>
      </c>
      <c r="CX158" s="128" t="s">
        <v>8</v>
      </c>
      <c r="CY158" s="128" t="s">
        <v>8</v>
      </c>
      <c r="CZ158" s="128" t="s">
        <v>8</v>
      </c>
      <c r="DA158" s="128" t="s">
        <v>8</v>
      </c>
      <c r="DB158" s="128" t="s">
        <v>8</v>
      </c>
      <c r="DC158" s="128" t="s">
        <v>8</v>
      </c>
      <c r="DE158" s="128" t="s">
        <v>8</v>
      </c>
      <c r="DF158" s="128" t="s">
        <v>8</v>
      </c>
      <c r="DG158" s="128" t="s">
        <v>8</v>
      </c>
      <c r="DH158" s="128" t="s">
        <v>8</v>
      </c>
      <c r="DI158" s="128" t="s">
        <v>8</v>
      </c>
      <c r="DJ158" s="128" t="s">
        <v>8</v>
      </c>
      <c r="DK158" s="128" t="s">
        <v>8</v>
      </c>
    </row>
    <row r="159" spans="1:115" ht="13.5" thickBot="1" x14ac:dyDescent="0.25">
      <c r="A159" s="20">
        <v>136</v>
      </c>
      <c r="B159" s="19" t="s">
        <v>250</v>
      </c>
      <c r="C159" s="32">
        <v>1</v>
      </c>
      <c r="D159" s="82"/>
      <c r="E159" s="102">
        <v>351484.47766121331</v>
      </c>
      <c r="F159" s="102"/>
      <c r="G159" s="102"/>
      <c r="H159" s="102">
        <v>141414.63912399998</v>
      </c>
      <c r="I159" s="202">
        <f t="shared" ref="I159:I165" si="699">+IF(E159="N/A","N/A",MIN(E159:H159))</f>
        <v>141414.63912399998</v>
      </c>
      <c r="J159" s="202">
        <f t="shared" ref="J159:J165" si="700">+IF(E159="N/A","N/A",ROUND(AVERAGE(E159:H159),0))</f>
        <v>246450</v>
      </c>
      <c r="K159" s="202">
        <f t="shared" ref="K159:K165" si="701">+IF(I159="N/A","N/A",AVERAGE(I159:J159))</f>
        <v>193932.31956199999</v>
      </c>
      <c r="L159" s="82"/>
      <c r="M159" s="102">
        <v>607939.01356929005</v>
      </c>
      <c r="N159" s="102"/>
      <c r="O159" s="102"/>
      <c r="P159" s="102">
        <v>133945.55300370336</v>
      </c>
      <c r="Q159" s="202">
        <f t="shared" ref="Q159:Q165" si="702">+IF(M159="N/A","N/A",MIN(M159:P159))</f>
        <v>133945.55300370336</v>
      </c>
      <c r="R159" s="202">
        <f t="shared" ref="R159:R165" si="703">+IF(M159="N/A","N/A",ROUND(AVERAGE(M159:P159),0))</f>
        <v>370942</v>
      </c>
      <c r="S159" s="202">
        <f t="shared" ref="S159:S165" si="704">+IF(Q159="N/A","N/A",AVERAGE(Q159:R159))</f>
        <v>252443.77650185168</v>
      </c>
      <c r="U159" s="102">
        <v>397034.21848994348</v>
      </c>
      <c r="V159" s="102"/>
      <c r="W159" s="102"/>
      <c r="X159" s="102">
        <v>112781.14741333622</v>
      </c>
      <c r="Y159" s="202">
        <f t="shared" ref="Y159:Y160" si="705">+IF(U159="N/A","N/A",MIN(U159:X159))</f>
        <v>112781.14741333622</v>
      </c>
      <c r="Z159" s="202">
        <f t="shared" ref="Z159:Z160" si="706">+IF(U159="N/A","N/A",ROUND(AVERAGE(U159:X159),0))</f>
        <v>254908</v>
      </c>
      <c r="AA159" s="202">
        <f t="shared" ref="AA159:AA160" si="707">+IF(Y159="N/A","N/A",AVERAGE(Y159:Z159))</f>
        <v>183844.5737066681</v>
      </c>
      <c r="AC159" s="102">
        <v>469035.15685217502</v>
      </c>
      <c r="AD159" s="102"/>
      <c r="AE159" s="102"/>
      <c r="AF159" s="102">
        <v>141409.71153842163</v>
      </c>
      <c r="AG159" s="202">
        <f t="shared" ref="AG159:AG161" si="708">+IF(AC159="N/A","N/A",MIN(AC159:AF159))</f>
        <v>141409.71153842163</v>
      </c>
      <c r="AH159" s="202">
        <f t="shared" ref="AH159:AH161" si="709">+IF(AC159="N/A","N/A",ROUND(AVERAGE(AC159:AF159),0))</f>
        <v>305222</v>
      </c>
      <c r="AI159" s="202">
        <f t="shared" ref="AI159:AI161" si="710">+IF(AG159="N/A","N/A",AVERAGE(AG159:AH159))</f>
        <v>223315.85576921082</v>
      </c>
      <c r="AK159" s="102">
        <v>566477.53148376022</v>
      </c>
      <c r="AL159" s="102"/>
      <c r="AM159" s="102"/>
      <c r="AN159" s="102">
        <v>113922.97636063582</v>
      </c>
      <c r="AO159" s="202">
        <f t="shared" ref="AO159:AO160" si="711">+IF(AK159="N/A","N/A",MIN(AK159:AN159))</f>
        <v>113922.97636063582</v>
      </c>
      <c r="AP159" s="202">
        <f t="shared" ref="AP159:AP160" si="712">+IF(AK159="N/A","N/A",ROUND(AVERAGE(AK159:AN159),0))</f>
        <v>340200</v>
      </c>
      <c r="AQ159" s="202">
        <f t="shared" ref="AQ159:AQ160" si="713">+IF(AO159="N/A","N/A",AVERAGE(AO159:AP159))</f>
        <v>227061.48818031792</v>
      </c>
      <c r="AS159" s="102"/>
      <c r="AT159" s="102"/>
      <c r="AU159" s="102"/>
      <c r="AV159" s="102">
        <v>122415.21098132421</v>
      </c>
      <c r="AW159" s="202">
        <f t="shared" ref="AW159:AW161" si="714">+IF(AS159="N/A","N/A",MIN(AS159:AV159))</f>
        <v>122415.21098132421</v>
      </c>
      <c r="AX159" s="202">
        <f t="shared" ref="AX159:AX161" si="715">+IF(AS159="N/A","N/A",ROUND(AVERAGE(AS159:AV159),0))</f>
        <v>122415</v>
      </c>
      <c r="AY159" s="202">
        <f t="shared" ref="AY159:AY161" si="716">+IF(AW159="N/A","N/A",AVERAGE(AW159:AX159))</f>
        <v>122415.1054906621</v>
      </c>
      <c r="BA159" s="102">
        <v>434286.52766397002</v>
      </c>
      <c r="BB159" s="102"/>
      <c r="BC159" s="102"/>
      <c r="BD159" s="102">
        <v>214329.47463311741</v>
      </c>
      <c r="BE159" s="202">
        <f t="shared" ref="BE159:BE161" si="717">+IF(BA159="N/A","N/A",MIN(BA159:BD159))</f>
        <v>214329.47463311741</v>
      </c>
      <c r="BF159" s="202">
        <f t="shared" ref="BF159:BF161" si="718">+IF(BA159="N/A","N/A",ROUND(AVERAGE(BA159:BD159),0))</f>
        <v>324308</v>
      </c>
      <c r="BG159" s="202">
        <f t="shared" ref="BG159:BG161" si="719">+IF(BE159="N/A","N/A",AVERAGE(BE159:BF159))</f>
        <v>269318.73731655872</v>
      </c>
      <c r="BI159" s="102">
        <v>444877.9</v>
      </c>
      <c r="BJ159" s="102"/>
      <c r="BK159" s="102"/>
      <c r="BL159" s="102">
        <v>190093.38675800004</v>
      </c>
      <c r="BM159" s="202">
        <f t="shared" ref="BM159:BM165" si="720">+IF(BI159="N/A","N/A",MIN(BI159:BL159))</f>
        <v>190093.38675800004</v>
      </c>
      <c r="BN159" s="202">
        <f t="shared" ref="BN159:BN165" si="721">+IF(BI159="N/A","N/A",ROUND(AVERAGE(BI159:BL159),0))</f>
        <v>317486</v>
      </c>
      <c r="BO159" s="202">
        <f t="shared" ref="BO159:BO165" si="722">+IF(BM159="N/A","N/A",AVERAGE(BM159:BN159))</f>
        <v>253789.693379</v>
      </c>
      <c r="BQ159" s="102">
        <v>444877.9</v>
      </c>
      <c r="BR159" s="102"/>
      <c r="BS159" s="102"/>
      <c r="BT159" s="102">
        <v>196671.14687000006</v>
      </c>
      <c r="BU159" s="202">
        <f t="shared" ref="BU159:BU165" si="723">+IF(BQ159="N/A","N/A",MIN(BQ159:BT159))</f>
        <v>196671.14687000006</v>
      </c>
      <c r="BV159" s="202">
        <f t="shared" ref="BV159:BV165" si="724">+IF(BQ159="N/A","N/A",ROUND(AVERAGE(BQ159:BT159),0))</f>
        <v>320775</v>
      </c>
      <c r="BW159" s="202">
        <f t="shared" ref="BW159:BW165" si="725">+IF(BU159="N/A","N/A",AVERAGE(BU159:BV159))</f>
        <v>258723.07343500003</v>
      </c>
      <c r="BY159" s="102"/>
      <c r="BZ159" s="102"/>
      <c r="CA159" s="102"/>
      <c r="CB159" s="102">
        <v>194740.66675800001</v>
      </c>
      <c r="CC159" s="202">
        <f t="shared" ref="CC159:CC165" si="726">+IF(BY159="N/A","N/A",MIN(BY159:CB159))</f>
        <v>194740.66675800001</v>
      </c>
      <c r="CD159" s="202">
        <f t="shared" ref="CD159:CD165" si="727">+IF(BY159="N/A","N/A",ROUND(AVERAGE(BY159:CB159),0))</f>
        <v>194741</v>
      </c>
      <c r="CE159" s="202">
        <f t="shared" ref="CE159:CE165" si="728">+IF(CC159="N/A","N/A",AVERAGE(CC159:CD159))</f>
        <v>194740.83337900002</v>
      </c>
      <c r="CG159" s="102">
        <v>456816</v>
      </c>
      <c r="CH159" s="102"/>
      <c r="CI159" s="102"/>
      <c r="CJ159" s="102">
        <v>183122.46675800002</v>
      </c>
      <c r="CK159" s="202">
        <f t="shared" ref="CK159:CK165" si="729">+IF(CG159="N/A","N/A",MIN(CG159:CJ159))</f>
        <v>183122.46675800002</v>
      </c>
      <c r="CL159" s="202">
        <f t="shared" ref="CL159:CL165" si="730">+IF(CG159="N/A","N/A",ROUND(AVERAGE(CG159:CJ159),0))</f>
        <v>319969</v>
      </c>
      <c r="CM159" s="202">
        <f t="shared" ref="CM159:CM165" si="731">+IF(CK159="N/A","N/A",AVERAGE(CK159:CL159))</f>
        <v>251545.73337900001</v>
      </c>
      <c r="CO159" s="102"/>
      <c r="CP159" s="102"/>
      <c r="CQ159" s="102"/>
      <c r="CR159" s="102">
        <v>217977.06675800003</v>
      </c>
      <c r="CS159" s="202">
        <f t="shared" ref="CS159:CS165" si="732">+IF(CO159="N/A","N/A",MIN(CO159:CR159))</f>
        <v>217977.06675800003</v>
      </c>
      <c r="CT159" s="202">
        <f t="shared" ref="CT159:CT165" si="733">+IF(CO159="N/A","N/A",ROUND(AVERAGE(CO159:CR159),0))</f>
        <v>217977</v>
      </c>
      <c r="CU159" s="202">
        <f t="shared" ref="CU159:CU165" si="734">+IF(CS159="N/A","N/A",AVERAGE(CS159:CT159))</f>
        <v>217977.03337900003</v>
      </c>
      <c r="CW159" s="102">
        <v>444877.9</v>
      </c>
      <c r="CX159" s="102"/>
      <c r="CY159" s="102"/>
      <c r="CZ159" s="102">
        <v>156901.36894241133</v>
      </c>
      <c r="DA159" s="202">
        <f t="shared" ref="DA159:DA165" si="735">+IF(CW159="N/A","N/A",MIN(CW159:CZ159))</f>
        <v>156901.36894241133</v>
      </c>
      <c r="DB159" s="202">
        <f t="shared" ref="DB159:DB165" si="736">+IF(CW159="N/A","N/A",ROUND(AVERAGE(CW159:CZ159),0))</f>
        <v>300890</v>
      </c>
      <c r="DC159" s="202">
        <f t="shared" ref="DC159:DC165" si="737">+IF(DA159="N/A","N/A",AVERAGE(DA159:DB159))</f>
        <v>228895.68447120566</v>
      </c>
      <c r="DE159" s="102">
        <v>322958.51986758923</v>
      </c>
      <c r="DF159" s="102"/>
      <c r="DG159" s="102"/>
      <c r="DH159" s="102">
        <v>125239.563267003</v>
      </c>
      <c r="DI159" s="202">
        <f t="shared" ref="DI159:DI160" si="738">+IF(DE159="N/A","N/A",MIN(DE159:DH159))</f>
        <v>125239.563267003</v>
      </c>
      <c r="DJ159" s="202">
        <f t="shared" ref="DJ159:DJ160" si="739">+IF(DE159="N/A","N/A",ROUND(AVERAGE(DE159:DH159),0))</f>
        <v>224099</v>
      </c>
      <c r="DK159" s="202">
        <f t="shared" ref="DK159:DK160" si="740">+IF(DI159="N/A","N/A",AVERAGE(DI159:DJ159))</f>
        <v>174669.28163350149</v>
      </c>
    </row>
    <row r="160" spans="1:115" ht="13.5" thickBot="1" x14ac:dyDescent="0.25">
      <c r="A160" s="24">
        <v>137</v>
      </c>
      <c r="B160" s="19" t="s">
        <v>235</v>
      </c>
      <c r="C160" s="32">
        <v>1</v>
      </c>
      <c r="D160" s="82"/>
      <c r="E160" s="102">
        <v>273908.74491128005</v>
      </c>
      <c r="F160" s="102"/>
      <c r="G160" s="102"/>
      <c r="H160" s="102">
        <v>129616.82175199999</v>
      </c>
      <c r="I160" s="202">
        <f t="shared" si="699"/>
        <v>129616.82175199999</v>
      </c>
      <c r="J160" s="202">
        <f t="shared" si="700"/>
        <v>201763</v>
      </c>
      <c r="K160" s="202">
        <f t="shared" si="701"/>
        <v>165689.91087600001</v>
      </c>
      <c r="L160" s="82"/>
      <c r="M160" s="102">
        <v>265567.33865655994</v>
      </c>
      <c r="N160" s="102"/>
      <c r="O160" s="102"/>
      <c r="P160" s="102">
        <v>107168.1187890025</v>
      </c>
      <c r="Q160" s="202">
        <f t="shared" si="702"/>
        <v>107168.1187890025</v>
      </c>
      <c r="R160" s="202">
        <f t="shared" si="703"/>
        <v>186368</v>
      </c>
      <c r="S160" s="202">
        <f t="shared" si="704"/>
        <v>146768.05939450127</v>
      </c>
      <c r="U160" s="102">
        <v>189728.83613396343</v>
      </c>
      <c r="V160" s="102"/>
      <c r="W160" s="102"/>
      <c r="X160" s="102">
        <v>82873.871189002326</v>
      </c>
      <c r="Y160" s="202">
        <f t="shared" si="705"/>
        <v>82873.871189002326</v>
      </c>
      <c r="Z160" s="202">
        <f t="shared" si="706"/>
        <v>136301</v>
      </c>
      <c r="AA160" s="202">
        <f t="shared" si="707"/>
        <v>109587.43559450116</v>
      </c>
      <c r="AC160" s="102">
        <v>202029.02372610112</v>
      </c>
      <c r="AD160" s="102"/>
      <c r="AE160" s="102"/>
      <c r="AF160" s="102">
        <v>111030.33259038509</v>
      </c>
      <c r="AG160" s="202">
        <f t="shared" si="708"/>
        <v>111030.33259038509</v>
      </c>
      <c r="AH160" s="202">
        <f t="shared" si="709"/>
        <v>156530</v>
      </c>
      <c r="AI160" s="202">
        <f t="shared" si="710"/>
        <v>133780.16629519255</v>
      </c>
      <c r="AK160" s="102">
        <v>339786.14623689663</v>
      </c>
      <c r="AL160" s="102"/>
      <c r="AM160" s="102"/>
      <c r="AN160" s="102">
        <v>84538.196894502165</v>
      </c>
      <c r="AO160" s="202">
        <f t="shared" si="711"/>
        <v>84538.196894502165</v>
      </c>
      <c r="AP160" s="202">
        <f t="shared" si="712"/>
        <v>212162</v>
      </c>
      <c r="AQ160" s="202">
        <f t="shared" si="713"/>
        <v>148350.09844725108</v>
      </c>
      <c r="AS160" s="102"/>
      <c r="AT160" s="102"/>
      <c r="AU160" s="102"/>
      <c r="AV160" s="102">
        <v>118305.91880013618</v>
      </c>
      <c r="AW160" s="202">
        <f t="shared" si="714"/>
        <v>118305.91880013618</v>
      </c>
      <c r="AX160" s="202">
        <f t="shared" si="715"/>
        <v>118306</v>
      </c>
      <c r="AY160" s="202">
        <f t="shared" si="716"/>
        <v>118305.9594000681</v>
      </c>
      <c r="BA160" s="102">
        <v>198974.9250836916</v>
      </c>
      <c r="BB160" s="102"/>
      <c r="BC160" s="102"/>
      <c r="BD160" s="102">
        <v>118753.94615076949</v>
      </c>
      <c r="BE160" s="202">
        <f t="shared" si="717"/>
        <v>118753.94615076949</v>
      </c>
      <c r="BF160" s="202">
        <f t="shared" si="718"/>
        <v>158864</v>
      </c>
      <c r="BG160" s="202">
        <f t="shared" si="719"/>
        <v>138808.97307538474</v>
      </c>
      <c r="BI160" s="102">
        <v>277698</v>
      </c>
      <c r="BJ160" s="102"/>
      <c r="BK160" s="102"/>
      <c r="BL160" s="102">
        <v>185826.602808</v>
      </c>
      <c r="BM160" s="202">
        <f t="shared" si="720"/>
        <v>185826.602808</v>
      </c>
      <c r="BN160" s="202">
        <f t="shared" si="721"/>
        <v>231762</v>
      </c>
      <c r="BO160" s="202">
        <f t="shared" si="722"/>
        <v>208794.301404</v>
      </c>
      <c r="BQ160" s="102">
        <v>277698</v>
      </c>
      <c r="BR160" s="102"/>
      <c r="BS160" s="102"/>
      <c r="BT160" s="102">
        <v>191396.83261599997</v>
      </c>
      <c r="BU160" s="202">
        <f t="shared" si="723"/>
        <v>191396.83261599997</v>
      </c>
      <c r="BV160" s="202">
        <f t="shared" si="724"/>
        <v>234547</v>
      </c>
      <c r="BW160" s="202">
        <f t="shared" si="725"/>
        <v>212971.91630799999</v>
      </c>
      <c r="BY160" s="102"/>
      <c r="BZ160" s="102"/>
      <c r="CA160" s="102"/>
      <c r="CB160" s="102">
        <v>178855.68280800001</v>
      </c>
      <c r="CC160" s="202">
        <f t="shared" si="726"/>
        <v>178855.68280800001</v>
      </c>
      <c r="CD160" s="202">
        <f t="shared" si="727"/>
        <v>178856</v>
      </c>
      <c r="CE160" s="202">
        <f t="shared" si="728"/>
        <v>178855.84140400001</v>
      </c>
      <c r="CG160" s="102">
        <v>285007.8</v>
      </c>
      <c r="CH160" s="102"/>
      <c r="CI160" s="102"/>
      <c r="CJ160" s="102">
        <v>178855.68280800001</v>
      </c>
      <c r="CK160" s="202">
        <f t="shared" si="729"/>
        <v>178855.68280800001</v>
      </c>
      <c r="CL160" s="202">
        <f t="shared" si="730"/>
        <v>231932</v>
      </c>
      <c r="CM160" s="202">
        <f t="shared" si="731"/>
        <v>205393.84140400001</v>
      </c>
      <c r="CO160" s="102"/>
      <c r="CP160" s="102"/>
      <c r="CQ160" s="102"/>
      <c r="CR160" s="102">
        <v>185826.602808</v>
      </c>
      <c r="CS160" s="202">
        <f t="shared" si="732"/>
        <v>185826.602808</v>
      </c>
      <c r="CT160" s="202">
        <f t="shared" si="733"/>
        <v>185827</v>
      </c>
      <c r="CU160" s="202">
        <f t="shared" si="734"/>
        <v>185826.801404</v>
      </c>
      <c r="CW160" s="102">
        <v>277698</v>
      </c>
      <c r="CX160" s="102"/>
      <c r="CY160" s="102"/>
      <c r="CZ160" s="102">
        <v>122200.18216392248</v>
      </c>
      <c r="DA160" s="202">
        <f t="shared" si="735"/>
        <v>122200.18216392248</v>
      </c>
      <c r="DB160" s="202">
        <f t="shared" si="736"/>
        <v>199949</v>
      </c>
      <c r="DC160" s="202">
        <f t="shared" si="737"/>
        <v>161074.59108196123</v>
      </c>
      <c r="DE160" s="102">
        <v>301159.86561706394</v>
      </c>
      <c r="DF160" s="102"/>
      <c r="DG160" s="102"/>
      <c r="DH160" s="102">
        <v>101588.26443050231</v>
      </c>
      <c r="DI160" s="202">
        <f t="shared" si="738"/>
        <v>101588.26443050231</v>
      </c>
      <c r="DJ160" s="202">
        <f t="shared" si="739"/>
        <v>201374</v>
      </c>
      <c r="DK160" s="202">
        <f t="shared" si="740"/>
        <v>151481.13221525116</v>
      </c>
    </row>
    <row r="161" spans="1:115" ht="13.5" thickBot="1" x14ac:dyDescent="0.25">
      <c r="A161" s="20">
        <v>138</v>
      </c>
      <c r="B161" s="19" t="s">
        <v>275</v>
      </c>
      <c r="C161" s="32">
        <v>1</v>
      </c>
      <c r="D161" s="82"/>
      <c r="E161" s="102">
        <v>225035.59138574667</v>
      </c>
      <c r="F161" s="102"/>
      <c r="G161" s="102"/>
      <c r="H161" s="102">
        <v>158719.71565999999</v>
      </c>
      <c r="I161" s="202">
        <f t="shared" si="699"/>
        <v>158719.71565999999</v>
      </c>
      <c r="J161" s="202">
        <f t="shared" si="700"/>
        <v>191878</v>
      </c>
      <c r="K161" s="202">
        <f t="shared" si="701"/>
        <v>175298.85782999999</v>
      </c>
      <c r="L161" s="82"/>
      <c r="M161" s="102">
        <v>174276.49688496001</v>
      </c>
      <c r="N161" s="102"/>
      <c r="O161" s="102"/>
      <c r="P161" s="102">
        <v>94462.753947901801</v>
      </c>
      <c r="Q161" s="202">
        <f t="shared" si="702"/>
        <v>94462.753947901801</v>
      </c>
      <c r="R161" s="202">
        <f t="shared" si="703"/>
        <v>134370</v>
      </c>
      <c r="S161" s="202">
        <f t="shared" si="704"/>
        <v>114416.3769739509</v>
      </c>
      <c r="U161" s="34" t="s">
        <v>8</v>
      </c>
      <c r="V161" s="34" t="s">
        <v>8</v>
      </c>
      <c r="W161" s="34" t="s">
        <v>8</v>
      </c>
      <c r="X161" s="34" t="s">
        <v>8</v>
      </c>
      <c r="Y161" s="34" t="s">
        <v>8</v>
      </c>
      <c r="Z161" s="34" t="s">
        <v>8</v>
      </c>
      <c r="AA161" s="34" t="s">
        <v>8</v>
      </c>
      <c r="AC161" s="102">
        <v>201159.70752881002</v>
      </c>
      <c r="AD161" s="102"/>
      <c r="AE161" s="102"/>
      <c r="AF161" s="102">
        <v>85682.787482347005</v>
      </c>
      <c r="AG161" s="202">
        <f t="shared" si="708"/>
        <v>85682.787482347005</v>
      </c>
      <c r="AH161" s="202">
        <f t="shared" si="709"/>
        <v>143421</v>
      </c>
      <c r="AI161" s="202">
        <f t="shared" si="710"/>
        <v>114551.8937411735</v>
      </c>
      <c r="AK161" s="34" t="s">
        <v>8</v>
      </c>
      <c r="AL161" s="34" t="s">
        <v>8</v>
      </c>
      <c r="AM161" s="34" t="s">
        <v>8</v>
      </c>
      <c r="AN161" s="34" t="s">
        <v>8</v>
      </c>
      <c r="AO161" s="34" t="s">
        <v>8</v>
      </c>
      <c r="AP161" s="34" t="s">
        <v>8</v>
      </c>
      <c r="AQ161" s="34" t="s">
        <v>8</v>
      </c>
      <c r="AS161" s="102"/>
      <c r="AT161" s="102"/>
      <c r="AU161" s="102"/>
      <c r="AV161" s="102">
        <v>96087.263015897523</v>
      </c>
      <c r="AW161" s="202">
        <f t="shared" si="714"/>
        <v>96087.263015897523</v>
      </c>
      <c r="AX161" s="202">
        <f t="shared" si="715"/>
        <v>96087</v>
      </c>
      <c r="AY161" s="202">
        <f t="shared" si="716"/>
        <v>96087.131507948769</v>
      </c>
      <c r="BA161" s="102">
        <v>196846.4784024391</v>
      </c>
      <c r="BB161" s="102"/>
      <c r="BC161" s="102"/>
      <c r="BD161" s="102">
        <v>101570.45338169306</v>
      </c>
      <c r="BE161" s="202">
        <f t="shared" si="717"/>
        <v>101570.45338169306</v>
      </c>
      <c r="BF161" s="202">
        <f t="shared" si="718"/>
        <v>149208</v>
      </c>
      <c r="BG161" s="202">
        <f t="shared" si="719"/>
        <v>125389.22669084652</v>
      </c>
      <c r="BI161" s="102">
        <v>322245</v>
      </c>
      <c r="BJ161" s="102"/>
      <c r="BK161" s="102"/>
      <c r="BL161" s="102">
        <v>187340.80281399997</v>
      </c>
      <c r="BM161" s="202">
        <f t="shared" si="720"/>
        <v>187340.80281399997</v>
      </c>
      <c r="BN161" s="202">
        <f t="shared" si="721"/>
        <v>254793</v>
      </c>
      <c r="BO161" s="202">
        <f t="shared" si="722"/>
        <v>221066.90140699997</v>
      </c>
      <c r="BQ161" s="102">
        <v>322245</v>
      </c>
      <c r="BR161" s="102"/>
      <c r="BS161" s="102"/>
      <c r="BT161" s="102">
        <v>190506.41376800003</v>
      </c>
      <c r="BU161" s="202">
        <f t="shared" si="723"/>
        <v>190506.41376800003</v>
      </c>
      <c r="BV161" s="202">
        <f t="shared" si="724"/>
        <v>256376</v>
      </c>
      <c r="BW161" s="202">
        <f t="shared" si="725"/>
        <v>223441.20688400001</v>
      </c>
      <c r="BY161" s="102"/>
      <c r="BZ161" s="102"/>
      <c r="CA161" s="102"/>
      <c r="CB161" s="102">
        <v>135058.902814</v>
      </c>
      <c r="CC161" s="202">
        <f t="shared" si="726"/>
        <v>135058.902814</v>
      </c>
      <c r="CD161" s="202">
        <f t="shared" si="727"/>
        <v>135059</v>
      </c>
      <c r="CE161" s="202">
        <f t="shared" si="728"/>
        <v>135058.95140700002</v>
      </c>
      <c r="CG161" s="102">
        <v>331219.5</v>
      </c>
      <c r="CH161" s="102"/>
      <c r="CI161" s="102"/>
      <c r="CJ161" s="102">
        <v>180369.88281399998</v>
      </c>
      <c r="CK161" s="202">
        <f t="shared" si="729"/>
        <v>180369.88281399998</v>
      </c>
      <c r="CL161" s="202">
        <f t="shared" si="730"/>
        <v>255795</v>
      </c>
      <c r="CM161" s="202">
        <f t="shared" si="731"/>
        <v>218082.44140700001</v>
      </c>
      <c r="CO161" s="102"/>
      <c r="CP161" s="102"/>
      <c r="CQ161" s="102"/>
      <c r="CR161" s="102">
        <v>167589.86281399996</v>
      </c>
      <c r="CS161" s="202">
        <f t="shared" si="732"/>
        <v>167589.86281399996</v>
      </c>
      <c r="CT161" s="202">
        <f t="shared" si="733"/>
        <v>167590</v>
      </c>
      <c r="CU161" s="202">
        <f t="shared" si="734"/>
        <v>167589.931407</v>
      </c>
      <c r="CW161" s="102">
        <v>322245</v>
      </c>
      <c r="CX161" s="102"/>
      <c r="CY161" s="102"/>
      <c r="CZ161" s="102">
        <v>92263.978864497811</v>
      </c>
      <c r="DA161" s="202">
        <f t="shared" si="735"/>
        <v>92263.978864497811</v>
      </c>
      <c r="DB161" s="202">
        <f t="shared" si="736"/>
        <v>207254</v>
      </c>
      <c r="DC161" s="202">
        <f t="shared" si="737"/>
        <v>149758.9894322489</v>
      </c>
      <c r="DE161" s="126" t="s">
        <v>8</v>
      </c>
      <c r="DF161" s="126" t="s">
        <v>8</v>
      </c>
      <c r="DG161" s="126" t="s">
        <v>8</v>
      </c>
      <c r="DH161" s="126" t="s">
        <v>8</v>
      </c>
      <c r="DI161" s="126" t="s">
        <v>8</v>
      </c>
      <c r="DJ161" s="126" t="s">
        <v>8</v>
      </c>
      <c r="DK161" s="126" t="s">
        <v>8</v>
      </c>
    </row>
    <row r="162" spans="1:115" ht="13.5" thickBot="1" x14ac:dyDescent="0.25">
      <c r="A162" s="24">
        <v>139</v>
      </c>
      <c r="B162" s="19" t="s">
        <v>251</v>
      </c>
      <c r="C162" s="32">
        <v>1</v>
      </c>
      <c r="D162" s="82"/>
      <c r="E162" s="102">
        <v>239711.12706241338</v>
      </c>
      <c r="F162" s="102"/>
      <c r="G162" s="102"/>
      <c r="H162" s="102">
        <v>149312.22675600002</v>
      </c>
      <c r="I162" s="202">
        <f t="shared" si="699"/>
        <v>149312.22675600002</v>
      </c>
      <c r="J162" s="202">
        <f t="shared" si="700"/>
        <v>194512</v>
      </c>
      <c r="K162" s="202">
        <f t="shared" si="701"/>
        <v>171912.11337800001</v>
      </c>
      <c r="L162" s="82"/>
      <c r="M162" s="102">
        <v>172365.95625650667</v>
      </c>
      <c r="N162" s="102"/>
      <c r="O162" s="102"/>
      <c r="P162" s="102">
        <v>86519.464354702228</v>
      </c>
      <c r="Q162" s="202">
        <f t="shared" si="702"/>
        <v>86519.464354702228</v>
      </c>
      <c r="R162" s="202">
        <f t="shared" si="703"/>
        <v>129443</v>
      </c>
      <c r="S162" s="202">
        <f t="shared" si="704"/>
        <v>107981.23217735111</v>
      </c>
      <c r="U162" s="102">
        <v>212457.81314284456</v>
      </c>
      <c r="V162" s="102"/>
      <c r="W162" s="102"/>
      <c r="X162" s="102">
        <v>75136.448509501992</v>
      </c>
      <c r="Y162" s="202">
        <f t="shared" ref="Y162" si="741">+IF(U162="N/A","N/A",MIN(U162:X162))</f>
        <v>75136.448509501992</v>
      </c>
      <c r="Z162" s="202">
        <f t="shared" ref="Z162" si="742">+IF(U162="N/A","N/A",ROUND(AVERAGE(U162:X162),0))</f>
        <v>143797</v>
      </c>
      <c r="AA162" s="202">
        <f t="shared" ref="AA162" si="743">+IF(Y162="N/A","N/A",AVERAGE(Y162:Z162))</f>
        <v>109466.724254751</v>
      </c>
      <c r="AC162" s="128" t="s">
        <v>8</v>
      </c>
      <c r="AD162" s="128" t="s">
        <v>8</v>
      </c>
      <c r="AE162" s="128" t="s">
        <v>8</v>
      </c>
      <c r="AF162" s="128" t="s">
        <v>8</v>
      </c>
      <c r="AG162" s="128" t="s">
        <v>8</v>
      </c>
      <c r="AH162" s="128" t="s">
        <v>8</v>
      </c>
      <c r="AI162" s="128" t="s">
        <v>8</v>
      </c>
      <c r="AK162" s="102">
        <v>248177.21610951918</v>
      </c>
      <c r="AL162" s="102"/>
      <c r="AM162" s="102"/>
      <c r="AN162" s="102">
        <v>74068.390124801765</v>
      </c>
      <c r="AO162" s="202">
        <f t="shared" ref="AO162" si="744">+IF(AK162="N/A","N/A",MIN(AK162:AN162))</f>
        <v>74068.390124801765</v>
      </c>
      <c r="AP162" s="202">
        <f t="shared" ref="AP162" si="745">+IF(AK162="N/A","N/A",ROUND(AVERAGE(AK162:AN162),0))</f>
        <v>161123</v>
      </c>
      <c r="AQ162" s="202">
        <f t="shared" ref="AQ162" si="746">+IF(AO162="N/A","N/A",AVERAGE(AO162:AP162))</f>
        <v>117595.69506240089</v>
      </c>
      <c r="AS162" s="128" t="s">
        <v>8</v>
      </c>
      <c r="AT162" s="128" t="s">
        <v>8</v>
      </c>
      <c r="AU162" s="128" t="s">
        <v>8</v>
      </c>
      <c r="AV162" s="128" t="s">
        <v>8</v>
      </c>
      <c r="AW162" s="128" t="s">
        <v>8</v>
      </c>
      <c r="AX162" s="128" t="s">
        <v>8</v>
      </c>
      <c r="AY162" s="128" t="s">
        <v>8</v>
      </c>
      <c r="BA162" s="128" t="s">
        <v>8</v>
      </c>
      <c r="BB162" s="128" t="s">
        <v>8</v>
      </c>
      <c r="BC162" s="128" t="s">
        <v>8</v>
      </c>
      <c r="BD162" s="128" t="s">
        <v>8</v>
      </c>
      <c r="BE162" s="128" t="s">
        <v>8</v>
      </c>
      <c r="BF162" s="128" t="s">
        <v>8</v>
      </c>
      <c r="BG162" s="128" t="s">
        <v>8</v>
      </c>
      <c r="BI162" s="102">
        <v>257145</v>
      </c>
      <c r="BJ162" s="102"/>
      <c r="BK162" s="102"/>
      <c r="BL162" s="102">
        <v>141372.58124</v>
      </c>
      <c r="BM162" s="202">
        <f t="shared" si="720"/>
        <v>141372.58124</v>
      </c>
      <c r="BN162" s="202">
        <f t="shared" si="721"/>
        <v>199259</v>
      </c>
      <c r="BO162" s="202">
        <f t="shared" si="722"/>
        <v>170315.79061999999</v>
      </c>
      <c r="BQ162" s="102">
        <v>257145</v>
      </c>
      <c r="BR162" s="102"/>
      <c r="BS162" s="102"/>
      <c r="BT162" s="102">
        <v>145285.82336400001</v>
      </c>
      <c r="BU162" s="202">
        <f t="shared" si="723"/>
        <v>145285.82336400001</v>
      </c>
      <c r="BV162" s="202">
        <f t="shared" si="724"/>
        <v>201215</v>
      </c>
      <c r="BW162" s="202">
        <f t="shared" si="725"/>
        <v>173250.41168200001</v>
      </c>
      <c r="BY162" s="102"/>
      <c r="BZ162" s="102"/>
      <c r="CA162" s="102"/>
      <c r="CB162" s="102">
        <v>152990.78124000001</v>
      </c>
      <c r="CC162" s="202">
        <f t="shared" si="726"/>
        <v>152990.78124000001</v>
      </c>
      <c r="CD162" s="202">
        <f t="shared" si="727"/>
        <v>152991</v>
      </c>
      <c r="CE162" s="202">
        <f t="shared" si="728"/>
        <v>152990.89062000002</v>
      </c>
      <c r="CG162" s="102">
        <v>266119.5</v>
      </c>
      <c r="CH162" s="102"/>
      <c r="CI162" s="102"/>
      <c r="CJ162" s="102">
        <v>136725.30124000003</v>
      </c>
      <c r="CK162" s="202">
        <f t="shared" si="729"/>
        <v>136725.30124000003</v>
      </c>
      <c r="CL162" s="202">
        <f t="shared" si="730"/>
        <v>201422</v>
      </c>
      <c r="CM162" s="202">
        <f t="shared" si="731"/>
        <v>169073.65062000003</v>
      </c>
      <c r="CO162" s="102"/>
      <c r="CP162" s="102"/>
      <c r="CQ162" s="102"/>
      <c r="CR162" s="102">
        <v>155314.42124000003</v>
      </c>
      <c r="CS162" s="202">
        <f t="shared" si="732"/>
        <v>155314.42124000003</v>
      </c>
      <c r="CT162" s="202">
        <f t="shared" si="733"/>
        <v>155314</v>
      </c>
      <c r="CU162" s="202">
        <f t="shared" si="734"/>
        <v>155314.21062000003</v>
      </c>
      <c r="CW162" s="102">
        <v>257145</v>
      </c>
      <c r="CX162" s="102"/>
      <c r="CY162" s="102"/>
      <c r="CZ162" s="102">
        <v>90644.936883490227</v>
      </c>
      <c r="DA162" s="202">
        <f t="shared" si="735"/>
        <v>90644.936883490227</v>
      </c>
      <c r="DB162" s="202">
        <f t="shared" si="736"/>
        <v>173895</v>
      </c>
      <c r="DC162" s="202">
        <f t="shared" si="737"/>
        <v>132269.96844174512</v>
      </c>
      <c r="DE162" s="102">
        <v>198512.79502547695</v>
      </c>
      <c r="DF162" s="102"/>
      <c r="DG162" s="102"/>
      <c r="DH162" s="102">
        <v>93084.999052501997</v>
      </c>
      <c r="DI162" s="202">
        <f t="shared" ref="DI162" si="747">+IF(DE162="N/A","N/A",MIN(DE162:DH162))</f>
        <v>93084.999052501997</v>
      </c>
      <c r="DJ162" s="202">
        <f t="shared" ref="DJ162" si="748">+IF(DE162="N/A","N/A",ROUND(AVERAGE(DE162:DH162),0))</f>
        <v>145799</v>
      </c>
      <c r="DK162" s="202">
        <f t="shared" ref="DK162" si="749">+IF(DI162="N/A","N/A",AVERAGE(DI162:DJ162))</f>
        <v>119441.99952625099</v>
      </c>
    </row>
    <row r="163" spans="1:115" ht="13.5" thickBot="1" x14ac:dyDescent="0.25">
      <c r="A163" s="20">
        <v>140</v>
      </c>
      <c r="B163" s="19" t="s">
        <v>252</v>
      </c>
      <c r="C163" s="32">
        <v>1</v>
      </c>
      <c r="D163" s="82"/>
      <c r="E163" s="102">
        <v>185589.89413908002</v>
      </c>
      <c r="F163" s="102"/>
      <c r="G163" s="102"/>
      <c r="H163" s="102">
        <v>88971.710871999996</v>
      </c>
      <c r="I163" s="202">
        <f t="shared" si="699"/>
        <v>88971.710871999996</v>
      </c>
      <c r="J163" s="202">
        <f t="shared" si="700"/>
        <v>137281</v>
      </c>
      <c r="K163" s="202">
        <f t="shared" si="701"/>
        <v>113126.355436</v>
      </c>
      <c r="L163" s="82"/>
      <c r="M163" s="102">
        <v>134830.79963829333</v>
      </c>
      <c r="N163" s="102"/>
      <c r="O163" s="102"/>
      <c r="P163" s="102">
        <v>73116.875517401466</v>
      </c>
      <c r="Q163" s="202">
        <f t="shared" si="702"/>
        <v>73116.875517401466</v>
      </c>
      <c r="R163" s="202">
        <f t="shared" si="703"/>
        <v>103974</v>
      </c>
      <c r="S163" s="202">
        <f t="shared" si="704"/>
        <v>88545.437758700733</v>
      </c>
      <c r="U163" s="34" t="s">
        <v>8</v>
      </c>
      <c r="V163" s="34" t="s">
        <v>8</v>
      </c>
      <c r="W163" s="34" t="s">
        <v>8</v>
      </c>
      <c r="X163" s="34" t="s">
        <v>8</v>
      </c>
      <c r="Y163" s="34" t="s">
        <v>8</v>
      </c>
      <c r="Z163" s="34" t="s">
        <v>8</v>
      </c>
      <c r="AA163" s="34" t="s">
        <v>8</v>
      </c>
      <c r="AC163" s="102">
        <v>135577.25639080972</v>
      </c>
      <c r="AD163" s="102"/>
      <c r="AE163" s="102"/>
      <c r="AF163" s="102">
        <v>70495.194052846666</v>
      </c>
      <c r="AG163" s="202">
        <f t="shared" ref="AG163:AG165" si="750">+IF(AC163="N/A","N/A",MIN(AC163:AF163))</f>
        <v>70495.194052846666</v>
      </c>
      <c r="AH163" s="202">
        <f t="shared" ref="AH163:AH165" si="751">+IF(AC163="N/A","N/A",ROUND(AVERAGE(AC163:AF163),0))</f>
        <v>103036</v>
      </c>
      <c r="AI163" s="202">
        <f t="shared" ref="AI163:AI165" si="752">+IF(AG163="N/A","N/A",AVERAGE(AG163:AH163))</f>
        <v>86765.597026423333</v>
      </c>
      <c r="AK163" s="34" t="s">
        <v>8</v>
      </c>
      <c r="AL163" s="34" t="s">
        <v>8</v>
      </c>
      <c r="AM163" s="34" t="s">
        <v>8</v>
      </c>
      <c r="AN163" s="34" t="s">
        <v>8</v>
      </c>
      <c r="AO163" s="34" t="s">
        <v>8</v>
      </c>
      <c r="AP163" s="34" t="s">
        <v>8</v>
      </c>
      <c r="AQ163" s="34" t="s">
        <v>8</v>
      </c>
      <c r="AS163" s="102"/>
      <c r="AT163" s="102"/>
      <c r="AU163" s="102"/>
      <c r="AV163" s="102">
        <v>75594.015237897183</v>
      </c>
      <c r="AW163" s="202">
        <f t="shared" ref="AW163:AW165" si="753">+IF(AS163="N/A","N/A",MIN(AS163:AV163))</f>
        <v>75594.015237897183</v>
      </c>
      <c r="AX163" s="202">
        <f t="shared" ref="AX163:AX165" si="754">+IF(AS163="N/A","N/A",ROUND(AVERAGE(AS163:AV163),0))</f>
        <v>75594</v>
      </c>
      <c r="AY163" s="202">
        <f t="shared" ref="AY163:AY165" si="755">+IF(AW163="N/A","N/A",AVERAGE(AW163:AX163))</f>
        <v>75594.007618948584</v>
      </c>
      <c r="BA163" s="102">
        <v>133610.00785845122</v>
      </c>
      <c r="BB163" s="102"/>
      <c r="BC163" s="102"/>
      <c r="BD163" s="102">
        <v>67523.907257192725</v>
      </c>
      <c r="BE163" s="202">
        <f t="shared" ref="BE163:BE165" si="756">+IF(BA163="N/A","N/A",MIN(BA163:BD163))</f>
        <v>67523.907257192725</v>
      </c>
      <c r="BF163" s="202">
        <f t="shared" ref="BF163:BF165" si="757">+IF(BA163="N/A","N/A",ROUND(AVERAGE(BA163:BD163),0))</f>
        <v>100567</v>
      </c>
      <c r="BG163" s="202">
        <f t="shared" ref="BG163:BG165" si="758">+IF(BE163="N/A","N/A",AVERAGE(BE163:BF163))</f>
        <v>84045.453628596355</v>
      </c>
      <c r="BI163" s="102">
        <v>257145</v>
      </c>
      <c r="BJ163" s="102"/>
      <c r="BK163" s="102"/>
      <c r="BL163" s="102">
        <v>118072.97823199999</v>
      </c>
      <c r="BM163" s="202">
        <f t="shared" si="720"/>
        <v>118072.97823199999</v>
      </c>
      <c r="BN163" s="202">
        <f t="shared" si="721"/>
        <v>187609</v>
      </c>
      <c r="BO163" s="202">
        <f t="shared" si="722"/>
        <v>152840.98911600001</v>
      </c>
      <c r="BQ163" s="102">
        <v>257145</v>
      </c>
      <c r="BR163" s="102"/>
      <c r="BS163" s="102"/>
      <c r="BT163" s="102">
        <v>124070.75779999999</v>
      </c>
      <c r="BU163" s="202">
        <f t="shared" si="723"/>
        <v>124070.75779999999</v>
      </c>
      <c r="BV163" s="202">
        <f t="shared" si="724"/>
        <v>190608</v>
      </c>
      <c r="BW163" s="202">
        <f t="shared" si="725"/>
        <v>157339.37890000001</v>
      </c>
      <c r="BY163" s="102"/>
      <c r="BZ163" s="102"/>
      <c r="CA163" s="102"/>
      <c r="CB163" s="102">
        <v>111102.05823199998</v>
      </c>
      <c r="CC163" s="202">
        <f t="shared" si="726"/>
        <v>111102.05823199998</v>
      </c>
      <c r="CD163" s="202">
        <f t="shared" si="727"/>
        <v>111102</v>
      </c>
      <c r="CE163" s="202">
        <f t="shared" si="728"/>
        <v>111102.02911599999</v>
      </c>
      <c r="CG163" s="102">
        <v>266119.5</v>
      </c>
      <c r="CH163" s="102"/>
      <c r="CI163" s="102"/>
      <c r="CJ163" s="102">
        <v>109475.51023199999</v>
      </c>
      <c r="CK163" s="202">
        <f t="shared" si="729"/>
        <v>109475.51023199999</v>
      </c>
      <c r="CL163" s="202">
        <f t="shared" si="730"/>
        <v>187798</v>
      </c>
      <c r="CM163" s="202">
        <f t="shared" si="731"/>
        <v>148636.75511599999</v>
      </c>
      <c r="CO163" s="102"/>
      <c r="CP163" s="102"/>
      <c r="CQ163" s="102"/>
      <c r="CR163" s="102">
        <v>107616.59823199999</v>
      </c>
      <c r="CS163" s="202">
        <f t="shared" si="732"/>
        <v>107616.59823199999</v>
      </c>
      <c r="CT163" s="202">
        <f t="shared" si="733"/>
        <v>107617</v>
      </c>
      <c r="CU163" s="202">
        <f t="shared" si="734"/>
        <v>107616.79911599999</v>
      </c>
      <c r="CW163" s="102">
        <v>257145</v>
      </c>
      <c r="CX163" s="102"/>
      <c r="CY163" s="102"/>
      <c r="CZ163" s="102">
        <v>68164.848443497467</v>
      </c>
      <c r="DA163" s="202">
        <f t="shared" si="735"/>
        <v>68164.848443497467</v>
      </c>
      <c r="DB163" s="202">
        <f t="shared" si="736"/>
        <v>162655</v>
      </c>
      <c r="DC163" s="202">
        <f t="shared" si="737"/>
        <v>115409.92422174873</v>
      </c>
      <c r="DE163" s="126" t="s">
        <v>8</v>
      </c>
      <c r="DF163" s="126" t="s">
        <v>8</v>
      </c>
      <c r="DG163" s="126" t="s">
        <v>8</v>
      </c>
      <c r="DH163" s="126" t="s">
        <v>8</v>
      </c>
      <c r="DI163" s="126" t="s">
        <v>8</v>
      </c>
      <c r="DJ163" s="126" t="s">
        <v>8</v>
      </c>
      <c r="DK163" s="126" t="s">
        <v>8</v>
      </c>
    </row>
    <row r="164" spans="1:115" ht="13.5" thickBot="1" x14ac:dyDescent="0.25">
      <c r="A164" s="24">
        <v>141</v>
      </c>
      <c r="B164" s="19" t="s">
        <v>392</v>
      </c>
      <c r="C164" s="32">
        <v>1</v>
      </c>
      <c r="D164" s="82"/>
      <c r="E164" s="102">
        <v>138079.48099178667</v>
      </c>
      <c r="F164" s="102"/>
      <c r="G164" s="102"/>
      <c r="H164" s="102">
        <v>100110.31157599998</v>
      </c>
      <c r="I164" s="202">
        <f t="shared" si="699"/>
        <v>100110.31157599998</v>
      </c>
      <c r="J164" s="202">
        <f t="shared" si="700"/>
        <v>119095</v>
      </c>
      <c r="K164" s="202">
        <f t="shared" si="701"/>
        <v>109602.65578799999</v>
      </c>
      <c r="L164" s="82"/>
      <c r="M164" s="102">
        <v>131681.50157291998</v>
      </c>
      <c r="N164" s="102"/>
      <c r="O164" s="102"/>
      <c r="P164" s="102">
        <v>68584.98248210203</v>
      </c>
      <c r="Q164" s="202">
        <f t="shared" si="702"/>
        <v>68584.98248210203</v>
      </c>
      <c r="R164" s="202">
        <f t="shared" si="703"/>
        <v>100133</v>
      </c>
      <c r="S164" s="202">
        <f t="shared" si="704"/>
        <v>84358.991241051015</v>
      </c>
      <c r="U164" s="34" t="s">
        <v>8</v>
      </c>
      <c r="V164" s="34" t="s">
        <v>8</v>
      </c>
      <c r="W164" s="34" t="s">
        <v>8</v>
      </c>
      <c r="X164" s="34" t="s">
        <v>8</v>
      </c>
      <c r="Y164" s="34" t="s">
        <v>8</v>
      </c>
      <c r="Z164" s="34" t="s">
        <v>8</v>
      </c>
      <c r="AA164" s="34" t="s">
        <v>8</v>
      </c>
      <c r="AC164" s="102">
        <v>68484.499316019035</v>
      </c>
      <c r="AD164" s="102"/>
      <c r="AE164" s="102"/>
      <c r="AF164" s="102">
        <v>68410.537277500291</v>
      </c>
      <c r="AG164" s="202">
        <f t="shared" si="750"/>
        <v>68410.537277500291</v>
      </c>
      <c r="AH164" s="202">
        <f t="shared" si="751"/>
        <v>68448</v>
      </c>
      <c r="AI164" s="202">
        <f t="shared" si="752"/>
        <v>68429.268638750145</v>
      </c>
      <c r="AK164" s="34" t="s">
        <v>8</v>
      </c>
      <c r="AL164" s="34" t="s">
        <v>8</v>
      </c>
      <c r="AM164" s="34" t="s">
        <v>8</v>
      </c>
      <c r="AN164" s="34" t="s">
        <v>8</v>
      </c>
      <c r="AO164" s="34" t="s">
        <v>8</v>
      </c>
      <c r="AP164" s="34" t="s">
        <v>8</v>
      </c>
      <c r="AQ164" s="34" t="s">
        <v>8</v>
      </c>
      <c r="AS164" s="102"/>
      <c r="AT164" s="102"/>
      <c r="AU164" s="102"/>
      <c r="AV164" s="102">
        <v>64615.124154951212</v>
      </c>
      <c r="AW164" s="202">
        <f t="shared" si="753"/>
        <v>64615.124154951212</v>
      </c>
      <c r="AX164" s="202">
        <f t="shared" si="754"/>
        <v>64615</v>
      </c>
      <c r="AY164" s="202">
        <f t="shared" si="755"/>
        <v>64615.06207747561</v>
      </c>
      <c r="BA164" s="102">
        <v>67719.241735170159</v>
      </c>
      <c r="BB164" s="102"/>
      <c r="BC164" s="102"/>
      <c r="BD164" s="102">
        <v>65058.397657000089</v>
      </c>
      <c r="BE164" s="202">
        <f t="shared" si="756"/>
        <v>65058.397657000089</v>
      </c>
      <c r="BF164" s="202">
        <f t="shared" si="757"/>
        <v>66389</v>
      </c>
      <c r="BG164" s="202">
        <f t="shared" si="758"/>
        <v>65723.698828500041</v>
      </c>
      <c r="BI164" s="102">
        <v>257145</v>
      </c>
      <c r="BJ164" s="102"/>
      <c r="BK164" s="102"/>
      <c r="BL164" s="102">
        <v>105329.67174400001</v>
      </c>
      <c r="BM164" s="202">
        <f t="shared" si="720"/>
        <v>105329.67174400001</v>
      </c>
      <c r="BN164" s="202">
        <f t="shared" si="721"/>
        <v>181237</v>
      </c>
      <c r="BO164" s="202">
        <f t="shared" si="722"/>
        <v>143283.335872</v>
      </c>
      <c r="BQ164" s="102">
        <v>257145</v>
      </c>
      <c r="BR164" s="102"/>
      <c r="BS164" s="102"/>
      <c r="BT164" s="102">
        <v>111737.80613599998</v>
      </c>
      <c r="BU164" s="202">
        <f t="shared" si="723"/>
        <v>111737.80613599998</v>
      </c>
      <c r="BV164" s="202">
        <f t="shared" si="724"/>
        <v>184441</v>
      </c>
      <c r="BW164" s="202">
        <f t="shared" si="725"/>
        <v>148089.40306799999</v>
      </c>
      <c r="BY164" s="102"/>
      <c r="BZ164" s="102"/>
      <c r="CA164" s="102"/>
      <c r="CB164" s="102">
        <v>103586.94174400001</v>
      </c>
      <c r="CC164" s="202">
        <f t="shared" si="726"/>
        <v>103586.94174400001</v>
      </c>
      <c r="CD164" s="202">
        <f t="shared" si="727"/>
        <v>103587</v>
      </c>
      <c r="CE164" s="202">
        <f t="shared" si="728"/>
        <v>103586.97087200001</v>
      </c>
      <c r="CG164" s="102">
        <v>266119.5</v>
      </c>
      <c r="CH164" s="102"/>
      <c r="CI164" s="102"/>
      <c r="CJ164" s="102">
        <v>102425.121744</v>
      </c>
      <c r="CK164" s="202">
        <f t="shared" si="729"/>
        <v>102425.121744</v>
      </c>
      <c r="CL164" s="202">
        <f t="shared" si="730"/>
        <v>184272</v>
      </c>
      <c r="CM164" s="202">
        <f t="shared" si="731"/>
        <v>143348.560872</v>
      </c>
      <c r="CO164" s="102"/>
      <c r="CP164" s="102"/>
      <c r="CQ164" s="102"/>
      <c r="CR164" s="102">
        <v>99672.305435999995</v>
      </c>
      <c r="CS164" s="202">
        <f t="shared" si="732"/>
        <v>99672.305435999995</v>
      </c>
      <c r="CT164" s="202">
        <f t="shared" si="733"/>
        <v>99672</v>
      </c>
      <c r="CU164" s="202">
        <f t="shared" si="734"/>
        <v>99672.152717999998</v>
      </c>
      <c r="CW164" s="102">
        <v>257145</v>
      </c>
      <c r="CX164" s="102"/>
      <c r="CY164" s="102"/>
      <c r="CZ164" s="102">
        <v>68147.520922566022</v>
      </c>
      <c r="DA164" s="202">
        <f t="shared" si="735"/>
        <v>68147.520922566022</v>
      </c>
      <c r="DB164" s="202">
        <f t="shared" si="736"/>
        <v>162646</v>
      </c>
      <c r="DC164" s="202">
        <f t="shared" si="737"/>
        <v>115396.760461283</v>
      </c>
      <c r="DE164" s="126" t="s">
        <v>8</v>
      </c>
      <c r="DF164" s="126" t="s">
        <v>8</v>
      </c>
      <c r="DG164" s="126" t="s">
        <v>8</v>
      </c>
      <c r="DH164" s="126" t="s">
        <v>8</v>
      </c>
      <c r="DI164" s="126" t="s">
        <v>8</v>
      </c>
      <c r="DJ164" s="126" t="s">
        <v>8</v>
      </c>
      <c r="DK164" s="126" t="s">
        <v>8</v>
      </c>
    </row>
    <row r="165" spans="1:115" ht="13.5" thickBot="1" x14ac:dyDescent="0.25">
      <c r="A165" s="20">
        <v>142</v>
      </c>
      <c r="B165" s="19" t="s">
        <v>253</v>
      </c>
      <c r="C165" s="32">
        <v>1</v>
      </c>
      <c r="D165" s="82"/>
      <c r="E165" s="102">
        <v>223661.50533197334</v>
      </c>
      <c r="F165" s="102"/>
      <c r="G165" s="102"/>
      <c r="H165" s="102">
        <v>131159.37016600001</v>
      </c>
      <c r="I165" s="202">
        <f t="shared" si="699"/>
        <v>131159.37016600001</v>
      </c>
      <c r="J165" s="202">
        <f t="shared" si="700"/>
        <v>177410</v>
      </c>
      <c r="K165" s="202">
        <f t="shared" si="701"/>
        <v>154284.68508299999</v>
      </c>
      <c r="L165" s="82"/>
      <c r="M165" s="102">
        <v>631037.68298183661</v>
      </c>
      <c r="N165" s="102"/>
      <c r="O165" s="102"/>
      <c r="P165" s="102">
        <v>118228.64299187016</v>
      </c>
      <c r="Q165" s="202">
        <f t="shared" si="702"/>
        <v>118228.64299187016</v>
      </c>
      <c r="R165" s="202">
        <f t="shared" si="703"/>
        <v>374633</v>
      </c>
      <c r="S165" s="202">
        <f t="shared" si="704"/>
        <v>246430.82149593509</v>
      </c>
      <c r="U165" s="102">
        <v>256179.43910079726</v>
      </c>
      <c r="V165" s="102"/>
      <c r="W165" s="102"/>
      <c r="X165" s="102">
        <v>83136.357797002827</v>
      </c>
      <c r="Y165" s="202">
        <f t="shared" ref="Y165:Y167" si="759">+IF(U165="N/A","N/A",MIN(U165:X165))</f>
        <v>83136.357797002827</v>
      </c>
      <c r="Z165" s="202">
        <f t="shared" ref="Z165:Z167" si="760">+IF(U165="N/A","N/A",ROUND(AVERAGE(U165:X165),0))</f>
        <v>169658</v>
      </c>
      <c r="AA165" s="202">
        <f t="shared" ref="AA165:AA167" si="761">+IF(Y165="N/A","N/A",AVERAGE(Y165:Z165))</f>
        <v>126397.17889850141</v>
      </c>
      <c r="AC165" s="102">
        <v>358823.5847659125</v>
      </c>
      <c r="AD165" s="102"/>
      <c r="AE165" s="102"/>
      <c r="AF165" s="102">
        <v>115264.56661608843</v>
      </c>
      <c r="AG165" s="202">
        <f t="shared" si="750"/>
        <v>115264.56661608843</v>
      </c>
      <c r="AH165" s="202">
        <f t="shared" si="751"/>
        <v>237044</v>
      </c>
      <c r="AI165" s="202">
        <f t="shared" si="752"/>
        <v>176154.28330804422</v>
      </c>
      <c r="AK165" s="102">
        <v>257047.32048974314</v>
      </c>
      <c r="AL165" s="102"/>
      <c r="AM165" s="102"/>
      <c r="AN165" s="102">
        <v>82253.134484302442</v>
      </c>
      <c r="AO165" s="202">
        <f t="shared" ref="AO165:AO167" si="762">+IF(AK165="N/A","N/A",MIN(AK165:AN165))</f>
        <v>82253.134484302442</v>
      </c>
      <c r="AP165" s="202">
        <f t="shared" ref="AP165:AP167" si="763">+IF(AK165="N/A","N/A",ROUND(AVERAGE(AK165:AN165),0))</f>
        <v>169650</v>
      </c>
      <c r="AQ165" s="202">
        <f t="shared" ref="AQ165:AQ167" si="764">+IF(AO165="N/A","N/A",AVERAGE(AO165:AP165))</f>
        <v>125951.56724215121</v>
      </c>
      <c r="AS165" s="102"/>
      <c r="AT165" s="102"/>
      <c r="AU165" s="102"/>
      <c r="AV165" s="102">
        <v>114286.67020849098</v>
      </c>
      <c r="AW165" s="202">
        <f t="shared" si="753"/>
        <v>114286.67020849098</v>
      </c>
      <c r="AX165" s="202">
        <f t="shared" si="754"/>
        <v>114287</v>
      </c>
      <c r="AY165" s="202">
        <f t="shared" si="755"/>
        <v>114286.83510424549</v>
      </c>
      <c r="BA165" s="102">
        <v>356992.6218243984</v>
      </c>
      <c r="BB165" s="102"/>
      <c r="BC165" s="102"/>
      <c r="BD165" s="102">
        <v>123544.53226711771</v>
      </c>
      <c r="BE165" s="202">
        <f t="shared" si="756"/>
        <v>123544.53226711771</v>
      </c>
      <c r="BF165" s="202">
        <f t="shared" si="757"/>
        <v>240269</v>
      </c>
      <c r="BG165" s="202">
        <f t="shared" si="758"/>
        <v>181906.76613355885</v>
      </c>
      <c r="BI165" s="102">
        <v>169694</v>
      </c>
      <c r="BJ165" s="102"/>
      <c r="BK165" s="102"/>
      <c r="BL165" s="102">
        <v>149894.99566800002</v>
      </c>
      <c r="BM165" s="202">
        <f t="shared" si="720"/>
        <v>149894.99566800002</v>
      </c>
      <c r="BN165" s="202">
        <f t="shared" si="721"/>
        <v>159794</v>
      </c>
      <c r="BO165" s="202">
        <f t="shared" si="722"/>
        <v>154844.49783400001</v>
      </c>
      <c r="BQ165" s="102">
        <v>169694</v>
      </c>
      <c r="BR165" s="102"/>
      <c r="BS165" s="102"/>
      <c r="BT165" s="102">
        <v>154311.88676200001</v>
      </c>
      <c r="BU165" s="202">
        <f t="shared" si="723"/>
        <v>154311.88676200001</v>
      </c>
      <c r="BV165" s="202">
        <f t="shared" si="724"/>
        <v>162003</v>
      </c>
      <c r="BW165" s="202">
        <f t="shared" si="725"/>
        <v>158157.44338100002</v>
      </c>
      <c r="BY165" s="102"/>
      <c r="BZ165" s="102"/>
      <c r="CA165" s="102"/>
      <c r="CB165" s="102">
        <v>145247.71566800002</v>
      </c>
      <c r="CC165" s="202">
        <f t="shared" si="726"/>
        <v>145247.71566800002</v>
      </c>
      <c r="CD165" s="202">
        <f t="shared" si="727"/>
        <v>145248</v>
      </c>
      <c r="CE165" s="202">
        <f t="shared" si="728"/>
        <v>145247.85783400002</v>
      </c>
      <c r="CG165" s="102">
        <v>176507.8</v>
      </c>
      <c r="CH165" s="102"/>
      <c r="CI165" s="102"/>
      <c r="CJ165" s="102">
        <v>141762.25566800003</v>
      </c>
      <c r="CK165" s="202">
        <f t="shared" si="729"/>
        <v>141762.25566800003</v>
      </c>
      <c r="CL165" s="202">
        <f t="shared" si="730"/>
        <v>159135</v>
      </c>
      <c r="CM165" s="202">
        <f t="shared" si="731"/>
        <v>150448.62783400001</v>
      </c>
      <c r="CO165" s="102"/>
      <c r="CP165" s="102"/>
      <c r="CQ165" s="102"/>
      <c r="CR165" s="102">
        <v>142924.075668</v>
      </c>
      <c r="CS165" s="202">
        <f t="shared" si="732"/>
        <v>142924.075668</v>
      </c>
      <c r="CT165" s="202">
        <f t="shared" si="733"/>
        <v>142924</v>
      </c>
      <c r="CU165" s="202">
        <f t="shared" si="734"/>
        <v>142924.03783400002</v>
      </c>
      <c r="CW165" s="102">
        <v>169694</v>
      </c>
      <c r="CX165" s="102"/>
      <c r="CY165" s="102"/>
      <c r="CZ165" s="102">
        <v>124105.96634007816</v>
      </c>
      <c r="DA165" s="202">
        <f t="shared" si="735"/>
        <v>124105.96634007816</v>
      </c>
      <c r="DB165" s="202">
        <f t="shared" si="736"/>
        <v>146900</v>
      </c>
      <c r="DC165" s="202">
        <f t="shared" si="737"/>
        <v>135502.98317003908</v>
      </c>
      <c r="DE165" s="102">
        <v>255478.70141591234</v>
      </c>
      <c r="DF165" s="102"/>
      <c r="DG165" s="102"/>
      <c r="DH165" s="102">
        <v>105716.70520816978</v>
      </c>
      <c r="DI165" s="202">
        <f t="shared" ref="DI165" si="765">+IF(DE165="N/A","N/A",MIN(DE165:DH165))</f>
        <v>105716.70520816978</v>
      </c>
      <c r="DJ165" s="202">
        <f t="shared" ref="DJ165" si="766">+IF(DE165="N/A","N/A",ROUND(AVERAGE(DE165:DH165),0))</f>
        <v>180598</v>
      </c>
      <c r="DK165" s="202">
        <f t="shared" ref="DK165" si="767">+IF(DI165="N/A","N/A",AVERAGE(DI165:DJ165))</f>
        <v>143157.35260408488</v>
      </c>
    </row>
    <row r="166" spans="1:115" ht="13.5" thickBot="1" x14ac:dyDescent="0.25">
      <c r="A166" s="24">
        <v>143</v>
      </c>
      <c r="B166" s="19" t="s">
        <v>393</v>
      </c>
      <c r="C166" s="32">
        <v>1</v>
      </c>
      <c r="D166" s="82"/>
      <c r="E166" s="128" t="s">
        <v>8</v>
      </c>
      <c r="F166" s="128" t="s">
        <v>8</v>
      </c>
      <c r="G166" s="128" t="s">
        <v>8</v>
      </c>
      <c r="H166" s="128" t="s">
        <v>8</v>
      </c>
      <c r="I166" s="128" t="s">
        <v>8</v>
      </c>
      <c r="J166" s="128" t="s">
        <v>8</v>
      </c>
      <c r="K166" s="128" t="s">
        <v>8</v>
      </c>
      <c r="L166" s="82"/>
      <c r="M166" s="128" t="s">
        <v>8</v>
      </c>
      <c r="N166" s="128" t="s">
        <v>8</v>
      </c>
      <c r="O166" s="128" t="s">
        <v>8</v>
      </c>
      <c r="P166" s="128" t="s">
        <v>8</v>
      </c>
      <c r="Q166" s="128" t="s">
        <v>8</v>
      </c>
      <c r="R166" s="128" t="s">
        <v>8</v>
      </c>
      <c r="S166" s="128" t="s">
        <v>8</v>
      </c>
      <c r="U166" s="102"/>
      <c r="V166" s="102"/>
      <c r="W166" s="102"/>
      <c r="X166" s="102">
        <v>40457.225634501083</v>
      </c>
      <c r="Y166" s="202">
        <f t="shared" si="759"/>
        <v>40457.225634501083</v>
      </c>
      <c r="Z166" s="202">
        <f t="shared" si="760"/>
        <v>40457</v>
      </c>
      <c r="AA166" s="202">
        <f t="shared" si="761"/>
        <v>40457.112817250541</v>
      </c>
      <c r="AC166" s="128" t="s">
        <v>8</v>
      </c>
      <c r="AD166" s="128" t="s">
        <v>8</v>
      </c>
      <c r="AE166" s="128" t="s">
        <v>8</v>
      </c>
      <c r="AF166" s="128" t="s">
        <v>8</v>
      </c>
      <c r="AG166" s="128" t="s">
        <v>8</v>
      </c>
      <c r="AH166" s="128" t="s">
        <v>8</v>
      </c>
      <c r="AI166" s="128" t="s">
        <v>8</v>
      </c>
      <c r="AK166" s="102">
        <v>84779.394031197065</v>
      </c>
      <c r="AL166" s="102"/>
      <c r="AM166" s="102"/>
      <c r="AN166" s="102">
        <v>40711.410791300936</v>
      </c>
      <c r="AO166" s="202">
        <f t="shared" si="762"/>
        <v>40711.410791300936</v>
      </c>
      <c r="AP166" s="202">
        <f t="shared" si="763"/>
        <v>62745</v>
      </c>
      <c r="AQ166" s="202">
        <f t="shared" si="764"/>
        <v>51728.205395650468</v>
      </c>
      <c r="AS166" s="128" t="s">
        <v>8</v>
      </c>
      <c r="AT166" s="128" t="s">
        <v>8</v>
      </c>
      <c r="AU166" s="128" t="s">
        <v>8</v>
      </c>
      <c r="AV166" s="128" t="s">
        <v>8</v>
      </c>
      <c r="AW166" s="128" t="s">
        <v>8</v>
      </c>
      <c r="AX166" s="128" t="s">
        <v>8</v>
      </c>
      <c r="AY166" s="128" t="s">
        <v>8</v>
      </c>
      <c r="BA166" s="128" t="s">
        <v>8</v>
      </c>
      <c r="BB166" s="128" t="s">
        <v>8</v>
      </c>
      <c r="BC166" s="128" t="s">
        <v>8</v>
      </c>
      <c r="BD166" s="128" t="s">
        <v>8</v>
      </c>
      <c r="BE166" s="128" t="s">
        <v>8</v>
      </c>
      <c r="BF166" s="128" t="s">
        <v>8</v>
      </c>
      <c r="BG166" s="128" t="s">
        <v>8</v>
      </c>
      <c r="BI166" s="128" t="s">
        <v>8</v>
      </c>
      <c r="BJ166" s="128" t="s">
        <v>8</v>
      </c>
      <c r="BK166" s="128" t="s">
        <v>8</v>
      </c>
      <c r="BL166" s="128" t="s">
        <v>8</v>
      </c>
      <c r="BM166" s="128" t="s">
        <v>8</v>
      </c>
      <c r="BN166" s="128" t="s">
        <v>8</v>
      </c>
      <c r="BO166" s="128" t="s">
        <v>8</v>
      </c>
      <c r="BQ166" s="128" t="s">
        <v>8</v>
      </c>
      <c r="BR166" s="128" t="s">
        <v>8</v>
      </c>
      <c r="BS166" s="128" t="s">
        <v>8</v>
      </c>
      <c r="BT166" s="128" t="s">
        <v>8</v>
      </c>
      <c r="BU166" s="128" t="s">
        <v>8</v>
      </c>
      <c r="BV166" s="128" t="s">
        <v>8</v>
      </c>
      <c r="BW166" s="128" t="s">
        <v>8</v>
      </c>
      <c r="BY166" s="128" t="s">
        <v>8</v>
      </c>
      <c r="BZ166" s="128" t="s">
        <v>8</v>
      </c>
      <c r="CA166" s="128" t="s">
        <v>8</v>
      </c>
      <c r="CB166" s="128" t="s">
        <v>8</v>
      </c>
      <c r="CC166" s="128" t="s">
        <v>8</v>
      </c>
      <c r="CD166" s="128" t="s">
        <v>8</v>
      </c>
      <c r="CE166" s="128" t="s">
        <v>8</v>
      </c>
      <c r="CG166" s="128" t="s">
        <v>8</v>
      </c>
      <c r="CH166" s="128" t="s">
        <v>8</v>
      </c>
      <c r="CI166" s="128" t="s">
        <v>8</v>
      </c>
      <c r="CJ166" s="128" t="s">
        <v>8</v>
      </c>
      <c r="CK166" s="128" t="s">
        <v>8</v>
      </c>
      <c r="CL166" s="128" t="s">
        <v>8</v>
      </c>
      <c r="CM166" s="128" t="s">
        <v>8</v>
      </c>
      <c r="CO166" s="128" t="s">
        <v>8</v>
      </c>
      <c r="CP166" s="128" t="s">
        <v>8</v>
      </c>
      <c r="CQ166" s="128" t="s">
        <v>8</v>
      </c>
      <c r="CR166" s="128" t="s">
        <v>8</v>
      </c>
      <c r="CS166" s="128" t="s">
        <v>8</v>
      </c>
      <c r="CT166" s="128" t="s">
        <v>8</v>
      </c>
      <c r="CU166" s="128" t="s">
        <v>8</v>
      </c>
      <c r="CW166" s="128" t="s">
        <v>8</v>
      </c>
      <c r="CX166" s="128" t="s">
        <v>8</v>
      </c>
      <c r="CY166" s="128" t="s">
        <v>8</v>
      </c>
      <c r="CZ166" s="128" t="s">
        <v>8</v>
      </c>
      <c r="DA166" s="128" t="s">
        <v>8</v>
      </c>
      <c r="DB166" s="128" t="s">
        <v>8</v>
      </c>
      <c r="DC166" s="128" t="s">
        <v>8</v>
      </c>
      <c r="DE166" s="128" t="s">
        <v>8</v>
      </c>
      <c r="DF166" s="128" t="s">
        <v>8</v>
      </c>
      <c r="DG166" s="128" t="s">
        <v>8</v>
      </c>
      <c r="DH166" s="128" t="s">
        <v>8</v>
      </c>
      <c r="DI166" s="128" t="s">
        <v>8</v>
      </c>
      <c r="DJ166" s="128" t="s">
        <v>8</v>
      </c>
      <c r="DK166" s="128" t="s">
        <v>8</v>
      </c>
    </row>
    <row r="167" spans="1:115" ht="13.5" thickBot="1" x14ac:dyDescent="0.25">
      <c r="A167" s="20">
        <v>144</v>
      </c>
      <c r="B167" s="23" t="s">
        <v>254</v>
      </c>
      <c r="C167" s="32">
        <v>1</v>
      </c>
      <c r="D167" s="82"/>
      <c r="E167" s="102">
        <v>141660.02894258668</v>
      </c>
      <c r="F167" s="102"/>
      <c r="G167" s="102"/>
      <c r="H167" s="102">
        <v>163958.59440399997</v>
      </c>
      <c r="I167" s="202">
        <f t="shared" ref="I167" si="768">+IF(E167="N/A","N/A",MIN(E167:H167))</f>
        <v>141660.02894258668</v>
      </c>
      <c r="J167" s="202">
        <f t="shared" ref="J167" si="769">+IF(E167="N/A","N/A",ROUND(AVERAGE(E167:H167),0))</f>
        <v>152809</v>
      </c>
      <c r="K167" s="202">
        <f t="shared" ref="K167" si="770">+IF(I167="N/A","N/A",AVERAGE(I167:J167))</f>
        <v>147234.51447129334</v>
      </c>
      <c r="L167" s="82"/>
      <c r="M167" s="102">
        <v>208375.27420941333</v>
      </c>
      <c r="N167" s="102"/>
      <c r="O167" s="102"/>
      <c r="P167" s="102">
        <v>111925.87996390247</v>
      </c>
      <c r="Q167" s="202">
        <f t="shared" ref="Q167" si="771">+IF(M167="N/A","N/A",MIN(M167:P167))</f>
        <v>111925.87996390247</v>
      </c>
      <c r="R167" s="202">
        <f t="shared" ref="R167" si="772">+IF(M167="N/A","N/A",ROUND(AVERAGE(M167:P167),0))</f>
        <v>160151</v>
      </c>
      <c r="S167" s="202">
        <f t="shared" ref="S167" si="773">+IF(Q167="N/A","N/A",AVERAGE(Q167:R167))</f>
        <v>136038.43998195123</v>
      </c>
      <c r="U167" s="102">
        <v>279199.22431296168</v>
      </c>
      <c r="V167" s="102"/>
      <c r="W167" s="102"/>
      <c r="X167" s="102">
        <v>75124.258949335635</v>
      </c>
      <c r="Y167" s="202">
        <f t="shared" si="759"/>
        <v>75124.258949335635</v>
      </c>
      <c r="Z167" s="202">
        <f t="shared" si="760"/>
        <v>177162</v>
      </c>
      <c r="AA167" s="202">
        <f t="shared" si="761"/>
        <v>126143.12947466782</v>
      </c>
      <c r="AC167" s="102">
        <v>128302.14069360169</v>
      </c>
      <c r="AD167" s="102"/>
      <c r="AE167" s="102"/>
      <c r="AF167" s="102">
        <v>108198.51123853899</v>
      </c>
      <c r="AG167" s="202">
        <f t="shared" ref="AG167" si="774">+IF(AC167="N/A","N/A",MIN(AC167:AF167))</f>
        <v>108198.51123853899</v>
      </c>
      <c r="AH167" s="202">
        <f t="shared" ref="AH167" si="775">+IF(AC167="N/A","N/A",ROUND(AVERAGE(AC167:AF167),0))</f>
        <v>118250</v>
      </c>
      <c r="AI167" s="202">
        <f t="shared" ref="AI167" si="776">+IF(AG167="N/A","N/A",AVERAGE(AG167:AH167))</f>
        <v>113224.2556192695</v>
      </c>
      <c r="AK167" s="102">
        <v>280394.50550148502</v>
      </c>
      <c r="AL167" s="102"/>
      <c r="AM167" s="102"/>
      <c r="AN167" s="102">
        <v>80347.264837268813</v>
      </c>
      <c r="AO167" s="202">
        <f t="shared" si="762"/>
        <v>80347.264837268813</v>
      </c>
      <c r="AP167" s="202">
        <f t="shared" si="763"/>
        <v>180371</v>
      </c>
      <c r="AQ167" s="202">
        <f t="shared" si="764"/>
        <v>130359.1324186344</v>
      </c>
      <c r="AS167" s="102"/>
      <c r="AT167" s="102"/>
      <c r="AU167" s="102"/>
      <c r="AV167" s="102">
        <v>112214.28779971502</v>
      </c>
      <c r="AW167" s="202">
        <f t="shared" ref="AW167" si="777">+IF(AS167="N/A","N/A",MIN(AS167:AV167))</f>
        <v>112214.28779971502</v>
      </c>
      <c r="AX167" s="202">
        <f t="shared" ref="AX167" si="778">+IF(AS167="N/A","N/A",ROUND(AVERAGE(AS167:AV167),0))</f>
        <v>112214</v>
      </c>
      <c r="AY167" s="202">
        <f t="shared" ref="AY167" si="779">+IF(AW167="N/A","N/A",AVERAGE(AW167:AX167))</f>
        <v>112214.1438998575</v>
      </c>
      <c r="BA167" s="102">
        <v>121836.94310373317</v>
      </c>
      <c r="BB167" s="102"/>
      <c r="BC167" s="102"/>
      <c r="BD167" s="102">
        <v>107915.04115857722</v>
      </c>
      <c r="BE167" s="202">
        <f t="shared" ref="BE167" si="780">+IF(BA167="N/A","N/A",MIN(BA167:BD167))</f>
        <v>107915.04115857722</v>
      </c>
      <c r="BF167" s="202">
        <f t="shared" ref="BF167" si="781">+IF(BA167="N/A","N/A",ROUND(AVERAGE(BA167:BD167),0))</f>
        <v>114876</v>
      </c>
      <c r="BG167" s="202">
        <f t="shared" ref="BG167" si="782">+IF(BE167="N/A","N/A",AVERAGE(BE167:BF167))</f>
        <v>111395.52057928861</v>
      </c>
      <c r="BI167" s="102">
        <v>135005</v>
      </c>
      <c r="BJ167" s="102"/>
      <c r="BK167" s="102"/>
      <c r="BL167" s="102">
        <v>181008.65145</v>
      </c>
      <c r="BM167" s="202">
        <f t="shared" ref="BM167" si="783">+IF(BI167="N/A","N/A",MIN(BI167:BL167))</f>
        <v>135005</v>
      </c>
      <c r="BN167" s="202">
        <f t="shared" ref="BN167" si="784">+IF(BI167="N/A","N/A",ROUND(AVERAGE(BI167:BL167),0))</f>
        <v>158007</v>
      </c>
      <c r="BO167" s="202">
        <f t="shared" ref="BO167" si="785">+IF(BM167="N/A","N/A",AVERAGE(BM167:BN167))</f>
        <v>146506</v>
      </c>
      <c r="BQ167" s="102">
        <v>135005</v>
      </c>
      <c r="BR167" s="102"/>
      <c r="BS167" s="102"/>
      <c r="BT167" s="102">
        <v>184935.25450400001</v>
      </c>
      <c r="BU167" s="202">
        <f t="shared" ref="BU167" si="786">+IF(BQ167="N/A","N/A",MIN(BQ167:BT167))</f>
        <v>135005</v>
      </c>
      <c r="BV167" s="202">
        <f t="shared" ref="BV167" si="787">+IF(BQ167="N/A","N/A",ROUND(AVERAGE(BQ167:BT167),0))</f>
        <v>159970</v>
      </c>
      <c r="BW167" s="202">
        <f t="shared" ref="BW167" si="788">+IF(BU167="N/A","N/A",AVERAGE(BU167:BV167))</f>
        <v>147487.5</v>
      </c>
      <c r="BY167" s="102"/>
      <c r="BZ167" s="102"/>
      <c r="CA167" s="102"/>
      <c r="CB167" s="102">
        <v>169390.45144999999</v>
      </c>
      <c r="CC167" s="202">
        <f t="shared" ref="CC167" si="789">+IF(BY167="N/A","N/A",MIN(BY167:CB167))</f>
        <v>169390.45144999999</v>
      </c>
      <c r="CD167" s="202">
        <f t="shared" ref="CD167" si="790">+IF(BY167="N/A","N/A",ROUND(AVERAGE(BY167:CB167),0))</f>
        <v>169390</v>
      </c>
      <c r="CE167" s="202">
        <f t="shared" ref="CE167" si="791">+IF(CC167="N/A","N/A",AVERAGE(CC167:CD167))</f>
        <v>169390.225725</v>
      </c>
      <c r="CG167" s="102">
        <v>142305.5</v>
      </c>
      <c r="CH167" s="102"/>
      <c r="CI167" s="102"/>
      <c r="CJ167" s="102">
        <v>165904.99145</v>
      </c>
      <c r="CK167" s="202">
        <f t="shared" ref="CK167" si="792">+IF(CG167="N/A","N/A",MIN(CG167:CJ167))</f>
        <v>142305.5</v>
      </c>
      <c r="CL167" s="202">
        <f t="shared" ref="CL167" si="793">+IF(CG167="N/A","N/A",ROUND(AVERAGE(CG167:CJ167),0))</f>
        <v>154105</v>
      </c>
      <c r="CM167" s="202">
        <f t="shared" ref="CM167" si="794">+IF(CK167="N/A","N/A",AVERAGE(CK167:CL167))</f>
        <v>148205.25</v>
      </c>
      <c r="CO167" s="102"/>
      <c r="CP167" s="102"/>
      <c r="CQ167" s="102"/>
      <c r="CR167" s="102">
        <v>176361.37145000001</v>
      </c>
      <c r="CS167" s="202">
        <f t="shared" ref="CS167" si="795">+IF(CO167="N/A","N/A",MIN(CO167:CR167))</f>
        <v>176361.37145000001</v>
      </c>
      <c r="CT167" s="202">
        <f t="shared" ref="CT167" si="796">+IF(CO167="N/A","N/A",ROUND(AVERAGE(CO167:CR167),0))</f>
        <v>176361</v>
      </c>
      <c r="CU167" s="202">
        <f t="shared" ref="CU167" si="797">+IF(CS167="N/A","N/A",AVERAGE(CS167:CT167))</f>
        <v>176361.18572499999</v>
      </c>
      <c r="CW167" s="102">
        <v>135005</v>
      </c>
      <c r="CX167" s="102"/>
      <c r="CY167" s="102"/>
      <c r="CZ167" s="102">
        <v>110196.32067645846</v>
      </c>
      <c r="DA167" s="202">
        <f t="shared" ref="DA167" si="798">+IF(CW167="N/A","N/A",MIN(CW167:CZ167))</f>
        <v>110196.32067645846</v>
      </c>
      <c r="DB167" s="202">
        <f t="shared" ref="DB167" si="799">+IF(CW167="N/A","N/A",ROUND(AVERAGE(CW167:CZ167),0))</f>
        <v>122601</v>
      </c>
      <c r="DC167" s="202">
        <f t="shared" ref="DC167" si="800">+IF(DA167="N/A","N/A",AVERAGE(DA167:DB167))</f>
        <v>116398.66033822924</v>
      </c>
      <c r="DE167" s="102">
        <v>206791.90346366403</v>
      </c>
      <c r="DF167" s="102"/>
      <c r="DG167" s="102"/>
      <c r="DH167" s="102">
        <v>99992.406093835656</v>
      </c>
      <c r="DI167" s="202">
        <f t="shared" ref="DI167" si="801">+IF(DE167="N/A","N/A",MIN(DE167:DH167))</f>
        <v>99992.406093835656</v>
      </c>
      <c r="DJ167" s="202">
        <f t="shared" ref="DJ167" si="802">+IF(DE167="N/A","N/A",ROUND(AVERAGE(DE167:DH167),0))</f>
        <v>153392</v>
      </c>
      <c r="DK167" s="202">
        <f t="shared" ref="DK167" si="803">+IF(DI167="N/A","N/A",AVERAGE(DI167:DJ167))</f>
        <v>126692.20304691783</v>
      </c>
    </row>
    <row r="168" spans="1:115" ht="15.75" thickBot="1" x14ac:dyDescent="0.3">
      <c r="A168" s="96"/>
      <c r="B168" s="121" t="s">
        <v>143</v>
      </c>
      <c r="C168" s="116"/>
      <c r="D168" s="88"/>
      <c r="E168" s="100"/>
      <c r="F168" s="100"/>
      <c r="G168" s="100"/>
      <c r="H168" s="100"/>
      <c r="I168" s="100"/>
      <c r="J168" s="100"/>
      <c r="K168" s="100"/>
      <c r="L168" s="100"/>
      <c r="M168" s="100"/>
      <c r="N168" s="100"/>
      <c r="O168" s="100"/>
      <c r="P168" s="100"/>
      <c r="Q168" s="100"/>
      <c r="R168" s="100"/>
      <c r="S168" s="100"/>
      <c r="U168" s="100"/>
      <c r="V168" s="100"/>
      <c r="W168" s="100"/>
      <c r="X168" s="100"/>
      <c r="Y168" s="100"/>
      <c r="Z168" s="100"/>
      <c r="AA168" s="100"/>
      <c r="AB168" s="1"/>
      <c r="AC168" s="100"/>
      <c r="AD168" s="100"/>
      <c r="AE168" s="100"/>
      <c r="AF168" s="100"/>
      <c r="AG168" s="100"/>
      <c r="AH168" s="100"/>
      <c r="AI168" s="100"/>
      <c r="AK168" s="100"/>
      <c r="AL168" s="100"/>
      <c r="AM168" s="100"/>
      <c r="AN168" s="100"/>
      <c r="AO168" s="100"/>
      <c r="AP168" s="100"/>
      <c r="AQ168" s="100"/>
      <c r="AR168" s="1"/>
      <c r="AS168" s="100"/>
      <c r="AT168" s="100"/>
      <c r="AU168" s="100"/>
      <c r="AV168" s="100"/>
      <c r="AW168" s="100"/>
      <c r="AX168" s="100"/>
      <c r="AY168" s="100"/>
      <c r="AZ168" s="1"/>
      <c r="BA168" s="100"/>
      <c r="BB168" s="100"/>
      <c r="BC168" s="100"/>
      <c r="BD168" s="100"/>
      <c r="BE168" s="100"/>
      <c r="BF168" s="100"/>
      <c r="BG168" s="100"/>
      <c r="BH168" s="1"/>
      <c r="BI168" s="100"/>
      <c r="BJ168" s="100"/>
      <c r="BK168" s="100"/>
      <c r="BL168" s="100"/>
      <c r="BM168" s="100"/>
      <c r="BN168" s="100"/>
      <c r="BO168" s="100"/>
      <c r="BP168" s="1"/>
      <c r="BQ168" s="100"/>
      <c r="BR168" s="100"/>
      <c r="BS168" s="100"/>
      <c r="BT168" s="100"/>
      <c r="BU168" s="100"/>
      <c r="BV168" s="100"/>
      <c r="BW168" s="100"/>
      <c r="BX168" s="1"/>
      <c r="BY168" s="100"/>
      <c r="BZ168" s="100"/>
      <c r="CA168" s="100"/>
      <c r="CB168" s="100"/>
      <c r="CC168" s="100"/>
      <c r="CD168" s="100"/>
      <c r="CE168" s="100"/>
      <c r="CF168" s="99"/>
      <c r="CG168" s="100"/>
      <c r="CH168" s="100"/>
      <c r="CI168" s="100"/>
      <c r="CJ168" s="100"/>
      <c r="CK168" s="100"/>
      <c r="CL168" s="100"/>
      <c r="CM168" s="100"/>
      <c r="CN168" s="1"/>
      <c r="CO168" s="100"/>
      <c r="CP168" s="100"/>
      <c r="CQ168" s="100"/>
      <c r="CR168" s="100"/>
      <c r="CS168" s="100"/>
      <c r="CT168" s="100"/>
      <c r="CU168" s="100"/>
      <c r="CV168" s="1"/>
      <c r="CW168" s="100"/>
      <c r="CX168" s="100"/>
      <c r="CY168" s="100"/>
      <c r="CZ168" s="100"/>
      <c r="DA168" s="100"/>
      <c r="DB168" s="100"/>
      <c r="DC168" s="100"/>
      <c r="DE168" s="100"/>
      <c r="DF168" s="100"/>
      <c r="DG168" s="100"/>
      <c r="DH168" s="100"/>
      <c r="DI168" s="100"/>
      <c r="DJ168" s="100"/>
      <c r="DK168" s="100"/>
    </row>
    <row r="169" spans="1:115" ht="13.5" thickBot="1" x14ac:dyDescent="0.25">
      <c r="A169" s="24">
        <v>145</v>
      </c>
      <c r="B169" s="18" t="s">
        <v>167</v>
      </c>
      <c r="C169" s="32">
        <v>1</v>
      </c>
      <c r="D169" s="82"/>
      <c r="E169" s="102">
        <v>28316.465821333339</v>
      </c>
      <c r="F169" s="102"/>
      <c r="G169" s="102"/>
      <c r="H169" s="102">
        <v>16976.630022000001</v>
      </c>
      <c r="I169" s="202">
        <f t="shared" ref="I169:I176" si="804">+IF(E169="N/A","N/A",MIN(E169:H169))</f>
        <v>16976.630022000001</v>
      </c>
      <c r="J169" s="202">
        <f t="shared" ref="J169:J176" si="805">+IF(E169="N/A","N/A",ROUND(AVERAGE(E169:H169),0))</f>
        <v>22647</v>
      </c>
      <c r="K169" s="202">
        <f t="shared" ref="K169:K176" si="806">+IF(I169="N/A","N/A",AVERAGE(I169:J169))</f>
        <v>19811.815010999999</v>
      </c>
      <c r="L169" s="82"/>
      <c r="M169" s="102">
        <v>28316.465821333339</v>
      </c>
      <c r="N169" s="102"/>
      <c r="O169" s="102"/>
      <c r="P169" s="102">
        <v>12947.980723745513</v>
      </c>
      <c r="Q169" s="202">
        <f t="shared" ref="Q169:Q176" si="807">+IF(M169="N/A","N/A",MIN(M169:P169))</f>
        <v>12947.980723745513</v>
      </c>
      <c r="R169" s="202">
        <f t="shared" ref="R169:R176" si="808">+IF(M169="N/A","N/A",ROUND(AVERAGE(M169:P169),0))</f>
        <v>20632</v>
      </c>
      <c r="S169" s="202">
        <f t="shared" ref="S169:S176" si="809">+IF(Q169="N/A","N/A",AVERAGE(Q169:R169))</f>
        <v>16789.990361872755</v>
      </c>
      <c r="U169" s="102">
        <v>29972.826596893341</v>
      </c>
      <c r="V169" s="102"/>
      <c r="W169" s="102"/>
      <c r="X169" s="102">
        <v>12360.593577245514</v>
      </c>
      <c r="Y169" s="202">
        <f t="shared" ref="Y169:Y176" si="810">+IF(U169="N/A","N/A",MIN(U169:X169))</f>
        <v>12360.593577245514</v>
      </c>
      <c r="Z169" s="202">
        <f t="shared" ref="Z169:Z176" si="811">+IF(U169="N/A","N/A",ROUND(AVERAGE(U169:X169),0))</f>
        <v>21167</v>
      </c>
      <c r="AA169" s="202">
        <f t="shared" ref="AA169:AA176" si="812">+IF(Y169="N/A","N/A",AVERAGE(Y169:Z169))</f>
        <v>16763.796788622756</v>
      </c>
      <c r="AC169" s="102">
        <v>30371.883292857336</v>
      </c>
      <c r="AD169" s="102"/>
      <c r="AE169" s="102"/>
      <c r="AF169" s="102">
        <v>12947.980723745513</v>
      </c>
      <c r="AG169" s="202">
        <f t="shared" ref="AG169:AG176" si="813">+IF(AC169="N/A","N/A",MIN(AC169:AF169))</f>
        <v>12947.980723745513</v>
      </c>
      <c r="AH169" s="202">
        <f t="shared" ref="AH169:AH176" si="814">+IF(AC169="N/A","N/A",ROUND(AVERAGE(AC169:AF169),0))</f>
        <v>21660</v>
      </c>
      <c r="AI169" s="202">
        <f t="shared" ref="AI169:AI176" si="815">+IF(AG169="N/A","N/A",AVERAGE(AG169:AH169))</f>
        <v>17303.990361872755</v>
      </c>
      <c r="AK169" s="102">
        <v>30382.30521612033</v>
      </c>
      <c r="AL169" s="102"/>
      <c r="AM169" s="102"/>
      <c r="AN169" s="102">
        <v>12863.458318745514</v>
      </c>
      <c r="AO169" s="202">
        <f t="shared" ref="AO169:AO176" si="816">+IF(AK169="N/A","N/A",MIN(AK169:AN169))</f>
        <v>12863.458318745514</v>
      </c>
      <c r="AP169" s="202">
        <f t="shared" ref="AP169:AP176" si="817">+IF(AK169="N/A","N/A",ROUND(AVERAGE(AK169:AN169),0))</f>
        <v>21623</v>
      </c>
      <c r="AQ169" s="202">
        <f t="shared" ref="AQ169:AQ176" si="818">+IF(AO169="N/A","N/A",AVERAGE(AO169:AP169))</f>
        <v>17243.229159372757</v>
      </c>
      <c r="AS169" s="102"/>
      <c r="AT169" s="102"/>
      <c r="AU169" s="102"/>
      <c r="AV169" s="102">
        <v>12813.093421745514</v>
      </c>
      <c r="AW169" s="202">
        <f t="shared" ref="AW169:AW176" si="819">+IF(AS169="N/A","N/A",MIN(AS169:AV169))</f>
        <v>12813.093421745514</v>
      </c>
      <c r="AX169" s="202">
        <f t="shared" ref="AX169:AX176" si="820">+IF(AS169="N/A","N/A",ROUND(AVERAGE(AS169:AV169),0))</f>
        <v>12813</v>
      </c>
      <c r="AY169" s="202">
        <f t="shared" ref="AY169:AY176" si="821">+IF(AW169="N/A","N/A",AVERAGE(AW169:AX169))</f>
        <v>12813.046710872757</v>
      </c>
      <c r="BA169" s="102">
        <v>30328.904666712333</v>
      </c>
      <c r="BB169" s="102"/>
      <c r="BC169" s="102"/>
      <c r="BD169" s="102">
        <v>12905.632384745513</v>
      </c>
      <c r="BE169" s="202">
        <f t="shared" ref="BE169:BE176" si="822">+IF(BA169="N/A","N/A",MIN(BA169:BD169))</f>
        <v>12905.632384745513</v>
      </c>
      <c r="BF169" s="202">
        <f t="shared" ref="BF169:BF176" si="823">+IF(BA169="N/A","N/A",ROUND(AVERAGE(BA169:BD169),0))</f>
        <v>21617</v>
      </c>
      <c r="BG169" s="202">
        <f t="shared" ref="BG169:BG176" si="824">+IF(BE169="N/A","N/A",AVERAGE(BE169:BF169))</f>
        <v>17261.316192372757</v>
      </c>
      <c r="BI169" s="102">
        <v>31660.3</v>
      </c>
      <c r="BJ169" s="102"/>
      <c r="BK169" s="102"/>
      <c r="BL169" s="102">
        <v>18243.47855</v>
      </c>
      <c r="BM169" s="202">
        <f t="shared" ref="BM169:BM176" si="825">+IF(BI169="N/A","N/A",MIN(BI169:BL169))</f>
        <v>18243.47855</v>
      </c>
      <c r="BN169" s="202">
        <f t="shared" ref="BN169:BN176" si="826">+IF(BI169="N/A","N/A",ROUND(AVERAGE(BI169:BL169),0))</f>
        <v>24952</v>
      </c>
      <c r="BO169" s="202">
        <f t="shared" ref="BO169:BO176" si="827">+IF(BM169="N/A","N/A",AVERAGE(BM169:BN169))</f>
        <v>21597.739275</v>
      </c>
      <c r="BQ169" s="102">
        <v>31660.3</v>
      </c>
      <c r="BR169" s="102"/>
      <c r="BS169" s="102"/>
      <c r="BT169" s="102">
        <v>18720.057114000003</v>
      </c>
      <c r="BU169" s="202">
        <f t="shared" ref="BU169:BU176" si="828">+IF(BQ169="N/A","N/A",MIN(BQ169:BT169))</f>
        <v>18720.057114000003</v>
      </c>
      <c r="BV169" s="202">
        <f t="shared" ref="BV169:BV176" si="829">+IF(BQ169="N/A","N/A",ROUND(AVERAGE(BQ169:BT169),0))</f>
        <v>25190</v>
      </c>
      <c r="BW169" s="202">
        <f t="shared" ref="BW169:BW176" si="830">+IF(BU169="N/A","N/A",AVERAGE(BU169:BV169))</f>
        <v>21955.028557000001</v>
      </c>
      <c r="BY169" s="102"/>
      <c r="BZ169" s="102"/>
      <c r="CA169" s="102"/>
      <c r="CB169" s="102">
        <v>18243.47855</v>
      </c>
      <c r="CC169" s="202">
        <f t="shared" ref="CC169:CC176" si="831">+IF(BY169="N/A","N/A",MIN(BY169:CB169))</f>
        <v>18243.47855</v>
      </c>
      <c r="CD169" s="202">
        <f t="shared" ref="CD169:CD176" si="832">+IF(BY169="N/A","N/A",ROUND(AVERAGE(BY169:CB169),0))</f>
        <v>18243</v>
      </c>
      <c r="CE169" s="202">
        <f t="shared" ref="CE169:CE176" si="833">+IF(CC169="N/A","N/A",AVERAGE(CC169:CD169))</f>
        <v>18243.239275</v>
      </c>
      <c r="CG169" s="102">
        <v>31660.3</v>
      </c>
      <c r="CH169" s="102"/>
      <c r="CI169" s="102"/>
      <c r="CJ169" s="102">
        <v>18243.47855</v>
      </c>
      <c r="CK169" s="202">
        <f t="shared" ref="CK169:CK176" si="834">+IF(CG169="N/A","N/A",MIN(CG169:CJ169))</f>
        <v>18243.47855</v>
      </c>
      <c r="CL169" s="202">
        <f t="shared" ref="CL169:CL176" si="835">+IF(CG169="N/A","N/A",ROUND(AVERAGE(CG169:CJ169),0))</f>
        <v>24952</v>
      </c>
      <c r="CM169" s="202">
        <f t="shared" ref="CM169:CM176" si="836">+IF(CK169="N/A","N/A",AVERAGE(CK169:CL169))</f>
        <v>21597.739275</v>
      </c>
      <c r="CO169" s="102"/>
      <c r="CP169" s="102"/>
      <c r="CQ169" s="102"/>
      <c r="CR169" s="102">
        <v>18243.47855</v>
      </c>
      <c r="CS169" s="202">
        <f t="shared" ref="CS169:CS176" si="837">+IF(CO169="N/A","N/A",MIN(CO169:CR169))</f>
        <v>18243.47855</v>
      </c>
      <c r="CT169" s="202">
        <f t="shared" ref="CT169:CT176" si="838">+IF(CO169="N/A","N/A",ROUND(AVERAGE(CO169:CR169),0))</f>
        <v>18243</v>
      </c>
      <c r="CU169" s="202">
        <f t="shared" ref="CU169:CU176" si="839">+IF(CS169="N/A","N/A",AVERAGE(CS169:CT169))</f>
        <v>18243.239275</v>
      </c>
      <c r="CW169" s="102">
        <v>31660.3</v>
      </c>
      <c r="CX169" s="102"/>
      <c r="CY169" s="102"/>
      <c r="CZ169" s="102">
        <v>14129.203117745514</v>
      </c>
      <c r="DA169" s="202">
        <f t="shared" ref="DA169:DA176" si="840">+IF(CW169="N/A","N/A",MIN(CW169:CZ169))</f>
        <v>14129.203117745514</v>
      </c>
      <c r="DB169" s="202">
        <f t="shared" ref="DB169:DB176" si="841">+IF(CW169="N/A","N/A",ROUND(AVERAGE(CW169:CZ169),0))</f>
        <v>22895</v>
      </c>
      <c r="DC169" s="202">
        <f t="shared" ref="DC169:DC176" si="842">+IF(DA169="N/A","N/A",AVERAGE(DA169:DB169))</f>
        <v>18512.101558872757</v>
      </c>
      <c r="DE169" s="102">
        <v>29842.578794583336</v>
      </c>
      <c r="DF169" s="102"/>
      <c r="DG169" s="102"/>
      <c r="DH169" s="102">
        <v>12863.458318745514</v>
      </c>
      <c r="DI169" s="202">
        <f t="shared" ref="DI169:DI176" si="843">+IF(DE169="N/A","N/A",MIN(DE169:DH169))</f>
        <v>12863.458318745514</v>
      </c>
      <c r="DJ169" s="202">
        <f t="shared" ref="DJ169:DJ176" si="844">+IF(DE169="N/A","N/A",ROUND(AVERAGE(DE169:DH169),0))</f>
        <v>21353</v>
      </c>
      <c r="DK169" s="202">
        <f t="shared" ref="DK169:DK176" si="845">+IF(DI169="N/A","N/A",AVERAGE(DI169:DJ169))</f>
        <v>17108.229159372757</v>
      </c>
    </row>
    <row r="170" spans="1:115" ht="13.5" thickBot="1" x14ac:dyDescent="0.25">
      <c r="A170" s="20">
        <v>146</v>
      </c>
      <c r="B170" s="19" t="s">
        <v>305</v>
      </c>
      <c r="C170" s="32">
        <v>1</v>
      </c>
      <c r="D170" s="82"/>
      <c r="E170" s="102">
        <v>31083.008376359998</v>
      </c>
      <c r="F170" s="102"/>
      <c r="G170" s="102"/>
      <c r="H170" s="102">
        <v>12556.834378</v>
      </c>
      <c r="I170" s="202">
        <f t="shared" si="804"/>
        <v>12556.834378</v>
      </c>
      <c r="J170" s="202">
        <f t="shared" si="805"/>
        <v>21820</v>
      </c>
      <c r="K170" s="202">
        <f t="shared" si="806"/>
        <v>17188.417189</v>
      </c>
      <c r="L170" s="82"/>
      <c r="M170" s="102">
        <v>31083.008376359998</v>
      </c>
      <c r="N170" s="102"/>
      <c r="O170" s="102"/>
      <c r="P170" s="102">
        <v>9905.861142833639</v>
      </c>
      <c r="Q170" s="202">
        <f t="shared" si="807"/>
        <v>9905.861142833639</v>
      </c>
      <c r="R170" s="202">
        <f t="shared" si="808"/>
        <v>20494</v>
      </c>
      <c r="S170" s="202">
        <f t="shared" si="809"/>
        <v>15199.930571416819</v>
      </c>
      <c r="U170" s="102">
        <v>30403.620376301631</v>
      </c>
      <c r="V170" s="102"/>
      <c r="W170" s="102"/>
      <c r="X170" s="102">
        <v>9487.3445333336385</v>
      </c>
      <c r="Y170" s="202">
        <f t="shared" si="810"/>
        <v>9487.3445333336385</v>
      </c>
      <c r="Z170" s="202">
        <f t="shared" si="811"/>
        <v>19945</v>
      </c>
      <c r="AA170" s="202">
        <f t="shared" si="812"/>
        <v>14716.172266666819</v>
      </c>
      <c r="AC170" s="102">
        <v>31335.812818516653</v>
      </c>
      <c r="AD170" s="102"/>
      <c r="AE170" s="102"/>
      <c r="AF170" s="102">
        <v>9905.861142833639</v>
      </c>
      <c r="AG170" s="202">
        <f t="shared" si="813"/>
        <v>9905.861142833639</v>
      </c>
      <c r="AH170" s="202">
        <f t="shared" si="814"/>
        <v>20621</v>
      </c>
      <c r="AI170" s="202">
        <f t="shared" si="815"/>
        <v>15263.430571416819</v>
      </c>
      <c r="AK170" s="102">
        <v>31833.544981853734</v>
      </c>
      <c r="AL170" s="102"/>
      <c r="AM170" s="102"/>
      <c r="AN170" s="102">
        <v>9819.6831443336378</v>
      </c>
      <c r="AO170" s="202">
        <f t="shared" si="816"/>
        <v>9819.6831443336378</v>
      </c>
      <c r="AP170" s="202">
        <f t="shared" si="817"/>
        <v>20827</v>
      </c>
      <c r="AQ170" s="202">
        <f t="shared" si="818"/>
        <v>15323.341572166819</v>
      </c>
      <c r="AS170" s="102"/>
      <c r="AT170" s="102"/>
      <c r="AU170" s="102"/>
      <c r="AV170" s="102">
        <v>9860.637299333639</v>
      </c>
      <c r="AW170" s="202">
        <f t="shared" si="819"/>
        <v>9860.637299333639</v>
      </c>
      <c r="AX170" s="202">
        <f t="shared" si="820"/>
        <v>9861</v>
      </c>
      <c r="AY170" s="202">
        <f t="shared" si="821"/>
        <v>9860.8186496668204</v>
      </c>
      <c r="BA170" s="102">
        <v>32577.007813504675</v>
      </c>
      <c r="BB170" s="102"/>
      <c r="BC170" s="102"/>
      <c r="BD170" s="102">
        <v>10355.572619333638</v>
      </c>
      <c r="BE170" s="202">
        <f t="shared" si="822"/>
        <v>10355.572619333638</v>
      </c>
      <c r="BF170" s="202">
        <f t="shared" si="823"/>
        <v>21466</v>
      </c>
      <c r="BG170" s="202">
        <f t="shared" si="824"/>
        <v>15910.786309666819</v>
      </c>
      <c r="BI170" s="102">
        <v>33073.9</v>
      </c>
      <c r="BJ170" s="102"/>
      <c r="BK170" s="102"/>
      <c r="BL170" s="102">
        <v>13537.759004000003</v>
      </c>
      <c r="BM170" s="202">
        <f t="shared" si="825"/>
        <v>13537.759004000003</v>
      </c>
      <c r="BN170" s="202">
        <f t="shared" si="826"/>
        <v>23306</v>
      </c>
      <c r="BO170" s="202">
        <f t="shared" si="827"/>
        <v>18421.879502000003</v>
      </c>
      <c r="BQ170" s="102">
        <v>33073.9</v>
      </c>
      <c r="BR170" s="102"/>
      <c r="BS170" s="102"/>
      <c r="BT170" s="102">
        <v>13903.964667999999</v>
      </c>
      <c r="BU170" s="202">
        <f t="shared" si="828"/>
        <v>13903.964667999999</v>
      </c>
      <c r="BV170" s="202">
        <f t="shared" si="829"/>
        <v>23489</v>
      </c>
      <c r="BW170" s="202">
        <f t="shared" si="830"/>
        <v>18696.482334</v>
      </c>
      <c r="BY170" s="102"/>
      <c r="BZ170" s="102"/>
      <c r="CA170" s="102"/>
      <c r="CB170" s="102">
        <v>13537.759004000003</v>
      </c>
      <c r="CC170" s="202">
        <f t="shared" si="831"/>
        <v>13537.759004000003</v>
      </c>
      <c r="CD170" s="202">
        <f t="shared" si="832"/>
        <v>13538</v>
      </c>
      <c r="CE170" s="202">
        <f t="shared" si="833"/>
        <v>13537.879502000002</v>
      </c>
      <c r="CG170" s="102">
        <v>33073.9</v>
      </c>
      <c r="CH170" s="102"/>
      <c r="CI170" s="102"/>
      <c r="CJ170" s="102">
        <v>13537.759004000003</v>
      </c>
      <c r="CK170" s="202">
        <f t="shared" si="834"/>
        <v>13537.759004000003</v>
      </c>
      <c r="CL170" s="202">
        <f t="shared" si="835"/>
        <v>23306</v>
      </c>
      <c r="CM170" s="202">
        <f t="shared" si="836"/>
        <v>18421.879502000003</v>
      </c>
      <c r="CO170" s="102"/>
      <c r="CP170" s="102"/>
      <c r="CQ170" s="102"/>
      <c r="CR170" s="102">
        <v>13537.759004000003</v>
      </c>
      <c r="CS170" s="202">
        <f t="shared" si="837"/>
        <v>13537.759004000003</v>
      </c>
      <c r="CT170" s="202">
        <f t="shared" si="838"/>
        <v>13538</v>
      </c>
      <c r="CU170" s="202">
        <f t="shared" si="839"/>
        <v>13537.879502000002</v>
      </c>
      <c r="CW170" s="102">
        <v>33073.9</v>
      </c>
      <c r="CX170" s="102"/>
      <c r="CY170" s="102"/>
      <c r="CZ170" s="102">
        <v>10813.38779033364</v>
      </c>
      <c r="DA170" s="202">
        <f t="shared" si="840"/>
        <v>10813.38779033364</v>
      </c>
      <c r="DB170" s="202">
        <f t="shared" si="841"/>
        <v>21944</v>
      </c>
      <c r="DC170" s="202">
        <f t="shared" si="842"/>
        <v>16378.69389516682</v>
      </c>
      <c r="DE170" s="102">
        <v>32630.138211548336</v>
      </c>
      <c r="DF170" s="102"/>
      <c r="DG170" s="102"/>
      <c r="DH170" s="102">
        <v>9819.6831443336378</v>
      </c>
      <c r="DI170" s="202">
        <f t="shared" si="843"/>
        <v>9819.6831443336378</v>
      </c>
      <c r="DJ170" s="202">
        <f t="shared" si="844"/>
        <v>21225</v>
      </c>
      <c r="DK170" s="202">
        <f t="shared" si="845"/>
        <v>15522.341572166819</v>
      </c>
    </row>
    <row r="171" spans="1:115" ht="13.5" thickBot="1" x14ac:dyDescent="0.25">
      <c r="A171" s="24">
        <v>147</v>
      </c>
      <c r="B171" s="19" t="s">
        <v>306</v>
      </c>
      <c r="C171" s="32">
        <v>1</v>
      </c>
      <c r="D171" s="82"/>
      <c r="E171" s="102">
        <v>31948.421676633337</v>
      </c>
      <c r="F171" s="102"/>
      <c r="G171" s="102"/>
      <c r="H171" s="102">
        <v>19262.627053999997</v>
      </c>
      <c r="I171" s="202">
        <f t="shared" si="804"/>
        <v>19262.627053999997</v>
      </c>
      <c r="J171" s="202">
        <f t="shared" si="805"/>
        <v>25606</v>
      </c>
      <c r="K171" s="202">
        <f t="shared" si="806"/>
        <v>22434.313526999998</v>
      </c>
      <c r="L171" s="82"/>
      <c r="M171" s="102">
        <v>31948.421676633337</v>
      </c>
      <c r="N171" s="102"/>
      <c r="O171" s="102"/>
      <c r="P171" s="102">
        <v>16375.895800167196</v>
      </c>
      <c r="Q171" s="202">
        <f t="shared" si="807"/>
        <v>16375.895800167196</v>
      </c>
      <c r="R171" s="202">
        <f t="shared" si="808"/>
        <v>24162</v>
      </c>
      <c r="S171" s="202">
        <f t="shared" si="809"/>
        <v>20268.9479000836</v>
      </c>
      <c r="U171" s="102">
        <v>32435.554404660972</v>
      </c>
      <c r="V171" s="102"/>
      <c r="W171" s="102"/>
      <c r="X171" s="102">
        <v>15552.978694167195</v>
      </c>
      <c r="Y171" s="202">
        <f t="shared" si="810"/>
        <v>15552.978694167195</v>
      </c>
      <c r="Z171" s="202">
        <f t="shared" si="811"/>
        <v>23994</v>
      </c>
      <c r="AA171" s="202">
        <f t="shared" si="812"/>
        <v>19773.489347083596</v>
      </c>
      <c r="AC171" s="102">
        <v>32862.88317030832</v>
      </c>
      <c r="AD171" s="102"/>
      <c r="AE171" s="102"/>
      <c r="AF171" s="102">
        <v>16375.895800167196</v>
      </c>
      <c r="AG171" s="202">
        <f t="shared" si="813"/>
        <v>16375.895800167196</v>
      </c>
      <c r="AH171" s="202">
        <f t="shared" si="814"/>
        <v>24619</v>
      </c>
      <c r="AI171" s="202">
        <f t="shared" si="815"/>
        <v>20497.4479000836</v>
      </c>
      <c r="AK171" s="102">
        <v>32980.684278523593</v>
      </c>
      <c r="AL171" s="102"/>
      <c r="AM171" s="102"/>
      <c r="AN171" s="102">
        <v>16217.917325667193</v>
      </c>
      <c r="AO171" s="202">
        <f t="shared" si="816"/>
        <v>16217.917325667193</v>
      </c>
      <c r="AP171" s="202">
        <f t="shared" si="817"/>
        <v>24599</v>
      </c>
      <c r="AQ171" s="202">
        <f t="shared" si="818"/>
        <v>20408.458662833596</v>
      </c>
      <c r="AS171" s="102"/>
      <c r="AT171" s="102"/>
      <c r="AU171" s="102"/>
      <c r="AV171" s="102">
        <v>15208.179563667196</v>
      </c>
      <c r="AW171" s="202">
        <f t="shared" si="819"/>
        <v>15208.179563667196</v>
      </c>
      <c r="AX171" s="202">
        <f t="shared" si="820"/>
        <v>15208</v>
      </c>
      <c r="AY171" s="202">
        <f t="shared" si="821"/>
        <v>15208.089781833598</v>
      </c>
      <c r="BA171" s="102">
        <v>32639.645574014852</v>
      </c>
      <c r="BB171" s="102"/>
      <c r="BC171" s="102"/>
      <c r="BD171" s="102">
        <v>16155.789001167195</v>
      </c>
      <c r="BE171" s="202">
        <f t="shared" si="822"/>
        <v>16155.789001167195</v>
      </c>
      <c r="BF171" s="202">
        <f t="shared" si="823"/>
        <v>24398</v>
      </c>
      <c r="BG171" s="202">
        <f t="shared" si="824"/>
        <v>20276.894500583599</v>
      </c>
      <c r="BI171" s="102">
        <v>32131.5</v>
      </c>
      <c r="BJ171" s="102"/>
      <c r="BK171" s="102"/>
      <c r="BL171" s="102">
        <v>22186.463266000002</v>
      </c>
      <c r="BM171" s="202">
        <f t="shared" si="825"/>
        <v>22186.463266000002</v>
      </c>
      <c r="BN171" s="202">
        <f t="shared" si="826"/>
        <v>27159</v>
      </c>
      <c r="BO171" s="202">
        <f t="shared" si="827"/>
        <v>24672.731633000003</v>
      </c>
      <c r="BQ171" s="102">
        <v>32131.5</v>
      </c>
      <c r="BR171" s="102"/>
      <c r="BS171" s="102"/>
      <c r="BT171" s="102">
        <v>22894.708738000001</v>
      </c>
      <c r="BU171" s="202">
        <f t="shared" si="828"/>
        <v>22894.708738000001</v>
      </c>
      <c r="BV171" s="202">
        <f t="shared" si="829"/>
        <v>27513</v>
      </c>
      <c r="BW171" s="202">
        <f t="shared" si="830"/>
        <v>25203.854369000001</v>
      </c>
      <c r="BY171" s="102"/>
      <c r="BZ171" s="102"/>
      <c r="CA171" s="102"/>
      <c r="CB171" s="102">
        <v>22186.463266000002</v>
      </c>
      <c r="CC171" s="202">
        <f t="shared" si="831"/>
        <v>22186.463266000002</v>
      </c>
      <c r="CD171" s="202">
        <f t="shared" si="832"/>
        <v>22186</v>
      </c>
      <c r="CE171" s="202">
        <f t="shared" si="833"/>
        <v>22186.231633000003</v>
      </c>
      <c r="CG171" s="102">
        <v>32131.5</v>
      </c>
      <c r="CH171" s="102"/>
      <c r="CI171" s="102"/>
      <c r="CJ171" s="102">
        <v>22186.463266000002</v>
      </c>
      <c r="CK171" s="202">
        <f t="shared" si="834"/>
        <v>22186.463266000002</v>
      </c>
      <c r="CL171" s="202">
        <f t="shared" si="835"/>
        <v>27159</v>
      </c>
      <c r="CM171" s="202">
        <f t="shared" si="836"/>
        <v>24672.731633000003</v>
      </c>
      <c r="CO171" s="102"/>
      <c r="CP171" s="102"/>
      <c r="CQ171" s="102"/>
      <c r="CR171" s="102">
        <v>22186.463266000002</v>
      </c>
      <c r="CS171" s="202">
        <f t="shared" si="837"/>
        <v>22186.463266000002</v>
      </c>
      <c r="CT171" s="202">
        <f t="shared" si="838"/>
        <v>22186</v>
      </c>
      <c r="CU171" s="202">
        <f t="shared" si="839"/>
        <v>22186.231633000003</v>
      </c>
      <c r="CW171" s="102">
        <v>32131.5</v>
      </c>
      <c r="CX171" s="102"/>
      <c r="CY171" s="102"/>
      <c r="CZ171" s="102">
        <v>18131.173456167198</v>
      </c>
      <c r="DA171" s="202">
        <f t="shared" si="840"/>
        <v>18131.173456167198</v>
      </c>
      <c r="DB171" s="202">
        <f t="shared" si="841"/>
        <v>25131</v>
      </c>
      <c r="DC171" s="202">
        <f t="shared" si="842"/>
        <v>21631.086728083599</v>
      </c>
      <c r="DE171" s="102">
        <v>32448.699619503695</v>
      </c>
      <c r="DF171" s="102"/>
      <c r="DG171" s="102"/>
      <c r="DH171" s="102">
        <v>16217.917325667193</v>
      </c>
      <c r="DI171" s="202">
        <f t="shared" si="843"/>
        <v>16217.917325667193</v>
      </c>
      <c r="DJ171" s="202">
        <f t="shared" si="844"/>
        <v>24333</v>
      </c>
      <c r="DK171" s="202">
        <f t="shared" si="845"/>
        <v>20275.458662833596</v>
      </c>
    </row>
    <row r="172" spans="1:115" ht="13.5" thickBot="1" x14ac:dyDescent="0.25">
      <c r="A172" s="20">
        <v>148</v>
      </c>
      <c r="B172" s="19" t="s">
        <v>307</v>
      </c>
      <c r="C172" s="32">
        <v>1</v>
      </c>
      <c r="D172" s="82"/>
      <c r="E172" s="102">
        <v>30126.934351999997</v>
      </c>
      <c r="F172" s="102"/>
      <c r="G172" s="102"/>
      <c r="H172" s="102">
        <v>21507.728021999999</v>
      </c>
      <c r="I172" s="202">
        <f t="shared" si="804"/>
        <v>21507.728021999999</v>
      </c>
      <c r="J172" s="202">
        <f t="shared" si="805"/>
        <v>25817</v>
      </c>
      <c r="K172" s="202">
        <f t="shared" si="806"/>
        <v>23662.364010999998</v>
      </c>
      <c r="L172" s="82"/>
      <c r="M172" s="102">
        <v>30126.934351999997</v>
      </c>
      <c r="N172" s="102"/>
      <c r="O172" s="102"/>
      <c r="P172" s="102">
        <v>14170.097301049389</v>
      </c>
      <c r="Q172" s="202">
        <f t="shared" si="807"/>
        <v>14170.097301049389</v>
      </c>
      <c r="R172" s="202">
        <f t="shared" si="808"/>
        <v>22149</v>
      </c>
      <c r="S172" s="202">
        <f t="shared" si="809"/>
        <v>18159.548650524695</v>
      </c>
      <c r="U172" s="102">
        <v>31146.526603013332</v>
      </c>
      <c r="V172" s="102"/>
      <c r="W172" s="102"/>
      <c r="X172" s="102">
        <v>13903.966131167062</v>
      </c>
      <c r="Y172" s="202">
        <f t="shared" si="810"/>
        <v>13903.966131167062</v>
      </c>
      <c r="Z172" s="202">
        <f t="shared" si="811"/>
        <v>22525</v>
      </c>
      <c r="AA172" s="202">
        <f t="shared" si="812"/>
        <v>18214.483065583532</v>
      </c>
      <c r="AC172" s="102">
        <v>33729.022512473333</v>
      </c>
      <c r="AD172" s="102"/>
      <c r="AE172" s="102"/>
      <c r="AF172" s="102">
        <v>14170.097301049389</v>
      </c>
      <c r="AG172" s="202">
        <f t="shared" si="813"/>
        <v>14170.097301049389</v>
      </c>
      <c r="AH172" s="202">
        <f t="shared" si="814"/>
        <v>23950</v>
      </c>
      <c r="AI172" s="202">
        <f t="shared" si="815"/>
        <v>19060.048650524695</v>
      </c>
      <c r="AK172" s="102">
        <v>33729.022512473333</v>
      </c>
      <c r="AL172" s="102"/>
      <c r="AM172" s="102"/>
      <c r="AN172" s="102">
        <v>14406.918009167062</v>
      </c>
      <c r="AO172" s="202">
        <f t="shared" si="816"/>
        <v>14406.918009167062</v>
      </c>
      <c r="AP172" s="202">
        <f t="shared" si="817"/>
        <v>24068</v>
      </c>
      <c r="AQ172" s="202">
        <f t="shared" si="818"/>
        <v>19237.459004583532</v>
      </c>
      <c r="AS172" s="102"/>
      <c r="AT172" s="102"/>
      <c r="AU172" s="102"/>
      <c r="AV172" s="102">
        <v>13504.113031549388</v>
      </c>
      <c r="AW172" s="202">
        <f t="shared" si="819"/>
        <v>13504.113031549388</v>
      </c>
      <c r="AX172" s="202">
        <f t="shared" si="820"/>
        <v>13504</v>
      </c>
      <c r="AY172" s="202">
        <f t="shared" si="821"/>
        <v>13504.056515774693</v>
      </c>
      <c r="BA172" s="102">
        <v>33729.022512473333</v>
      </c>
      <c r="BB172" s="102"/>
      <c r="BC172" s="102"/>
      <c r="BD172" s="102">
        <v>14170.097301049389</v>
      </c>
      <c r="BE172" s="202">
        <f t="shared" si="822"/>
        <v>14170.097301049389</v>
      </c>
      <c r="BF172" s="202">
        <f t="shared" si="823"/>
        <v>23950</v>
      </c>
      <c r="BG172" s="202">
        <f t="shared" si="824"/>
        <v>19060.048650524695</v>
      </c>
      <c r="BI172" s="102">
        <v>38052.5</v>
      </c>
      <c r="BJ172" s="102"/>
      <c r="BK172" s="102"/>
      <c r="BL172" s="102">
        <v>23588.896187999999</v>
      </c>
      <c r="BM172" s="202">
        <f t="shared" si="825"/>
        <v>23588.896187999999</v>
      </c>
      <c r="BN172" s="202">
        <f t="shared" si="826"/>
        <v>30821</v>
      </c>
      <c r="BO172" s="202">
        <f t="shared" si="827"/>
        <v>27204.948093999999</v>
      </c>
      <c r="BQ172" s="102">
        <v>38052.5</v>
      </c>
      <c r="BR172" s="102"/>
      <c r="BS172" s="102"/>
      <c r="BT172" s="102">
        <v>24146.918334000002</v>
      </c>
      <c r="BU172" s="202">
        <f t="shared" si="828"/>
        <v>24146.918334000002</v>
      </c>
      <c r="BV172" s="202">
        <f t="shared" si="829"/>
        <v>31100</v>
      </c>
      <c r="BW172" s="202">
        <f t="shared" si="830"/>
        <v>27623.459167000001</v>
      </c>
      <c r="BY172" s="102"/>
      <c r="BZ172" s="102"/>
      <c r="CA172" s="102"/>
      <c r="CB172" s="102">
        <v>23588.896187999999</v>
      </c>
      <c r="CC172" s="202">
        <f t="shared" si="831"/>
        <v>23588.896187999999</v>
      </c>
      <c r="CD172" s="202">
        <f t="shared" si="832"/>
        <v>23589</v>
      </c>
      <c r="CE172" s="202">
        <f t="shared" si="833"/>
        <v>23588.948093999999</v>
      </c>
      <c r="CG172" s="102">
        <v>38052.5</v>
      </c>
      <c r="CH172" s="102"/>
      <c r="CI172" s="102"/>
      <c r="CJ172" s="102">
        <v>23588.896187999999</v>
      </c>
      <c r="CK172" s="202">
        <f t="shared" si="834"/>
        <v>23588.896187999999</v>
      </c>
      <c r="CL172" s="202">
        <f t="shared" si="835"/>
        <v>30821</v>
      </c>
      <c r="CM172" s="202">
        <f t="shared" si="836"/>
        <v>27204.948093999999</v>
      </c>
      <c r="CO172" s="102"/>
      <c r="CP172" s="102"/>
      <c r="CQ172" s="102"/>
      <c r="CR172" s="102">
        <v>23588.896187999999</v>
      </c>
      <c r="CS172" s="202">
        <f t="shared" si="837"/>
        <v>23588.896187999999</v>
      </c>
      <c r="CT172" s="202">
        <f t="shared" si="838"/>
        <v>23589</v>
      </c>
      <c r="CU172" s="202">
        <f t="shared" si="839"/>
        <v>23588.948093999999</v>
      </c>
      <c r="CW172" s="102">
        <v>38052.5</v>
      </c>
      <c r="CX172" s="102"/>
      <c r="CY172" s="102"/>
      <c r="CZ172" s="102">
        <v>15553.040692549386</v>
      </c>
      <c r="DA172" s="202">
        <f t="shared" si="840"/>
        <v>15553.040692549386</v>
      </c>
      <c r="DB172" s="202">
        <f t="shared" si="841"/>
        <v>26803</v>
      </c>
      <c r="DC172" s="202">
        <f t="shared" si="842"/>
        <v>21178.020346274694</v>
      </c>
      <c r="DE172" s="102">
        <v>33791.050273283334</v>
      </c>
      <c r="DF172" s="102"/>
      <c r="DG172" s="102"/>
      <c r="DH172" s="102">
        <v>14037.301275049389</v>
      </c>
      <c r="DI172" s="202">
        <f t="shared" si="843"/>
        <v>14037.301275049389</v>
      </c>
      <c r="DJ172" s="202">
        <f t="shared" si="844"/>
        <v>23914</v>
      </c>
      <c r="DK172" s="202">
        <f t="shared" si="845"/>
        <v>18975.650637524694</v>
      </c>
    </row>
    <row r="173" spans="1:115" ht="13.5" thickBot="1" x14ac:dyDescent="0.25">
      <c r="A173" s="24">
        <v>149</v>
      </c>
      <c r="B173" s="19" t="s">
        <v>394</v>
      </c>
      <c r="C173" s="32">
        <v>1</v>
      </c>
      <c r="D173" s="82"/>
      <c r="E173" s="102">
        <v>34070.859297333329</v>
      </c>
      <c r="F173" s="102"/>
      <c r="G173" s="102"/>
      <c r="H173" s="102">
        <v>21988.489137999997</v>
      </c>
      <c r="I173" s="202">
        <f t="shared" si="804"/>
        <v>21988.489137999997</v>
      </c>
      <c r="J173" s="202">
        <f t="shared" si="805"/>
        <v>28030</v>
      </c>
      <c r="K173" s="202">
        <f t="shared" si="806"/>
        <v>25009.244568999999</v>
      </c>
      <c r="L173" s="82"/>
      <c r="M173" s="102">
        <v>34070.859297333329</v>
      </c>
      <c r="N173" s="102"/>
      <c r="O173" s="102"/>
      <c r="P173" s="102">
        <v>15346.075206167063</v>
      </c>
      <c r="Q173" s="202">
        <f t="shared" si="807"/>
        <v>15346.075206167063</v>
      </c>
      <c r="R173" s="202">
        <f t="shared" si="808"/>
        <v>24708</v>
      </c>
      <c r="S173" s="202">
        <f t="shared" si="809"/>
        <v>20027.037603083532</v>
      </c>
      <c r="U173" s="102">
        <v>34642.403306556669</v>
      </c>
      <c r="V173" s="102"/>
      <c r="W173" s="102"/>
      <c r="X173" s="102">
        <v>14297.055181549387</v>
      </c>
      <c r="Y173" s="202">
        <f t="shared" si="810"/>
        <v>14297.055181549387</v>
      </c>
      <c r="Z173" s="202">
        <f t="shared" si="811"/>
        <v>24470</v>
      </c>
      <c r="AA173" s="202">
        <f t="shared" si="812"/>
        <v>19383.527590774695</v>
      </c>
      <c r="AC173" s="102">
        <v>36997.715982430673</v>
      </c>
      <c r="AD173" s="102"/>
      <c r="AE173" s="102"/>
      <c r="AF173" s="102">
        <v>15346.075206167063</v>
      </c>
      <c r="AG173" s="202">
        <f t="shared" si="813"/>
        <v>15346.075206167063</v>
      </c>
      <c r="AH173" s="202">
        <f t="shared" si="814"/>
        <v>26172</v>
      </c>
      <c r="AI173" s="202">
        <f t="shared" si="815"/>
        <v>20759.037603083532</v>
      </c>
      <c r="AK173" s="102">
        <v>42590.829193695674</v>
      </c>
      <c r="AL173" s="102"/>
      <c r="AM173" s="102"/>
      <c r="AN173" s="102">
        <v>14855.774419549387</v>
      </c>
      <c r="AO173" s="202">
        <f t="shared" si="816"/>
        <v>14855.774419549387</v>
      </c>
      <c r="AP173" s="202">
        <f t="shared" si="817"/>
        <v>28723</v>
      </c>
      <c r="AQ173" s="202">
        <f t="shared" si="818"/>
        <v>21789.387209774693</v>
      </c>
      <c r="AS173" s="102"/>
      <c r="AT173" s="102"/>
      <c r="AU173" s="102"/>
      <c r="AV173" s="102">
        <v>14757.119602667062</v>
      </c>
      <c r="AW173" s="202">
        <f t="shared" si="819"/>
        <v>14757.119602667062</v>
      </c>
      <c r="AX173" s="202">
        <f t="shared" si="820"/>
        <v>14757</v>
      </c>
      <c r="AY173" s="202">
        <f t="shared" si="821"/>
        <v>14757.059801333531</v>
      </c>
      <c r="BA173" s="102">
        <v>39802.252383886669</v>
      </c>
      <c r="BB173" s="102"/>
      <c r="BC173" s="102"/>
      <c r="BD173" s="102">
        <v>16037.329060667062</v>
      </c>
      <c r="BE173" s="202">
        <f t="shared" si="822"/>
        <v>16037.329060667062</v>
      </c>
      <c r="BF173" s="202">
        <f t="shared" si="823"/>
        <v>27920</v>
      </c>
      <c r="BG173" s="202">
        <f t="shared" si="824"/>
        <v>21978.664530333532</v>
      </c>
      <c r="BI173" s="102">
        <v>43365.9</v>
      </c>
      <c r="BJ173" s="102"/>
      <c r="BK173" s="102"/>
      <c r="BL173" s="102">
        <v>23988.794632000001</v>
      </c>
      <c r="BM173" s="202">
        <f t="shared" si="825"/>
        <v>23988.794632000001</v>
      </c>
      <c r="BN173" s="202">
        <f t="shared" si="826"/>
        <v>33677</v>
      </c>
      <c r="BO173" s="202">
        <f t="shared" si="827"/>
        <v>28832.897316000002</v>
      </c>
      <c r="BQ173" s="102">
        <v>43365.9</v>
      </c>
      <c r="BR173" s="102"/>
      <c r="BS173" s="102"/>
      <c r="BT173" s="102">
        <v>24563.546986000005</v>
      </c>
      <c r="BU173" s="202">
        <f t="shared" si="828"/>
        <v>24563.546986000005</v>
      </c>
      <c r="BV173" s="202">
        <f t="shared" si="829"/>
        <v>33965</v>
      </c>
      <c r="BW173" s="202">
        <f t="shared" si="830"/>
        <v>29264.273493000001</v>
      </c>
      <c r="BY173" s="102"/>
      <c r="BZ173" s="102"/>
      <c r="CA173" s="102"/>
      <c r="CB173" s="102">
        <v>23988.794632000001</v>
      </c>
      <c r="CC173" s="202">
        <f t="shared" si="831"/>
        <v>23988.794632000001</v>
      </c>
      <c r="CD173" s="202">
        <f t="shared" si="832"/>
        <v>23989</v>
      </c>
      <c r="CE173" s="202">
        <f t="shared" si="833"/>
        <v>23988.897316000002</v>
      </c>
      <c r="CG173" s="102">
        <v>43365.9</v>
      </c>
      <c r="CH173" s="102"/>
      <c r="CI173" s="102"/>
      <c r="CJ173" s="102">
        <v>23988.794632000001</v>
      </c>
      <c r="CK173" s="202">
        <f t="shared" si="834"/>
        <v>23988.794632000001</v>
      </c>
      <c r="CL173" s="202">
        <f t="shared" si="835"/>
        <v>33677</v>
      </c>
      <c r="CM173" s="202">
        <f t="shared" si="836"/>
        <v>28832.897316000002</v>
      </c>
      <c r="CO173" s="102"/>
      <c r="CP173" s="102"/>
      <c r="CQ173" s="102"/>
      <c r="CR173" s="102">
        <v>23988.794632000001</v>
      </c>
      <c r="CS173" s="202">
        <f t="shared" si="837"/>
        <v>23988.794632000001</v>
      </c>
      <c r="CT173" s="202">
        <f t="shared" si="838"/>
        <v>23989</v>
      </c>
      <c r="CU173" s="202">
        <f t="shared" si="839"/>
        <v>23988.897316000002</v>
      </c>
      <c r="CW173" s="102">
        <v>43365.9</v>
      </c>
      <c r="CX173" s="102"/>
      <c r="CY173" s="102"/>
      <c r="CZ173" s="102">
        <v>16770.582708167065</v>
      </c>
      <c r="DA173" s="202">
        <f t="shared" si="840"/>
        <v>16770.582708167065</v>
      </c>
      <c r="DB173" s="202">
        <f t="shared" si="841"/>
        <v>30068</v>
      </c>
      <c r="DC173" s="202">
        <f t="shared" si="842"/>
        <v>23419.291354083532</v>
      </c>
      <c r="DE173" s="102">
        <v>41265.939612746668</v>
      </c>
      <c r="DF173" s="102"/>
      <c r="DG173" s="102"/>
      <c r="DH173" s="102">
        <v>15225.391153667062</v>
      </c>
      <c r="DI173" s="202">
        <f t="shared" si="843"/>
        <v>15225.391153667062</v>
      </c>
      <c r="DJ173" s="202">
        <f t="shared" si="844"/>
        <v>28246</v>
      </c>
      <c r="DK173" s="202">
        <f t="shared" si="845"/>
        <v>21735.695576833532</v>
      </c>
    </row>
    <row r="174" spans="1:115" ht="13.5" thickBot="1" x14ac:dyDescent="0.25">
      <c r="A174" s="20">
        <v>150</v>
      </c>
      <c r="B174" s="19" t="s">
        <v>168</v>
      </c>
      <c r="C174" s="32">
        <v>1</v>
      </c>
      <c r="D174" s="82"/>
      <c r="E174" s="102">
        <v>114912.37225799999</v>
      </c>
      <c r="F174" s="102"/>
      <c r="G174" s="102"/>
      <c r="H174" s="102">
        <v>18745.965700000001</v>
      </c>
      <c r="I174" s="202">
        <f t="shared" si="804"/>
        <v>18745.965700000001</v>
      </c>
      <c r="J174" s="202">
        <f t="shared" si="805"/>
        <v>66829</v>
      </c>
      <c r="K174" s="202">
        <f t="shared" si="806"/>
        <v>42787.48285</v>
      </c>
      <c r="L174" s="82"/>
      <c r="M174" s="102">
        <v>114912.37225799999</v>
      </c>
      <c r="N174" s="102"/>
      <c r="O174" s="102"/>
      <c r="P174" s="102">
        <v>13656.934153667064</v>
      </c>
      <c r="Q174" s="202">
        <f t="shared" si="807"/>
        <v>13656.934153667064</v>
      </c>
      <c r="R174" s="202">
        <f t="shared" si="808"/>
        <v>64285</v>
      </c>
      <c r="S174" s="202">
        <f t="shared" si="809"/>
        <v>38970.967076833535</v>
      </c>
      <c r="U174" s="102">
        <v>112115.77037214</v>
      </c>
      <c r="V174" s="102"/>
      <c r="W174" s="102"/>
      <c r="X174" s="102">
        <v>12918.642888049386</v>
      </c>
      <c r="Y174" s="202">
        <f t="shared" si="810"/>
        <v>12918.642888049386</v>
      </c>
      <c r="Z174" s="202">
        <f t="shared" si="811"/>
        <v>62517</v>
      </c>
      <c r="AA174" s="202">
        <f t="shared" si="812"/>
        <v>37717.821444024696</v>
      </c>
      <c r="AC174" s="102">
        <v>112636.9714892</v>
      </c>
      <c r="AD174" s="102"/>
      <c r="AE174" s="102"/>
      <c r="AF174" s="102">
        <v>14312.549179667063</v>
      </c>
      <c r="AG174" s="202">
        <f t="shared" si="813"/>
        <v>14312.549179667063</v>
      </c>
      <c r="AH174" s="202">
        <f t="shared" si="814"/>
        <v>63475</v>
      </c>
      <c r="AI174" s="202">
        <f t="shared" si="815"/>
        <v>38893.774589833534</v>
      </c>
      <c r="AK174" s="102">
        <v>112766.0647985</v>
      </c>
      <c r="AL174" s="102"/>
      <c r="AM174" s="102"/>
      <c r="AN174" s="102">
        <v>13288.014511549389</v>
      </c>
      <c r="AO174" s="202">
        <f t="shared" si="816"/>
        <v>13288.014511549389</v>
      </c>
      <c r="AP174" s="202">
        <f t="shared" si="817"/>
        <v>63027</v>
      </c>
      <c r="AQ174" s="202">
        <f t="shared" si="818"/>
        <v>38157.507255774697</v>
      </c>
      <c r="AS174" s="102"/>
      <c r="AT174" s="102"/>
      <c r="AU174" s="102"/>
      <c r="AV174" s="102">
        <v>13098.82487116706</v>
      </c>
      <c r="AW174" s="202">
        <f t="shared" si="819"/>
        <v>13098.82487116706</v>
      </c>
      <c r="AX174" s="202">
        <f t="shared" si="820"/>
        <v>13099</v>
      </c>
      <c r="AY174" s="202">
        <f t="shared" si="821"/>
        <v>13098.91243558353</v>
      </c>
      <c r="BA174" s="102">
        <v>112413.76076110749</v>
      </c>
      <c r="BB174" s="102"/>
      <c r="BC174" s="102"/>
      <c r="BD174" s="102">
        <v>13971.148372667063</v>
      </c>
      <c r="BE174" s="202">
        <f t="shared" si="822"/>
        <v>13971.148372667063</v>
      </c>
      <c r="BF174" s="202">
        <f t="shared" si="823"/>
        <v>63192</v>
      </c>
      <c r="BG174" s="202">
        <f t="shared" si="824"/>
        <v>38581.574186333528</v>
      </c>
      <c r="BI174" s="102">
        <v>141980</v>
      </c>
      <c r="BJ174" s="102"/>
      <c r="BK174" s="102"/>
      <c r="BL174" s="102">
        <v>20624.977186</v>
      </c>
      <c r="BM174" s="202">
        <f t="shared" si="825"/>
        <v>20624.977186</v>
      </c>
      <c r="BN174" s="202">
        <f t="shared" si="826"/>
        <v>81302</v>
      </c>
      <c r="BO174" s="202">
        <f t="shared" si="827"/>
        <v>50963.488593000002</v>
      </c>
      <c r="BQ174" s="102">
        <v>141980</v>
      </c>
      <c r="BR174" s="102"/>
      <c r="BS174" s="102"/>
      <c r="BT174" s="102">
        <v>21177.074049999999</v>
      </c>
      <c r="BU174" s="202">
        <f t="shared" si="828"/>
        <v>21177.074049999999</v>
      </c>
      <c r="BV174" s="202">
        <f t="shared" si="829"/>
        <v>81579</v>
      </c>
      <c r="BW174" s="202">
        <f t="shared" si="830"/>
        <v>51378.037024999998</v>
      </c>
      <c r="BY174" s="102"/>
      <c r="BZ174" s="102"/>
      <c r="CA174" s="102"/>
      <c r="CB174" s="102">
        <v>20624.977186</v>
      </c>
      <c r="CC174" s="202">
        <f t="shared" si="831"/>
        <v>20624.977186</v>
      </c>
      <c r="CD174" s="202">
        <f t="shared" si="832"/>
        <v>20625</v>
      </c>
      <c r="CE174" s="202">
        <f t="shared" si="833"/>
        <v>20624.988593000002</v>
      </c>
      <c r="CG174" s="102">
        <v>141980</v>
      </c>
      <c r="CH174" s="102"/>
      <c r="CI174" s="102"/>
      <c r="CJ174" s="102">
        <v>20624.977186</v>
      </c>
      <c r="CK174" s="202">
        <f t="shared" si="834"/>
        <v>20624.977186</v>
      </c>
      <c r="CL174" s="202">
        <f t="shared" si="835"/>
        <v>81302</v>
      </c>
      <c r="CM174" s="202">
        <f t="shared" si="836"/>
        <v>50963.488593000002</v>
      </c>
      <c r="CO174" s="102"/>
      <c r="CP174" s="102"/>
      <c r="CQ174" s="102"/>
      <c r="CR174" s="102">
        <v>20624.977186</v>
      </c>
      <c r="CS174" s="202">
        <f t="shared" si="837"/>
        <v>20624.977186</v>
      </c>
      <c r="CT174" s="202">
        <f t="shared" si="838"/>
        <v>20625</v>
      </c>
      <c r="CU174" s="202">
        <f t="shared" si="839"/>
        <v>20624.988593000002</v>
      </c>
      <c r="CW174" s="102">
        <v>141980</v>
      </c>
      <c r="CX174" s="102"/>
      <c r="CY174" s="102"/>
      <c r="CZ174" s="102">
        <v>14997.877752167062</v>
      </c>
      <c r="DA174" s="202">
        <f t="shared" si="840"/>
        <v>14997.877752167062</v>
      </c>
      <c r="DB174" s="202">
        <f t="shared" si="841"/>
        <v>78489</v>
      </c>
      <c r="DC174" s="202">
        <f t="shared" si="842"/>
        <v>46743.438876083528</v>
      </c>
      <c r="DE174" s="102">
        <v>114632.49516466667</v>
      </c>
      <c r="DF174" s="102"/>
      <c r="DG174" s="102"/>
      <c r="DH174" s="102">
        <v>13629.660429167061</v>
      </c>
      <c r="DI174" s="202">
        <f t="shared" si="843"/>
        <v>13629.660429167061</v>
      </c>
      <c r="DJ174" s="202">
        <f t="shared" si="844"/>
        <v>64131</v>
      </c>
      <c r="DK174" s="202">
        <f t="shared" si="845"/>
        <v>38880.330214583533</v>
      </c>
    </row>
    <row r="175" spans="1:115" ht="13.5" thickBot="1" x14ac:dyDescent="0.25">
      <c r="A175" s="24">
        <v>151</v>
      </c>
      <c r="B175" s="19" t="s">
        <v>169</v>
      </c>
      <c r="C175" s="32">
        <v>1</v>
      </c>
      <c r="D175" s="82"/>
      <c r="E175" s="102">
        <v>32650.121857333332</v>
      </c>
      <c r="F175" s="102"/>
      <c r="G175" s="102"/>
      <c r="H175" s="102">
        <v>19099.391343999996</v>
      </c>
      <c r="I175" s="202">
        <f t="shared" si="804"/>
        <v>19099.391343999996</v>
      </c>
      <c r="J175" s="202">
        <f t="shared" si="805"/>
        <v>25875</v>
      </c>
      <c r="K175" s="202">
        <f t="shared" si="806"/>
        <v>22487.195671999998</v>
      </c>
      <c r="L175" s="82"/>
      <c r="M175" s="102">
        <v>32650.121857333332</v>
      </c>
      <c r="N175" s="102"/>
      <c r="O175" s="102"/>
      <c r="P175" s="102">
        <v>13149.720736608224</v>
      </c>
      <c r="Q175" s="202">
        <f t="shared" si="807"/>
        <v>13149.720736608224</v>
      </c>
      <c r="R175" s="202">
        <f t="shared" si="808"/>
        <v>22900</v>
      </c>
      <c r="S175" s="202">
        <f t="shared" si="809"/>
        <v>18024.860368304111</v>
      </c>
      <c r="U175" s="102">
        <v>32220.19565733667</v>
      </c>
      <c r="V175" s="102"/>
      <c r="W175" s="102"/>
      <c r="X175" s="102">
        <v>12568.171735608224</v>
      </c>
      <c r="Y175" s="202">
        <f t="shared" si="810"/>
        <v>12568.171735608224</v>
      </c>
      <c r="Z175" s="202">
        <f t="shared" si="811"/>
        <v>22394</v>
      </c>
      <c r="AA175" s="202">
        <f t="shared" si="812"/>
        <v>17481.085867804111</v>
      </c>
      <c r="AC175" s="102">
        <v>33071.30889509066</v>
      </c>
      <c r="AD175" s="102"/>
      <c r="AE175" s="102"/>
      <c r="AF175" s="102">
        <v>13149.720736608224</v>
      </c>
      <c r="AG175" s="202">
        <f t="shared" si="813"/>
        <v>13149.720736608224</v>
      </c>
      <c r="AH175" s="202">
        <f t="shared" si="814"/>
        <v>23111</v>
      </c>
      <c r="AI175" s="202">
        <f t="shared" si="815"/>
        <v>18130.360368304111</v>
      </c>
      <c r="AK175" s="102">
        <v>32558.084275190668</v>
      </c>
      <c r="AL175" s="102"/>
      <c r="AM175" s="102"/>
      <c r="AN175" s="102">
        <v>13071.036477108226</v>
      </c>
      <c r="AO175" s="202">
        <f t="shared" si="816"/>
        <v>13071.036477108226</v>
      </c>
      <c r="AP175" s="202">
        <f t="shared" si="817"/>
        <v>22815</v>
      </c>
      <c r="AQ175" s="202">
        <f t="shared" si="818"/>
        <v>17943.018238554112</v>
      </c>
      <c r="AS175" s="102"/>
      <c r="AT175" s="102"/>
      <c r="AU175" s="102"/>
      <c r="AV175" s="102">
        <v>12659.055105108224</v>
      </c>
      <c r="AW175" s="202">
        <f t="shared" si="819"/>
        <v>12659.055105108224</v>
      </c>
      <c r="AX175" s="202">
        <f t="shared" si="820"/>
        <v>12659</v>
      </c>
      <c r="AY175" s="202">
        <f t="shared" si="821"/>
        <v>12659.027552554111</v>
      </c>
      <c r="BA175" s="102">
        <v>33071.30889509066</v>
      </c>
      <c r="BB175" s="102"/>
      <c r="BC175" s="102"/>
      <c r="BD175" s="102">
        <v>13149.720736608224</v>
      </c>
      <c r="BE175" s="202">
        <f t="shared" si="822"/>
        <v>13149.720736608224</v>
      </c>
      <c r="BF175" s="202">
        <f t="shared" si="823"/>
        <v>23111</v>
      </c>
      <c r="BG175" s="202">
        <f t="shared" si="824"/>
        <v>18130.360368304111</v>
      </c>
      <c r="BI175" s="102">
        <v>37705.300000000003</v>
      </c>
      <c r="BJ175" s="102"/>
      <c r="BK175" s="102"/>
      <c r="BL175" s="102">
        <v>21165.804396000003</v>
      </c>
      <c r="BM175" s="202">
        <f t="shared" si="825"/>
        <v>21165.804396000003</v>
      </c>
      <c r="BN175" s="202">
        <f t="shared" si="826"/>
        <v>29436</v>
      </c>
      <c r="BO175" s="202">
        <f t="shared" si="827"/>
        <v>25300.902198000003</v>
      </c>
      <c r="BQ175" s="102">
        <v>37705.300000000003</v>
      </c>
      <c r="BR175" s="102"/>
      <c r="BS175" s="102"/>
      <c r="BT175" s="102">
        <v>21632.507489999996</v>
      </c>
      <c r="BU175" s="202">
        <f t="shared" si="828"/>
        <v>21632.507489999996</v>
      </c>
      <c r="BV175" s="202">
        <f t="shared" si="829"/>
        <v>29669</v>
      </c>
      <c r="BW175" s="202">
        <f t="shared" si="830"/>
        <v>25650.753744999998</v>
      </c>
      <c r="BY175" s="102"/>
      <c r="BZ175" s="102"/>
      <c r="CA175" s="102"/>
      <c r="CB175" s="102">
        <v>21165.804396000003</v>
      </c>
      <c r="CC175" s="202">
        <f t="shared" si="831"/>
        <v>21165.804396000003</v>
      </c>
      <c r="CD175" s="202">
        <f t="shared" si="832"/>
        <v>21166</v>
      </c>
      <c r="CE175" s="202">
        <f t="shared" si="833"/>
        <v>21165.902198000003</v>
      </c>
      <c r="CG175" s="102">
        <v>37705.300000000003</v>
      </c>
      <c r="CH175" s="102"/>
      <c r="CI175" s="102"/>
      <c r="CJ175" s="102">
        <v>21165.804396000003</v>
      </c>
      <c r="CK175" s="202">
        <f t="shared" si="834"/>
        <v>21165.804396000003</v>
      </c>
      <c r="CL175" s="202">
        <f t="shared" si="835"/>
        <v>29436</v>
      </c>
      <c r="CM175" s="202">
        <f t="shared" si="836"/>
        <v>25300.902198000003</v>
      </c>
      <c r="CO175" s="102"/>
      <c r="CP175" s="102"/>
      <c r="CQ175" s="102"/>
      <c r="CR175" s="102">
        <v>21165.804396000003</v>
      </c>
      <c r="CS175" s="202">
        <f t="shared" si="837"/>
        <v>21165.804396000003</v>
      </c>
      <c r="CT175" s="202">
        <f t="shared" si="838"/>
        <v>21166</v>
      </c>
      <c r="CU175" s="202">
        <f t="shared" si="839"/>
        <v>21165.902198000003</v>
      </c>
      <c r="CW175" s="102">
        <v>37705.300000000003</v>
      </c>
      <c r="CX175" s="102"/>
      <c r="CY175" s="102"/>
      <c r="CZ175" s="102">
        <v>14306.457774108225</v>
      </c>
      <c r="DA175" s="202">
        <f t="shared" si="840"/>
        <v>14306.457774108225</v>
      </c>
      <c r="DB175" s="202">
        <f t="shared" si="841"/>
        <v>26006</v>
      </c>
      <c r="DC175" s="202">
        <f t="shared" si="842"/>
        <v>20156.228887054112</v>
      </c>
      <c r="DE175" s="102">
        <v>32058.56663593667</v>
      </c>
      <c r="DF175" s="102"/>
      <c r="DG175" s="102"/>
      <c r="DH175" s="102">
        <v>13071.036477108226</v>
      </c>
      <c r="DI175" s="202">
        <f t="shared" si="843"/>
        <v>13071.036477108226</v>
      </c>
      <c r="DJ175" s="202">
        <f t="shared" si="844"/>
        <v>22565</v>
      </c>
      <c r="DK175" s="202">
        <f t="shared" si="845"/>
        <v>17818.018238554112</v>
      </c>
    </row>
    <row r="176" spans="1:115" ht="13.5" thickBot="1" x14ac:dyDescent="0.25">
      <c r="A176" s="20">
        <v>152</v>
      </c>
      <c r="B176" s="23" t="s">
        <v>395</v>
      </c>
      <c r="C176" s="32">
        <v>1</v>
      </c>
      <c r="D176" s="82"/>
      <c r="E176" s="102">
        <v>34389.952832579998</v>
      </c>
      <c r="F176" s="102"/>
      <c r="G176" s="102"/>
      <c r="H176" s="102">
        <v>18796.621051999999</v>
      </c>
      <c r="I176" s="202">
        <f t="shared" si="804"/>
        <v>18796.621051999999</v>
      </c>
      <c r="J176" s="202">
        <f t="shared" si="805"/>
        <v>26593</v>
      </c>
      <c r="K176" s="202">
        <f t="shared" si="806"/>
        <v>22694.810526000001</v>
      </c>
      <c r="L176" s="82"/>
      <c r="M176" s="102">
        <v>34389.952832579998</v>
      </c>
      <c r="N176" s="102"/>
      <c r="O176" s="102"/>
      <c r="P176" s="102">
        <v>17552.21561063399</v>
      </c>
      <c r="Q176" s="202">
        <f t="shared" si="807"/>
        <v>17552.21561063399</v>
      </c>
      <c r="R176" s="202">
        <f t="shared" si="808"/>
        <v>25971</v>
      </c>
      <c r="S176" s="202">
        <f t="shared" si="809"/>
        <v>21761.607805316995</v>
      </c>
      <c r="U176" s="102">
        <v>34807.081827407186</v>
      </c>
      <c r="V176" s="102"/>
      <c r="W176" s="102"/>
      <c r="X176" s="102">
        <v>19053.009656786835</v>
      </c>
      <c r="Y176" s="202">
        <f t="shared" si="810"/>
        <v>19053.009656786835</v>
      </c>
      <c r="Z176" s="202">
        <f t="shared" si="811"/>
        <v>26930</v>
      </c>
      <c r="AA176" s="202">
        <f t="shared" si="812"/>
        <v>22991.504828393416</v>
      </c>
      <c r="AC176" s="102">
        <v>34796.827935354093</v>
      </c>
      <c r="AD176" s="102"/>
      <c r="AE176" s="102"/>
      <c r="AF176" s="102">
        <v>19531.513221834142</v>
      </c>
      <c r="AG176" s="202">
        <f t="shared" si="813"/>
        <v>19531.513221834142</v>
      </c>
      <c r="AH176" s="202">
        <f t="shared" si="814"/>
        <v>27164</v>
      </c>
      <c r="AI176" s="202">
        <f t="shared" si="815"/>
        <v>23347.756610917073</v>
      </c>
      <c r="AK176" s="102">
        <v>34312.659385621955</v>
      </c>
      <c r="AL176" s="102"/>
      <c r="AM176" s="102"/>
      <c r="AN176" s="102">
        <v>25069.295433920579</v>
      </c>
      <c r="AO176" s="202">
        <f t="shared" si="816"/>
        <v>25069.295433920579</v>
      </c>
      <c r="AP176" s="202">
        <f t="shared" si="817"/>
        <v>29691</v>
      </c>
      <c r="AQ176" s="202">
        <f t="shared" si="818"/>
        <v>27380.147716960288</v>
      </c>
      <c r="AS176" s="102"/>
      <c r="AT176" s="102"/>
      <c r="AU176" s="102"/>
      <c r="AV176" s="102">
        <v>24012.281634700568</v>
      </c>
      <c r="AW176" s="202">
        <f t="shared" si="819"/>
        <v>24012.281634700568</v>
      </c>
      <c r="AX176" s="202">
        <f t="shared" si="820"/>
        <v>24012</v>
      </c>
      <c r="AY176" s="202">
        <f t="shared" si="821"/>
        <v>24012.140817350286</v>
      </c>
      <c r="BA176" s="102">
        <v>34237.722293881954</v>
      </c>
      <c r="BB176" s="102"/>
      <c r="BC176" s="102"/>
      <c r="BD176" s="102">
        <v>17460.382507700731</v>
      </c>
      <c r="BE176" s="202">
        <f t="shared" si="822"/>
        <v>17460.382507700731</v>
      </c>
      <c r="BF176" s="202">
        <f t="shared" si="823"/>
        <v>25849</v>
      </c>
      <c r="BG176" s="202">
        <f t="shared" si="824"/>
        <v>21654.691253850368</v>
      </c>
      <c r="BI176" s="102">
        <v>35054.800000000003</v>
      </c>
      <c r="BJ176" s="102"/>
      <c r="BK176" s="102"/>
      <c r="BL176" s="102">
        <v>21404.79077</v>
      </c>
      <c r="BM176" s="202">
        <f t="shared" si="825"/>
        <v>21404.79077</v>
      </c>
      <c r="BN176" s="202">
        <f t="shared" si="826"/>
        <v>28230</v>
      </c>
      <c r="BO176" s="202">
        <f t="shared" si="827"/>
        <v>24817.395385</v>
      </c>
      <c r="BQ176" s="102">
        <v>35054.800000000003</v>
      </c>
      <c r="BR176" s="102"/>
      <c r="BS176" s="102"/>
      <c r="BT176" s="102">
        <v>22034.845755999999</v>
      </c>
      <c r="BU176" s="202">
        <f t="shared" si="828"/>
        <v>22034.845755999999</v>
      </c>
      <c r="BV176" s="202">
        <f t="shared" si="829"/>
        <v>28545</v>
      </c>
      <c r="BW176" s="202">
        <f t="shared" si="830"/>
        <v>25289.922877999998</v>
      </c>
      <c r="BY176" s="102"/>
      <c r="BZ176" s="102"/>
      <c r="CA176" s="102"/>
      <c r="CB176" s="102">
        <v>21404.79077</v>
      </c>
      <c r="CC176" s="202">
        <f t="shared" si="831"/>
        <v>21404.79077</v>
      </c>
      <c r="CD176" s="202">
        <f t="shared" si="832"/>
        <v>21405</v>
      </c>
      <c r="CE176" s="202">
        <f t="shared" si="833"/>
        <v>21404.895385</v>
      </c>
      <c r="CG176" s="102">
        <v>35054.800000000003</v>
      </c>
      <c r="CH176" s="102"/>
      <c r="CI176" s="102"/>
      <c r="CJ176" s="102">
        <v>21404.79077</v>
      </c>
      <c r="CK176" s="202">
        <f t="shared" si="834"/>
        <v>21404.79077</v>
      </c>
      <c r="CL176" s="202">
        <f t="shared" si="835"/>
        <v>28230</v>
      </c>
      <c r="CM176" s="202">
        <f t="shared" si="836"/>
        <v>24817.395385</v>
      </c>
      <c r="CO176" s="102"/>
      <c r="CP176" s="102"/>
      <c r="CQ176" s="102"/>
      <c r="CR176" s="102">
        <v>21404.79077</v>
      </c>
      <c r="CS176" s="202">
        <f t="shared" si="837"/>
        <v>21404.79077</v>
      </c>
      <c r="CT176" s="202">
        <f t="shared" si="838"/>
        <v>21405</v>
      </c>
      <c r="CU176" s="202">
        <f t="shared" si="839"/>
        <v>21404.895385</v>
      </c>
      <c r="CW176" s="102">
        <v>35054.800000000003</v>
      </c>
      <c r="CX176" s="102"/>
      <c r="CY176" s="102"/>
      <c r="CZ176" s="102">
        <v>26654.521724200567</v>
      </c>
      <c r="DA176" s="202">
        <f t="shared" si="840"/>
        <v>26654.521724200567</v>
      </c>
      <c r="DB176" s="202">
        <f t="shared" si="841"/>
        <v>30855</v>
      </c>
      <c r="DC176" s="202">
        <f t="shared" si="842"/>
        <v>28754.760862100284</v>
      </c>
      <c r="DE176" s="102">
        <v>33976.653955775088</v>
      </c>
      <c r="DF176" s="102"/>
      <c r="DG176" s="102"/>
      <c r="DH176" s="102">
        <v>18466.896219200735</v>
      </c>
      <c r="DI176" s="202">
        <f t="shared" si="843"/>
        <v>18466.896219200735</v>
      </c>
      <c r="DJ176" s="202">
        <f t="shared" si="844"/>
        <v>26222</v>
      </c>
      <c r="DK176" s="202">
        <f t="shared" si="845"/>
        <v>22344.448109600366</v>
      </c>
    </row>
    <row r="177" spans="1:115" ht="15.75" thickBot="1" x14ac:dyDescent="0.3">
      <c r="A177" s="96"/>
      <c r="B177" s="122" t="s">
        <v>118</v>
      </c>
      <c r="C177" s="98"/>
      <c r="D177" s="91"/>
      <c r="E177" s="100"/>
      <c r="F177" s="100"/>
      <c r="G177" s="100"/>
      <c r="H177" s="100"/>
      <c r="I177" s="100"/>
      <c r="J177" s="100"/>
      <c r="K177" s="100"/>
      <c r="L177" s="100"/>
      <c r="M177" s="100"/>
      <c r="N177" s="100"/>
      <c r="O177" s="100"/>
      <c r="P177" s="100"/>
      <c r="Q177" s="100"/>
      <c r="R177" s="100"/>
      <c r="S177" s="100"/>
      <c r="U177" s="100"/>
      <c r="V177" s="100"/>
      <c r="W177" s="100"/>
      <c r="X177" s="100"/>
      <c r="Y177" s="100"/>
      <c r="Z177" s="100"/>
      <c r="AA177" s="100"/>
      <c r="AB177" s="1"/>
      <c r="AC177" s="100"/>
      <c r="AD177" s="100"/>
      <c r="AE177" s="100"/>
      <c r="AF177" s="100"/>
      <c r="AG177" s="100"/>
      <c r="AH177" s="100"/>
      <c r="AI177" s="100"/>
      <c r="AK177" s="100"/>
      <c r="AL177" s="100"/>
      <c r="AM177" s="100"/>
      <c r="AN177" s="100"/>
      <c r="AO177" s="100"/>
      <c r="AP177" s="100"/>
      <c r="AQ177" s="100"/>
      <c r="AR177" s="1"/>
      <c r="AS177" s="100"/>
      <c r="AT177" s="100"/>
      <c r="AU177" s="100"/>
      <c r="AV177" s="100"/>
      <c r="AW177" s="100"/>
      <c r="AX177" s="100"/>
      <c r="AY177" s="100"/>
      <c r="AZ177" s="1"/>
      <c r="BA177" s="100"/>
      <c r="BB177" s="100"/>
      <c r="BC177" s="100"/>
      <c r="BD177" s="100"/>
      <c r="BE177" s="100"/>
      <c r="BF177" s="100"/>
      <c r="BG177" s="100"/>
      <c r="BH177" s="1"/>
      <c r="BI177" s="100"/>
      <c r="BJ177" s="100"/>
      <c r="BK177" s="100"/>
      <c r="BL177" s="100"/>
      <c r="BM177" s="100"/>
      <c r="BN177" s="100"/>
      <c r="BO177" s="100"/>
      <c r="BP177" s="1"/>
      <c r="BQ177" s="100"/>
      <c r="BR177" s="100"/>
      <c r="BS177" s="100"/>
      <c r="BT177" s="100"/>
      <c r="BU177" s="100"/>
      <c r="BV177" s="100"/>
      <c r="BW177" s="100"/>
      <c r="BX177" s="1"/>
      <c r="BY177" s="100"/>
      <c r="BZ177" s="100"/>
      <c r="CA177" s="100"/>
      <c r="CB177" s="100"/>
      <c r="CC177" s="100"/>
      <c r="CD177" s="100"/>
      <c r="CE177" s="100"/>
      <c r="CF177" s="99"/>
      <c r="CG177" s="100"/>
      <c r="CH177" s="100"/>
      <c r="CI177" s="100"/>
      <c r="CJ177" s="100"/>
      <c r="CK177" s="100"/>
      <c r="CL177" s="100"/>
      <c r="CM177" s="100"/>
      <c r="CN177" s="1"/>
      <c r="CO177" s="100"/>
      <c r="CP177" s="100"/>
      <c r="CQ177" s="100"/>
      <c r="CR177" s="100"/>
      <c r="CS177" s="100"/>
      <c r="CT177" s="100"/>
      <c r="CU177" s="100"/>
      <c r="CV177" s="1"/>
      <c r="CW177" s="100"/>
      <c r="CX177" s="100"/>
      <c r="CY177" s="100"/>
      <c r="CZ177" s="100"/>
      <c r="DA177" s="100"/>
      <c r="DB177" s="100"/>
      <c r="DC177" s="100"/>
      <c r="DE177" s="100"/>
      <c r="DF177" s="100"/>
      <c r="DG177" s="100"/>
      <c r="DH177" s="100"/>
      <c r="DI177" s="100"/>
      <c r="DJ177" s="100"/>
      <c r="DK177" s="100"/>
    </row>
    <row r="178" spans="1:115" ht="39" thickBot="1" x14ac:dyDescent="0.25">
      <c r="A178" s="24">
        <v>153</v>
      </c>
      <c r="B178" s="26" t="s">
        <v>148</v>
      </c>
      <c r="C178" s="32">
        <v>1</v>
      </c>
      <c r="D178" s="82"/>
      <c r="E178" s="102">
        <v>387429.11237688002</v>
      </c>
      <c r="F178" s="102"/>
      <c r="G178" s="102"/>
      <c r="H178" s="102">
        <v>240612.457272</v>
      </c>
      <c r="I178" s="202">
        <f t="shared" ref="I178:I182" si="846">+IF(E178="N/A","N/A",MIN(E178:H178))</f>
        <v>240612.457272</v>
      </c>
      <c r="J178" s="202">
        <f t="shared" ref="J178:J182" si="847">+IF(E178="N/A","N/A",ROUND(AVERAGE(E178:H178),0))</f>
        <v>314021</v>
      </c>
      <c r="K178" s="202">
        <f t="shared" ref="K178:K182" si="848">+IF(I178="N/A","N/A",AVERAGE(I178:J178))</f>
        <v>277316.72863600001</v>
      </c>
      <c r="L178" s="82"/>
      <c r="M178" s="102">
        <v>364995.44571021327</v>
      </c>
      <c r="N178" s="102"/>
      <c r="O178" s="102"/>
      <c r="P178" s="102">
        <v>186943.07061907242</v>
      </c>
      <c r="Q178" s="202">
        <f t="shared" ref="Q178:Q182" si="849">+IF(M178="N/A","N/A",MIN(M178:P178))</f>
        <v>186943.07061907242</v>
      </c>
      <c r="R178" s="202">
        <f t="shared" ref="R178:R182" si="850">+IF(M178="N/A","N/A",ROUND(AVERAGE(M178:P178),0))</f>
        <v>275969</v>
      </c>
      <c r="S178" s="202">
        <f t="shared" ref="S178:S182" si="851">+IF(Q178="N/A","N/A",AVERAGE(Q178:R178))</f>
        <v>231456.03530953621</v>
      </c>
      <c r="U178" s="102">
        <v>343607.21462849336</v>
      </c>
      <c r="V178" s="102"/>
      <c r="W178" s="102"/>
      <c r="X178" s="102">
        <v>165248.74929767175</v>
      </c>
      <c r="Y178" s="202">
        <f t="shared" ref="Y178:Y181" si="852">+IF(U178="N/A","N/A",MIN(U178:X178))</f>
        <v>165248.74929767175</v>
      </c>
      <c r="Z178" s="202">
        <f t="shared" ref="Z178:Z181" si="853">+IF(U178="N/A","N/A",ROUND(AVERAGE(U178:X178),0))</f>
        <v>254428</v>
      </c>
      <c r="AA178" s="202">
        <f t="shared" ref="AA178:AA181" si="854">+IF(Y178="N/A","N/A",AVERAGE(Y178:Z178))</f>
        <v>209838.37464883586</v>
      </c>
      <c r="AC178" s="102">
        <v>343607.21462849336</v>
      </c>
      <c r="AD178" s="102"/>
      <c r="AE178" s="102"/>
      <c r="AF178" s="102">
        <v>187903.95398212635</v>
      </c>
      <c r="AG178" s="202">
        <f t="shared" ref="AG178:AG182" si="855">+IF(AC178="N/A","N/A",MIN(AC178:AF178))</f>
        <v>187903.95398212635</v>
      </c>
      <c r="AH178" s="202">
        <f t="shared" ref="AH178:AH182" si="856">+IF(AC178="N/A","N/A",ROUND(AVERAGE(AC178:AF178),0))</f>
        <v>265756</v>
      </c>
      <c r="AI178" s="202">
        <f t="shared" ref="AI178:AI182" si="857">+IF(AG178="N/A","N/A",AVERAGE(AG178:AH178))</f>
        <v>226829.97699106316</v>
      </c>
      <c r="AK178" s="102">
        <v>343607.21462849336</v>
      </c>
      <c r="AL178" s="102"/>
      <c r="AM178" s="102"/>
      <c r="AN178" s="102">
        <v>160770.33482727114</v>
      </c>
      <c r="AO178" s="202">
        <f t="shared" ref="AO178:AO181" si="858">+IF(AK178="N/A","N/A",MIN(AK178:AN178))</f>
        <v>160770.33482727114</v>
      </c>
      <c r="AP178" s="202">
        <f t="shared" ref="AP178:AP181" si="859">+IF(AK178="N/A","N/A",ROUND(AVERAGE(AK178:AN178),0))</f>
        <v>252189</v>
      </c>
      <c r="AQ178" s="202">
        <f t="shared" ref="AQ178:AQ181" si="860">+IF(AO178="N/A","N/A",AVERAGE(AO178:AP178))</f>
        <v>206479.66741363559</v>
      </c>
      <c r="AS178" s="102"/>
      <c r="AT178" s="102"/>
      <c r="AU178" s="102"/>
      <c r="AV178" s="102">
        <v>177075.62432168034</v>
      </c>
      <c r="AW178" s="202">
        <f t="shared" ref="AW178:AW182" si="861">+IF(AS178="N/A","N/A",MIN(AS178:AV178))</f>
        <v>177075.62432168034</v>
      </c>
      <c r="AX178" s="202">
        <f t="shared" ref="AX178:AX182" si="862">+IF(AS178="N/A","N/A",ROUND(AVERAGE(AS178:AV178),0))</f>
        <v>177076</v>
      </c>
      <c r="AY178" s="202">
        <f t="shared" ref="AY178:AY182" si="863">+IF(AW178="N/A","N/A",AVERAGE(AW178:AX178))</f>
        <v>177075.81216084017</v>
      </c>
      <c r="BA178" s="102">
        <v>343607.21462849336</v>
      </c>
      <c r="BB178" s="102"/>
      <c r="BC178" s="102"/>
      <c r="BD178" s="102">
        <v>201227.540431587</v>
      </c>
      <c r="BE178" s="202">
        <f t="shared" ref="BE178:BE182" si="864">+IF(BA178="N/A","N/A",MIN(BA178:BD178))</f>
        <v>201227.540431587</v>
      </c>
      <c r="BF178" s="202">
        <f t="shared" ref="BF178:BF182" si="865">+IF(BA178="N/A","N/A",ROUND(AVERAGE(BA178:BD178),0))</f>
        <v>272417</v>
      </c>
      <c r="BG178" s="202">
        <f t="shared" ref="BG178:BG182" si="866">+IF(BE178="N/A","N/A",AVERAGE(BE178:BF178))</f>
        <v>236822.27021579351</v>
      </c>
      <c r="BI178" s="102">
        <v>389747.5</v>
      </c>
      <c r="BJ178" s="102"/>
      <c r="BK178" s="102"/>
      <c r="BL178" s="102">
        <v>239193.64268799996</v>
      </c>
      <c r="BM178" s="202">
        <f t="shared" ref="BM178:BM182" si="867">+IF(BI178="N/A","N/A",MIN(BI178:BL178))</f>
        <v>239193.64268799996</v>
      </c>
      <c r="BN178" s="202">
        <f t="shared" ref="BN178:BN182" si="868">+IF(BI178="N/A","N/A",ROUND(AVERAGE(BI178:BL178),0))</f>
        <v>314471</v>
      </c>
      <c r="BO178" s="202">
        <f t="shared" ref="BO178:BO182" si="869">+IF(BM178="N/A","N/A",AVERAGE(BM178:BN178))</f>
        <v>276832.321344</v>
      </c>
      <c r="BQ178" s="102">
        <v>389747.5</v>
      </c>
      <c r="BR178" s="102"/>
      <c r="BS178" s="102"/>
      <c r="BT178" s="102">
        <v>243809.90209399999</v>
      </c>
      <c r="BU178" s="202">
        <f t="shared" ref="BU178:BU182" si="870">+IF(BQ178="N/A","N/A",MIN(BQ178:BT178))</f>
        <v>243809.90209399999</v>
      </c>
      <c r="BV178" s="202">
        <f t="shared" ref="BV178:BV182" si="871">+IF(BQ178="N/A","N/A",ROUND(AVERAGE(BQ178:BT178),0))</f>
        <v>316779</v>
      </c>
      <c r="BW178" s="202">
        <f t="shared" ref="BW178:BW182" si="872">+IF(BU178="N/A","N/A",AVERAGE(BU178:BV178))</f>
        <v>280294.45104700001</v>
      </c>
      <c r="BY178" s="102"/>
      <c r="BZ178" s="102"/>
      <c r="CA178" s="102"/>
      <c r="CB178" s="102">
        <v>239193.64268799996</v>
      </c>
      <c r="CC178" s="202">
        <f t="shared" ref="CC178:CC182" si="873">+IF(BY178="N/A","N/A",MIN(BY178:CB178))</f>
        <v>239193.64268799996</v>
      </c>
      <c r="CD178" s="202">
        <f t="shared" ref="CD178:CD182" si="874">+IF(BY178="N/A","N/A",ROUND(AVERAGE(BY178:CB178),0))</f>
        <v>239194</v>
      </c>
      <c r="CE178" s="202">
        <f t="shared" ref="CE178:CE182" si="875">+IF(CC178="N/A","N/A",AVERAGE(CC178:CD178))</f>
        <v>239193.821344</v>
      </c>
      <c r="CG178" s="102">
        <v>389747.5</v>
      </c>
      <c r="CH178" s="102"/>
      <c r="CI178" s="102"/>
      <c r="CJ178" s="102">
        <v>239193.64268799996</v>
      </c>
      <c r="CK178" s="202">
        <f t="shared" ref="CK178:CK182" si="876">+IF(CG178="N/A","N/A",MIN(CG178:CJ178))</f>
        <v>239193.64268799996</v>
      </c>
      <c r="CL178" s="202">
        <f t="shared" ref="CL178:CL182" si="877">+IF(CG178="N/A","N/A",ROUND(AVERAGE(CG178:CJ178),0))</f>
        <v>314471</v>
      </c>
      <c r="CM178" s="202">
        <f t="shared" ref="CM178:CM182" si="878">+IF(CK178="N/A","N/A",AVERAGE(CK178:CL178))</f>
        <v>276832.321344</v>
      </c>
      <c r="CO178" s="102"/>
      <c r="CP178" s="102"/>
      <c r="CQ178" s="102"/>
      <c r="CR178" s="102">
        <v>239193.64268799996</v>
      </c>
      <c r="CS178" s="202">
        <f t="shared" ref="CS178:CS182" si="879">+IF(CO178="N/A","N/A",MIN(CO178:CR178))</f>
        <v>239193.64268799996</v>
      </c>
      <c r="CT178" s="202">
        <f t="shared" ref="CT178:CT182" si="880">+IF(CO178="N/A","N/A",ROUND(AVERAGE(CO178:CR178),0))</f>
        <v>239194</v>
      </c>
      <c r="CU178" s="202">
        <f t="shared" ref="CU178:CU182" si="881">+IF(CS178="N/A","N/A",AVERAGE(CS178:CT178))</f>
        <v>239193.821344</v>
      </c>
      <c r="CW178" s="102">
        <v>389747.5</v>
      </c>
      <c r="CX178" s="102"/>
      <c r="CY178" s="102"/>
      <c r="CZ178" s="102">
        <v>188423.30684056834</v>
      </c>
      <c r="DA178" s="202">
        <f t="shared" ref="DA178:DA182" si="882">+IF(CW178="N/A","N/A",MIN(CW178:CZ178))</f>
        <v>188423.30684056834</v>
      </c>
      <c r="DB178" s="202">
        <f t="shared" ref="DB178:DB182" si="883">+IF(CW178="N/A","N/A",ROUND(AVERAGE(CW178:CZ178),0))</f>
        <v>289085</v>
      </c>
      <c r="DC178" s="202">
        <f t="shared" ref="DC178:DC182" si="884">+IF(DA178="N/A","N/A",AVERAGE(DA178:DB178))</f>
        <v>238754.15342028416</v>
      </c>
      <c r="DE178" s="102">
        <v>343607</v>
      </c>
      <c r="DF178" s="102"/>
      <c r="DG178" s="102"/>
      <c r="DH178" s="102">
        <v>169127.36918567176</v>
      </c>
      <c r="DI178" s="202">
        <f t="shared" ref="DI178:DI181" si="885">+IF(DE178="N/A","N/A",MIN(DE178:DH178))</f>
        <v>169127.36918567176</v>
      </c>
      <c r="DJ178" s="202">
        <f t="shared" ref="DJ178:DJ181" si="886">+IF(DE178="N/A","N/A",ROUND(AVERAGE(DE178:DH178),0))</f>
        <v>256367</v>
      </c>
      <c r="DK178" s="202">
        <f t="shared" ref="DK178:DK181" si="887">+IF(DI178="N/A","N/A",AVERAGE(DI178:DJ178))</f>
        <v>212747.1845928359</v>
      </c>
    </row>
    <row r="179" spans="1:115" ht="13.5" thickBot="1" x14ac:dyDescent="0.25">
      <c r="A179" s="20">
        <v>154</v>
      </c>
      <c r="B179" s="27" t="s">
        <v>476</v>
      </c>
      <c r="C179" s="32">
        <v>1</v>
      </c>
      <c r="D179" s="82"/>
      <c r="E179" s="102">
        <v>780900</v>
      </c>
      <c r="F179" s="102"/>
      <c r="G179" s="102"/>
      <c r="H179" s="102">
        <v>125458.90033600001</v>
      </c>
      <c r="I179" s="202">
        <f t="shared" si="846"/>
        <v>125458.90033600001</v>
      </c>
      <c r="J179" s="202">
        <f t="shared" si="847"/>
        <v>453179</v>
      </c>
      <c r="K179" s="202">
        <f>+J179</f>
        <v>453179</v>
      </c>
      <c r="L179" s="82"/>
      <c r="M179" s="102">
        <v>895240</v>
      </c>
      <c r="N179" s="102"/>
      <c r="O179" s="102"/>
      <c r="P179" s="102">
        <v>109348.63765314057</v>
      </c>
      <c r="Q179" s="202">
        <f t="shared" si="849"/>
        <v>109348.63765314057</v>
      </c>
      <c r="R179" s="202">
        <f t="shared" si="850"/>
        <v>502294</v>
      </c>
      <c r="S179" s="202">
        <f>+R179</f>
        <v>502294</v>
      </c>
      <c r="U179" s="102">
        <v>640512</v>
      </c>
      <c r="V179" s="102"/>
      <c r="W179" s="102"/>
      <c r="X179" s="102">
        <v>102919.10012603378</v>
      </c>
      <c r="Y179" s="202">
        <f t="shared" si="852"/>
        <v>102919.10012603378</v>
      </c>
      <c r="Z179" s="202">
        <f t="shared" si="853"/>
        <v>371716</v>
      </c>
      <c r="AA179" s="202">
        <f>+Z179</f>
        <v>371716</v>
      </c>
      <c r="AC179" s="102">
        <v>1100000</v>
      </c>
      <c r="AD179" s="102"/>
      <c r="AE179" s="102"/>
      <c r="AF179" s="102">
        <v>109767.4520582312</v>
      </c>
      <c r="AG179" s="202">
        <f t="shared" si="855"/>
        <v>109767.4520582312</v>
      </c>
      <c r="AH179" s="202">
        <f t="shared" si="856"/>
        <v>604884</v>
      </c>
      <c r="AI179" s="202">
        <f>+AH179</f>
        <v>604884</v>
      </c>
      <c r="AK179" s="102">
        <v>635890</v>
      </c>
      <c r="AL179" s="102"/>
      <c r="AM179" s="102"/>
      <c r="AN179" s="102">
        <v>107730.07159209377</v>
      </c>
      <c r="AO179" s="202">
        <f t="shared" si="858"/>
        <v>107730.07159209377</v>
      </c>
      <c r="AP179" s="202">
        <f t="shared" si="859"/>
        <v>371810</v>
      </c>
      <c r="AQ179" s="202">
        <f>+AP179</f>
        <v>371810</v>
      </c>
      <c r="AS179" s="102">
        <v>785490</v>
      </c>
      <c r="AT179" s="102"/>
      <c r="AU179" s="102"/>
      <c r="AV179" s="102">
        <v>104634.23334731125</v>
      </c>
      <c r="AW179" s="202">
        <f t="shared" si="861"/>
        <v>104634.23334731125</v>
      </c>
      <c r="AX179" s="202">
        <f t="shared" si="862"/>
        <v>445062</v>
      </c>
      <c r="AY179" s="202">
        <f>+AX179</f>
        <v>445062</v>
      </c>
      <c r="BA179" s="102">
        <v>785480</v>
      </c>
      <c r="BB179" s="102"/>
      <c r="BC179" s="102"/>
      <c r="BD179" s="102">
        <v>110047.94861506192</v>
      </c>
      <c r="BE179" s="202">
        <f t="shared" si="864"/>
        <v>110047.94861506192</v>
      </c>
      <c r="BF179" s="202">
        <f t="shared" si="865"/>
        <v>447764</v>
      </c>
      <c r="BG179" s="202">
        <f>+BF179</f>
        <v>447764</v>
      </c>
      <c r="BI179" s="102">
        <v>895670</v>
      </c>
      <c r="BJ179" s="102"/>
      <c r="BK179" s="102"/>
      <c r="BL179" s="102">
        <v>137068.61904999998</v>
      </c>
      <c r="BM179" s="202">
        <f t="shared" si="867"/>
        <v>137068.61904999998</v>
      </c>
      <c r="BN179" s="202">
        <f t="shared" si="868"/>
        <v>516369</v>
      </c>
      <c r="BO179" s="202">
        <f>+BN179</f>
        <v>516369</v>
      </c>
      <c r="BQ179" s="102">
        <v>895670</v>
      </c>
      <c r="BR179" s="102"/>
      <c r="BS179" s="102"/>
      <c r="BT179" s="102">
        <v>140667.58886400002</v>
      </c>
      <c r="BU179" s="202">
        <f t="shared" si="870"/>
        <v>140667.58886400002</v>
      </c>
      <c r="BV179" s="202">
        <f t="shared" si="871"/>
        <v>518169</v>
      </c>
      <c r="BW179" s="202">
        <f>+BV179</f>
        <v>518169</v>
      </c>
      <c r="BY179" s="102">
        <v>1020115</v>
      </c>
      <c r="BZ179" s="102"/>
      <c r="CA179" s="102"/>
      <c r="CB179" s="102">
        <v>137068.61904999998</v>
      </c>
      <c r="CC179" s="202">
        <f t="shared" si="873"/>
        <v>137068.61904999998</v>
      </c>
      <c r="CD179" s="202">
        <f t="shared" si="874"/>
        <v>578592</v>
      </c>
      <c r="CE179" s="202">
        <f>+CD179</f>
        <v>578592</v>
      </c>
      <c r="CG179" s="102">
        <v>1200562</v>
      </c>
      <c r="CH179" s="102"/>
      <c r="CI179" s="102"/>
      <c r="CJ179" s="102">
        <v>137068.61904999998</v>
      </c>
      <c r="CK179" s="202">
        <f t="shared" si="876"/>
        <v>137068.61904999998</v>
      </c>
      <c r="CL179" s="202">
        <f t="shared" si="877"/>
        <v>668815</v>
      </c>
      <c r="CM179" s="202">
        <f>+CL179</f>
        <v>668815</v>
      </c>
      <c r="CO179" s="102">
        <v>1010254</v>
      </c>
      <c r="CP179" s="102"/>
      <c r="CQ179" s="102"/>
      <c r="CR179" s="102">
        <v>137068.61904999998</v>
      </c>
      <c r="CS179" s="202">
        <f t="shared" si="879"/>
        <v>137068.61904999998</v>
      </c>
      <c r="CT179" s="202">
        <f t="shared" si="880"/>
        <v>573661</v>
      </c>
      <c r="CU179" s="202">
        <f>+CT179</f>
        <v>573661</v>
      </c>
      <c r="CW179" s="102">
        <v>895620</v>
      </c>
      <c r="CX179" s="102"/>
      <c r="CY179" s="102"/>
      <c r="CZ179" s="102">
        <v>118456.82898771419</v>
      </c>
      <c r="DA179" s="202">
        <f t="shared" si="882"/>
        <v>118456.82898771419</v>
      </c>
      <c r="DB179" s="202">
        <f t="shared" si="883"/>
        <v>507038</v>
      </c>
      <c r="DC179" s="202">
        <f>+DB179</f>
        <v>507038</v>
      </c>
      <c r="DE179" s="102">
        <v>789540</v>
      </c>
      <c r="DF179" s="102"/>
      <c r="DG179" s="102"/>
      <c r="DH179" s="102">
        <v>109372.15553620059</v>
      </c>
      <c r="DI179" s="202">
        <f t="shared" si="885"/>
        <v>109372.15553620059</v>
      </c>
      <c r="DJ179" s="202">
        <f t="shared" si="886"/>
        <v>449456</v>
      </c>
      <c r="DK179" s="202">
        <f>+DJ179</f>
        <v>449456</v>
      </c>
    </row>
    <row r="180" spans="1:115" ht="13.5" thickBot="1" x14ac:dyDescent="0.25">
      <c r="A180" s="24">
        <v>155</v>
      </c>
      <c r="B180" s="14" t="s">
        <v>171</v>
      </c>
      <c r="C180" s="32">
        <v>1</v>
      </c>
      <c r="D180" s="82"/>
      <c r="E180" s="102">
        <v>44815.349795000002</v>
      </c>
      <c r="F180" s="102"/>
      <c r="G180" s="102"/>
      <c r="H180" s="102">
        <v>17990.201789999999</v>
      </c>
      <c r="I180" s="202">
        <f t="shared" si="846"/>
        <v>17990.201789999999</v>
      </c>
      <c r="J180" s="202">
        <f t="shared" si="847"/>
        <v>31403</v>
      </c>
      <c r="K180" s="202">
        <f t="shared" si="848"/>
        <v>24696.600895</v>
      </c>
      <c r="L180" s="82"/>
      <c r="M180" s="102">
        <v>44815.349795000002</v>
      </c>
      <c r="N180" s="102"/>
      <c r="O180" s="102"/>
      <c r="P180" s="102">
        <v>14620.346369340479</v>
      </c>
      <c r="Q180" s="202">
        <f t="shared" si="849"/>
        <v>14620.346369340479</v>
      </c>
      <c r="R180" s="202">
        <f t="shared" si="850"/>
        <v>29718</v>
      </c>
      <c r="S180" s="202">
        <f t="shared" si="851"/>
        <v>22169.173184670239</v>
      </c>
      <c r="U180" s="102">
        <v>39923.622973083337</v>
      </c>
      <c r="V180" s="102"/>
      <c r="W180" s="102"/>
      <c r="X180" s="102">
        <v>14076.206046533789</v>
      </c>
      <c r="Y180" s="202">
        <f t="shared" si="852"/>
        <v>14076.206046533789</v>
      </c>
      <c r="Z180" s="202">
        <f t="shared" si="853"/>
        <v>27000</v>
      </c>
      <c r="AA180" s="202">
        <f t="shared" si="854"/>
        <v>20538.103023266893</v>
      </c>
      <c r="AC180" s="102">
        <v>39923.622973083337</v>
      </c>
      <c r="AD180" s="102"/>
      <c r="AE180" s="102"/>
      <c r="AF180" s="102">
        <v>15022.504456423263</v>
      </c>
      <c r="AG180" s="202">
        <f t="shared" si="855"/>
        <v>15022.504456423263</v>
      </c>
      <c r="AH180" s="202">
        <f t="shared" si="856"/>
        <v>27473</v>
      </c>
      <c r="AI180" s="202">
        <f t="shared" si="857"/>
        <v>21247.752228211633</v>
      </c>
      <c r="AK180" s="102">
        <v>39923.622973083337</v>
      </c>
      <c r="AL180" s="102"/>
      <c r="AM180" s="102"/>
      <c r="AN180" s="102">
        <v>13623.366831847066</v>
      </c>
      <c r="AO180" s="202">
        <f t="shared" si="858"/>
        <v>13623.366831847066</v>
      </c>
      <c r="AP180" s="202">
        <f t="shared" si="859"/>
        <v>26773</v>
      </c>
      <c r="AQ180" s="202">
        <f t="shared" si="860"/>
        <v>20198.183415923533</v>
      </c>
      <c r="AS180" s="102"/>
      <c r="AT180" s="102"/>
      <c r="AU180" s="102"/>
      <c r="AV180" s="102">
        <v>14532.681924653421</v>
      </c>
      <c r="AW180" s="202">
        <f t="shared" si="861"/>
        <v>14532.681924653421</v>
      </c>
      <c r="AX180" s="202">
        <f t="shared" si="862"/>
        <v>14533</v>
      </c>
      <c r="AY180" s="202">
        <f t="shared" si="863"/>
        <v>14532.840962326711</v>
      </c>
      <c r="BA180" s="102">
        <v>80779.556306416664</v>
      </c>
      <c r="BB180" s="102"/>
      <c r="BC180" s="102"/>
      <c r="BD180" s="102">
        <v>15536.748143946304</v>
      </c>
      <c r="BE180" s="202">
        <f t="shared" si="864"/>
        <v>15536.748143946304</v>
      </c>
      <c r="BF180" s="202">
        <f t="shared" si="865"/>
        <v>48158</v>
      </c>
      <c r="BG180" s="202">
        <f t="shared" si="866"/>
        <v>31847.37407197315</v>
      </c>
      <c r="BI180" s="102">
        <v>115816</v>
      </c>
      <c r="BJ180" s="102"/>
      <c r="BK180" s="102"/>
      <c r="BL180" s="102">
        <v>18544.157566000002</v>
      </c>
      <c r="BM180" s="202">
        <f t="shared" si="867"/>
        <v>18544.157566000002</v>
      </c>
      <c r="BN180" s="202">
        <f t="shared" si="868"/>
        <v>67180</v>
      </c>
      <c r="BO180" s="202">
        <f t="shared" si="869"/>
        <v>42862.078783000004</v>
      </c>
      <c r="BQ180" s="102">
        <v>115816</v>
      </c>
      <c r="BR180" s="102"/>
      <c r="BS180" s="102"/>
      <c r="BT180" s="102">
        <v>18946.263468000001</v>
      </c>
      <c r="BU180" s="202">
        <f t="shared" si="870"/>
        <v>18946.263468000001</v>
      </c>
      <c r="BV180" s="202">
        <f t="shared" si="871"/>
        <v>67381</v>
      </c>
      <c r="BW180" s="202">
        <f t="shared" si="872"/>
        <v>43163.631734000002</v>
      </c>
      <c r="BY180" s="102"/>
      <c r="BZ180" s="102"/>
      <c r="CA180" s="102"/>
      <c r="CB180" s="102">
        <v>18544.157566000002</v>
      </c>
      <c r="CC180" s="202">
        <f t="shared" si="873"/>
        <v>18544.157566000002</v>
      </c>
      <c r="CD180" s="202">
        <f t="shared" si="874"/>
        <v>18544</v>
      </c>
      <c r="CE180" s="202">
        <f t="shared" si="875"/>
        <v>18544.078783000001</v>
      </c>
      <c r="CG180" s="102">
        <v>115816</v>
      </c>
      <c r="CH180" s="102"/>
      <c r="CI180" s="102"/>
      <c r="CJ180" s="102">
        <v>18544.157566000002</v>
      </c>
      <c r="CK180" s="202">
        <f t="shared" si="876"/>
        <v>18544.157566000002</v>
      </c>
      <c r="CL180" s="202">
        <f t="shared" si="877"/>
        <v>67180</v>
      </c>
      <c r="CM180" s="202">
        <f t="shared" si="878"/>
        <v>42862.078783000004</v>
      </c>
      <c r="CO180" s="102"/>
      <c r="CP180" s="102"/>
      <c r="CQ180" s="102"/>
      <c r="CR180" s="102">
        <v>18544.157566000002</v>
      </c>
      <c r="CS180" s="202">
        <f t="shared" si="879"/>
        <v>18544.157566000002</v>
      </c>
      <c r="CT180" s="202">
        <f t="shared" si="880"/>
        <v>18544</v>
      </c>
      <c r="CU180" s="202">
        <f t="shared" si="881"/>
        <v>18544.078783000001</v>
      </c>
      <c r="CW180" s="102">
        <v>115816</v>
      </c>
      <c r="CX180" s="102"/>
      <c r="CY180" s="102"/>
      <c r="CZ180" s="102">
        <v>15597.486251142078</v>
      </c>
      <c r="DA180" s="202">
        <f t="shared" si="882"/>
        <v>15597.486251142078</v>
      </c>
      <c r="DB180" s="202">
        <f t="shared" si="883"/>
        <v>65707</v>
      </c>
      <c r="DC180" s="202">
        <f t="shared" si="884"/>
        <v>40652.24312557104</v>
      </c>
      <c r="DE180" s="102">
        <v>44815.349795000002</v>
      </c>
      <c r="DF180" s="102"/>
      <c r="DG180" s="102"/>
      <c r="DH180" s="102">
        <v>14297.794166033787</v>
      </c>
      <c r="DI180" s="202">
        <f t="shared" si="885"/>
        <v>14297.794166033787</v>
      </c>
      <c r="DJ180" s="202">
        <f t="shared" si="886"/>
        <v>29557</v>
      </c>
      <c r="DK180" s="202">
        <f t="shared" si="887"/>
        <v>21927.397083016895</v>
      </c>
    </row>
    <row r="181" spans="1:115" ht="13.5" thickBot="1" x14ac:dyDescent="0.25">
      <c r="A181" s="20">
        <v>156</v>
      </c>
      <c r="B181" s="103" t="s">
        <v>144</v>
      </c>
      <c r="C181" s="32">
        <v>1</v>
      </c>
      <c r="D181" s="82"/>
      <c r="E181" s="102">
        <v>51833.318570016672</v>
      </c>
      <c r="F181" s="102"/>
      <c r="G181" s="102"/>
      <c r="H181" s="102">
        <v>22194.712187999998</v>
      </c>
      <c r="I181" s="202">
        <f t="shared" si="846"/>
        <v>22194.712187999998</v>
      </c>
      <c r="J181" s="202">
        <f t="shared" si="847"/>
        <v>37014</v>
      </c>
      <c r="K181" s="202">
        <f t="shared" si="848"/>
        <v>29604.356093999999</v>
      </c>
      <c r="L181" s="82"/>
      <c r="M181" s="102">
        <v>51833.318570016672</v>
      </c>
      <c r="N181" s="102"/>
      <c r="O181" s="102"/>
      <c r="P181" s="102">
        <v>17637.660425500668</v>
      </c>
      <c r="Q181" s="202">
        <f t="shared" si="849"/>
        <v>17637.660425500668</v>
      </c>
      <c r="R181" s="202">
        <f t="shared" si="850"/>
        <v>34735</v>
      </c>
      <c r="S181" s="202">
        <f t="shared" si="851"/>
        <v>26186.330212750334</v>
      </c>
      <c r="U181" s="102">
        <v>51439.898838381661</v>
      </c>
      <c r="V181" s="102"/>
      <c r="W181" s="102"/>
      <c r="X181" s="102">
        <v>16867.554223667277</v>
      </c>
      <c r="Y181" s="202">
        <f t="shared" si="852"/>
        <v>16867.554223667277</v>
      </c>
      <c r="Z181" s="202">
        <f t="shared" si="853"/>
        <v>34154</v>
      </c>
      <c r="AA181" s="202">
        <f t="shared" si="854"/>
        <v>25510.777111833639</v>
      </c>
      <c r="AC181" s="102">
        <v>50491.228492716662</v>
      </c>
      <c r="AD181" s="102"/>
      <c r="AE181" s="102"/>
      <c r="AF181" s="102">
        <v>19105.669944961533</v>
      </c>
      <c r="AG181" s="202">
        <f t="shared" si="855"/>
        <v>19105.669944961533</v>
      </c>
      <c r="AH181" s="202">
        <f t="shared" si="856"/>
        <v>34798</v>
      </c>
      <c r="AI181" s="202">
        <f t="shared" si="857"/>
        <v>26951.834972480767</v>
      </c>
      <c r="AK181" s="102">
        <v>50491.228492716662</v>
      </c>
      <c r="AL181" s="102"/>
      <c r="AM181" s="102"/>
      <c r="AN181" s="102">
        <v>16725.527913833888</v>
      </c>
      <c r="AO181" s="202">
        <f t="shared" si="858"/>
        <v>16725.527913833888</v>
      </c>
      <c r="AP181" s="202">
        <f t="shared" si="859"/>
        <v>33608</v>
      </c>
      <c r="AQ181" s="202">
        <f t="shared" si="860"/>
        <v>25166.763956916944</v>
      </c>
      <c r="AS181" s="102"/>
      <c r="AT181" s="102"/>
      <c r="AU181" s="102"/>
      <c r="AV181" s="102">
        <v>17904.999401211891</v>
      </c>
      <c r="AW181" s="202">
        <f t="shared" si="861"/>
        <v>17904.999401211891</v>
      </c>
      <c r="AX181" s="202">
        <f t="shared" si="862"/>
        <v>17905</v>
      </c>
      <c r="AY181" s="202">
        <f t="shared" si="863"/>
        <v>17904.999700605946</v>
      </c>
      <c r="BA181" s="102">
        <v>84582.961826049985</v>
      </c>
      <c r="BB181" s="102"/>
      <c r="BC181" s="102"/>
      <c r="BD181" s="102">
        <v>20274.405598423</v>
      </c>
      <c r="BE181" s="202">
        <f t="shared" si="864"/>
        <v>20274.405598423</v>
      </c>
      <c r="BF181" s="202">
        <f t="shared" si="865"/>
        <v>52429</v>
      </c>
      <c r="BG181" s="202">
        <f t="shared" si="866"/>
        <v>36351.702799211504</v>
      </c>
      <c r="BI181" s="102">
        <v>106516</v>
      </c>
      <c r="BJ181" s="102"/>
      <c r="BK181" s="102"/>
      <c r="BL181" s="102">
        <v>23729.011680000003</v>
      </c>
      <c r="BM181" s="202">
        <f t="shared" si="867"/>
        <v>23729.011680000003</v>
      </c>
      <c r="BN181" s="202">
        <f t="shared" si="868"/>
        <v>65123</v>
      </c>
      <c r="BO181" s="202">
        <f t="shared" si="869"/>
        <v>44426.005839999998</v>
      </c>
      <c r="BQ181" s="102">
        <v>106516</v>
      </c>
      <c r="BR181" s="102"/>
      <c r="BS181" s="102"/>
      <c r="BT181" s="102">
        <v>24301.091848</v>
      </c>
      <c r="BU181" s="202">
        <f t="shared" si="870"/>
        <v>24301.091848</v>
      </c>
      <c r="BV181" s="202">
        <f t="shared" si="871"/>
        <v>65409</v>
      </c>
      <c r="BW181" s="202">
        <f t="shared" si="872"/>
        <v>44855.045923999998</v>
      </c>
      <c r="BY181" s="102"/>
      <c r="BZ181" s="102"/>
      <c r="CA181" s="102"/>
      <c r="CB181" s="102">
        <v>23729.011680000003</v>
      </c>
      <c r="CC181" s="202">
        <f t="shared" si="873"/>
        <v>23729.011680000003</v>
      </c>
      <c r="CD181" s="202">
        <f t="shared" si="874"/>
        <v>23729</v>
      </c>
      <c r="CE181" s="202">
        <f t="shared" si="875"/>
        <v>23729.005840000002</v>
      </c>
      <c r="CG181" s="102">
        <v>106516</v>
      </c>
      <c r="CH181" s="102"/>
      <c r="CI181" s="102"/>
      <c r="CJ181" s="102">
        <v>23729.011680000003</v>
      </c>
      <c r="CK181" s="202">
        <f t="shared" si="876"/>
        <v>23729.011680000003</v>
      </c>
      <c r="CL181" s="202">
        <f t="shared" si="877"/>
        <v>65123</v>
      </c>
      <c r="CM181" s="202">
        <f t="shared" si="878"/>
        <v>44426.005839999998</v>
      </c>
      <c r="CO181" s="102"/>
      <c r="CP181" s="102"/>
      <c r="CQ181" s="102"/>
      <c r="CR181" s="102">
        <v>23729.011680000003</v>
      </c>
      <c r="CS181" s="202">
        <f t="shared" si="879"/>
        <v>23729.011680000003</v>
      </c>
      <c r="CT181" s="202">
        <f t="shared" si="880"/>
        <v>23729</v>
      </c>
      <c r="CU181" s="202">
        <f t="shared" si="881"/>
        <v>23729.005840000002</v>
      </c>
      <c r="CW181" s="102">
        <v>106516</v>
      </c>
      <c r="CX181" s="102"/>
      <c r="CY181" s="102"/>
      <c r="CZ181" s="102">
        <v>19565.487892640664</v>
      </c>
      <c r="DA181" s="202">
        <f t="shared" si="882"/>
        <v>19565.487892640664</v>
      </c>
      <c r="DB181" s="202">
        <f t="shared" si="883"/>
        <v>63041</v>
      </c>
      <c r="DC181" s="202">
        <f t="shared" si="884"/>
        <v>41303.243946320334</v>
      </c>
      <c r="DE181" s="102">
        <v>51833.318570016672</v>
      </c>
      <c r="DF181" s="102"/>
      <c r="DG181" s="102"/>
      <c r="DH181" s="102">
        <v>17458.601103167275</v>
      </c>
      <c r="DI181" s="202">
        <f t="shared" si="885"/>
        <v>17458.601103167275</v>
      </c>
      <c r="DJ181" s="202">
        <f t="shared" si="886"/>
        <v>34646</v>
      </c>
      <c r="DK181" s="202">
        <f t="shared" si="887"/>
        <v>26052.300551583638</v>
      </c>
    </row>
    <row r="182" spans="1:115" ht="13.5" thickBot="1" x14ac:dyDescent="0.25">
      <c r="A182" s="24">
        <v>157</v>
      </c>
      <c r="B182" s="28" t="s">
        <v>396</v>
      </c>
      <c r="C182" s="32">
        <v>1</v>
      </c>
      <c r="D182" s="82"/>
      <c r="E182" s="102"/>
      <c r="F182" s="102"/>
      <c r="G182" s="102"/>
      <c r="H182" s="102">
        <v>171610.22474199999</v>
      </c>
      <c r="I182" s="202">
        <f t="shared" si="846"/>
        <v>171610.22474199999</v>
      </c>
      <c r="J182" s="202">
        <f t="shared" si="847"/>
        <v>171610</v>
      </c>
      <c r="K182" s="202">
        <f t="shared" si="848"/>
        <v>171610.112371</v>
      </c>
      <c r="L182" s="82"/>
      <c r="M182" s="102"/>
      <c r="N182" s="102"/>
      <c r="O182" s="102"/>
      <c r="P182" s="102">
        <v>111553.82568789722</v>
      </c>
      <c r="Q182" s="202">
        <f t="shared" si="849"/>
        <v>111553.82568789722</v>
      </c>
      <c r="R182" s="202">
        <f t="shared" si="850"/>
        <v>111554</v>
      </c>
      <c r="S182" s="202">
        <f t="shared" si="851"/>
        <v>111553.91284394861</v>
      </c>
      <c r="U182" s="128" t="s">
        <v>8</v>
      </c>
      <c r="V182" s="128" t="s">
        <v>8</v>
      </c>
      <c r="W182" s="128" t="s">
        <v>8</v>
      </c>
      <c r="X182" s="128" t="s">
        <v>8</v>
      </c>
      <c r="Y182" s="128" t="s">
        <v>8</v>
      </c>
      <c r="Z182" s="128" t="s">
        <v>8</v>
      </c>
      <c r="AA182" s="128" t="s">
        <v>8</v>
      </c>
      <c r="AC182" s="102"/>
      <c r="AD182" s="102"/>
      <c r="AE182" s="102"/>
      <c r="AF182" s="102">
        <v>119634.05535727058</v>
      </c>
      <c r="AG182" s="202">
        <f t="shared" si="855"/>
        <v>119634.05535727058</v>
      </c>
      <c r="AH182" s="202">
        <f t="shared" si="856"/>
        <v>119634</v>
      </c>
      <c r="AI182" s="202">
        <f t="shared" si="857"/>
        <v>119634.02767863529</v>
      </c>
      <c r="AK182" s="128" t="s">
        <v>8</v>
      </c>
      <c r="AL182" s="128" t="s">
        <v>8</v>
      </c>
      <c r="AM182" s="128" t="s">
        <v>8</v>
      </c>
      <c r="AN182" s="128" t="s">
        <v>8</v>
      </c>
      <c r="AO182" s="128" t="s">
        <v>8</v>
      </c>
      <c r="AP182" s="128" t="s">
        <v>8</v>
      </c>
      <c r="AQ182" s="128" t="s">
        <v>8</v>
      </c>
      <c r="AS182" s="102"/>
      <c r="AT182" s="102"/>
      <c r="AU182" s="102"/>
      <c r="AV182" s="102">
        <v>117561.33489882179</v>
      </c>
      <c r="AW182" s="202">
        <f t="shared" si="861"/>
        <v>117561.33489882179</v>
      </c>
      <c r="AX182" s="202">
        <f t="shared" si="862"/>
        <v>117561</v>
      </c>
      <c r="AY182" s="202">
        <f t="shared" si="863"/>
        <v>117561.16744941089</v>
      </c>
      <c r="BA182" s="102"/>
      <c r="BB182" s="102"/>
      <c r="BC182" s="102"/>
      <c r="BD182" s="102">
        <v>114894.10657903957</v>
      </c>
      <c r="BE182" s="202">
        <f t="shared" si="864"/>
        <v>114894.10657903957</v>
      </c>
      <c r="BF182" s="202">
        <f t="shared" si="865"/>
        <v>114894</v>
      </c>
      <c r="BG182" s="202">
        <f t="shared" si="866"/>
        <v>114894.05328951978</v>
      </c>
      <c r="BI182" s="102"/>
      <c r="BJ182" s="102"/>
      <c r="BK182" s="102"/>
      <c r="BL182" s="102">
        <v>146050.18474199998</v>
      </c>
      <c r="BM182" s="202">
        <f t="shared" si="867"/>
        <v>146050.18474199998</v>
      </c>
      <c r="BN182" s="202">
        <f t="shared" si="868"/>
        <v>146050</v>
      </c>
      <c r="BO182" s="202">
        <f t="shared" si="869"/>
        <v>146050.09237099998</v>
      </c>
      <c r="BQ182" s="102"/>
      <c r="BR182" s="102"/>
      <c r="BS182" s="102"/>
      <c r="BT182" s="102">
        <v>149153.17359799999</v>
      </c>
      <c r="BU182" s="202">
        <f t="shared" si="870"/>
        <v>149153.17359799999</v>
      </c>
      <c r="BV182" s="202">
        <f t="shared" si="871"/>
        <v>149153</v>
      </c>
      <c r="BW182" s="202">
        <f t="shared" si="872"/>
        <v>149153.08679899998</v>
      </c>
      <c r="BY182" s="102"/>
      <c r="BZ182" s="102"/>
      <c r="CA182" s="102"/>
      <c r="CB182" s="102">
        <v>146050.18474199998</v>
      </c>
      <c r="CC182" s="202">
        <f t="shared" si="873"/>
        <v>146050.18474199998</v>
      </c>
      <c r="CD182" s="202">
        <f t="shared" si="874"/>
        <v>146050</v>
      </c>
      <c r="CE182" s="202">
        <f t="shared" si="875"/>
        <v>146050.09237099998</v>
      </c>
      <c r="CG182" s="102"/>
      <c r="CH182" s="102"/>
      <c r="CI182" s="102"/>
      <c r="CJ182" s="102">
        <v>146050.18474199998</v>
      </c>
      <c r="CK182" s="202">
        <f t="shared" si="876"/>
        <v>146050.18474199998</v>
      </c>
      <c r="CL182" s="202">
        <f t="shared" si="877"/>
        <v>146050</v>
      </c>
      <c r="CM182" s="202">
        <f t="shared" si="878"/>
        <v>146050.09237099998</v>
      </c>
      <c r="CO182" s="102"/>
      <c r="CP182" s="102"/>
      <c r="CQ182" s="102"/>
      <c r="CR182" s="102">
        <v>146050.18474199998</v>
      </c>
      <c r="CS182" s="202">
        <f t="shared" si="879"/>
        <v>146050.18474199998</v>
      </c>
      <c r="CT182" s="202">
        <f t="shared" si="880"/>
        <v>146050</v>
      </c>
      <c r="CU182" s="202">
        <f t="shared" si="881"/>
        <v>146050.09237099998</v>
      </c>
      <c r="CW182" s="102"/>
      <c r="CX182" s="102"/>
      <c r="CY182" s="102"/>
      <c r="CZ182" s="102">
        <v>112317.75649227962</v>
      </c>
      <c r="DA182" s="202">
        <f t="shared" si="882"/>
        <v>112317.75649227962</v>
      </c>
      <c r="DB182" s="202">
        <f t="shared" si="883"/>
        <v>112318</v>
      </c>
      <c r="DC182" s="202">
        <f t="shared" si="884"/>
        <v>112317.87824613981</v>
      </c>
      <c r="DE182" s="126" t="s">
        <v>8</v>
      </c>
      <c r="DF182" s="126" t="s">
        <v>8</v>
      </c>
      <c r="DG182" s="126" t="s">
        <v>8</v>
      </c>
      <c r="DH182" s="126" t="s">
        <v>8</v>
      </c>
      <c r="DI182" s="126" t="s">
        <v>8</v>
      </c>
      <c r="DJ182" s="126" t="s">
        <v>8</v>
      </c>
      <c r="DK182" s="126" t="s">
        <v>8</v>
      </c>
    </row>
    <row r="183" spans="1:115" ht="15.75" thickBot="1" x14ac:dyDescent="0.3">
      <c r="A183" s="96"/>
      <c r="B183" s="97" t="s">
        <v>397</v>
      </c>
      <c r="C183" s="118"/>
      <c r="D183" s="89"/>
      <c r="E183" s="100"/>
      <c r="F183" s="100"/>
      <c r="G183" s="100"/>
      <c r="H183" s="100"/>
      <c r="I183" s="100"/>
      <c r="J183" s="100"/>
      <c r="K183" s="100"/>
      <c r="L183" s="100"/>
      <c r="M183" s="100"/>
      <c r="N183" s="100"/>
      <c r="O183" s="100"/>
      <c r="P183" s="100"/>
      <c r="Q183" s="100"/>
      <c r="R183" s="100"/>
      <c r="S183" s="100"/>
      <c r="U183" s="100"/>
      <c r="V183" s="100"/>
      <c r="W183" s="100"/>
      <c r="X183" s="100"/>
      <c r="Y183" s="100"/>
      <c r="Z183" s="100"/>
      <c r="AA183" s="100"/>
      <c r="AB183" s="1"/>
      <c r="AC183" s="100"/>
      <c r="AD183" s="100"/>
      <c r="AE183" s="100"/>
      <c r="AF183" s="100"/>
      <c r="AG183" s="100"/>
      <c r="AH183" s="100"/>
      <c r="AI183" s="100"/>
      <c r="AK183" s="100"/>
      <c r="AL183" s="100"/>
      <c r="AM183" s="100"/>
      <c r="AN183" s="100"/>
      <c r="AO183" s="100"/>
      <c r="AP183" s="100"/>
      <c r="AQ183" s="100"/>
      <c r="AR183" s="1"/>
      <c r="AS183" s="100"/>
      <c r="AT183" s="100"/>
      <c r="AU183" s="100"/>
      <c r="AV183" s="100"/>
      <c r="AW183" s="100"/>
      <c r="AX183" s="100"/>
      <c r="AY183" s="100"/>
      <c r="AZ183" s="1"/>
      <c r="BA183" s="100"/>
      <c r="BB183" s="100"/>
      <c r="BC183" s="100"/>
      <c r="BD183" s="100"/>
      <c r="BE183" s="100"/>
      <c r="BF183" s="100"/>
      <c r="BG183" s="100"/>
      <c r="BH183" s="1"/>
      <c r="BI183" s="100"/>
      <c r="BJ183" s="100"/>
      <c r="BK183" s="100"/>
      <c r="BL183" s="100"/>
      <c r="BM183" s="100"/>
      <c r="BN183" s="100"/>
      <c r="BO183" s="100"/>
      <c r="BP183" s="1"/>
      <c r="BQ183" s="100"/>
      <c r="BR183" s="100"/>
      <c r="BS183" s="100"/>
      <c r="BT183" s="100"/>
      <c r="BU183" s="100"/>
      <c r="BV183" s="100"/>
      <c r="BW183" s="100"/>
      <c r="BX183" s="1"/>
      <c r="BY183" s="100"/>
      <c r="BZ183" s="100"/>
      <c r="CA183" s="100"/>
      <c r="CB183" s="100"/>
      <c r="CC183" s="100"/>
      <c r="CD183" s="100"/>
      <c r="CE183" s="100"/>
      <c r="CF183" s="99"/>
      <c r="CG183" s="100"/>
      <c r="CH183" s="100"/>
      <c r="CI183" s="100"/>
      <c r="CJ183" s="100"/>
      <c r="CK183" s="100"/>
      <c r="CL183" s="100"/>
      <c r="CM183" s="100"/>
      <c r="CN183" s="1"/>
      <c r="CO183" s="100"/>
      <c r="CP183" s="100"/>
      <c r="CQ183" s="100"/>
      <c r="CR183" s="100"/>
      <c r="CS183" s="100"/>
      <c r="CT183" s="100"/>
      <c r="CU183" s="100"/>
      <c r="CV183" s="1"/>
      <c r="CW183" s="100"/>
      <c r="CX183" s="100"/>
      <c r="CY183" s="100"/>
      <c r="CZ183" s="100"/>
      <c r="DA183" s="100"/>
      <c r="DB183" s="100"/>
      <c r="DC183" s="100"/>
      <c r="DE183" s="100"/>
      <c r="DF183" s="100"/>
      <c r="DG183" s="100"/>
      <c r="DH183" s="100"/>
      <c r="DI183" s="100"/>
      <c r="DJ183" s="100"/>
      <c r="DK183" s="100"/>
    </row>
    <row r="184" spans="1:115" ht="13.5" thickBot="1" x14ac:dyDescent="0.25">
      <c r="A184" s="24">
        <v>158</v>
      </c>
      <c r="B184" s="18" t="s">
        <v>255</v>
      </c>
      <c r="C184" s="32">
        <v>1</v>
      </c>
      <c r="D184" s="82"/>
      <c r="E184" s="102">
        <v>411414.78378337331</v>
      </c>
      <c r="F184" s="102"/>
      <c r="G184" s="102"/>
      <c r="H184" s="102">
        <v>138132.61380599998</v>
      </c>
      <c r="I184" s="202">
        <f t="shared" ref="I184:I191" si="888">+IF(E184="N/A","N/A",MIN(E184:H184))</f>
        <v>138132.61380599998</v>
      </c>
      <c r="J184" s="202">
        <f t="shared" ref="J184:J191" si="889">+IF(E184="N/A","N/A",ROUND(AVERAGE(E184:H184),0))</f>
        <v>274774</v>
      </c>
      <c r="K184" s="202">
        <f t="shared" ref="K184:K191" si="890">+IF(I184="N/A","N/A",AVERAGE(I184:J184))</f>
        <v>206453.30690299999</v>
      </c>
      <c r="L184" s="82"/>
      <c r="M184" s="102">
        <v>458761.48481632001</v>
      </c>
      <c r="N184" s="102"/>
      <c r="O184" s="102"/>
      <c r="P184" s="102">
        <v>128519.23417756955</v>
      </c>
      <c r="Q184" s="202">
        <f t="shared" ref="Q184:Q191" si="891">+IF(M184="N/A","N/A",MIN(M184:P184))</f>
        <v>128519.23417756955</v>
      </c>
      <c r="R184" s="202">
        <f t="shared" ref="R184:R191" si="892">+IF(M184="N/A","N/A",ROUND(AVERAGE(M184:P184),0))</f>
        <v>293640</v>
      </c>
      <c r="S184" s="202">
        <f t="shared" ref="S184:S191" si="893">+IF(Q184="N/A","N/A",AVERAGE(Q184:R184))</f>
        <v>211079.61708878478</v>
      </c>
      <c r="U184" s="102">
        <v>197484.18584516481</v>
      </c>
      <c r="V184" s="102"/>
      <c r="W184" s="102"/>
      <c r="X184" s="102">
        <v>106589.27101950248</v>
      </c>
      <c r="Y184" s="202">
        <f t="shared" ref="Y184:Y186" si="894">+IF(U184="N/A","N/A",MIN(U184:X184))</f>
        <v>106589.27101950248</v>
      </c>
      <c r="Z184" s="202">
        <f t="shared" ref="Z184:Z186" si="895">+IF(U184="N/A","N/A",ROUND(AVERAGE(U184:X184),0))</f>
        <v>152037</v>
      </c>
      <c r="AA184" s="202">
        <f t="shared" ref="AA184:AA186" si="896">+IF(Y184="N/A","N/A",AVERAGE(Y184:Z184))</f>
        <v>129313.13550975124</v>
      </c>
      <c r="AC184" s="102">
        <v>426580.60385110008</v>
      </c>
      <c r="AD184" s="102"/>
      <c r="AE184" s="102"/>
      <c r="AF184" s="102">
        <v>142424.72914735827</v>
      </c>
      <c r="AG184" s="202">
        <f t="shared" ref="AG184:AG191" si="897">+IF(AC184="N/A","N/A",MIN(AC184:AF184))</f>
        <v>142424.72914735827</v>
      </c>
      <c r="AH184" s="202">
        <f t="shared" ref="AH184:AH191" si="898">+IF(AC184="N/A","N/A",ROUND(AVERAGE(AC184:AF184),0))</f>
        <v>284503</v>
      </c>
      <c r="AI184" s="202">
        <f t="shared" ref="AI184:AI191" si="899">+IF(AG184="N/A","N/A",AVERAGE(AG184:AH184))</f>
        <v>213463.86457367914</v>
      </c>
      <c r="AK184" s="102">
        <v>554810.43853623909</v>
      </c>
      <c r="AL184" s="102"/>
      <c r="AM184" s="102"/>
      <c r="AN184" s="102">
        <v>105282.84944760219</v>
      </c>
      <c r="AO184" s="202">
        <f t="shared" ref="AO184:AO186" si="900">+IF(AK184="N/A","N/A",MIN(AK184:AN184))</f>
        <v>105282.84944760219</v>
      </c>
      <c r="AP184" s="202">
        <f t="shared" ref="AP184:AP186" si="901">+IF(AK184="N/A","N/A",ROUND(AVERAGE(AK184:AN184),0))</f>
        <v>330047</v>
      </c>
      <c r="AQ184" s="202">
        <f t="shared" ref="AQ184:AQ186" si="902">+IF(AO184="N/A","N/A",AVERAGE(AO184:AP184))</f>
        <v>217664.92472380109</v>
      </c>
      <c r="AS184" s="102"/>
      <c r="AT184" s="102"/>
      <c r="AU184" s="102"/>
      <c r="AV184" s="102">
        <v>136795.32474791017</v>
      </c>
      <c r="AW184" s="202">
        <f t="shared" ref="AW184:AW191" si="903">+IF(AS184="N/A","N/A",MIN(AS184:AV184))</f>
        <v>136795.32474791017</v>
      </c>
      <c r="AX184" s="202">
        <f t="shared" ref="AX184:AX191" si="904">+IF(AS184="N/A","N/A",ROUND(AVERAGE(AS184:AV184),0))</f>
        <v>136795</v>
      </c>
      <c r="AY184" s="202">
        <f t="shared" ref="AY184:AY191" si="905">+IF(AW184="N/A","N/A",AVERAGE(AW184:AX184))</f>
        <v>136795.16237395507</v>
      </c>
      <c r="BA184" s="102">
        <v>425557.86242303258</v>
      </c>
      <c r="BB184" s="102"/>
      <c r="BC184" s="102"/>
      <c r="BD184" s="102">
        <v>139770.25291805019</v>
      </c>
      <c r="BE184" s="202">
        <f t="shared" ref="BE184:BE191" si="906">+IF(BA184="N/A","N/A",MIN(BA184:BD184))</f>
        <v>139770.25291805019</v>
      </c>
      <c r="BF184" s="202">
        <f t="shared" ref="BF184:BF191" si="907">+IF(BA184="N/A","N/A",ROUND(AVERAGE(BA184:BD184),0))</f>
        <v>282664</v>
      </c>
      <c r="BG184" s="202">
        <f t="shared" ref="BG184:BG191" si="908">+IF(BE184="N/A","N/A",AVERAGE(BE184:BF184))</f>
        <v>211217.12645902508</v>
      </c>
      <c r="BI184" s="102">
        <v>465992</v>
      </c>
      <c r="BJ184" s="102"/>
      <c r="BK184" s="102"/>
      <c r="BL184" s="102">
        <v>241441.99675200001</v>
      </c>
      <c r="BM184" s="202">
        <f t="shared" ref="BM184:BM191" si="909">+IF(BI184="N/A","N/A",MIN(BI184:BL184))</f>
        <v>241441.99675200001</v>
      </c>
      <c r="BN184" s="202">
        <f t="shared" ref="BN184:BN191" si="910">+IF(BI184="N/A","N/A",ROUND(AVERAGE(BI184:BL184),0))</f>
        <v>353717</v>
      </c>
      <c r="BO184" s="202">
        <f t="shared" ref="BO184:BO191" si="911">+IF(BM184="N/A","N/A",AVERAGE(BM184:BN184))</f>
        <v>297579.49837599997</v>
      </c>
      <c r="BQ184" s="102">
        <v>465992</v>
      </c>
      <c r="BR184" s="102"/>
      <c r="BS184" s="102"/>
      <c r="BT184" s="102">
        <v>247810.28071799999</v>
      </c>
      <c r="BU184" s="202">
        <f t="shared" ref="BU184:BU191" si="912">+IF(BQ184="N/A","N/A",MIN(BQ184:BT184))</f>
        <v>247810.28071799999</v>
      </c>
      <c r="BV184" s="202">
        <f t="shared" ref="BV184:BV191" si="913">+IF(BQ184="N/A","N/A",ROUND(AVERAGE(BQ184:BT184),0))</f>
        <v>356901</v>
      </c>
      <c r="BW184" s="202">
        <f t="shared" ref="BW184:BW191" si="914">+IF(BU184="N/A","N/A",AVERAGE(BU184:BV184))</f>
        <v>302355.64035900001</v>
      </c>
      <c r="BY184" s="102"/>
      <c r="BZ184" s="102"/>
      <c r="CA184" s="102"/>
      <c r="CB184" s="102">
        <v>197292.83675199997</v>
      </c>
      <c r="CC184" s="202">
        <f t="shared" ref="CC184:CC191" si="915">+IF(BY184="N/A","N/A",MIN(BY184:CB184))</f>
        <v>197292.83675199997</v>
      </c>
      <c r="CD184" s="202">
        <f t="shared" ref="CD184:CD191" si="916">+IF(BY184="N/A","N/A",ROUND(AVERAGE(BY184:CB184),0))</f>
        <v>197293</v>
      </c>
      <c r="CE184" s="202">
        <f t="shared" ref="CE184:CE191" si="917">+IF(CC184="N/A","N/A",AVERAGE(CC184:CD184))</f>
        <v>197292.91837599999</v>
      </c>
      <c r="CG184" s="102">
        <v>480041.2</v>
      </c>
      <c r="CH184" s="102"/>
      <c r="CI184" s="102"/>
      <c r="CJ184" s="102">
        <v>194969.19675200002</v>
      </c>
      <c r="CK184" s="202">
        <f t="shared" ref="CK184:CK191" si="918">+IF(CG184="N/A","N/A",MIN(CG184:CJ184))</f>
        <v>194969.19675200002</v>
      </c>
      <c r="CL184" s="202">
        <f t="shared" ref="CL184:CL191" si="919">+IF(CG184="N/A","N/A",ROUND(AVERAGE(CG184:CJ184),0))</f>
        <v>337505</v>
      </c>
      <c r="CM184" s="202">
        <f t="shared" ref="CM184:CM191" si="920">+IF(CK184="N/A","N/A",AVERAGE(CK184:CL184))</f>
        <v>266237.09837600001</v>
      </c>
      <c r="CO184" s="102"/>
      <c r="CP184" s="102"/>
      <c r="CQ184" s="102"/>
      <c r="CR184" s="102">
        <v>192645.556752</v>
      </c>
      <c r="CS184" s="202">
        <f t="shared" ref="CS184:CS191" si="921">+IF(CO184="N/A","N/A",MIN(CO184:CR184))</f>
        <v>192645.556752</v>
      </c>
      <c r="CT184" s="202">
        <f t="shared" ref="CT184:CT191" si="922">+IF(CO184="N/A","N/A",ROUND(AVERAGE(CO184:CR184),0))</f>
        <v>192646</v>
      </c>
      <c r="CU184" s="202">
        <f t="shared" ref="CU184:CU191" si="923">+IF(CS184="N/A","N/A",AVERAGE(CS184:CT184))</f>
        <v>192645.778376</v>
      </c>
      <c r="CW184" s="102">
        <v>465992</v>
      </c>
      <c r="CX184" s="102"/>
      <c r="CY184" s="102"/>
      <c r="CZ184" s="102">
        <v>142108.71255722555</v>
      </c>
      <c r="DA184" s="202">
        <f t="shared" ref="DA184:DA191" si="924">+IF(CW184="N/A","N/A",MIN(CW184:CZ184))</f>
        <v>142108.71255722555</v>
      </c>
      <c r="DB184" s="202">
        <f t="shared" ref="DB184:DB191" si="925">+IF(CW184="N/A","N/A",ROUND(AVERAGE(CW184:CZ184),0))</f>
        <v>304050</v>
      </c>
      <c r="DC184" s="202">
        <f t="shared" ref="DC184:DC191" si="926">+IF(DA184="N/A","N/A",AVERAGE(DA184:DB184))</f>
        <v>223079.35627861277</v>
      </c>
      <c r="DE184" s="102">
        <v>362972.82870758517</v>
      </c>
      <c r="DF184" s="102"/>
      <c r="DG184" s="102"/>
      <c r="DH184" s="102">
        <v>122703.06304816928</v>
      </c>
      <c r="DI184" s="202">
        <f t="shared" ref="DI184:DI186" si="927">+IF(DE184="N/A","N/A",MIN(DE184:DH184))</f>
        <v>122703.06304816928</v>
      </c>
      <c r="DJ184" s="202">
        <f t="shared" ref="DJ184:DJ186" si="928">+IF(DE184="N/A","N/A",ROUND(AVERAGE(DE184:DH184),0))</f>
        <v>242838</v>
      </c>
      <c r="DK184" s="202">
        <f t="shared" ref="DK184:DK186" si="929">+IF(DI184="N/A","N/A",AVERAGE(DI184:DJ184))</f>
        <v>182770.53152408462</v>
      </c>
    </row>
    <row r="185" spans="1:115" ht="13.5" thickBot="1" x14ac:dyDescent="0.25">
      <c r="A185" s="20">
        <v>159</v>
      </c>
      <c r="B185" s="19" t="s">
        <v>256</v>
      </c>
      <c r="C185" s="32">
        <v>1</v>
      </c>
      <c r="D185" s="82"/>
      <c r="E185" s="102">
        <v>441422.47769815661</v>
      </c>
      <c r="F185" s="102"/>
      <c r="G185" s="102"/>
      <c r="H185" s="102">
        <v>137872.830854</v>
      </c>
      <c r="I185" s="202">
        <f t="shared" si="888"/>
        <v>137872.830854</v>
      </c>
      <c r="J185" s="202">
        <f t="shared" si="889"/>
        <v>289648</v>
      </c>
      <c r="K185" s="202">
        <f t="shared" si="890"/>
        <v>213760.415427</v>
      </c>
      <c r="L185" s="82"/>
      <c r="M185" s="102">
        <v>320435.11566144007</v>
      </c>
      <c r="N185" s="102"/>
      <c r="O185" s="102"/>
      <c r="P185" s="102">
        <v>104224.69009580243</v>
      </c>
      <c r="Q185" s="202">
        <f t="shared" si="891"/>
        <v>104224.69009580243</v>
      </c>
      <c r="R185" s="202">
        <f t="shared" si="892"/>
        <v>212330</v>
      </c>
      <c r="S185" s="202">
        <f t="shared" si="893"/>
        <v>158277.34504790121</v>
      </c>
      <c r="U185" s="102">
        <v>265597.98485187051</v>
      </c>
      <c r="V185" s="102"/>
      <c r="W185" s="102"/>
      <c r="X185" s="102">
        <v>82998.320666502172</v>
      </c>
      <c r="Y185" s="202">
        <f t="shared" si="894"/>
        <v>82998.320666502172</v>
      </c>
      <c r="Z185" s="202">
        <f t="shared" si="895"/>
        <v>174298</v>
      </c>
      <c r="AA185" s="202">
        <f t="shared" si="896"/>
        <v>128648.16033325109</v>
      </c>
      <c r="AC185" s="102">
        <v>153631.9540016258</v>
      </c>
      <c r="AD185" s="102"/>
      <c r="AE185" s="102"/>
      <c r="AF185" s="102">
        <v>108762.78964561461</v>
      </c>
      <c r="AG185" s="202">
        <f t="shared" si="897"/>
        <v>108762.78964561461</v>
      </c>
      <c r="AH185" s="202">
        <f t="shared" si="898"/>
        <v>131197</v>
      </c>
      <c r="AI185" s="202">
        <f t="shared" si="899"/>
        <v>119979.89482280731</v>
      </c>
      <c r="AK185" s="102">
        <v>543258.17116465652</v>
      </c>
      <c r="AL185" s="102"/>
      <c r="AM185" s="102"/>
      <c r="AN185" s="102">
        <v>82013.411641201878</v>
      </c>
      <c r="AO185" s="202">
        <f t="shared" si="900"/>
        <v>82013.411641201878</v>
      </c>
      <c r="AP185" s="202">
        <f t="shared" si="901"/>
        <v>312636</v>
      </c>
      <c r="AQ185" s="202">
        <f t="shared" si="902"/>
        <v>197324.70582060094</v>
      </c>
      <c r="AS185" s="102"/>
      <c r="AT185" s="102"/>
      <c r="AU185" s="102"/>
      <c r="AV185" s="102">
        <v>118750.05108421631</v>
      </c>
      <c r="AW185" s="202">
        <f t="shared" si="903"/>
        <v>118750.05108421631</v>
      </c>
      <c r="AX185" s="202">
        <f t="shared" si="904"/>
        <v>118750</v>
      </c>
      <c r="AY185" s="202">
        <f t="shared" si="905"/>
        <v>118750.02554210815</v>
      </c>
      <c r="BA185" s="102">
        <v>153376.3061131548</v>
      </c>
      <c r="BB185" s="102"/>
      <c r="BC185" s="102"/>
      <c r="BD185" s="102">
        <v>119348.91202422962</v>
      </c>
      <c r="BE185" s="202">
        <f t="shared" si="906"/>
        <v>119348.91202422962</v>
      </c>
      <c r="BF185" s="202">
        <f t="shared" si="907"/>
        <v>136363</v>
      </c>
      <c r="BG185" s="202">
        <f t="shared" si="908"/>
        <v>127855.95601211481</v>
      </c>
      <c r="BI185" s="102">
        <v>399134.3</v>
      </c>
      <c r="BJ185" s="102"/>
      <c r="BK185" s="102"/>
      <c r="BL185" s="102">
        <v>195542.09019399996</v>
      </c>
      <c r="BM185" s="202">
        <f t="shared" si="909"/>
        <v>195542.09019399996</v>
      </c>
      <c r="BN185" s="202">
        <f t="shared" si="910"/>
        <v>297338</v>
      </c>
      <c r="BO185" s="202">
        <f t="shared" si="911"/>
        <v>246440.04509699997</v>
      </c>
      <c r="BQ185" s="102">
        <v>399134.3</v>
      </c>
      <c r="BR185" s="102"/>
      <c r="BS185" s="102"/>
      <c r="BT185" s="102">
        <v>200805.83188599997</v>
      </c>
      <c r="BU185" s="202">
        <f t="shared" si="912"/>
        <v>200805.83188599997</v>
      </c>
      <c r="BV185" s="202">
        <f t="shared" si="913"/>
        <v>299970</v>
      </c>
      <c r="BW185" s="202">
        <f t="shared" si="914"/>
        <v>250387.915943</v>
      </c>
      <c r="BY185" s="102"/>
      <c r="BZ185" s="102"/>
      <c r="CA185" s="102"/>
      <c r="CB185" s="102">
        <v>178695.700194</v>
      </c>
      <c r="CC185" s="202">
        <f t="shared" si="915"/>
        <v>178695.700194</v>
      </c>
      <c r="CD185" s="202">
        <f t="shared" si="916"/>
        <v>178696</v>
      </c>
      <c r="CE185" s="202">
        <f t="shared" si="917"/>
        <v>178695.85009700002</v>
      </c>
      <c r="CG185" s="102">
        <v>416264.9</v>
      </c>
      <c r="CH185" s="102"/>
      <c r="CI185" s="102"/>
      <c r="CJ185" s="102">
        <v>190313.90019399996</v>
      </c>
      <c r="CK185" s="202">
        <f t="shared" si="918"/>
        <v>190313.90019399996</v>
      </c>
      <c r="CL185" s="202">
        <f t="shared" si="919"/>
        <v>303289</v>
      </c>
      <c r="CM185" s="202">
        <f t="shared" si="920"/>
        <v>246801.45009699999</v>
      </c>
      <c r="CO185" s="102"/>
      <c r="CP185" s="102"/>
      <c r="CQ185" s="102"/>
      <c r="CR185" s="102">
        <v>181019.34019399999</v>
      </c>
      <c r="CS185" s="202">
        <f t="shared" si="921"/>
        <v>181019.34019399999</v>
      </c>
      <c r="CT185" s="202">
        <f t="shared" si="922"/>
        <v>181019</v>
      </c>
      <c r="CU185" s="202">
        <f t="shared" si="923"/>
        <v>181019.17009699999</v>
      </c>
      <c r="CW185" s="102">
        <v>399134.3</v>
      </c>
      <c r="CX185" s="102"/>
      <c r="CY185" s="102"/>
      <c r="CZ185" s="102">
        <v>118918.96043427438</v>
      </c>
      <c r="DA185" s="202">
        <f t="shared" si="924"/>
        <v>118918.96043427438</v>
      </c>
      <c r="DB185" s="202">
        <f t="shared" si="925"/>
        <v>259027</v>
      </c>
      <c r="DC185" s="202">
        <f t="shared" si="926"/>
        <v>188972.9802171372</v>
      </c>
      <c r="DE185" s="102">
        <v>298780.91532653547</v>
      </c>
      <c r="DF185" s="102"/>
      <c r="DG185" s="102"/>
      <c r="DH185" s="102">
        <v>105024.51086350218</v>
      </c>
      <c r="DI185" s="202">
        <f t="shared" si="927"/>
        <v>105024.51086350218</v>
      </c>
      <c r="DJ185" s="202">
        <f t="shared" si="928"/>
        <v>201903</v>
      </c>
      <c r="DK185" s="202">
        <f t="shared" si="929"/>
        <v>153463.75543175108</v>
      </c>
    </row>
    <row r="186" spans="1:115" ht="13.5" thickBot="1" x14ac:dyDescent="0.25">
      <c r="A186" s="24">
        <v>160</v>
      </c>
      <c r="B186" s="19" t="s">
        <v>257</v>
      </c>
      <c r="C186" s="32">
        <v>1</v>
      </c>
      <c r="D186" s="82"/>
      <c r="E186" s="102">
        <v>209896.19807023997</v>
      </c>
      <c r="F186" s="102"/>
      <c r="G186" s="102"/>
      <c r="H186" s="102">
        <v>121307.136566</v>
      </c>
      <c r="I186" s="202">
        <f t="shared" si="888"/>
        <v>121307.136566</v>
      </c>
      <c r="J186" s="202">
        <f t="shared" si="889"/>
        <v>165602</v>
      </c>
      <c r="K186" s="202">
        <f t="shared" si="890"/>
        <v>143454.568283</v>
      </c>
      <c r="L186" s="82"/>
      <c r="M186" s="102">
        <v>209896.19807023997</v>
      </c>
      <c r="N186" s="102"/>
      <c r="O186" s="102"/>
      <c r="P186" s="102">
        <v>90271.842009702057</v>
      </c>
      <c r="Q186" s="202">
        <f t="shared" si="891"/>
        <v>90271.842009702057</v>
      </c>
      <c r="R186" s="202">
        <f t="shared" si="892"/>
        <v>150084</v>
      </c>
      <c r="S186" s="202">
        <f t="shared" si="893"/>
        <v>120177.92100485103</v>
      </c>
      <c r="U186" s="102">
        <v>343671.08949409897</v>
      </c>
      <c r="V186" s="102"/>
      <c r="W186" s="102"/>
      <c r="X186" s="102">
        <v>61780.059553334722</v>
      </c>
      <c r="Y186" s="202">
        <f t="shared" si="894"/>
        <v>61780.059553334722</v>
      </c>
      <c r="Z186" s="202">
        <f t="shared" si="895"/>
        <v>202726</v>
      </c>
      <c r="AA186" s="202">
        <f t="shared" si="896"/>
        <v>132253.02977666736</v>
      </c>
      <c r="AC186" s="102">
        <v>129273.27223375498</v>
      </c>
      <c r="AD186" s="102"/>
      <c r="AE186" s="102"/>
      <c r="AF186" s="102">
        <v>93825.948804537707</v>
      </c>
      <c r="AG186" s="202">
        <f t="shared" si="897"/>
        <v>93825.948804537707</v>
      </c>
      <c r="AH186" s="202">
        <f t="shared" si="898"/>
        <v>111550</v>
      </c>
      <c r="AI186" s="202">
        <f t="shared" si="899"/>
        <v>102687.97440226885</v>
      </c>
      <c r="AK186" s="102">
        <v>184469.89021727486</v>
      </c>
      <c r="AL186" s="102"/>
      <c r="AM186" s="102"/>
      <c r="AN186" s="102">
        <v>61932.858299801264</v>
      </c>
      <c r="AO186" s="202">
        <f t="shared" si="900"/>
        <v>61932.858299801264</v>
      </c>
      <c r="AP186" s="202">
        <f t="shared" si="901"/>
        <v>123201</v>
      </c>
      <c r="AQ186" s="202">
        <f t="shared" si="902"/>
        <v>92566.929149900636</v>
      </c>
      <c r="AS186" s="102"/>
      <c r="AT186" s="102"/>
      <c r="AU186" s="102"/>
      <c r="AV186" s="102">
        <v>101690.80168418918</v>
      </c>
      <c r="AW186" s="202">
        <f t="shared" si="903"/>
        <v>101690.80168418918</v>
      </c>
      <c r="AX186" s="202">
        <f t="shared" si="904"/>
        <v>101691</v>
      </c>
      <c r="AY186" s="202">
        <f t="shared" si="905"/>
        <v>101690.90084209459</v>
      </c>
      <c r="BA186" s="102">
        <v>129017.62434528398</v>
      </c>
      <c r="BB186" s="102"/>
      <c r="BC186" s="102"/>
      <c r="BD186" s="102">
        <v>94792.205097693732</v>
      </c>
      <c r="BE186" s="202">
        <f t="shared" si="906"/>
        <v>94792.205097693732</v>
      </c>
      <c r="BF186" s="202">
        <f t="shared" si="907"/>
        <v>111905</v>
      </c>
      <c r="BG186" s="202">
        <f t="shared" si="908"/>
        <v>103348.60254884686</v>
      </c>
      <c r="BI186" s="102">
        <v>227536.9</v>
      </c>
      <c r="BJ186" s="102"/>
      <c r="BK186" s="102"/>
      <c r="BL186" s="102">
        <v>163355.02891399999</v>
      </c>
      <c r="BM186" s="202">
        <f t="shared" si="909"/>
        <v>163355.02891399999</v>
      </c>
      <c r="BN186" s="202">
        <f t="shared" si="910"/>
        <v>195446</v>
      </c>
      <c r="BO186" s="202">
        <f t="shared" si="911"/>
        <v>179400.51445700001</v>
      </c>
      <c r="BQ186" s="102">
        <v>227536.9</v>
      </c>
      <c r="BR186" s="102"/>
      <c r="BS186" s="102"/>
      <c r="BT186" s="102">
        <v>167956.068478</v>
      </c>
      <c r="BU186" s="202">
        <f t="shared" si="912"/>
        <v>167956.068478</v>
      </c>
      <c r="BV186" s="202">
        <f t="shared" si="913"/>
        <v>197746</v>
      </c>
      <c r="BW186" s="202">
        <f t="shared" si="914"/>
        <v>182851.034239</v>
      </c>
      <c r="BY186" s="102"/>
      <c r="BZ186" s="102"/>
      <c r="CA186" s="102"/>
      <c r="CB186" s="102">
        <v>161031.38891400001</v>
      </c>
      <c r="CC186" s="202">
        <f t="shared" si="915"/>
        <v>161031.38891400001</v>
      </c>
      <c r="CD186" s="202">
        <f t="shared" si="916"/>
        <v>161031</v>
      </c>
      <c r="CE186" s="202">
        <f t="shared" si="917"/>
        <v>161031.19445700001</v>
      </c>
      <c r="CG186" s="102">
        <v>238535.7</v>
      </c>
      <c r="CH186" s="102"/>
      <c r="CI186" s="102"/>
      <c r="CJ186" s="102">
        <v>158707.74891399997</v>
      </c>
      <c r="CK186" s="202">
        <f t="shared" si="918"/>
        <v>158707.74891399997</v>
      </c>
      <c r="CL186" s="202">
        <f t="shared" si="919"/>
        <v>198622</v>
      </c>
      <c r="CM186" s="202">
        <f t="shared" si="920"/>
        <v>178664.874457</v>
      </c>
      <c r="CO186" s="102"/>
      <c r="CP186" s="102"/>
      <c r="CQ186" s="102"/>
      <c r="CR186" s="102">
        <v>158707.74891399997</v>
      </c>
      <c r="CS186" s="202">
        <f t="shared" si="921"/>
        <v>158707.74891399997</v>
      </c>
      <c r="CT186" s="202">
        <f t="shared" si="922"/>
        <v>158708</v>
      </c>
      <c r="CU186" s="202">
        <f t="shared" si="923"/>
        <v>158707.874457</v>
      </c>
      <c r="CW186" s="102">
        <v>227536.9</v>
      </c>
      <c r="CX186" s="102"/>
      <c r="CY186" s="102"/>
      <c r="CZ186" s="102">
        <v>102478.87636749005</v>
      </c>
      <c r="DA186" s="202">
        <f t="shared" si="924"/>
        <v>102478.87636749005</v>
      </c>
      <c r="DB186" s="202">
        <f t="shared" si="925"/>
        <v>165008</v>
      </c>
      <c r="DC186" s="202">
        <f t="shared" si="926"/>
        <v>133743.43818374502</v>
      </c>
      <c r="DE186" s="102">
        <v>213976.63686655462</v>
      </c>
      <c r="DF186" s="102"/>
      <c r="DG186" s="102"/>
      <c r="DH186" s="102">
        <v>82710.80732750184</v>
      </c>
      <c r="DI186" s="202">
        <f t="shared" si="927"/>
        <v>82710.80732750184</v>
      </c>
      <c r="DJ186" s="202">
        <f t="shared" si="928"/>
        <v>148344</v>
      </c>
      <c r="DK186" s="202">
        <f t="shared" si="929"/>
        <v>115527.40366375091</v>
      </c>
    </row>
    <row r="187" spans="1:115" ht="13.5" thickBot="1" x14ac:dyDescent="0.25">
      <c r="A187" s="20">
        <v>161</v>
      </c>
      <c r="B187" s="19" t="s">
        <v>258</v>
      </c>
      <c r="C187" s="32">
        <v>1</v>
      </c>
      <c r="D187" s="82"/>
      <c r="E187" s="102">
        <v>110334.00216248</v>
      </c>
      <c r="F187" s="102"/>
      <c r="G187" s="102"/>
      <c r="H187" s="102">
        <v>81881.239593999999</v>
      </c>
      <c r="I187" s="202">
        <f t="shared" si="888"/>
        <v>81881.239593999999</v>
      </c>
      <c r="J187" s="202">
        <f t="shared" si="889"/>
        <v>96108</v>
      </c>
      <c r="K187" s="202">
        <f t="shared" si="890"/>
        <v>88994.619796999992</v>
      </c>
      <c r="L187" s="82"/>
      <c r="M187" s="102">
        <v>110334.00216248</v>
      </c>
      <c r="N187" s="102"/>
      <c r="O187" s="102"/>
      <c r="P187" s="102">
        <v>61878.986804401298</v>
      </c>
      <c r="Q187" s="202">
        <f t="shared" si="891"/>
        <v>61878.986804401298</v>
      </c>
      <c r="R187" s="202">
        <f t="shared" si="892"/>
        <v>86106</v>
      </c>
      <c r="S187" s="202">
        <f t="shared" si="893"/>
        <v>73992.493402200649</v>
      </c>
      <c r="U187" s="34" t="s">
        <v>8</v>
      </c>
      <c r="V187" s="34" t="s">
        <v>8</v>
      </c>
      <c r="W187" s="34" t="s">
        <v>8</v>
      </c>
      <c r="X187" s="34" t="s">
        <v>8</v>
      </c>
      <c r="Y187" s="34" t="s">
        <v>8</v>
      </c>
      <c r="Z187" s="34" t="s">
        <v>8</v>
      </c>
      <c r="AA187" s="34" t="s">
        <v>8</v>
      </c>
      <c r="AC187" s="102">
        <v>324998.90523009328</v>
      </c>
      <c r="AD187" s="102"/>
      <c r="AE187" s="102"/>
      <c r="AF187" s="102">
        <v>79049.336580807372</v>
      </c>
      <c r="AG187" s="202">
        <f t="shared" si="897"/>
        <v>79049.336580807372</v>
      </c>
      <c r="AH187" s="202">
        <f t="shared" si="898"/>
        <v>202024</v>
      </c>
      <c r="AI187" s="202">
        <f t="shared" si="899"/>
        <v>140536.66829040367</v>
      </c>
      <c r="AK187" s="34" t="s">
        <v>8</v>
      </c>
      <c r="AL187" s="34" t="s">
        <v>8</v>
      </c>
      <c r="AM187" s="34" t="s">
        <v>8</v>
      </c>
      <c r="AN187" s="34" t="s">
        <v>8</v>
      </c>
      <c r="AO187" s="34" t="s">
        <v>8</v>
      </c>
      <c r="AP187" s="34" t="s">
        <v>8</v>
      </c>
      <c r="AQ187" s="34" t="s">
        <v>8</v>
      </c>
      <c r="AS187" s="102"/>
      <c r="AT187" s="102"/>
      <c r="AU187" s="102"/>
      <c r="AV187" s="102">
        <v>79603.014079108223</v>
      </c>
      <c r="AW187" s="202">
        <f t="shared" si="903"/>
        <v>79603.014079108223</v>
      </c>
      <c r="AX187" s="202">
        <f t="shared" si="904"/>
        <v>79603</v>
      </c>
      <c r="AY187" s="202">
        <f t="shared" si="905"/>
        <v>79603.007039554112</v>
      </c>
      <c r="BA187" s="102">
        <v>323976.31367620919</v>
      </c>
      <c r="BB187" s="102"/>
      <c r="BC187" s="102"/>
      <c r="BD187" s="102">
        <v>82037.985891114891</v>
      </c>
      <c r="BE187" s="202">
        <f t="shared" si="906"/>
        <v>82037.985891114891</v>
      </c>
      <c r="BF187" s="202">
        <f t="shared" si="907"/>
        <v>203007</v>
      </c>
      <c r="BG187" s="202">
        <f t="shared" si="908"/>
        <v>142522.49294555746</v>
      </c>
      <c r="BI187" s="102">
        <v>150536</v>
      </c>
      <c r="BJ187" s="102"/>
      <c r="BK187" s="102"/>
      <c r="BL187" s="102">
        <v>134420.715088</v>
      </c>
      <c r="BM187" s="202">
        <f t="shared" si="909"/>
        <v>134420.715088</v>
      </c>
      <c r="BN187" s="202">
        <f t="shared" si="910"/>
        <v>142478</v>
      </c>
      <c r="BO187" s="202">
        <f t="shared" si="911"/>
        <v>138449.357544</v>
      </c>
      <c r="BQ187" s="102">
        <v>150536</v>
      </c>
      <c r="BR187" s="102"/>
      <c r="BS187" s="102"/>
      <c r="BT187" s="102">
        <v>138359.052524</v>
      </c>
      <c r="BU187" s="202">
        <f t="shared" si="912"/>
        <v>138359.052524</v>
      </c>
      <c r="BV187" s="202">
        <f t="shared" si="913"/>
        <v>144448</v>
      </c>
      <c r="BW187" s="202">
        <f t="shared" si="914"/>
        <v>141403.526262</v>
      </c>
      <c r="BY187" s="102"/>
      <c r="BZ187" s="102"/>
      <c r="CA187" s="102"/>
      <c r="CB187" s="102">
        <v>119549.419088</v>
      </c>
      <c r="CC187" s="202">
        <f t="shared" si="915"/>
        <v>119549.419088</v>
      </c>
      <c r="CD187" s="202">
        <f t="shared" si="916"/>
        <v>119549</v>
      </c>
      <c r="CE187" s="202">
        <f t="shared" si="917"/>
        <v>119549.209544</v>
      </c>
      <c r="CG187" s="102">
        <v>156599.6</v>
      </c>
      <c r="CH187" s="102"/>
      <c r="CI187" s="102"/>
      <c r="CJ187" s="102">
        <v>133491.25908799999</v>
      </c>
      <c r="CK187" s="202">
        <f t="shared" si="918"/>
        <v>133491.25908799999</v>
      </c>
      <c r="CL187" s="202">
        <f t="shared" si="919"/>
        <v>145045</v>
      </c>
      <c r="CM187" s="202">
        <f t="shared" si="920"/>
        <v>139268.129544</v>
      </c>
      <c r="CO187" s="102"/>
      <c r="CP187" s="102"/>
      <c r="CQ187" s="102"/>
      <c r="CR187" s="102">
        <v>133491.25908799999</v>
      </c>
      <c r="CS187" s="202">
        <f t="shared" si="921"/>
        <v>133491.25908799999</v>
      </c>
      <c r="CT187" s="202">
        <f t="shared" si="922"/>
        <v>133491</v>
      </c>
      <c r="CU187" s="202">
        <f t="shared" si="923"/>
        <v>133491.129544</v>
      </c>
      <c r="CW187" s="102">
        <v>150536</v>
      </c>
      <c r="CX187" s="102"/>
      <c r="CY187" s="102"/>
      <c r="CZ187" s="102">
        <v>86476.970561137292</v>
      </c>
      <c r="DA187" s="202">
        <f t="shared" si="924"/>
        <v>86476.970561137292</v>
      </c>
      <c r="DB187" s="202">
        <f t="shared" si="925"/>
        <v>118506</v>
      </c>
      <c r="DC187" s="202">
        <f t="shared" si="926"/>
        <v>102491.48528056865</v>
      </c>
      <c r="DE187" s="126" t="s">
        <v>8</v>
      </c>
      <c r="DF187" s="126" t="s">
        <v>8</v>
      </c>
      <c r="DG187" s="126" t="s">
        <v>8</v>
      </c>
      <c r="DH187" s="126" t="s">
        <v>8</v>
      </c>
      <c r="DI187" s="126" t="s">
        <v>8</v>
      </c>
      <c r="DJ187" s="126" t="s">
        <v>8</v>
      </c>
      <c r="DK187" s="126" t="s">
        <v>8</v>
      </c>
    </row>
    <row r="188" spans="1:115" ht="13.5" thickBot="1" x14ac:dyDescent="0.25">
      <c r="A188" s="24">
        <v>162</v>
      </c>
      <c r="B188" s="19" t="s">
        <v>259</v>
      </c>
      <c r="C188" s="32">
        <v>1</v>
      </c>
      <c r="D188" s="82"/>
      <c r="E188" s="102">
        <v>148607.19465928001</v>
      </c>
      <c r="F188" s="102"/>
      <c r="G188" s="102"/>
      <c r="H188" s="102">
        <v>92986.031335999985</v>
      </c>
      <c r="I188" s="202">
        <f t="shared" si="888"/>
        <v>92986.031335999985</v>
      </c>
      <c r="J188" s="202">
        <f t="shared" si="889"/>
        <v>120797</v>
      </c>
      <c r="K188" s="202">
        <f t="shared" si="890"/>
        <v>106891.51566799999</v>
      </c>
      <c r="L188" s="82"/>
      <c r="M188" s="102">
        <v>159934.18686502668</v>
      </c>
      <c r="N188" s="102"/>
      <c r="O188" s="102"/>
      <c r="P188" s="102">
        <v>82164.679041668118</v>
      </c>
      <c r="Q188" s="202">
        <f t="shared" si="891"/>
        <v>82164.679041668118</v>
      </c>
      <c r="R188" s="202">
        <f t="shared" si="892"/>
        <v>121049</v>
      </c>
      <c r="S188" s="202">
        <f t="shared" si="893"/>
        <v>101606.83952083407</v>
      </c>
      <c r="U188" s="102">
        <v>186971.211075895</v>
      </c>
      <c r="V188" s="102"/>
      <c r="W188" s="102"/>
      <c r="X188" s="102">
        <v>54707.11508216794</v>
      </c>
      <c r="Y188" s="202">
        <f t="shared" ref="Y188:Y191" si="930">+IF(U188="N/A","N/A",MIN(U188:X188))</f>
        <v>54707.11508216794</v>
      </c>
      <c r="Z188" s="202">
        <f t="shared" ref="Z188:Z191" si="931">+IF(U188="N/A","N/A",ROUND(AVERAGE(U188:X188),0))</f>
        <v>120839</v>
      </c>
      <c r="AA188" s="202">
        <f t="shared" ref="AA188:AA191" si="932">+IF(Y188="N/A","N/A",AVERAGE(Y188:Z188))</f>
        <v>87773.057541083966</v>
      </c>
      <c r="AC188" s="102">
        <v>144147.70213989448</v>
      </c>
      <c r="AD188" s="102"/>
      <c r="AE188" s="102"/>
      <c r="AF188" s="102">
        <v>76373.911373050709</v>
      </c>
      <c r="AG188" s="202">
        <f t="shared" si="897"/>
        <v>76373.911373050709</v>
      </c>
      <c r="AH188" s="202">
        <f t="shared" si="898"/>
        <v>110261</v>
      </c>
      <c r="AI188" s="202">
        <f t="shared" si="899"/>
        <v>93317.455686525354</v>
      </c>
      <c r="AK188" s="102">
        <v>152201.69182573247</v>
      </c>
      <c r="AL188" s="102"/>
      <c r="AM188" s="102"/>
      <c r="AN188" s="102">
        <v>52553.46790366777</v>
      </c>
      <c r="AO188" s="202">
        <f t="shared" ref="AO188:AO191" si="933">+IF(AK188="N/A","N/A",MIN(AK188:AN188))</f>
        <v>52553.46790366777</v>
      </c>
      <c r="AP188" s="202">
        <f t="shared" ref="AP188:AP191" si="934">+IF(AK188="N/A","N/A",ROUND(AVERAGE(AK188:AN188),0))</f>
        <v>102378</v>
      </c>
      <c r="AQ188" s="202">
        <f t="shared" ref="AQ188:AQ191" si="935">+IF(AO188="N/A","N/A",AVERAGE(AO188:AP188))</f>
        <v>77465.733951833885</v>
      </c>
      <c r="AS188" s="102"/>
      <c r="AT188" s="102"/>
      <c r="AU188" s="102"/>
      <c r="AV188" s="102">
        <v>68909.922925301784</v>
      </c>
      <c r="AW188" s="202">
        <f t="shared" si="903"/>
        <v>68909.922925301784</v>
      </c>
      <c r="AX188" s="202">
        <f t="shared" si="904"/>
        <v>68910</v>
      </c>
      <c r="AY188" s="202">
        <f t="shared" si="905"/>
        <v>68909.961462650885</v>
      </c>
      <c r="BA188" s="102">
        <v>142520.25585003101</v>
      </c>
      <c r="BB188" s="102"/>
      <c r="BC188" s="102"/>
      <c r="BD188" s="102">
        <v>67893.084467923996</v>
      </c>
      <c r="BE188" s="202">
        <f t="shared" si="906"/>
        <v>67893.084467923996</v>
      </c>
      <c r="BF188" s="202">
        <f t="shared" si="907"/>
        <v>105207</v>
      </c>
      <c r="BG188" s="202">
        <f t="shared" si="908"/>
        <v>86550.042233961998</v>
      </c>
      <c r="BI188" s="102">
        <v>193998</v>
      </c>
      <c r="BJ188" s="102"/>
      <c r="BK188" s="102"/>
      <c r="BL188" s="102">
        <v>124385.84338399998</v>
      </c>
      <c r="BM188" s="202">
        <f t="shared" si="909"/>
        <v>124385.84338399998</v>
      </c>
      <c r="BN188" s="202">
        <f t="shared" si="910"/>
        <v>159192</v>
      </c>
      <c r="BO188" s="202">
        <f t="shared" si="911"/>
        <v>141788.921692</v>
      </c>
      <c r="BQ188" s="102">
        <v>193998</v>
      </c>
      <c r="BR188" s="102"/>
      <c r="BS188" s="102"/>
      <c r="BT188" s="102">
        <v>126832.752486</v>
      </c>
      <c r="BU188" s="202">
        <f t="shared" si="912"/>
        <v>126832.752486</v>
      </c>
      <c r="BV188" s="202">
        <f t="shared" si="913"/>
        <v>160415</v>
      </c>
      <c r="BW188" s="202">
        <f t="shared" si="914"/>
        <v>143623.87624300001</v>
      </c>
      <c r="BY188" s="102"/>
      <c r="BZ188" s="102"/>
      <c r="CA188" s="102"/>
      <c r="CB188" s="102">
        <v>119738.56338400001</v>
      </c>
      <c r="CC188" s="202">
        <f t="shared" si="915"/>
        <v>119738.56338400001</v>
      </c>
      <c r="CD188" s="202">
        <f t="shared" si="916"/>
        <v>119739</v>
      </c>
      <c r="CE188" s="202">
        <f t="shared" si="917"/>
        <v>119738.781692</v>
      </c>
      <c r="CG188" s="102">
        <v>201307.8</v>
      </c>
      <c r="CH188" s="102"/>
      <c r="CI188" s="102"/>
      <c r="CJ188" s="102">
        <v>112767.64338400001</v>
      </c>
      <c r="CK188" s="202">
        <f t="shared" si="918"/>
        <v>112767.64338400001</v>
      </c>
      <c r="CL188" s="202">
        <f t="shared" si="919"/>
        <v>157038</v>
      </c>
      <c r="CM188" s="202">
        <f t="shared" si="920"/>
        <v>134902.821692</v>
      </c>
      <c r="CO188" s="102"/>
      <c r="CP188" s="102"/>
      <c r="CQ188" s="102"/>
      <c r="CR188" s="102">
        <v>110444.00338399998</v>
      </c>
      <c r="CS188" s="202">
        <f t="shared" si="921"/>
        <v>110444.00338399998</v>
      </c>
      <c r="CT188" s="202">
        <f t="shared" si="922"/>
        <v>110444</v>
      </c>
      <c r="CU188" s="202">
        <f t="shared" si="923"/>
        <v>110444.00169199999</v>
      </c>
      <c r="CW188" s="102">
        <v>193998</v>
      </c>
      <c r="CX188" s="102"/>
      <c r="CY188" s="102"/>
      <c r="CZ188" s="102">
        <v>70576.715939588103</v>
      </c>
      <c r="DA188" s="202">
        <f t="shared" si="924"/>
        <v>70576.715939588103</v>
      </c>
      <c r="DB188" s="202">
        <f t="shared" si="925"/>
        <v>132287</v>
      </c>
      <c r="DC188" s="202">
        <f t="shared" si="926"/>
        <v>101431.85796979404</v>
      </c>
      <c r="DE188" s="102">
        <v>169398.91600170278</v>
      </c>
      <c r="DF188" s="102"/>
      <c r="DG188" s="102"/>
      <c r="DH188" s="102">
        <v>60377.43568316794</v>
      </c>
      <c r="DI188" s="202">
        <f t="shared" ref="DI188:DI191" si="936">+IF(DE188="N/A","N/A",MIN(DE188:DH188))</f>
        <v>60377.43568316794</v>
      </c>
      <c r="DJ188" s="202">
        <f t="shared" ref="DJ188:DJ191" si="937">+IF(DE188="N/A","N/A",ROUND(AVERAGE(DE188:DH188),0))</f>
        <v>114888</v>
      </c>
      <c r="DK188" s="202">
        <f t="shared" ref="DK188:DK191" si="938">+IF(DI188="N/A","N/A",AVERAGE(DI188:DJ188))</f>
        <v>87632.717841583973</v>
      </c>
    </row>
    <row r="189" spans="1:115" ht="13.5" thickBot="1" x14ac:dyDescent="0.25">
      <c r="A189" s="20">
        <v>163</v>
      </c>
      <c r="B189" s="19" t="s">
        <v>170</v>
      </c>
      <c r="C189" s="32">
        <v>1</v>
      </c>
      <c r="D189" s="82"/>
      <c r="E189" s="102">
        <v>480481.4</v>
      </c>
      <c r="F189" s="102"/>
      <c r="G189" s="102"/>
      <c r="H189" s="102">
        <v>259467.98259800006</v>
      </c>
      <c r="I189" s="202">
        <f t="shared" si="888"/>
        <v>259467.98259800006</v>
      </c>
      <c r="J189" s="202">
        <f t="shared" si="889"/>
        <v>369975</v>
      </c>
      <c r="K189" s="202">
        <f t="shared" si="890"/>
        <v>314721.49129900004</v>
      </c>
      <c r="L189" s="82"/>
      <c r="M189" s="102">
        <v>763906.87197240011</v>
      </c>
      <c r="N189" s="102"/>
      <c r="O189" s="102"/>
      <c r="P189" s="102">
        <v>142335.77297890445</v>
      </c>
      <c r="Q189" s="202">
        <f t="shared" si="891"/>
        <v>142335.77297890445</v>
      </c>
      <c r="R189" s="202">
        <f t="shared" si="892"/>
        <v>453121</v>
      </c>
      <c r="S189" s="202">
        <f t="shared" si="893"/>
        <v>297728.38648945221</v>
      </c>
      <c r="U189" s="102">
        <v>667050.68089845008</v>
      </c>
      <c r="V189" s="102"/>
      <c r="W189" s="102"/>
      <c r="X189" s="102">
        <v>124056.47389550332</v>
      </c>
      <c r="Y189" s="202">
        <f t="shared" si="930"/>
        <v>124056.47389550332</v>
      </c>
      <c r="Z189" s="202">
        <f t="shared" si="931"/>
        <v>395554</v>
      </c>
      <c r="AA189" s="202">
        <f t="shared" si="932"/>
        <v>259805.23694775166</v>
      </c>
      <c r="AC189" s="102">
        <v>670797.53548545018</v>
      </c>
      <c r="AD189" s="102"/>
      <c r="AE189" s="102"/>
      <c r="AF189" s="102">
        <v>150013.33645957577</v>
      </c>
      <c r="AG189" s="202">
        <f t="shared" si="897"/>
        <v>150013.33645957577</v>
      </c>
      <c r="AH189" s="202">
        <f t="shared" si="898"/>
        <v>410405</v>
      </c>
      <c r="AI189" s="202">
        <f t="shared" si="899"/>
        <v>280209.1682297879</v>
      </c>
      <c r="AK189" s="102">
        <v>670797.53548545018</v>
      </c>
      <c r="AL189" s="102"/>
      <c r="AM189" s="102"/>
      <c r="AN189" s="102">
        <v>121223.26512610285</v>
      </c>
      <c r="AO189" s="202">
        <f t="shared" si="933"/>
        <v>121223.26512610285</v>
      </c>
      <c r="AP189" s="202">
        <f t="shared" si="934"/>
        <v>396010</v>
      </c>
      <c r="AQ189" s="202">
        <f t="shared" si="935"/>
        <v>258616.63256305142</v>
      </c>
      <c r="AS189" s="102"/>
      <c r="AT189" s="102"/>
      <c r="AU189" s="102"/>
      <c r="AV189" s="102">
        <v>141567.89165887871</v>
      </c>
      <c r="AW189" s="202">
        <f t="shared" si="903"/>
        <v>141567.89165887871</v>
      </c>
      <c r="AX189" s="202">
        <f t="shared" si="904"/>
        <v>141568</v>
      </c>
      <c r="AY189" s="202">
        <f t="shared" si="905"/>
        <v>141567.94582943936</v>
      </c>
      <c r="BA189" s="102">
        <v>670797.53548545018</v>
      </c>
      <c r="BB189" s="102"/>
      <c r="BC189" s="102"/>
      <c r="BD189" s="102">
        <v>159830.7159486521</v>
      </c>
      <c r="BE189" s="202">
        <f t="shared" si="906"/>
        <v>159830.7159486521</v>
      </c>
      <c r="BF189" s="202">
        <f t="shared" si="907"/>
        <v>415314</v>
      </c>
      <c r="BG189" s="202">
        <f t="shared" si="908"/>
        <v>287572.35797432606</v>
      </c>
      <c r="BI189" s="102">
        <v>480481.4</v>
      </c>
      <c r="BJ189" s="102"/>
      <c r="BK189" s="102"/>
      <c r="BL189" s="102">
        <v>192530.18802599999</v>
      </c>
      <c r="BM189" s="202">
        <f t="shared" si="909"/>
        <v>192530.18802599999</v>
      </c>
      <c r="BN189" s="202">
        <f t="shared" si="910"/>
        <v>336506</v>
      </c>
      <c r="BO189" s="202">
        <f t="shared" si="911"/>
        <v>264518.09401300002</v>
      </c>
      <c r="BQ189" s="102">
        <v>480481.4</v>
      </c>
      <c r="BR189" s="102"/>
      <c r="BS189" s="102"/>
      <c r="BT189" s="102">
        <v>196098.60197399999</v>
      </c>
      <c r="BU189" s="202">
        <f t="shared" si="912"/>
        <v>196098.60197399999</v>
      </c>
      <c r="BV189" s="202">
        <f t="shared" si="913"/>
        <v>338290</v>
      </c>
      <c r="BW189" s="202">
        <f t="shared" si="914"/>
        <v>267194.300987</v>
      </c>
      <c r="BY189" s="102"/>
      <c r="BZ189" s="102"/>
      <c r="CA189" s="102"/>
      <c r="CB189" s="102">
        <v>192530.18802599999</v>
      </c>
      <c r="CC189" s="202">
        <f t="shared" si="915"/>
        <v>192530.18802599999</v>
      </c>
      <c r="CD189" s="202">
        <f t="shared" si="916"/>
        <v>192530</v>
      </c>
      <c r="CE189" s="202">
        <f t="shared" si="917"/>
        <v>192530.09401299999</v>
      </c>
      <c r="CG189" s="102">
        <v>480481.4</v>
      </c>
      <c r="CH189" s="102"/>
      <c r="CI189" s="102"/>
      <c r="CJ189" s="102">
        <v>192530.18802599999</v>
      </c>
      <c r="CK189" s="202">
        <f t="shared" si="918"/>
        <v>192530.18802599999</v>
      </c>
      <c r="CL189" s="202">
        <f t="shared" si="919"/>
        <v>336506</v>
      </c>
      <c r="CM189" s="202">
        <f t="shared" si="920"/>
        <v>264518.09401300002</v>
      </c>
      <c r="CO189" s="102"/>
      <c r="CP189" s="102"/>
      <c r="CQ189" s="102"/>
      <c r="CR189" s="102">
        <v>187882.90802600005</v>
      </c>
      <c r="CS189" s="202">
        <f t="shared" si="921"/>
        <v>187882.90802600005</v>
      </c>
      <c r="CT189" s="202">
        <f t="shared" si="922"/>
        <v>187883</v>
      </c>
      <c r="CU189" s="202">
        <f t="shared" si="923"/>
        <v>187882.95401300001</v>
      </c>
      <c r="CW189" s="102">
        <v>480481.4</v>
      </c>
      <c r="CX189" s="102"/>
      <c r="CY189" s="102"/>
      <c r="CZ189" s="102">
        <v>149502.73997648043</v>
      </c>
      <c r="DA189" s="202">
        <f t="shared" si="924"/>
        <v>149502.73997648043</v>
      </c>
      <c r="DB189" s="202">
        <f t="shared" si="925"/>
        <v>314992</v>
      </c>
      <c r="DC189" s="202">
        <f t="shared" si="926"/>
        <v>232247.36998824021</v>
      </c>
      <c r="DE189" s="102">
        <v>667050.68089845008</v>
      </c>
      <c r="DF189" s="102"/>
      <c r="DG189" s="102"/>
      <c r="DH189" s="102">
        <v>134435.228188504</v>
      </c>
      <c r="DI189" s="202">
        <f t="shared" si="936"/>
        <v>134435.228188504</v>
      </c>
      <c r="DJ189" s="202">
        <f t="shared" si="937"/>
        <v>400743</v>
      </c>
      <c r="DK189" s="202">
        <f t="shared" si="938"/>
        <v>267589.114094252</v>
      </c>
    </row>
    <row r="190" spans="1:115" ht="13.5" thickBot="1" x14ac:dyDescent="0.25">
      <c r="A190" s="24">
        <v>164</v>
      </c>
      <c r="B190" s="19" t="s">
        <v>398</v>
      </c>
      <c r="C190" s="32">
        <v>1</v>
      </c>
      <c r="D190" s="82"/>
      <c r="E190" s="102">
        <v>120275.09651093333</v>
      </c>
      <c r="F190" s="102"/>
      <c r="G190" s="102"/>
      <c r="H190" s="102">
        <v>80482.98922399999</v>
      </c>
      <c r="I190" s="202">
        <f t="shared" si="888"/>
        <v>80482.98922399999</v>
      </c>
      <c r="J190" s="202">
        <f t="shared" si="889"/>
        <v>100379</v>
      </c>
      <c r="K190" s="202">
        <f t="shared" si="890"/>
        <v>90430.994611999995</v>
      </c>
      <c r="L190" s="82"/>
      <c r="M190" s="102">
        <v>120275.09651093333</v>
      </c>
      <c r="N190" s="102"/>
      <c r="O190" s="102"/>
      <c r="P190" s="102">
        <v>51219.38851380159</v>
      </c>
      <c r="Q190" s="202">
        <f t="shared" si="891"/>
        <v>51219.38851380159</v>
      </c>
      <c r="R190" s="202">
        <f t="shared" si="892"/>
        <v>85747</v>
      </c>
      <c r="S190" s="202">
        <f t="shared" si="893"/>
        <v>68483.194256900795</v>
      </c>
      <c r="U190" s="102">
        <v>170531.0120998226</v>
      </c>
      <c r="V190" s="102"/>
      <c r="W190" s="102"/>
      <c r="X190" s="102">
        <v>45621.193213501509</v>
      </c>
      <c r="Y190" s="202">
        <f t="shared" si="930"/>
        <v>45621.193213501509</v>
      </c>
      <c r="Z190" s="202">
        <f t="shared" si="931"/>
        <v>108076</v>
      </c>
      <c r="AA190" s="202">
        <f t="shared" si="932"/>
        <v>76848.596606750754</v>
      </c>
      <c r="AC190" s="102">
        <v>103044.55225539868</v>
      </c>
      <c r="AD190" s="102"/>
      <c r="AE190" s="102"/>
      <c r="AF190" s="102">
        <v>52584.088294731162</v>
      </c>
      <c r="AG190" s="202">
        <f t="shared" si="897"/>
        <v>52584.088294731162</v>
      </c>
      <c r="AH190" s="202">
        <f t="shared" si="898"/>
        <v>77814</v>
      </c>
      <c r="AI190" s="202">
        <f t="shared" si="899"/>
        <v>65199.044147365581</v>
      </c>
      <c r="AK190" s="102">
        <v>102345.72640637732</v>
      </c>
      <c r="AL190" s="102"/>
      <c r="AM190" s="102"/>
      <c r="AN190" s="102">
        <v>45860.620594201398</v>
      </c>
      <c r="AO190" s="202">
        <f t="shared" si="933"/>
        <v>45860.620594201398</v>
      </c>
      <c r="AP190" s="202">
        <f t="shared" si="934"/>
        <v>74103</v>
      </c>
      <c r="AQ190" s="202">
        <f t="shared" si="935"/>
        <v>59981.810297100703</v>
      </c>
      <c r="AS190" s="102"/>
      <c r="AT190" s="102"/>
      <c r="AU190" s="102"/>
      <c r="AV190" s="102">
        <v>51637.076161581812</v>
      </c>
      <c r="AW190" s="202">
        <f t="shared" si="903"/>
        <v>51637.076161581812</v>
      </c>
      <c r="AX190" s="202">
        <f t="shared" si="904"/>
        <v>51637</v>
      </c>
      <c r="AY190" s="202">
        <f t="shared" si="905"/>
        <v>51637.03808079091</v>
      </c>
      <c r="BA190" s="102">
        <v>100962.23781867343</v>
      </c>
      <c r="BB190" s="102"/>
      <c r="BC190" s="102"/>
      <c r="BD190" s="102">
        <v>53594.336532461806</v>
      </c>
      <c r="BE190" s="202">
        <f t="shared" si="906"/>
        <v>53594.336532461806</v>
      </c>
      <c r="BF190" s="202">
        <f t="shared" si="907"/>
        <v>77278</v>
      </c>
      <c r="BG190" s="202">
        <f t="shared" si="908"/>
        <v>65436.168266230903</v>
      </c>
      <c r="BI190" s="102">
        <v>117973.6</v>
      </c>
      <c r="BJ190" s="102"/>
      <c r="BK190" s="102"/>
      <c r="BL190" s="102">
        <v>74221.825062000004</v>
      </c>
      <c r="BM190" s="202">
        <f t="shared" si="909"/>
        <v>74221.825062000004</v>
      </c>
      <c r="BN190" s="202">
        <f t="shared" si="910"/>
        <v>96098</v>
      </c>
      <c r="BO190" s="202">
        <f t="shared" si="911"/>
        <v>85159.912531000009</v>
      </c>
      <c r="BQ190" s="102">
        <v>117973.6</v>
      </c>
      <c r="BR190" s="102"/>
      <c r="BS190" s="102"/>
      <c r="BT190" s="102">
        <v>76299.623950000008</v>
      </c>
      <c r="BU190" s="202">
        <f t="shared" si="912"/>
        <v>76299.623950000008</v>
      </c>
      <c r="BV190" s="202">
        <f t="shared" si="913"/>
        <v>97137</v>
      </c>
      <c r="BW190" s="202">
        <f t="shared" si="914"/>
        <v>86718.311975000004</v>
      </c>
      <c r="BY190" s="102"/>
      <c r="BZ190" s="102"/>
      <c r="CA190" s="102"/>
      <c r="CB190" s="102">
        <v>74221.825062000004</v>
      </c>
      <c r="CC190" s="202">
        <f t="shared" si="915"/>
        <v>74221.825062000004</v>
      </c>
      <c r="CD190" s="202">
        <f t="shared" si="916"/>
        <v>74222</v>
      </c>
      <c r="CE190" s="202">
        <f t="shared" si="917"/>
        <v>74221.912531000009</v>
      </c>
      <c r="CG190" s="102">
        <v>124930</v>
      </c>
      <c r="CH190" s="102"/>
      <c r="CI190" s="102"/>
      <c r="CJ190" s="102">
        <v>74221.825062000004</v>
      </c>
      <c r="CK190" s="202">
        <f t="shared" si="918"/>
        <v>74221.825062000004</v>
      </c>
      <c r="CL190" s="202">
        <f t="shared" si="919"/>
        <v>99576</v>
      </c>
      <c r="CM190" s="202">
        <f t="shared" si="920"/>
        <v>86898.912531000009</v>
      </c>
      <c r="CO190" s="102"/>
      <c r="CP190" s="102"/>
      <c r="CQ190" s="102"/>
      <c r="CR190" s="102">
        <v>74221.825062000004</v>
      </c>
      <c r="CS190" s="202">
        <f t="shared" si="921"/>
        <v>74221.825062000004</v>
      </c>
      <c r="CT190" s="202">
        <f t="shared" si="922"/>
        <v>74222</v>
      </c>
      <c r="CU190" s="202">
        <f t="shared" si="923"/>
        <v>74221.912531000009</v>
      </c>
      <c r="CW190" s="102">
        <v>117973.6</v>
      </c>
      <c r="CX190" s="102"/>
      <c r="CY190" s="102"/>
      <c r="CZ190" s="102">
        <v>56289.548076853585</v>
      </c>
      <c r="DA190" s="202">
        <f t="shared" si="924"/>
        <v>56289.548076853585</v>
      </c>
      <c r="DB190" s="202">
        <f t="shared" si="925"/>
        <v>87132</v>
      </c>
      <c r="DC190" s="202">
        <f t="shared" si="926"/>
        <v>71710.774038426796</v>
      </c>
      <c r="DE190" s="102">
        <v>85036.486398328183</v>
      </c>
      <c r="DF190" s="102"/>
      <c r="DG190" s="102"/>
      <c r="DH190" s="102">
        <v>48748.086516001509</v>
      </c>
      <c r="DI190" s="202">
        <f t="shared" si="936"/>
        <v>48748.086516001509</v>
      </c>
      <c r="DJ190" s="202">
        <f t="shared" si="937"/>
        <v>66892</v>
      </c>
      <c r="DK190" s="202">
        <f t="shared" si="938"/>
        <v>57820.043258000755</v>
      </c>
    </row>
    <row r="191" spans="1:115" ht="13.5" thickBot="1" x14ac:dyDescent="0.25">
      <c r="A191" s="20">
        <v>165</v>
      </c>
      <c r="B191" s="23" t="s">
        <v>276</v>
      </c>
      <c r="C191" s="32">
        <v>1</v>
      </c>
      <c r="D191" s="82"/>
      <c r="E191" s="102">
        <v>166694.67627724668</v>
      </c>
      <c r="F191" s="102"/>
      <c r="G191" s="102"/>
      <c r="H191" s="102">
        <v>190685.68259400001</v>
      </c>
      <c r="I191" s="202">
        <f t="shared" si="888"/>
        <v>166694.67627724668</v>
      </c>
      <c r="J191" s="202">
        <f t="shared" si="889"/>
        <v>178690</v>
      </c>
      <c r="K191" s="202">
        <f t="shared" si="890"/>
        <v>172692.33813862334</v>
      </c>
      <c r="L191" s="82"/>
      <c r="M191" s="102">
        <v>166694.67627724668</v>
      </c>
      <c r="N191" s="102"/>
      <c r="O191" s="102"/>
      <c r="P191" s="102">
        <v>145947.86447117076</v>
      </c>
      <c r="Q191" s="202">
        <f t="shared" si="891"/>
        <v>145947.86447117076</v>
      </c>
      <c r="R191" s="202">
        <f t="shared" si="892"/>
        <v>156321</v>
      </c>
      <c r="S191" s="202">
        <f t="shared" si="893"/>
        <v>151134.43223558538</v>
      </c>
      <c r="U191" s="102">
        <v>163388.48247904546</v>
      </c>
      <c r="V191" s="102"/>
      <c r="W191" s="102"/>
      <c r="X191" s="102">
        <v>122334.71286617027</v>
      </c>
      <c r="Y191" s="202">
        <f t="shared" si="930"/>
        <v>122334.71286617027</v>
      </c>
      <c r="Z191" s="202">
        <f t="shared" si="931"/>
        <v>142862</v>
      </c>
      <c r="AA191" s="202">
        <f t="shared" si="932"/>
        <v>132598.35643308514</v>
      </c>
      <c r="AC191" s="102">
        <v>171197.14653929169</v>
      </c>
      <c r="AD191" s="102"/>
      <c r="AE191" s="102"/>
      <c r="AF191" s="102">
        <v>149008.04918588695</v>
      </c>
      <c r="AG191" s="202">
        <f t="shared" si="897"/>
        <v>149008.04918588695</v>
      </c>
      <c r="AH191" s="202">
        <f t="shared" si="898"/>
        <v>160103</v>
      </c>
      <c r="AI191" s="202">
        <f t="shared" si="899"/>
        <v>154555.52459294349</v>
      </c>
      <c r="AK191" s="102">
        <v>167181.71741549548</v>
      </c>
      <c r="AL191" s="102"/>
      <c r="AM191" s="102"/>
      <c r="AN191" s="102">
        <v>113596.54603966977</v>
      </c>
      <c r="AO191" s="202">
        <f t="shared" si="933"/>
        <v>113596.54603966977</v>
      </c>
      <c r="AP191" s="202">
        <f t="shared" si="934"/>
        <v>140389</v>
      </c>
      <c r="AQ191" s="202">
        <f t="shared" si="935"/>
        <v>126992.77301983489</v>
      </c>
      <c r="AS191" s="102"/>
      <c r="AT191" s="102"/>
      <c r="AU191" s="102"/>
      <c r="AV191" s="102">
        <v>139585.1949845718</v>
      </c>
      <c r="AW191" s="202">
        <f t="shared" si="903"/>
        <v>139585.1949845718</v>
      </c>
      <c r="AX191" s="202">
        <f t="shared" si="904"/>
        <v>139585</v>
      </c>
      <c r="AY191" s="202">
        <f t="shared" si="905"/>
        <v>139585.09749228589</v>
      </c>
      <c r="BA191" s="102">
        <v>167654.83274419603</v>
      </c>
      <c r="BB191" s="102"/>
      <c r="BC191" s="102"/>
      <c r="BD191" s="102">
        <v>143826.74709627134</v>
      </c>
      <c r="BE191" s="202">
        <f t="shared" si="906"/>
        <v>143826.74709627134</v>
      </c>
      <c r="BF191" s="202">
        <f t="shared" si="907"/>
        <v>155741</v>
      </c>
      <c r="BG191" s="202">
        <f t="shared" si="908"/>
        <v>149783.87354813569</v>
      </c>
      <c r="BI191" s="102">
        <v>186527</v>
      </c>
      <c r="BJ191" s="102"/>
      <c r="BK191" s="102"/>
      <c r="BL191" s="102">
        <v>217868.32040600001</v>
      </c>
      <c r="BM191" s="202">
        <f t="shared" si="909"/>
        <v>186527</v>
      </c>
      <c r="BN191" s="202">
        <f t="shared" si="910"/>
        <v>202198</v>
      </c>
      <c r="BO191" s="202">
        <f t="shared" si="911"/>
        <v>194362.5</v>
      </c>
      <c r="BQ191" s="102">
        <v>186527</v>
      </c>
      <c r="BR191" s="102"/>
      <c r="BS191" s="102"/>
      <c r="BT191" s="102">
        <v>222576.36359199998</v>
      </c>
      <c r="BU191" s="202">
        <f t="shared" si="912"/>
        <v>186527</v>
      </c>
      <c r="BV191" s="202">
        <f t="shared" si="913"/>
        <v>204552</v>
      </c>
      <c r="BW191" s="202">
        <f t="shared" si="914"/>
        <v>195539.5</v>
      </c>
      <c r="BY191" s="102"/>
      <c r="BZ191" s="102"/>
      <c r="CA191" s="102"/>
      <c r="CB191" s="102">
        <v>217868.32040600001</v>
      </c>
      <c r="CC191" s="202">
        <f t="shared" si="915"/>
        <v>217868.32040600001</v>
      </c>
      <c r="CD191" s="202">
        <f t="shared" si="916"/>
        <v>217868</v>
      </c>
      <c r="CE191" s="202">
        <f t="shared" si="917"/>
        <v>217868.16020300001</v>
      </c>
      <c r="CG191" s="102">
        <v>186527</v>
      </c>
      <c r="CH191" s="102"/>
      <c r="CI191" s="102"/>
      <c r="CJ191" s="102">
        <v>217868.32040600001</v>
      </c>
      <c r="CK191" s="202">
        <f t="shared" si="918"/>
        <v>186527</v>
      </c>
      <c r="CL191" s="202">
        <f t="shared" si="919"/>
        <v>202198</v>
      </c>
      <c r="CM191" s="202">
        <f t="shared" si="920"/>
        <v>194362.5</v>
      </c>
      <c r="CO191" s="102"/>
      <c r="CP191" s="102"/>
      <c r="CQ191" s="102"/>
      <c r="CR191" s="102">
        <v>217868.32040600001</v>
      </c>
      <c r="CS191" s="202">
        <f t="shared" si="921"/>
        <v>217868.32040600001</v>
      </c>
      <c r="CT191" s="202">
        <f t="shared" si="922"/>
        <v>217868</v>
      </c>
      <c r="CU191" s="202">
        <f t="shared" si="923"/>
        <v>217868.16020300001</v>
      </c>
      <c r="CW191" s="102">
        <v>186527</v>
      </c>
      <c r="CX191" s="102"/>
      <c r="CY191" s="102"/>
      <c r="CZ191" s="102">
        <v>151120.20157193075</v>
      </c>
      <c r="DA191" s="202">
        <f t="shared" si="924"/>
        <v>151120.20157193075</v>
      </c>
      <c r="DB191" s="202">
        <f t="shared" si="925"/>
        <v>168824</v>
      </c>
      <c r="DC191" s="202">
        <f t="shared" si="926"/>
        <v>159972.10078596539</v>
      </c>
      <c r="DE191" s="102">
        <v>166352.21376799489</v>
      </c>
      <c r="DF191" s="102"/>
      <c r="DG191" s="102"/>
      <c r="DH191" s="102">
        <v>129904.08634817025</v>
      </c>
      <c r="DI191" s="202">
        <f t="shared" si="936"/>
        <v>129904.08634817025</v>
      </c>
      <c r="DJ191" s="202">
        <f t="shared" si="937"/>
        <v>148128</v>
      </c>
      <c r="DK191" s="202">
        <f t="shared" si="938"/>
        <v>139016.04317408512</v>
      </c>
    </row>
    <row r="192" spans="1:115" ht="15.75" thickBot="1" x14ac:dyDescent="0.3">
      <c r="A192" s="96"/>
      <c r="B192" s="97" t="s">
        <v>353</v>
      </c>
      <c r="C192" s="98"/>
      <c r="D192" s="99"/>
      <c r="E192" s="100"/>
      <c r="F192" s="100"/>
      <c r="G192" s="100"/>
      <c r="H192" s="100"/>
      <c r="I192" s="100"/>
      <c r="J192" s="100"/>
      <c r="K192" s="100"/>
      <c r="L192" s="100"/>
      <c r="M192" s="100"/>
      <c r="N192" s="100"/>
      <c r="O192" s="100"/>
      <c r="P192" s="100"/>
      <c r="Q192" s="100"/>
      <c r="R192" s="100"/>
      <c r="S192" s="100"/>
      <c r="U192" s="100"/>
      <c r="V192" s="100"/>
      <c r="W192" s="100"/>
      <c r="X192" s="100"/>
      <c r="Y192" s="100"/>
      <c r="Z192" s="100"/>
      <c r="AA192" s="100"/>
      <c r="AB192" s="1"/>
      <c r="AC192" s="100"/>
      <c r="AD192" s="100"/>
      <c r="AE192" s="100"/>
      <c r="AF192" s="100"/>
      <c r="AG192" s="100"/>
      <c r="AH192" s="100"/>
      <c r="AI192" s="100"/>
      <c r="AK192" s="100"/>
      <c r="AL192" s="100"/>
      <c r="AM192" s="100"/>
      <c r="AN192" s="100"/>
      <c r="AO192" s="100"/>
      <c r="AP192" s="100"/>
      <c r="AQ192" s="100"/>
      <c r="AR192" s="1"/>
      <c r="AS192" s="100"/>
      <c r="AT192" s="100"/>
      <c r="AU192" s="100"/>
      <c r="AV192" s="100"/>
      <c r="AW192" s="100"/>
      <c r="AX192" s="100"/>
      <c r="AY192" s="100"/>
      <c r="AZ192" s="1"/>
      <c r="BA192" s="100"/>
      <c r="BB192" s="100"/>
      <c r="BC192" s="100"/>
      <c r="BD192" s="100"/>
      <c r="BE192" s="100"/>
      <c r="BF192" s="100"/>
      <c r="BG192" s="100"/>
      <c r="BH192" s="1"/>
      <c r="BI192" s="100"/>
      <c r="BJ192" s="100"/>
      <c r="BK192" s="100"/>
      <c r="BL192" s="100"/>
      <c r="BM192" s="100"/>
      <c r="BN192" s="100"/>
      <c r="BO192" s="100"/>
      <c r="BP192" s="1"/>
      <c r="BQ192" s="100"/>
      <c r="BR192" s="100"/>
      <c r="BS192" s="100"/>
      <c r="BT192" s="100"/>
      <c r="BU192" s="100"/>
      <c r="BV192" s="100"/>
      <c r="BW192" s="100"/>
      <c r="BX192" s="1"/>
      <c r="BY192" s="100"/>
      <c r="BZ192" s="100"/>
      <c r="CA192" s="100"/>
      <c r="CB192" s="100"/>
      <c r="CC192" s="100"/>
      <c r="CD192" s="100"/>
      <c r="CE192" s="100"/>
      <c r="CF192" s="99"/>
      <c r="CG192" s="100"/>
      <c r="CH192" s="100"/>
      <c r="CI192" s="100"/>
      <c r="CJ192" s="100"/>
      <c r="CK192" s="100"/>
      <c r="CL192" s="100"/>
      <c r="CM192" s="100"/>
      <c r="CN192" s="1"/>
      <c r="CO192" s="100"/>
      <c r="CP192" s="100"/>
      <c r="CQ192" s="100"/>
      <c r="CR192" s="100"/>
      <c r="CS192" s="100"/>
      <c r="CT192" s="100"/>
      <c r="CU192" s="100"/>
      <c r="CV192" s="1"/>
      <c r="CW192" s="100"/>
      <c r="CX192" s="100"/>
      <c r="CY192" s="100"/>
      <c r="CZ192" s="100"/>
      <c r="DA192" s="100"/>
      <c r="DB192" s="100"/>
      <c r="DC192" s="100"/>
      <c r="DE192" s="100"/>
      <c r="DF192" s="100"/>
      <c r="DG192" s="100"/>
      <c r="DH192" s="100"/>
      <c r="DI192" s="100"/>
      <c r="DJ192" s="100"/>
      <c r="DK192" s="100"/>
    </row>
    <row r="193" spans="1:115" ht="13.5" thickBot="1" x14ac:dyDescent="0.25">
      <c r="A193" s="20">
        <v>166</v>
      </c>
      <c r="B193" s="101" t="s">
        <v>354</v>
      </c>
      <c r="C193" s="32">
        <v>1</v>
      </c>
      <c r="D193" s="3"/>
      <c r="E193" s="102">
        <v>1196170.03</v>
      </c>
      <c r="F193" s="102"/>
      <c r="G193" s="102"/>
      <c r="H193" s="102">
        <v>515233.244856</v>
      </c>
      <c r="I193" s="202">
        <f t="shared" ref="I193:I212" si="939">+IF(E193="N/A","N/A",MIN(E193:H193))</f>
        <v>515233.244856</v>
      </c>
      <c r="J193" s="202">
        <f t="shared" ref="J193:J212" si="940">+IF(E193="N/A","N/A",ROUND(AVERAGE(E193:H193),0))</f>
        <v>855702</v>
      </c>
      <c r="K193" s="202">
        <f t="shared" ref="K193:K212" si="941">+IF(I193="N/A","N/A",AVERAGE(I193:J193))</f>
        <v>685467.62242799997</v>
      </c>
      <c r="L193" s="3"/>
      <c r="M193" s="102">
        <v>1196170.03</v>
      </c>
      <c r="N193" s="102"/>
      <c r="O193" s="102"/>
      <c r="P193" s="102">
        <v>676546.37511999998</v>
      </c>
      <c r="Q193" s="202">
        <f t="shared" ref="Q193:Q212" si="942">+IF(M193="N/A","N/A",MIN(M193:P193))</f>
        <v>676546.37511999998</v>
      </c>
      <c r="R193" s="202">
        <f t="shared" ref="R193:R212" si="943">+IF(M193="N/A","N/A",ROUND(AVERAGE(M193:P193),0))</f>
        <v>936358</v>
      </c>
      <c r="S193" s="202">
        <f t="shared" ref="S193:S212" si="944">+IF(Q193="N/A","N/A",AVERAGE(Q193:R193))</f>
        <v>806452.18755999999</v>
      </c>
      <c r="U193" s="102">
        <v>1411740</v>
      </c>
      <c r="V193" s="102"/>
      <c r="W193" s="102"/>
      <c r="X193" s="102">
        <v>485650.75165199995</v>
      </c>
      <c r="Y193" s="202">
        <f t="shared" ref="Y193:Y207" si="945">+IF(U193="N/A","N/A",MIN(U193:X193))</f>
        <v>485650.75165199995</v>
      </c>
      <c r="Z193" s="202">
        <f t="shared" ref="Z193:Z207" si="946">+IF(U193="N/A","N/A",ROUND(AVERAGE(U193:X193),0))</f>
        <v>948695</v>
      </c>
      <c r="AA193" s="202">
        <f t="shared" ref="AA193:AA207" si="947">+IF(Y193="N/A","N/A",AVERAGE(Y193:Z193))</f>
        <v>717172.875826</v>
      </c>
      <c r="AC193" s="102">
        <v>758105</v>
      </c>
      <c r="AD193" s="102"/>
      <c r="AE193" s="102"/>
      <c r="AF193" s="102">
        <v>610216.21240800002</v>
      </c>
      <c r="AG193" s="202">
        <f t="shared" ref="AG193:AG212" si="948">+IF(AC193="N/A","N/A",MIN(AC193:AF193))</f>
        <v>610216.21240800002</v>
      </c>
      <c r="AH193" s="202">
        <f t="shared" ref="AH193:AH212" si="949">+IF(AC193="N/A","N/A",ROUND(AVERAGE(AC193:AF193),0))</f>
        <v>684161</v>
      </c>
      <c r="AI193" s="202">
        <f t="shared" ref="AI193:AI212" si="950">+IF(AG193="N/A","N/A",AVERAGE(AG193:AH193))</f>
        <v>647188.60620400007</v>
      </c>
      <c r="AK193" s="102">
        <v>653387</v>
      </c>
      <c r="AL193" s="102"/>
      <c r="AM193" s="102"/>
      <c r="AN193" s="102">
        <v>506295.71214200003</v>
      </c>
      <c r="AO193" s="202">
        <f t="shared" ref="AO193:AO207" si="951">+IF(AK193="N/A","N/A",MIN(AK193:AN193))</f>
        <v>506295.71214200003</v>
      </c>
      <c r="AP193" s="202">
        <f t="shared" ref="AP193:AP207" si="952">+IF(AK193="N/A","N/A",ROUND(AVERAGE(AK193:AN193),0))</f>
        <v>579841</v>
      </c>
      <c r="AQ193" s="202">
        <f t="shared" ref="AQ193:AQ207" si="953">+IF(AO193="N/A","N/A",AVERAGE(AO193:AP193))</f>
        <v>543068.35607099999</v>
      </c>
      <c r="AR193" s="3"/>
      <c r="AS193" s="102"/>
      <c r="AT193" s="102"/>
      <c r="AU193" s="102"/>
      <c r="AV193" s="102">
        <v>617473.40485599986</v>
      </c>
      <c r="AW193" s="202">
        <f t="shared" ref="AW193:AW212" si="954">+IF(AS193="N/A","N/A",MIN(AS193:AV193))</f>
        <v>617473.40485599986</v>
      </c>
      <c r="AX193" s="202">
        <f t="shared" ref="AX193:AX212" si="955">+IF(AS193="N/A","N/A",ROUND(AVERAGE(AS193:AV193),0))</f>
        <v>617473</v>
      </c>
      <c r="AY193" s="202">
        <f t="shared" ref="AY193:AY212" si="956">+IF(AW193="N/A","N/A",AVERAGE(AW193:AX193))</f>
        <v>617473.20242799993</v>
      </c>
      <c r="AZ193" s="3"/>
      <c r="BA193" s="102">
        <v>758105</v>
      </c>
      <c r="BB193" s="102"/>
      <c r="BC193" s="102"/>
      <c r="BD193" s="102">
        <v>550087.84485600004</v>
      </c>
      <c r="BE193" s="202">
        <f t="shared" ref="BE193:BE212" si="957">+IF(BA193="N/A","N/A",MIN(BA193:BD193))</f>
        <v>550087.84485600004</v>
      </c>
      <c r="BF193" s="202">
        <f t="shared" ref="BF193:BF212" si="958">+IF(BA193="N/A","N/A",ROUND(AVERAGE(BA193:BD193),0))</f>
        <v>654096</v>
      </c>
      <c r="BG193" s="202">
        <f t="shared" ref="BG193:BG212" si="959">+IF(BE193="N/A","N/A",AVERAGE(BE193:BF193))</f>
        <v>602091.92242800002</v>
      </c>
      <c r="BI193" s="102">
        <v>660622.4</v>
      </c>
      <c r="BJ193" s="102"/>
      <c r="BK193" s="102"/>
      <c r="BL193" s="102">
        <v>564494.41285599989</v>
      </c>
      <c r="BM193" s="202">
        <f t="shared" ref="BM193:BM212" si="960">+IF(BI193="N/A","N/A",MIN(BI193:BL193))</f>
        <v>564494.41285599989</v>
      </c>
      <c r="BN193" s="202">
        <f t="shared" ref="BN193:BN212" si="961">+IF(BI193="N/A","N/A",ROUND(AVERAGE(BI193:BL193),0))</f>
        <v>612558</v>
      </c>
      <c r="BO193" s="202">
        <f t="shared" ref="BO193:BO212" si="962">+IF(BM193="N/A","N/A",AVERAGE(BM193:BN193))</f>
        <v>588526.206428</v>
      </c>
      <c r="BQ193" s="102">
        <v>660622.4</v>
      </c>
      <c r="BR193" s="102"/>
      <c r="BS193" s="102"/>
      <c r="BT193" s="102">
        <v>589295.78439599997</v>
      </c>
      <c r="BU193" s="202">
        <f t="shared" ref="BU193:BU212" si="963">+IF(BQ193="N/A","N/A",MIN(BQ193:BT193))</f>
        <v>589295.78439599997</v>
      </c>
      <c r="BV193" s="202">
        <f t="shared" ref="BV193:BV212" si="964">+IF(BQ193="N/A","N/A",ROUND(AVERAGE(BQ193:BT193),0))</f>
        <v>624959</v>
      </c>
      <c r="BW193" s="202">
        <f t="shared" ref="BW193:BW212" si="965">+IF(BU193="N/A","N/A",AVERAGE(BU193:BV193))</f>
        <v>607127.39219799999</v>
      </c>
      <c r="BY193" s="102"/>
      <c r="BZ193" s="102"/>
      <c r="CA193" s="102"/>
      <c r="CB193" s="102">
        <v>519880.52485599997</v>
      </c>
      <c r="CC193" s="202">
        <f t="shared" ref="CC193:CC211" si="966">+IF(BY193="N/A","N/A",MIN(BY193:CB193))</f>
        <v>519880.52485599997</v>
      </c>
      <c r="CD193" s="202">
        <f t="shared" ref="CD193:CD211" si="967">+IF(BY193="N/A","N/A",ROUND(AVERAGE(BY193:CB193),0))</f>
        <v>519881</v>
      </c>
      <c r="CE193" s="202">
        <f t="shared" ref="CE193:CE211" si="968">+IF(CC193="N/A","N/A",AVERAGE(CC193:CD193))</f>
        <v>519880.76242799999</v>
      </c>
      <c r="CG193" s="102">
        <v>697236.5</v>
      </c>
      <c r="CH193" s="102"/>
      <c r="CI193" s="102"/>
      <c r="CJ193" s="102">
        <v>513374.33285599999</v>
      </c>
      <c r="CK193" s="202">
        <f t="shared" ref="CK193:CK212" si="969">+IF(CG193="N/A","N/A",MIN(CG193:CJ193))</f>
        <v>513374.33285599999</v>
      </c>
      <c r="CL193" s="202">
        <f t="shared" ref="CL193:CL212" si="970">+IF(CG193="N/A","N/A",ROUND(AVERAGE(CG193:CJ193),0))</f>
        <v>605305</v>
      </c>
      <c r="CM193" s="202">
        <f t="shared" ref="CM193:CM212" si="971">+IF(CK193="N/A","N/A",AVERAGE(CK193:CL193))</f>
        <v>559339.66642799997</v>
      </c>
      <c r="CO193" s="102"/>
      <c r="CP193" s="102"/>
      <c r="CQ193" s="102"/>
      <c r="CR193" s="102">
        <v>529175.08485600003</v>
      </c>
      <c r="CS193" s="202">
        <f t="shared" ref="CS193:CS212" si="972">+IF(CO193="N/A","N/A",MIN(CO193:CR193))</f>
        <v>529175.08485600003</v>
      </c>
      <c r="CT193" s="202">
        <f t="shared" ref="CT193:CT212" si="973">+IF(CO193="N/A","N/A",ROUND(AVERAGE(CO193:CR193),0))</f>
        <v>529175</v>
      </c>
      <c r="CU193" s="202">
        <f t="shared" ref="CU193:CU212" si="974">+IF(CS193="N/A","N/A",AVERAGE(CS193:CT193))</f>
        <v>529175.04242800002</v>
      </c>
      <c r="CW193" s="102">
        <v>660622.4</v>
      </c>
      <c r="CX193" s="102"/>
      <c r="CY193" s="102"/>
      <c r="CZ193" s="102">
        <v>562512.46411799989</v>
      </c>
      <c r="DA193" s="202">
        <f t="shared" ref="DA193:DA212" si="975">+IF(CW193="N/A","N/A",MIN(CW193:CZ193))</f>
        <v>562512.46411799989</v>
      </c>
      <c r="DB193" s="202">
        <f t="shared" ref="DB193:DB212" si="976">+IF(CW193="N/A","N/A",ROUND(AVERAGE(CW193:CZ193),0))</f>
        <v>611567</v>
      </c>
      <c r="DC193" s="202">
        <f t="shared" ref="DC193:DC212" si="977">+IF(DA193="N/A","N/A",AVERAGE(DA193:DB193))</f>
        <v>587039.73205899994</v>
      </c>
      <c r="DE193" s="102">
        <v>656394</v>
      </c>
      <c r="DF193" s="102"/>
      <c r="DG193" s="102"/>
      <c r="DH193" s="102">
        <v>561706.04485599988</v>
      </c>
      <c r="DI193" s="202">
        <f t="shared" ref="DI193:DI212" si="978">+IF(DE193="N/A","N/A",MIN(DE193:DH193))</f>
        <v>561706.04485599988</v>
      </c>
      <c r="DJ193" s="202">
        <f t="shared" ref="DJ193:DJ212" si="979">+IF(DE193="N/A","N/A",ROUND(AVERAGE(DE193:DH193),0))</f>
        <v>609050</v>
      </c>
      <c r="DK193" s="202">
        <f t="shared" ref="DK193:DK212" si="980">+IF(DI193="N/A","N/A",AVERAGE(DI193:DJ193))</f>
        <v>585378.02242799988</v>
      </c>
    </row>
    <row r="194" spans="1:115" ht="13.5" thickBot="1" x14ac:dyDescent="0.25">
      <c r="A194" s="20">
        <v>167</v>
      </c>
      <c r="B194" s="101" t="s">
        <v>355</v>
      </c>
      <c r="C194" s="32">
        <v>1</v>
      </c>
      <c r="D194" s="3"/>
      <c r="E194" s="102">
        <v>39525</v>
      </c>
      <c r="F194" s="102"/>
      <c r="G194" s="102"/>
      <c r="H194" s="102">
        <v>26411.305513999996</v>
      </c>
      <c r="I194" s="202">
        <f t="shared" si="939"/>
        <v>26411.305513999996</v>
      </c>
      <c r="J194" s="202">
        <f t="shared" si="940"/>
        <v>32968</v>
      </c>
      <c r="K194" s="202">
        <f t="shared" si="941"/>
        <v>29689.652756999996</v>
      </c>
      <c r="L194" s="3"/>
      <c r="M194" s="102">
        <v>39525</v>
      </c>
      <c r="N194" s="102"/>
      <c r="O194" s="102"/>
      <c r="P194" s="102">
        <v>25981.548295999994</v>
      </c>
      <c r="Q194" s="202">
        <f t="shared" si="942"/>
        <v>25981.548295999994</v>
      </c>
      <c r="R194" s="202">
        <f t="shared" si="943"/>
        <v>32753</v>
      </c>
      <c r="S194" s="202">
        <f t="shared" si="944"/>
        <v>29367.274147999997</v>
      </c>
      <c r="U194" s="102">
        <v>56237.1</v>
      </c>
      <c r="V194" s="102"/>
      <c r="W194" s="102"/>
      <c r="X194" s="102">
        <v>26216.003572000005</v>
      </c>
      <c r="Y194" s="202">
        <f t="shared" si="945"/>
        <v>26216.003572000005</v>
      </c>
      <c r="Z194" s="202">
        <f t="shared" si="946"/>
        <v>41227</v>
      </c>
      <c r="AA194" s="202">
        <f t="shared" si="947"/>
        <v>33721.501786000001</v>
      </c>
      <c r="AC194" s="102">
        <v>59337.1</v>
      </c>
      <c r="AD194" s="102"/>
      <c r="AE194" s="102"/>
      <c r="AF194" s="102">
        <v>26216.003572000005</v>
      </c>
      <c r="AG194" s="202">
        <f t="shared" si="948"/>
        <v>26216.003572000005</v>
      </c>
      <c r="AH194" s="202">
        <f t="shared" si="949"/>
        <v>42777</v>
      </c>
      <c r="AI194" s="202">
        <f t="shared" si="950"/>
        <v>34496.501786000001</v>
      </c>
      <c r="AK194" s="102">
        <v>59337.1</v>
      </c>
      <c r="AL194" s="102"/>
      <c r="AM194" s="102"/>
      <c r="AN194" s="102">
        <v>26216.003572000005</v>
      </c>
      <c r="AO194" s="202">
        <f t="shared" si="951"/>
        <v>26216.003572000005</v>
      </c>
      <c r="AP194" s="202">
        <f t="shared" si="952"/>
        <v>42777</v>
      </c>
      <c r="AQ194" s="202">
        <f t="shared" si="953"/>
        <v>34496.501786000001</v>
      </c>
      <c r="AR194" s="3"/>
      <c r="AS194" s="102"/>
      <c r="AT194" s="102"/>
      <c r="AU194" s="102"/>
      <c r="AV194" s="102">
        <v>26411.305513999996</v>
      </c>
      <c r="AW194" s="202">
        <f t="shared" si="954"/>
        <v>26411.305513999996</v>
      </c>
      <c r="AX194" s="202">
        <f t="shared" si="955"/>
        <v>26411</v>
      </c>
      <c r="AY194" s="202">
        <f t="shared" si="956"/>
        <v>26411.152756999996</v>
      </c>
      <c r="AZ194" s="3"/>
      <c r="BA194" s="102">
        <v>59337.1</v>
      </c>
      <c r="BB194" s="102"/>
      <c r="BC194" s="102"/>
      <c r="BD194" s="102">
        <v>26411.305513999996</v>
      </c>
      <c r="BE194" s="202">
        <f t="shared" si="957"/>
        <v>26411.305513999996</v>
      </c>
      <c r="BF194" s="202">
        <f t="shared" si="958"/>
        <v>42874</v>
      </c>
      <c r="BG194" s="202">
        <f t="shared" si="959"/>
        <v>34642.652756999996</v>
      </c>
      <c r="BI194" s="102">
        <v>59337.1</v>
      </c>
      <c r="BJ194" s="102"/>
      <c r="BK194" s="102"/>
      <c r="BL194" s="102">
        <v>26411.305513999996</v>
      </c>
      <c r="BM194" s="202">
        <f t="shared" si="960"/>
        <v>26411.305513999996</v>
      </c>
      <c r="BN194" s="202">
        <f t="shared" si="961"/>
        <v>42874</v>
      </c>
      <c r="BO194" s="202">
        <f t="shared" si="962"/>
        <v>34642.652756999996</v>
      </c>
      <c r="BQ194" s="102">
        <v>59337.1</v>
      </c>
      <c r="BR194" s="102"/>
      <c r="BS194" s="102"/>
      <c r="BT194" s="102">
        <v>26844.896737999999</v>
      </c>
      <c r="BU194" s="202">
        <f t="shared" si="963"/>
        <v>26844.896737999999</v>
      </c>
      <c r="BV194" s="202">
        <f t="shared" si="964"/>
        <v>43091</v>
      </c>
      <c r="BW194" s="202">
        <f t="shared" si="965"/>
        <v>34967.948368999998</v>
      </c>
      <c r="BY194" s="102"/>
      <c r="BZ194" s="102"/>
      <c r="CA194" s="102"/>
      <c r="CB194" s="102">
        <v>26411.305513999996</v>
      </c>
      <c r="CC194" s="202">
        <f t="shared" si="966"/>
        <v>26411.305513999996</v>
      </c>
      <c r="CD194" s="202">
        <f t="shared" si="967"/>
        <v>26411</v>
      </c>
      <c r="CE194" s="202">
        <f t="shared" si="968"/>
        <v>26411.152756999996</v>
      </c>
      <c r="CG194" s="102">
        <v>59337.1</v>
      </c>
      <c r="CH194" s="102"/>
      <c r="CI194" s="102"/>
      <c r="CJ194" s="102">
        <v>26411.305513999996</v>
      </c>
      <c r="CK194" s="202">
        <f t="shared" si="969"/>
        <v>26411.305513999996</v>
      </c>
      <c r="CL194" s="202">
        <f t="shared" si="970"/>
        <v>42874</v>
      </c>
      <c r="CM194" s="202">
        <f t="shared" si="971"/>
        <v>34642.652756999996</v>
      </c>
      <c r="CO194" s="102"/>
      <c r="CP194" s="102"/>
      <c r="CQ194" s="102"/>
      <c r="CR194" s="102">
        <v>26411.305513999996</v>
      </c>
      <c r="CS194" s="202">
        <f t="shared" si="972"/>
        <v>26411.305513999996</v>
      </c>
      <c r="CT194" s="202">
        <f t="shared" si="973"/>
        <v>26411</v>
      </c>
      <c r="CU194" s="202">
        <f t="shared" si="974"/>
        <v>26411.152756999996</v>
      </c>
      <c r="CW194" s="102">
        <v>59337.1</v>
      </c>
      <c r="CX194" s="102"/>
      <c r="CY194" s="102"/>
      <c r="CZ194" s="102">
        <v>27278.604144000001</v>
      </c>
      <c r="DA194" s="202">
        <f t="shared" si="975"/>
        <v>27278.604144000001</v>
      </c>
      <c r="DB194" s="202">
        <f t="shared" si="976"/>
        <v>43308</v>
      </c>
      <c r="DC194" s="202">
        <f t="shared" si="977"/>
        <v>35293.302071999999</v>
      </c>
      <c r="DE194" s="102">
        <v>56237.1</v>
      </c>
      <c r="DF194" s="102"/>
      <c r="DG194" s="102"/>
      <c r="DH194" s="102">
        <v>26411.305513999996</v>
      </c>
      <c r="DI194" s="202">
        <f t="shared" si="978"/>
        <v>26411.305513999996</v>
      </c>
      <c r="DJ194" s="202">
        <f t="shared" si="979"/>
        <v>41324</v>
      </c>
      <c r="DK194" s="202">
        <f t="shared" si="980"/>
        <v>33867.652756999996</v>
      </c>
    </row>
    <row r="195" spans="1:115" ht="13.5" thickBot="1" x14ac:dyDescent="0.25">
      <c r="A195" s="20">
        <v>168</v>
      </c>
      <c r="B195" s="103" t="s">
        <v>356</v>
      </c>
      <c r="C195" s="32">
        <v>1</v>
      </c>
      <c r="D195" s="3"/>
      <c r="E195" s="102">
        <v>607135</v>
      </c>
      <c r="F195" s="102"/>
      <c r="G195" s="102"/>
      <c r="H195" s="102">
        <v>273033.97382800002</v>
      </c>
      <c r="I195" s="202">
        <f t="shared" si="939"/>
        <v>273033.97382800002</v>
      </c>
      <c r="J195" s="202">
        <f t="shared" si="940"/>
        <v>440084</v>
      </c>
      <c r="K195" s="202">
        <f t="shared" si="941"/>
        <v>356558.98691400001</v>
      </c>
      <c r="L195" s="3"/>
      <c r="M195" s="102">
        <v>607135</v>
      </c>
      <c r="N195" s="102"/>
      <c r="O195" s="102"/>
      <c r="P195" s="102">
        <v>422290.54940599995</v>
      </c>
      <c r="Q195" s="202">
        <f t="shared" si="942"/>
        <v>422290.54940599995</v>
      </c>
      <c r="R195" s="202">
        <f t="shared" si="943"/>
        <v>514713</v>
      </c>
      <c r="S195" s="202">
        <f t="shared" si="944"/>
        <v>468501.77470299997</v>
      </c>
      <c r="U195" s="102">
        <v>1509886</v>
      </c>
      <c r="V195" s="102"/>
      <c r="W195" s="102"/>
      <c r="X195" s="102">
        <v>248876.01820399999</v>
      </c>
      <c r="Y195" s="202">
        <f t="shared" si="945"/>
        <v>248876.01820399999</v>
      </c>
      <c r="Z195" s="202">
        <f t="shared" si="946"/>
        <v>879381</v>
      </c>
      <c r="AA195" s="202">
        <f t="shared" si="947"/>
        <v>564128.50910200004</v>
      </c>
      <c r="AC195" s="102">
        <v>681194</v>
      </c>
      <c r="AD195" s="102"/>
      <c r="AE195" s="102"/>
      <c r="AF195" s="102">
        <v>387624.86133799993</v>
      </c>
      <c r="AG195" s="202">
        <f t="shared" si="948"/>
        <v>387624.86133799993</v>
      </c>
      <c r="AH195" s="202">
        <f t="shared" si="949"/>
        <v>534409</v>
      </c>
      <c r="AI195" s="202">
        <f t="shared" si="950"/>
        <v>461016.93066899996</v>
      </c>
      <c r="AK195" s="102">
        <v>606887</v>
      </c>
      <c r="AL195" s="102"/>
      <c r="AM195" s="102"/>
      <c r="AN195" s="102">
        <v>265204.46884799999</v>
      </c>
      <c r="AO195" s="202">
        <f t="shared" si="951"/>
        <v>265204.46884799999</v>
      </c>
      <c r="AP195" s="202">
        <f t="shared" si="952"/>
        <v>436046</v>
      </c>
      <c r="AQ195" s="202">
        <f t="shared" si="953"/>
        <v>350625.23442400002</v>
      </c>
      <c r="AR195" s="3"/>
      <c r="AS195" s="102"/>
      <c r="AT195" s="102"/>
      <c r="AU195" s="102"/>
      <c r="AV195" s="102">
        <v>390145.42982800008</v>
      </c>
      <c r="AW195" s="202">
        <f t="shared" si="954"/>
        <v>390145.42982800008</v>
      </c>
      <c r="AX195" s="202">
        <f t="shared" si="955"/>
        <v>390145</v>
      </c>
      <c r="AY195" s="202">
        <f t="shared" si="956"/>
        <v>390145.21491400001</v>
      </c>
      <c r="AZ195" s="3"/>
      <c r="BA195" s="102">
        <v>681194</v>
      </c>
      <c r="BB195" s="102"/>
      <c r="BC195" s="102"/>
      <c r="BD195" s="102">
        <v>342743.17382800003</v>
      </c>
      <c r="BE195" s="202">
        <f t="shared" si="957"/>
        <v>342743.17382800003</v>
      </c>
      <c r="BF195" s="202">
        <f t="shared" si="958"/>
        <v>511969</v>
      </c>
      <c r="BG195" s="202">
        <f t="shared" si="959"/>
        <v>427356.08691399998</v>
      </c>
      <c r="BI195" s="102">
        <v>569594</v>
      </c>
      <c r="BJ195" s="102"/>
      <c r="BK195" s="102"/>
      <c r="BL195" s="102">
        <v>431041.49382799998</v>
      </c>
      <c r="BM195" s="202">
        <f t="shared" si="960"/>
        <v>431041.49382799998</v>
      </c>
      <c r="BN195" s="202">
        <f t="shared" si="961"/>
        <v>500318</v>
      </c>
      <c r="BO195" s="202">
        <f t="shared" si="962"/>
        <v>465679.74691400002</v>
      </c>
      <c r="BQ195" s="102">
        <v>569594</v>
      </c>
      <c r="BR195" s="102"/>
      <c r="BS195" s="102"/>
      <c r="BT195" s="102">
        <v>439871.90673799993</v>
      </c>
      <c r="BU195" s="202">
        <f t="shared" si="963"/>
        <v>439871.90673799993</v>
      </c>
      <c r="BV195" s="202">
        <f t="shared" si="964"/>
        <v>504733</v>
      </c>
      <c r="BW195" s="202">
        <f t="shared" si="965"/>
        <v>472302.453369</v>
      </c>
      <c r="BY195" s="102"/>
      <c r="BZ195" s="102"/>
      <c r="CA195" s="102"/>
      <c r="CB195" s="102">
        <v>397581.07782799995</v>
      </c>
      <c r="CC195" s="202">
        <f t="shared" si="966"/>
        <v>397581.07782799995</v>
      </c>
      <c r="CD195" s="202">
        <f t="shared" si="967"/>
        <v>397581</v>
      </c>
      <c r="CE195" s="202">
        <f t="shared" si="968"/>
        <v>397581.03891399998</v>
      </c>
      <c r="CG195" s="102">
        <v>601753.4</v>
      </c>
      <c r="CH195" s="102"/>
      <c r="CI195" s="102"/>
      <c r="CJ195" s="102">
        <v>338095.893828</v>
      </c>
      <c r="CK195" s="202">
        <f t="shared" si="969"/>
        <v>338095.893828</v>
      </c>
      <c r="CL195" s="202">
        <f t="shared" si="970"/>
        <v>469925</v>
      </c>
      <c r="CM195" s="202">
        <f t="shared" si="971"/>
        <v>404010.44691399997</v>
      </c>
      <c r="CO195" s="102"/>
      <c r="CP195" s="102"/>
      <c r="CQ195" s="102"/>
      <c r="CR195" s="102">
        <v>398510.53382800007</v>
      </c>
      <c r="CS195" s="202">
        <f t="shared" si="972"/>
        <v>398510.53382800007</v>
      </c>
      <c r="CT195" s="202">
        <f t="shared" si="973"/>
        <v>398511</v>
      </c>
      <c r="CU195" s="202">
        <f t="shared" si="974"/>
        <v>398510.76691400004</v>
      </c>
      <c r="CW195" s="102">
        <v>569594</v>
      </c>
      <c r="CX195" s="102"/>
      <c r="CY195" s="102"/>
      <c r="CZ195" s="102">
        <v>413847.71964799991</v>
      </c>
      <c r="DA195" s="202">
        <f t="shared" si="975"/>
        <v>413847.71964799991</v>
      </c>
      <c r="DB195" s="202">
        <f t="shared" si="976"/>
        <v>491721</v>
      </c>
      <c r="DC195" s="202">
        <f t="shared" si="977"/>
        <v>452784.35982399993</v>
      </c>
      <c r="DE195" s="102">
        <v>639675.69999999995</v>
      </c>
      <c r="DF195" s="102"/>
      <c r="DG195" s="102"/>
      <c r="DH195" s="102">
        <v>431041.49382799998</v>
      </c>
      <c r="DI195" s="202">
        <f t="shared" si="978"/>
        <v>431041.49382799998</v>
      </c>
      <c r="DJ195" s="202">
        <f t="shared" si="979"/>
        <v>535359</v>
      </c>
      <c r="DK195" s="202">
        <f t="shared" si="980"/>
        <v>483200.24691400002</v>
      </c>
    </row>
    <row r="196" spans="1:115" ht="13.5" thickBot="1" x14ac:dyDescent="0.25">
      <c r="A196" s="20">
        <v>169</v>
      </c>
      <c r="B196" s="103" t="s">
        <v>357</v>
      </c>
      <c r="C196" s="32">
        <v>1</v>
      </c>
      <c r="D196" s="3"/>
      <c r="E196" s="102">
        <v>1275898</v>
      </c>
      <c r="F196" s="102"/>
      <c r="G196" s="102"/>
      <c r="H196" s="102">
        <v>594298.46513400006</v>
      </c>
      <c r="I196" s="202">
        <f t="shared" si="939"/>
        <v>594298.46513400006</v>
      </c>
      <c r="J196" s="202">
        <f t="shared" si="940"/>
        <v>935098</v>
      </c>
      <c r="K196" s="202">
        <f t="shared" si="941"/>
        <v>764698.23256699997</v>
      </c>
      <c r="L196" s="3"/>
      <c r="M196" s="102">
        <v>1275898</v>
      </c>
      <c r="N196" s="102"/>
      <c r="O196" s="102"/>
      <c r="P196" s="102">
        <v>583645.73755399999</v>
      </c>
      <c r="Q196" s="202">
        <f t="shared" si="942"/>
        <v>583645.73755399999</v>
      </c>
      <c r="R196" s="202">
        <f t="shared" si="943"/>
        <v>929772</v>
      </c>
      <c r="S196" s="202">
        <f t="shared" si="944"/>
        <v>756708.868777</v>
      </c>
      <c r="U196" s="102">
        <v>680803.4</v>
      </c>
      <c r="V196" s="102"/>
      <c r="W196" s="102"/>
      <c r="X196" s="102">
        <v>577063.09779800009</v>
      </c>
      <c r="Y196" s="202">
        <f t="shared" si="945"/>
        <v>577063.09779800009</v>
      </c>
      <c r="Z196" s="202">
        <f t="shared" si="946"/>
        <v>628933</v>
      </c>
      <c r="AA196" s="202">
        <f t="shared" si="947"/>
        <v>602998.04889900004</v>
      </c>
      <c r="AC196" s="102">
        <v>994604</v>
      </c>
      <c r="AD196" s="102"/>
      <c r="AE196" s="102"/>
      <c r="AF196" s="102">
        <v>606303.43501200003</v>
      </c>
      <c r="AG196" s="202">
        <f t="shared" si="948"/>
        <v>606303.43501200003</v>
      </c>
      <c r="AH196" s="202">
        <f t="shared" si="949"/>
        <v>800454</v>
      </c>
      <c r="AI196" s="202">
        <f t="shared" si="950"/>
        <v>703378.71750600007</v>
      </c>
      <c r="AK196" s="102">
        <v>869426</v>
      </c>
      <c r="AL196" s="102"/>
      <c r="AM196" s="102"/>
      <c r="AN196" s="102">
        <v>582291.98488999996</v>
      </c>
      <c r="AO196" s="202">
        <f t="shared" si="951"/>
        <v>582291.98488999996</v>
      </c>
      <c r="AP196" s="202">
        <f t="shared" si="952"/>
        <v>725859</v>
      </c>
      <c r="AQ196" s="202">
        <f t="shared" si="953"/>
        <v>654075.49244499998</v>
      </c>
      <c r="AR196" s="3"/>
      <c r="AS196" s="102"/>
      <c r="AT196" s="102"/>
      <c r="AU196" s="102"/>
      <c r="AV196" s="102">
        <v>604173.93513399991</v>
      </c>
      <c r="AW196" s="202">
        <f t="shared" si="954"/>
        <v>604173.93513399991</v>
      </c>
      <c r="AX196" s="202">
        <f t="shared" si="955"/>
        <v>604174</v>
      </c>
      <c r="AY196" s="202">
        <f t="shared" si="956"/>
        <v>604173.96756699996</v>
      </c>
      <c r="AZ196" s="3"/>
      <c r="BA196" s="102">
        <v>994604</v>
      </c>
      <c r="BB196" s="102"/>
      <c r="BC196" s="102"/>
      <c r="BD196" s="102">
        <v>581983.17313400004</v>
      </c>
      <c r="BE196" s="202">
        <f t="shared" si="957"/>
        <v>581983.17313400004</v>
      </c>
      <c r="BF196" s="202">
        <f t="shared" si="958"/>
        <v>788294</v>
      </c>
      <c r="BG196" s="202">
        <f t="shared" si="959"/>
        <v>685138.58656700002</v>
      </c>
      <c r="BI196" s="102">
        <v>806651</v>
      </c>
      <c r="BJ196" s="102"/>
      <c r="BK196" s="102"/>
      <c r="BL196" s="102">
        <v>607078.48513400008</v>
      </c>
      <c r="BM196" s="202">
        <f t="shared" si="960"/>
        <v>607078.48513400008</v>
      </c>
      <c r="BN196" s="202">
        <f t="shared" si="961"/>
        <v>706865</v>
      </c>
      <c r="BO196" s="202">
        <f t="shared" si="962"/>
        <v>656971.74256699998</v>
      </c>
      <c r="BQ196" s="102">
        <v>806651</v>
      </c>
      <c r="BR196" s="102"/>
      <c r="BS196" s="102"/>
      <c r="BT196" s="102">
        <v>630724.19432000001</v>
      </c>
      <c r="BU196" s="202">
        <f t="shared" si="963"/>
        <v>630724.19432000001</v>
      </c>
      <c r="BV196" s="202">
        <f t="shared" si="964"/>
        <v>718688</v>
      </c>
      <c r="BW196" s="202">
        <f t="shared" si="965"/>
        <v>674706.09716</v>
      </c>
      <c r="BY196" s="102"/>
      <c r="BZ196" s="102"/>
      <c r="CA196" s="102"/>
      <c r="CB196" s="102">
        <v>591974.82513399993</v>
      </c>
      <c r="CC196" s="202">
        <f t="shared" si="966"/>
        <v>591974.82513399993</v>
      </c>
      <c r="CD196" s="202">
        <f t="shared" si="967"/>
        <v>591975</v>
      </c>
      <c r="CE196" s="202">
        <f t="shared" si="968"/>
        <v>591974.9125669999</v>
      </c>
      <c r="CG196" s="102">
        <v>826866.1</v>
      </c>
      <c r="CH196" s="102"/>
      <c r="CI196" s="102"/>
      <c r="CJ196" s="102">
        <v>589651.18513400003</v>
      </c>
      <c r="CK196" s="202">
        <f t="shared" si="969"/>
        <v>589651.18513400003</v>
      </c>
      <c r="CL196" s="202">
        <f t="shared" si="970"/>
        <v>708259</v>
      </c>
      <c r="CM196" s="202">
        <f t="shared" si="971"/>
        <v>648955.09256700007</v>
      </c>
      <c r="CO196" s="102"/>
      <c r="CP196" s="102"/>
      <c r="CQ196" s="102"/>
      <c r="CR196" s="102">
        <v>595460.28513400001</v>
      </c>
      <c r="CS196" s="202">
        <f t="shared" si="972"/>
        <v>595460.28513400001</v>
      </c>
      <c r="CT196" s="202">
        <f t="shared" si="973"/>
        <v>595460</v>
      </c>
      <c r="CU196" s="202">
        <f t="shared" si="974"/>
        <v>595460.142567</v>
      </c>
      <c r="CW196" s="102">
        <v>806651</v>
      </c>
      <c r="CX196" s="102"/>
      <c r="CY196" s="102"/>
      <c r="CZ196" s="102">
        <v>385989.59968799999</v>
      </c>
      <c r="DA196" s="202">
        <f t="shared" si="975"/>
        <v>385989.59968799999</v>
      </c>
      <c r="DB196" s="202">
        <f t="shared" si="976"/>
        <v>596320</v>
      </c>
      <c r="DC196" s="202">
        <f t="shared" si="977"/>
        <v>491154.79984400002</v>
      </c>
      <c r="DE196" s="102">
        <v>812218.6</v>
      </c>
      <c r="DF196" s="102"/>
      <c r="DG196" s="102"/>
      <c r="DH196" s="102">
        <v>607078.48513400008</v>
      </c>
      <c r="DI196" s="202">
        <f t="shared" si="978"/>
        <v>607078.48513400008</v>
      </c>
      <c r="DJ196" s="202">
        <f t="shared" si="979"/>
        <v>709649</v>
      </c>
      <c r="DK196" s="202">
        <f t="shared" si="980"/>
        <v>658363.74256699998</v>
      </c>
    </row>
    <row r="197" spans="1:115" ht="13.5" thickBot="1" x14ac:dyDescent="0.25">
      <c r="A197" s="20">
        <v>170</v>
      </c>
      <c r="B197" s="103" t="s">
        <v>358</v>
      </c>
      <c r="C197" s="32">
        <v>1</v>
      </c>
      <c r="D197" s="3"/>
      <c r="E197" s="102">
        <v>1742246.5</v>
      </c>
      <c r="F197" s="102"/>
      <c r="G197" s="102"/>
      <c r="H197" s="102">
        <v>557507.92446800007</v>
      </c>
      <c r="I197" s="202">
        <f t="shared" si="939"/>
        <v>557507.92446800007</v>
      </c>
      <c r="J197" s="202">
        <f t="shared" si="940"/>
        <v>1149877</v>
      </c>
      <c r="K197" s="202">
        <f t="shared" si="941"/>
        <v>853692.46223399998</v>
      </c>
      <c r="L197" s="3"/>
      <c r="M197" s="102">
        <v>1742246.5</v>
      </c>
      <c r="N197" s="102"/>
      <c r="O197" s="102"/>
      <c r="P197" s="102">
        <v>544597.78062799992</v>
      </c>
      <c r="Q197" s="202">
        <f t="shared" si="942"/>
        <v>544597.78062799992</v>
      </c>
      <c r="R197" s="202">
        <f t="shared" si="943"/>
        <v>1143422</v>
      </c>
      <c r="S197" s="202">
        <f t="shared" si="944"/>
        <v>844009.89031399996</v>
      </c>
      <c r="U197" s="102">
        <v>578026</v>
      </c>
      <c r="V197" s="102"/>
      <c r="W197" s="102"/>
      <c r="X197" s="102">
        <v>459726.59726399998</v>
      </c>
      <c r="Y197" s="202">
        <f t="shared" si="945"/>
        <v>459726.59726399998</v>
      </c>
      <c r="Z197" s="202">
        <f t="shared" si="946"/>
        <v>518876</v>
      </c>
      <c r="AA197" s="202">
        <f t="shared" si="947"/>
        <v>489301.29863199999</v>
      </c>
      <c r="AC197" s="102">
        <v>550622</v>
      </c>
      <c r="AD197" s="102"/>
      <c r="AE197" s="102"/>
      <c r="AF197" s="102">
        <v>572059.83614999999</v>
      </c>
      <c r="AG197" s="202">
        <f t="shared" si="948"/>
        <v>550622</v>
      </c>
      <c r="AH197" s="202">
        <f t="shared" si="949"/>
        <v>561341</v>
      </c>
      <c r="AI197" s="202">
        <f t="shared" si="950"/>
        <v>555981.5</v>
      </c>
      <c r="AK197" s="102">
        <v>374294</v>
      </c>
      <c r="AL197" s="102"/>
      <c r="AM197" s="102"/>
      <c r="AN197" s="102">
        <v>456487.907832</v>
      </c>
      <c r="AO197" s="202">
        <f t="shared" si="951"/>
        <v>374294</v>
      </c>
      <c r="AP197" s="202">
        <f t="shared" si="952"/>
        <v>415391</v>
      </c>
      <c r="AQ197" s="202">
        <f t="shared" si="953"/>
        <v>394842.5</v>
      </c>
      <c r="AR197" s="3"/>
      <c r="AS197" s="102"/>
      <c r="AT197" s="102"/>
      <c r="AU197" s="102"/>
      <c r="AV197" s="102">
        <v>462238.68446800002</v>
      </c>
      <c r="AW197" s="202">
        <f t="shared" si="954"/>
        <v>462238.68446800002</v>
      </c>
      <c r="AX197" s="202">
        <f t="shared" si="955"/>
        <v>462239</v>
      </c>
      <c r="AY197" s="202">
        <f t="shared" si="956"/>
        <v>462238.84223399998</v>
      </c>
      <c r="AZ197" s="3"/>
      <c r="BA197" s="102">
        <v>550622</v>
      </c>
      <c r="BB197" s="102"/>
      <c r="BC197" s="102"/>
      <c r="BD197" s="102">
        <v>445973.20446799992</v>
      </c>
      <c r="BE197" s="202">
        <f t="shared" si="957"/>
        <v>445973.20446799992</v>
      </c>
      <c r="BF197" s="202">
        <f t="shared" si="958"/>
        <v>498298</v>
      </c>
      <c r="BG197" s="202">
        <f t="shared" si="959"/>
        <v>472135.60223399999</v>
      </c>
      <c r="BI197" s="102">
        <v>467294</v>
      </c>
      <c r="BJ197" s="102"/>
      <c r="BK197" s="102"/>
      <c r="BL197" s="102">
        <v>566802.48446799989</v>
      </c>
      <c r="BM197" s="202">
        <f t="shared" si="960"/>
        <v>467294</v>
      </c>
      <c r="BN197" s="202">
        <f t="shared" si="961"/>
        <v>517048</v>
      </c>
      <c r="BO197" s="202">
        <f t="shared" si="962"/>
        <v>492171</v>
      </c>
      <c r="BQ197" s="102">
        <v>467294</v>
      </c>
      <c r="BR197" s="102"/>
      <c r="BS197" s="102"/>
      <c r="BT197" s="102">
        <v>589208.99644199992</v>
      </c>
      <c r="BU197" s="202">
        <f t="shared" si="963"/>
        <v>467294</v>
      </c>
      <c r="BV197" s="202">
        <f t="shared" si="964"/>
        <v>528251</v>
      </c>
      <c r="BW197" s="202">
        <f t="shared" si="965"/>
        <v>497772.5</v>
      </c>
      <c r="BY197" s="102"/>
      <c r="BZ197" s="102"/>
      <c r="CA197" s="102"/>
      <c r="CB197" s="102">
        <v>483151.44446800003</v>
      </c>
      <c r="CC197" s="202">
        <f t="shared" si="966"/>
        <v>483151.44446800003</v>
      </c>
      <c r="CD197" s="202">
        <f t="shared" si="967"/>
        <v>483151</v>
      </c>
      <c r="CE197" s="202">
        <f t="shared" si="968"/>
        <v>483151.22223399999</v>
      </c>
      <c r="CG197" s="102">
        <v>489223.4</v>
      </c>
      <c r="CH197" s="102"/>
      <c r="CI197" s="102"/>
      <c r="CJ197" s="102">
        <v>481292.53246800002</v>
      </c>
      <c r="CK197" s="202">
        <f t="shared" si="969"/>
        <v>481292.53246800002</v>
      </c>
      <c r="CL197" s="202">
        <f t="shared" si="970"/>
        <v>485258</v>
      </c>
      <c r="CM197" s="202">
        <f t="shared" si="971"/>
        <v>483275.26623399998</v>
      </c>
      <c r="CO197" s="102"/>
      <c r="CP197" s="102"/>
      <c r="CQ197" s="102"/>
      <c r="CR197" s="102">
        <v>464562.32446800004</v>
      </c>
      <c r="CS197" s="202">
        <f t="shared" si="972"/>
        <v>464562.32446800004</v>
      </c>
      <c r="CT197" s="202">
        <f t="shared" si="973"/>
        <v>464562</v>
      </c>
      <c r="CU197" s="202">
        <f t="shared" si="974"/>
        <v>464562.16223400005</v>
      </c>
      <c r="CW197" s="102">
        <v>467294</v>
      </c>
      <c r="CX197" s="102"/>
      <c r="CY197" s="102"/>
      <c r="CZ197" s="102">
        <v>504728.06841599999</v>
      </c>
      <c r="DA197" s="202">
        <f t="shared" si="975"/>
        <v>467294</v>
      </c>
      <c r="DB197" s="202">
        <f t="shared" si="976"/>
        <v>486011</v>
      </c>
      <c r="DC197" s="202">
        <f t="shared" si="977"/>
        <v>476652.5</v>
      </c>
      <c r="DE197" s="102">
        <v>383823.4</v>
      </c>
      <c r="DF197" s="102"/>
      <c r="DG197" s="102"/>
      <c r="DH197" s="102">
        <v>566802.48446799989</v>
      </c>
      <c r="DI197" s="202">
        <f t="shared" si="978"/>
        <v>383823.4</v>
      </c>
      <c r="DJ197" s="202">
        <f t="shared" si="979"/>
        <v>475313</v>
      </c>
      <c r="DK197" s="202">
        <f t="shared" si="980"/>
        <v>429568.2</v>
      </c>
    </row>
    <row r="198" spans="1:115" ht="13.5" thickBot="1" x14ac:dyDescent="0.25">
      <c r="A198" s="20">
        <v>171</v>
      </c>
      <c r="B198" s="103" t="s">
        <v>359</v>
      </c>
      <c r="C198" s="32">
        <v>1</v>
      </c>
      <c r="D198" s="3"/>
      <c r="E198" s="102">
        <v>324235.2</v>
      </c>
      <c r="F198" s="102"/>
      <c r="G198" s="102"/>
      <c r="H198" s="102">
        <v>324154.17001</v>
      </c>
      <c r="I198" s="202">
        <f t="shared" si="939"/>
        <v>324154.17001</v>
      </c>
      <c r="J198" s="202">
        <f t="shared" si="940"/>
        <v>324195</v>
      </c>
      <c r="K198" s="202">
        <f t="shared" si="941"/>
        <v>324174.585005</v>
      </c>
      <c r="L198" s="3"/>
      <c r="M198" s="102">
        <v>324235.2</v>
      </c>
      <c r="N198" s="102"/>
      <c r="O198" s="102"/>
      <c r="P198" s="102">
        <v>340387.69996</v>
      </c>
      <c r="Q198" s="202">
        <f t="shared" si="942"/>
        <v>324235.2</v>
      </c>
      <c r="R198" s="202">
        <f t="shared" si="943"/>
        <v>332311</v>
      </c>
      <c r="S198" s="202">
        <f t="shared" si="944"/>
        <v>328273.09999999998</v>
      </c>
      <c r="U198" s="102">
        <v>512430</v>
      </c>
      <c r="V198" s="102"/>
      <c r="W198" s="102"/>
      <c r="X198" s="102">
        <v>291497.26872200007</v>
      </c>
      <c r="Y198" s="202">
        <f t="shared" si="945"/>
        <v>291497.26872200007</v>
      </c>
      <c r="Z198" s="202">
        <f t="shared" si="946"/>
        <v>401964</v>
      </c>
      <c r="AA198" s="202">
        <f t="shared" si="947"/>
        <v>346730.63436100003</v>
      </c>
      <c r="AC198" s="102">
        <v>496000</v>
      </c>
      <c r="AD198" s="102"/>
      <c r="AE198" s="102"/>
      <c r="AF198" s="102">
        <v>349180.35371999996</v>
      </c>
      <c r="AG198" s="202">
        <f t="shared" si="948"/>
        <v>349180.35371999996</v>
      </c>
      <c r="AH198" s="202">
        <f t="shared" si="949"/>
        <v>422590</v>
      </c>
      <c r="AI198" s="202">
        <f t="shared" si="950"/>
        <v>385885.17686000001</v>
      </c>
      <c r="AK198" s="102">
        <v>267313</v>
      </c>
      <c r="AL198" s="102"/>
      <c r="AM198" s="102"/>
      <c r="AN198" s="102">
        <v>324248.16124799999</v>
      </c>
      <c r="AO198" s="202">
        <f t="shared" si="951"/>
        <v>267313</v>
      </c>
      <c r="AP198" s="202">
        <f t="shared" si="952"/>
        <v>295781</v>
      </c>
      <c r="AQ198" s="202">
        <f t="shared" si="953"/>
        <v>281547</v>
      </c>
      <c r="AR198" s="3"/>
      <c r="AS198" s="102"/>
      <c r="AT198" s="102"/>
      <c r="AU198" s="102"/>
      <c r="AV198" s="102">
        <v>349830.39201000001</v>
      </c>
      <c r="AW198" s="202">
        <f t="shared" si="954"/>
        <v>349830.39201000001</v>
      </c>
      <c r="AX198" s="202">
        <f t="shared" si="955"/>
        <v>349830</v>
      </c>
      <c r="AY198" s="202">
        <f t="shared" si="956"/>
        <v>349830.19600500003</v>
      </c>
      <c r="AZ198" s="3"/>
      <c r="BA198" s="102">
        <v>496000</v>
      </c>
      <c r="BB198" s="102"/>
      <c r="BC198" s="102"/>
      <c r="BD198" s="102">
        <v>288137.75001000002</v>
      </c>
      <c r="BE198" s="202">
        <f t="shared" si="957"/>
        <v>288137.75001000002</v>
      </c>
      <c r="BF198" s="202">
        <f t="shared" si="958"/>
        <v>392069</v>
      </c>
      <c r="BG198" s="202">
        <f t="shared" si="959"/>
        <v>340103.37500500004</v>
      </c>
      <c r="BI198" s="102">
        <v>537809.69999999995</v>
      </c>
      <c r="BJ198" s="102"/>
      <c r="BK198" s="102"/>
      <c r="BL198" s="102">
        <v>324154.17001</v>
      </c>
      <c r="BM198" s="202">
        <f t="shared" si="960"/>
        <v>324154.17001</v>
      </c>
      <c r="BN198" s="202">
        <f t="shared" si="961"/>
        <v>430982</v>
      </c>
      <c r="BO198" s="202">
        <f t="shared" si="962"/>
        <v>377568.085005</v>
      </c>
      <c r="BQ198" s="102">
        <v>537809.69999999995</v>
      </c>
      <c r="BR198" s="102"/>
      <c r="BS198" s="102"/>
      <c r="BT198" s="102">
        <v>337050.95292000001</v>
      </c>
      <c r="BU198" s="202">
        <f t="shared" si="963"/>
        <v>337050.95292000001</v>
      </c>
      <c r="BV198" s="202">
        <f t="shared" si="964"/>
        <v>437430</v>
      </c>
      <c r="BW198" s="202">
        <f t="shared" si="965"/>
        <v>387240.47646000003</v>
      </c>
      <c r="BY198" s="102"/>
      <c r="BZ198" s="102"/>
      <c r="CA198" s="102"/>
      <c r="CB198" s="102">
        <v>335772.37001000001</v>
      </c>
      <c r="CC198" s="202">
        <f t="shared" si="966"/>
        <v>335772.37001000001</v>
      </c>
      <c r="CD198" s="202">
        <f t="shared" si="967"/>
        <v>335772</v>
      </c>
      <c r="CE198" s="202">
        <f t="shared" si="968"/>
        <v>335772.18500499998</v>
      </c>
      <c r="CG198" s="102">
        <v>554391.6</v>
      </c>
      <c r="CH198" s="102"/>
      <c r="CI198" s="102"/>
      <c r="CJ198" s="102">
        <v>334610.55001000001</v>
      </c>
      <c r="CK198" s="202">
        <f t="shared" si="969"/>
        <v>334610.55001000001</v>
      </c>
      <c r="CL198" s="202">
        <f t="shared" si="970"/>
        <v>444501</v>
      </c>
      <c r="CM198" s="202">
        <f t="shared" si="971"/>
        <v>389555.775005</v>
      </c>
      <c r="CO198" s="102"/>
      <c r="CP198" s="102"/>
      <c r="CQ198" s="102"/>
      <c r="CR198" s="102">
        <v>342046.19800999999</v>
      </c>
      <c r="CS198" s="202">
        <f t="shared" si="972"/>
        <v>342046.19800999999</v>
      </c>
      <c r="CT198" s="202">
        <f t="shared" si="973"/>
        <v>342046</v>
      </c>
      <c r="CU198" s="202">
        <f t="shared" si="974"/>
        <v>342046.09900499997</v>
      </c>
      <c r="CW198" s="102">
        <v>537809.69999999995</v>
      </c>
      <c r="CX198" s="102"/>
      <c r="CY198" s="102"/>
      <c r="CZ198" s="102">
        <v>355756.95201200002</v>
      </c>
      <c r="DA198" s="202">
        <f t="shared" si="975"/>
        <v>355756.95201200002</v>
      </c>
      <c r="DB198" s="202">
        <f t="shared" si="976"/>
        <v>446783</v>
      </c>
      <c r="DC198" s="202">
        <f t="shared" si="977"/>
        <v>401269.97600600001</v>
      </c>
      <c r="DE198" s="102">
        <v>278544.3</v>
      </c>
      <c r="DF198" s="102"/>
      <c r="DG198" s="102"/>
      <c r="DH198" s="102">
        <v>349714.21000999998</v>
      </c>
      <c r="DI198" s="202">
        <f t="shared" si="978"/>
        <v>278544.3</v>
      </c>
      <c r="DJ198" s="202">
        <f t="shared" si="979"/>
        <v>314129</v>
      </c>
      <c r="DK198" s="202">
        <f t="shared" si="980"/>
        <v>296336.65000000002</v>
      </c>
    </row>
    <row r="199" spans="1:115" ht="13.5" thickBot="1" x14ac:dyDescent="0.25">
      <c r="A199" s="20">
        <v>172</v>
      </c>
      <c r="B199" s="103" t="s">
        <v>360</v>
      </c>
      <c r="C199" s="32">
        <v>1</v>
      </c>
      <c r="D199" s="3"/>
      <c r="E199" s="102">
        <v>341982.7</v>
      </c>
      <c r="F199" s="102"/>
      <c r="G199" s="102"/>
      <c r="H199" s="102">
        <v>216656.77451000002</v>
      </c>
      <c r="I199" s="202">
        <f t="shared" si="939"/>
        <v>216656.77451000002</v>
      </c>
      <c r="J199" s="202">
        <f t="shared" si="940"/>
        <v>279320</v>
      </c>
      <c r="K199" s="202">
        <f t="shared" si="941"/>
        <v>247988.38725500001</v>
      </c>
      <c r="L199" s="3"/>
      <c r="M199" s="102">
        <v>341982.7</v>
      </c>
      <c r="N199" s="102"/>
      <c r="O199" s="102"/>
      <c r="P199" s="102">
        <v>261326.31368799997</v>
      </c>
      <c r="Q199" s="202">
        <f t="shared" si="942"/>
        <v>261326.31368799997</v>
      </c>
      <c r="R199" s="202">
        <f t="shared" si="943"/>
        <v>301655</v>
      </c>
      <c r="S199" s="202">
        <f t="shared" si="944"/>
        <v>281490.65684399998</v>
      </c>
      <c r="U199" s="102">
        <v>428900.5</v>
      </c>
      <c r="V199" s="102"/>
      <c r="W199" s="102"/>
      <c r="X199" s="102">
        <v>225817.72521</v>
      </c>
      <c r="Y199" s="202">
        <f t="shared" si="945"/>
        <v>225817.72521</v>
      </c>
      <c r="Z199" s="202">
        <f t="shared" si="946"/>
        <v>327359</v>
      </c>
      <c r="AA199" s="202">
        <f t="shared" si="947"/>
        <v>276588.36260500003</v>
      </c>
      <c r="AC199" s="102">
        <v>275760.5</v>
      </c>
      <c r="AD199" s="102"/>
      <c r="AE199" s="102"/>
      <c r="AF199" s="102">
        <v>279025.01483999996</v>
      </c>
      <c r="AG199" s="202">
        <f t="shared" si="948"/>
        <v>275760.5</v>
      </c>
      <c r="AH199" s="202">
        <f t="shared" si="949"/>
        <v>277393</v>
      </c>
      <c r="AI199" s="202">
        <f t="shared" si="950"/>
        <v>276576.75</v>
      </c>
      <c r="AK199" s="102">
        <v>238235</v>
      </c>
      <c r="AL199" s="102"/>
      <c r="AM199" s="102"/>
      <c r="AN199" s="102">
        <v>238688.25098799996</v>
      </c>
      <c r="AO199" s="202">
        <f t="shared" si="951"/>
        <v>238235</v>
      </c>
      <c r="AP199" s="202">
        <f t="shared" si="952"/>
        <v>238462</v>
      </c>
      <c r="AQ199" s="202">
        <f t="shared" si="953"/>
        <v>238348.5</v>
      </c>
      <c r="AR199" s="3"/>
      <c r="AS199" s="102"/>
      <c r="AT199" s="102"/>
      <c r="AU199" s="102"/>
      <c r="AV199" s="102">
        <v>286365.97451000003</v>
      </c>
      <c r="AW199" s="202">
        <f t="shared" si="954"/>
        <v>286365.97451000003</v>
      </c>
      <c r="AX199" s="202">
        <f t="shared" si="955"/>
        <v>286366</v>
      </c>
      <c r="AY199" s="202">
        <f t="shared" si="956"/>
        <v>286365.98725500004</v>
      </c>
      <c r="AZ199" s="3"/>
      <c r="BA199" s="102">
        <v>275760.5</v>
      </c>
      <c r="BB199" s="102"/>
      <c r="BC199" s="102"/>
      <c r="BD199" s="102">
        <v>191096.73450999998</v>
      </c>
      <c r="BE199" s="202">
        <f t="shared" si="957"/>
        <v>191096.73450999998</v>
      </c>
      <c r="BF199" s="202">
        <f t="shared" si="958"/>
        <v>233429</v>
      </c>
      <c r="BG199" s="202">
        <f t="shared" si="959"/>
        <v>212262.86725499999</v>
      </c>
      <c r="BI199" s="102">
        <v>256277</v>
      </c>
      <c r="BJ199" s="102"/>
      <c r="BK199" s="102"/>
      <c r="BL199" s="102">
        <v>265917.94251000002</v>
      </c>
      <c r="BM199" s="202">
        <f t="shared" si="960"/>
        <v>256277</v>
      </c>
      <c r="BN199" s="202">
        <f t="shared" si="961"/>
        <v>261097</v>
      </c>
      <c r="BO199" s="202">
        <f t="shared" si="962"/>
        <v>258687</v>
      </c>
      <c r="BQ199" s="102">
        <v>256277</v>
      </c>
      <c r="BR199" s="102"/>
      <c r="BS199" s="102"/>
      <c r="BT199" s="102">
        <v>270551.28067000001</v>
      </c>
      <c r="BU199" s="202">
        <f t="shared" si="963"/>
        <v>256277</v>
      </c>
      <c r="BV199" s="202">
        <f t="shared" si="964"/>
        <v>263414</v>
      </c>
      <c r="BW199" s="202">
        <f t="shared" si="965"/>
        <v>259845.5</v>
      </c>
      <c r="BY199" s="102"/>
      <c r="BZ199" s="102"/>
      <c r="CA199" s="102"/>
      <c r="CB199" s="102">
        <v>210150.58251000001</v>
      </c>
      <c r="CC199" s="202">
        <f t="shared" si="966"/>
        <v>210150.58251000001</v>
      </c>
      <c r="CD199" s="202">
        <f t="shared" si="967"/>
        <v>210151</v>
      </c>
      <c r="CE199" s="202">
        <f t="shared" si="968"/>
        <v>210150.79125499999</v>
      </c>
      <c r="CG199" s="102">
        <v>266404.7</v>
      </c>
      <c r="CH199" s="102"/>
      <c r="CI199" s="102"/>
      <c r="CJ199" s="102">
        <v>224092.42251</v>
      </c>
      <c r="CK199" s="202">
        <f t="shared" si="969"/>
        <v>224092.42251</v>
      </c>
      <c r="CL199" s="202">
        <f t="shared" si="970"/>
        <v>245249</v>
      </c>
      <c r="CM199" s="202">
        <f t="shared" si="971"/>
        <v>234670.711255</v>
      </c>
      <c r="CO199" s="102"/>
      <c r="CP199" s="102"/>
      <c r="CQ199" s="102"/>
      <c r="CR199" s="102">
        <v>228739.70250999997</v>
      </c>
      <c r="CS199" s="202">
        <f t="shared" si="972"/>
        <v>228739.70250999997</v>
      </c>
      <c r="CT199" s="202">
        <f t="shared" si="973"/>
        <v>228740</v>
      </c>
      <c r="CU199" s="202">
        <f t="shared" si="974"/>
        <v>228739.85125499999</v>
      </c>
      <c r="CW199" s="102">
        <v>256277</v>
      </c>
      <c r="CX199" s="102"/>
      <c r="CY199" s="102"/>
      <c r="CZ199" s="102">
        <v>233359.21501200003</v>
      </c>
      <c r="DA199" s="202">
        <f t="shared" si="975"/>
        <v>233359.21501200003</v>
      </c>
      <c r="DB199" s="202">
        <f t="shared" si="976"/>
        <v>244818</v>
      </c>
      <c r="DC199" s="202">
        <f t="shared" si="977"/>
        <v>239088.60750600003</v>
      </c>
      <c r="DE199" s="102">
        <v>243458.5</v>
      </c>
      <c r="DF199" s="102"/>
      <c r="DG199" s="102"/>
      <c r="DH199" s="102">
        <v>265917.94251000002</v>
      </c>
      <c r="DI199" s="202">
        <f t="shared" si="978"/>
        <v>243458.5</v>
      </c>
      <c r="DJ199" s="202">
        <f t="shared" si="979"/>
        <v>254688</v>
      </c>
      <c r="DK199" s="202">
        <f t="shared" si="980"/>
        <v>249073.25</v>
      </c>
    </row>
    <row r="200" spans="1:115" ht="13.5" thickBot="1" x14ac:dyDescent="0.25">
      <c r="A200" s="20">
        <v>173</v>
      </c>
      <c r="B200" s="103" t="s">
        <v>361</v>
      </c>
      <c r="C200" s="32">
        <v>1</v>
      </c>
      <c r="D200" s="3"/>
      <c r="E200" s="102">
        <v>1290864.8</v>
      </c>
      <c r="F200" s="102"/>
      <c r="G200" s="102"/>
      <c r="H200" s="102">
        <v>632652.35079199995</v>
      </c>
      <c r="I200" s="202">
        <f t="shared" si="939"/>
        <v>632652.35079199995</v>
      </c>
      <c r="J200" s="202">
        <f t="shared" si="940"/>
        <v>961759</v>
      </c>
      <c r="K200" s="202">
        <f t="shared" si="941"/>
        <v>797205.67539600004</v>
      </c>
      <c r="L200" s="3"/>
      <c r="M200" s="102">
        <v>1290864.8</v>
      </c>
      <c r="N200" s="102"/>
      <c r="O200" s="102"/>
      <c r="P200" s="102">
        <v>758360.34533600009</v>
      </c>
      <c r="Q200" s="202">
        <f t="shared" si="942"/>
        <v>758360.34533600009</v>
      </c>
      <c r="R200" s="202">
        <f t="shared" si="943"/>
        <v>1024613</v>
      </c>
      <c r="S200" s="202">
        <f t="shared" si="944"/>
        <v>891486.67266799998</v>
      </c>
      <c r="U200" s="102">
        <v>1187455</v>
      </c>
      <c r="V200" s="102"/>
      <c r="W200" s="102"/>
      <c r="X200" s="102">
        <v>713176.35226199997</v>
      </c>
      <c r="Y200" s="202">
        <f t="shared" si="945"/>
        <v>713176.35226199997</v>
      </c>
      <c r="Z200" s="202">
        <f t="shared" si="946"/>
        <v>950316</v>
      </c>
      <c r="AA200" s="202">
        <f t="shared" si="947"/>
        <v>831746.17613100004</v>
      </c>
      <c r="AC200" s="102">
        <v>1189625</v>
      </c>
      <c r="AD200" s="102"/>
      <c r="AE200" s="102"/>
      <c r="AF200" s="102">
        <v>791758.13923800003</v>
      </c>
      <c r="AG200" s="202">
        <f t="shared" si="948"/>
        <v>791758.13923800003</v>
      </c>
      <c r="AH200" s="202">
        <f t="shared" si="949"/>
        <v>990692</v>
      </c>
      <c r="AI200" s="202">
        <f t="shared" si="950"/>
        <v>891225.06961899996</v>
      </c>
      <c r="AK200" s="102">
        <v>749735</v>
      </c>
      <c r="AL200" s="102"/>
      <c r="AM200" s="102"/>
      <c r="AN200" s="102">
        <v>560492.40768400009</v>
      </c>
      <c r="AO200" s="202">
        <f t="shared" si="951"/>
        <v>560492.40768400009</v>
      </c>
      <c r="AP200" s="202">
        <f t="shared" si="952"/>
        <v>655114</v>
      </c>
      <c r="AQ200" s="202">
        <f t="shared" si="953"/>
        <v>607803.2038420001</v>
      </c>
      <c r="AR200" s="3"/>
      <c r="AS200" s="102"/>
      <c r="AT200" s="102"/>
      <c r="AU200" s="102"/>
      <c r="AV200" s="102">
        <v>753133.08479199989</v>
      </c>
      <c r="AW200" s="202">
        <f t="shared" si="954"/>
        <v>753133.08479199989</v>
      </c>
      <c r="AX200" s="202">
        <f t="shared" si="955"/>
        <v>753133</v>
      </c>
      <c r="AY200" s="202">
        <f t="shared" si="956"/>
        <v>753133.04239599989</v>
      </c>
      <c r="AZ200" s="3"/>
      <c r="BA200" s="102">
        <v>1189625</v>
      </c>
      <c r="BB200" s="102"/>
      <c r="BC200" s="102"/>
      <c r="BD200" s="102">
        <v>628005.07079199993</v>
      </c>
      <c r="BE200" s="202">
        <f t="shared" si="957"/>
        <v>628005.07079199993</v>
      </c>
      <c r="BF200" s="202">
        <f t="shared" si="958"/>
        <v>908815</v>
      </c>
      <c r="BG200" s="202">
        <f t="shared" si="959"/>
        <v>768410.0353959999</v>
      </c>
      <c r="BI200" s="102">
        <v>1255035</v>
      </c>
      <c r="BJ200" s="102"/>
      <c r="BK200" s="102"/>
      <c r="BL200" s="102">
        <v>748834.35079199995</v>
      </c>
      <c r="BM200" s="202">
        <f t="shared" si="960"/>
        <v>748834.35079199995</v>
      </c>
      <c r="BN200" s="202">
        <f t="shared" si="961"/>
        <v>1001935</v>
      </c>
      <c r="BO200" s="202">
        <f t="shared" si="962"/>
        <v>875384.67539600004</v>
      </c>
      <c r="BQ200" s="102">
        <v>1255035</v>
      </c>
      <c r="BR200" s="102"/>
      <c r="BS200" s="102"/>
      <c r="BT200" s="102">
        <v>768531.26616200001</v>
      </c>
      <c r="BU200" s="202">
        <f t="shared" si="963"/>
        <v>768531.26616200001</v>
      </c>
      <c r="BV200" s="202">
        <f t="shared" si="964"/>
        <v>1011783</v>
      </c>
      <c r="BW200" s="202">
        <f t="shared" si="965"/>
        <v>890157.13308100007</v>
      </c>
      <c r="BY200" s="102"/>
      <c r="BZ200" s="102"/>
      <c r="CA200" s="102"/>
      <c r="CB200" s="102">
        <v>660536.03079199989</v>
      </c>
      <c r="CC200" s="202">
        <f t="shared" si="966"/>
        <v>660536.03079199989</v>
      </c>
      <c r="CD200" s="202">
        <f t="shared" si="967"/>
        <v>660536</v>
      </c>
      <c r="CE200" s="202">
        <f t="shared" si="968"/>
        <v>660536.01539599989</v>
      </c>
      <c r="CG200" s="102">
        <v>1292188.5</v>
      </c>
      <c r="CH200" s="102"/>
      <c r="CI200" s="102"/>
      <c r="CJ200" s="102">
        <v>683772.43079199991</v>
      </c>
      <c r="CK200" s="202">
        <f t="shared" si="969"/>
        <v>683772.43079199991</v>
      </c>
      <c r="CL200" s="202">
        <f t="shared" si="970"/>
        <v>987980</v>
      </c>
      <c r="CM200" s="202">
        <f t="shared" si="971"/>
        <v>835876.21539599996</v>
      </c>
      <c r="CO200" s="102"/>
      <c r="CP200" s="102"/>
      <c r="CQ200" s="102"/>
      <c r="CR200" s="102">
        <v>748834.35079199995</v>
      </c>
      <c r="CS200" s="202">
        <f t="shared" si="972"/>
        <v>748834.35079199995</v>
      </c>
      <c r="CT200" s="202">
        <f t="shared" si="973"/>
        <v>748834</v>
      </c>
      <c r="CU200" s="202">
        <f t="shared" si="974"/>
        <v>748834.17539600004</v>
      </c>
      <c r="CW200" s="102">
        <v>1255035</v>
      </c>
      <c r="CX200" s="102"/>
      <c r="CY200" s="102"/>
      <c r="CZ200" s="102">
        <v>788228.2977140001</v>
      </c>
      <c r="DA200" s="202">
        <f t="shared" si="975"/>
        <v>788228.2977140001</v>
      </c>
      <c r="DB200" s="202">
        <f t="shared" si="976"/>
        <v>1021632</v>
      </c>
      <c r="DC200" s="202">
        <f t="shared" si="977"/>
        <v>904930.14885700005</v>
      </c>
      <c r="DE200" s="102">
        <v>795258.5</v>
      </c>
      <c r="DF200" s="102"/>
      <c r="DG200" s="102"/>
      <c r="DH200" s="102">
        <v>777879.85079199995</v>
      </c>
      <c r="DI200" s="202">
        <f t="shared" si="978"/>
        <v>777879.85079199995</v>
      </c>
      <c r="DJ200" s="202">
        <f t="shared" si="979"/>
        <v>786569</v>
      </c>
      <c r="DK200" s="202">
        <f t="shared" si="980"/>
        <v>782224.42539600004</v>
      </c>
    </row>
    <row r="201" spans="1:115" ht="15" customHeight="1" thickBot="1" x14ac:dyDescent="0.25">
      <c r="A201" s="20">
        <v>174</v>
      </c>
      <c r="B201" s="103" t="s">
        <v>362</v>
      </c>
      <c r="C201" s="32">
        <v>1</v>
      </c>
      <c r="D201" s="3"/>
      <c r="E201" s="102">
        <v>115971</v>
      </c>
      <c r="F201" s="102"/>
      <c r="G201" s="102"/>
      <c r="H201" s="102">
        <v>98793.620970000004</v>
      </c>
      <c r="I201" s="202">
        <f t="shared" si="939"/>
        <v>98793.620970000004</v>
      </c>
      <c r="J201" s="202">
        <f t="shared" si="940"/>
        <v>107382</v>
      </c>
      <c r="K201" s="202">
        <f t="shared" si="941"/>
        <v>103087.81048499999</v>
      </c>
      <c r="L201" s="3"/>
      <c r="M201" s="102">
        <v>115971</v>
      </c>
      <c r="N201" s="102"/>
      <c r="O201" s="102"/>
      <c r="P201" s="102">
        <v>105577.60413200001</v>
      </c>
      <c r="Q201" s="202">
        <f t="shared" si="942"/>
        <v>105577.60413200001</v>
      </c>
      <c r="R201" s="202">
        <f t="shared" si="943"/>
        <v>110774</v>
      </c>
      <c r="S201" s="202">
        <f t="shared" si="944"/>
        <v>108175.802066</v>
      </c>
      <c r="U201" s="102">
        <v>198246.24</v>
      </c>
      <c r="V201" s="102"/>
      <c r="W201" s="102"/>
      <c r="X201" s="102">
        <v>97090.392850000004</v>
      </c>
      <c r="Y201" s="202">
        <f t="shared" si="945"/>
        <v>97090.392850000004</v>
      </c>
      <c r="Z201" s="202">
        <f t="shared" si="946"/>
        <v>147668</v>
      </c>
      <c r="AA201" s="202">
        <f t="shared" si="947"/>
        <v>122379.196425</v>
      </c>
      <c r="AC201" s="102">
        <v>66777.100000000006</v>
      </c>
      <c r="AD201" s="102"/>
      <c r="AE201" s="102"/>
      <c r="AF201" s="102">
        <v>125111.86470199999</v>
      </c>
      <c r="AG201" s="202">
        <f t="shared" si="948"/>
        <v>66777.100000000006</v>
      </c>
      <c r="AH201" s="202">
        <f t="shared" si="949"/>
        <v>95944</v>
      </c>
      <c r="AI201" s="202">
        <f t="shared" si="950"/>
        <v>81360.55</v>
      </c>
      <c r="AK201" s="102">
        <v>60574</v>
      </c>
      <c r="AL201" s="102"/>
      <c r="AM201" s="102"/>
      <c r="AN201" s="102">
        <v>99148.092251999988</v>
      </c>
      <c r="AO201" s="202">
        <f t="shared" si="951"/>
        <v>60574</v>
      </c>
      <c r="AP201" s="202">
        <f t="shared" si="952"/>
        <v>79861</v>
      </c>
      <c r="AQ201" s="202">
        <f t="shared" si="953"/>
        <v>70217.5</v>
      </c>
      <c r="AR201" s="3"/>
      <c r="AS201" s="102"/>
      <c r="AT201" s="102"/>
      <c r="AU201" s="102"/>
      <c r="AV201" s="102">
        <v>110876.54897</v>
      </c>
      <c r="AW201" s="202">
        <f t="shared" si="954"/>
        <v>110876.54897</v>
      </c>
      <c r="AX201" s="202">
        <f t="shared" si="955"/>
        <v>110877</v>
      </c>
      <c r="AY201" s="202">
        <f t="shared" si="956"/>
        <v>110876.774485</v>
      </c>
      <c r="AZ201" s="3"/>
      <c r="BA201" s="102">
        <v>66777.100000000006</v>
      </c>
      <c r="BB201" s="102"/>
      <c r="BC201" s="102"/>
      <c r="BD201" s="102">
        <v>110876.54897</v>
      </c>
      <c r="BE201" s="202">
        <f t="shared" si="957"/>
        <v>66777.100000000006</v>
      </c>
      <c r="BF201" s="202">
        <f t="shared" si="958"/>
        <v>88827</v>
      </c>
      <c r="BG201" s="202">
        <f t="shared" si="959"/>
        <v>77802.05</v>
      </c>
      <c r="BI201" s="102">
        <v>70370</v>
      </c>
      <c r="BJ201" s="102"/>
      <c r="BK201" s="102"/>
      <c r="BL201" s="102">
        <v>110992.73097</v>
      </c>
      <c r="BM201" s="202">
        <f t="shared" si="960"/>
        <v>70370</v>
      </c>
      <c r="BN201" s="202">
        <f t="shared" si="961"/>
        <v>90681</v>
      </c>
      <c r="BO201" s="202">
        <f t="shared" si="962"/>
        <v>80525.5</v>
      </c>
      <c r="BQ201" s="102">
        <v>70370</v>
      </c>
      <c r="BR201" s="102"/>
      <c r="BS201" s="102"/>
      <c r="BT201" s="102">
        <v>116457.11897600001</v>
      </c>
      <c r="BU201" s="202">
        <f t="shared" si="963"/>
        <v>70370</v>
      </c>
      <c r="BV201" s="202">
        <f t="shared" si="964"/>
        <v>93414</v>
      </c>
      <c r="BW201" s="202">
        <f t="shared" si="965"/>
        <v>81892</v>
      </c>
      <c r="BY201" s="102"/>
      <c r="BZ201" s="102"/>
      <c r="CA201" s="102"/>
      <c r="CB201" s="102">
        <v>95308.160970000012</v>
      </c>
      <c r="CC201" s="202">
        <f t="shared" si="966"/>
        <v>95308.160970000012</v>
      </c>
      <c r="CD201" s="202">
        <f t="shared" si="967"/>
        <v>95308</v>
      </c>
      <c r="CE201" s="202">
        <f t="shared" si="968"/>
        <v>95308.080485000013</v>
      </c>
      <c r="CG201" s="102">
        <v>74617</v>
      </c>
      <c r="CH201" s="102"/>
      <c r="CI201" s="102"/>
      <c r="CJ201" s="102">
        <v>101117.26096999997</v>
      </c>
      <c r="CK201" s="202">
        <f t="shared" si="969"/>
        <v>74617</v>
      </c>
      <c r="CL201" s="202">
        <f t="shared" si="970"/>
        <v>87867</v>
      </c>
      <c r="CM201" s="202">
        <f t="shared" si="971"/>
        <v>81242</v>
      </c>
      <c r="CO201" s="102"/>
      <c r="CP201" s="102"/>
      <c r="CQ201" s="102"/>
      <c r="CR201" s="102">
        <v>99374.530969999978</v>
      </c>
      <c r="CS201" s="202">
        <f t="shared" si="972"/>
        <v>99374.530969999978</v>
      </c>
      <c r="CT201" s="202">
        <f t="shared" si="973"/>
        <v>99375</v>
      </c>
      <c r="CU201" s="202">
        <f t="shared" si="974"/>
        <v>99374.765484999982</v>
      </c>
      <c r="CW201" s="102">
        <v>70370</v>
      </c>
      <c r="CX201" s="102"/>
      <c r="CY201" s="102"/>
      <c r="CZ201" s="102">
        <v>110884.33316400001</v>
      </c>
      <c r="DA201" s="202">
        <f t="shared" si="975"/>
        <v>70370</v>
      </c>
      <c r="DB201" s="202">
        <f t="shared" si="976"/>
        <v>90627</v>
      </c>
      <c r="DC201" s="202">
        <f t="shared" si="977"/>
        <v>80498.5</v>
      </c>
      <c r="DE201" s="102">
        <v>63841.4</v>
      </c>
      <c r="DF201" s="102"/>
      <c r="DG201" s="102"/>
      <c r="DH201" s="102">
        <v>110992.73097</v>
      </c>
      <c r="DI201" s="202">
        <f t="shared" si="978"/>
        <v>63841.4</v>
      </c>
      <c r="DJ201" s="202">
        <f t="shared" si="979"/>
        <v>87417</v>
      </c>
      <c r="DK201" s="202">
        <f t="shared" si="980"/>
        <v>75629.2</v>
      </c>
    </row>
    <row r="202" spans="1:115" ht="13.5" thickBot="1" x14ac:dyDescent="0.25">
      <c r="A202" s="20">
        <v>175</v>
      </c>
      <c r="B202" s="103" t="s">
        <v>363</v>
      </c>
      <c r="C202" s="32">
        <v>1</v>
      </c>
      <c r="D202" s="3"/>
      <c r="E202" s="102">
        <v>390445</v>
      </c>
      <c r="F202" s="102"/>
      <c r="G202" s="102"/>
      <c r="H202" s="102">
        <v>281377.70033999998</v>
      </c>
      <c r="I202" s="202">
        <f t="shared" si="939"/>
        <v>281377.70033999998</v>
      </c>
      <c r="J202" s="202">
        <f t="shared" si="940"/>
        <v>335911</v>
      </c>
      <c r="K202" s="202">
        <f t="shared" si="941"/>
        <v>308644.35016999999</v>
      </c>
      <c r="L202" s="3"/>
      <c r="M202" s="102">
        <v>390445</v>
      </c>
      <c r="N202" s="102"/>
      <c r="O202" s="102"/>
      <c r="P202" s="102">
        <v>276991.59747599997</v>
      </c>
      <c r="Q202" s="202">
        <f t="shared" si="942"/>
        <v>276991.59747599997</v>
      </c>
      <c r="R202" s="202">
        <f t="shared" si="943"/>
        <v>333718</v>
      </c>
      <c r="S202" s="202">
        <f t="shared" si="944"/>
        <v>305354.79873799998</v>
      </c>
      <c r="U202" s="102">
        <v>355322</v>
      </c>
      <c r="V202" s="102"/>
      <c r="W202" s="102"/>
      <c r="X202" s="102">
        <v>272967.51772399998</v>
      </c>
      <c r="Y202" s="202">
        <f t="shared" si="945"/>
        <v>272967.51772399998</v>
      </c>
      <c r="Z202" s="202">
        <f t="shared" si="946"/>
        <v>314145</v>
      </c>
      <c r="AA202" s="202">
        <f t="shared" si="947"/>
        <v>293556.25886199996</v>
      </c>
      <c r="AC202" s="102">
        <v>414104.2</v>
      </c>
      <c r="AD202" s="102"/>
      <c r="AE202" s="102"/>
      <c r="AF202" s="102">
        <v>305231.95621600002</v>
      </c>
      <c r="AG202" s="202">
        <f t="shared" si="948"/>
        <v>305231.95621600002</v>
      </c>
      <c r="AH202" s="202">
        <f t="shared" si="949"/>
        <v>359668</v>
      </c>
      <c r="AI202" s="202">
        <f t="shared" si="950"/>
        <v>332449.97810800001</v>
      </c>
      <c r="AK202" s="102">
        <v>308264</v>
      </c>
      <c r="AL202" s="102"/>
      <c r="AM202" s="102"/>
      <c r="AN202" s="102">
        <v>283078.14009199996</v>
      </c>
      <c r="AO202" s="202">
        <f t="shared" si="951"/>
        <v>283078.14009199996</v>
      </c>
      <c r="AP202" s="202">
        <f t="shared" si="952"/>
        <v>295671</v>
      </c>
      <c r="AQ202" s="202">
        <f t="shared" si="953"/>
        <v>289374.57004599995</v>
      </c>
      <c r="AR202" s="3"/>
      <c r="AS202" s="102"/>
      <c r="AT202" s="102"/>
      <c r="AU202" s="102"/>
      <c r="AV202" s="102">
        <v>314373.38833999995</v>
      </c>
      <c r="AW202" s="202">
        <f t="shared" si="954"/>
        <v>314373.38833999995</v>
      </c>
      <c r="AX202" s="202">
        <f t="shared" si="955"/>
        <v>314373</v>
      </c>
      <c r="AY202" s="202">
        <f t="shared" si="956"/>
        <v>314373.19416999997</v>
      </c>
      <c r="AZ202" s="3"/>
      <c r="BA202" s="102">
        <v>414104.2</v>
      </c>
      <c r="BB202" s="102"/>
      <c r="BC202" s="102"/>
      <c r="BD202" s="102">
        <v>306008.28433999995</v>
      </c>
      <c r="BE202" s="202">
        <f t="shared" si="957"/>
        <v>306008.28433999995</v>
      </c>
      <c r="BF202" s="202">
        <f t="shared" si="958"/>
        <v>360056</v>
      </c>
      <c r="BG202" s="202">
        <f t="shared" si="959"/>
        <v>333032.14217000001</v>
      </c>
      <c r="BI202" s="102">
        <v>472756.2</v>
      </c>
      <c r="BJ202" s="102"/>
      <c r="BK202" s="102"/>
      <c r="BL202" s="102">
        <v>290207.53234000003</v>
      </c>
      <c r="BM202" s="202">
        <f t="shared" si="960"/>
        <v>290207.53234000003</v>
      </c>
      <c r="BN202" s="202">
        <f t="shared" si="961"/>
        <v>381482</v>
      </c>
      <c r="BO202" s="202">
        <f t="shared" si="962"/>
        <v>335844.76617000002</v>
      </c>
      <c r="BQ202" s="102">
        <v>472756.2</v>
      </c>
      <c r="BR202" s="102"/>
      <c r="BS202" s="102"/>
      <c r="BT202" s="102">
        <v>303543.71557400003</v>
      </c>
      <c r="BU202" s="202">
        <f t="shared" si="963"/>
        <v>303543.71557400003</v>
      </c>
      <c r="BV202" s="202">
        <f t="shared" si="964"/>
        <v>388150</v>
      </c>
      <c r="BW202" s="202">
        <f t="shared" si="965"/>
        <v>345846.85778700002</v>
      </c>
      <c r="BY202" s="102"/>
      <c r="BZ202" s="102"/>
      <c r="CA202" s="102"/>
      <c r="CB202" s="102">
        <v>278589.33233999996</v>
      </c>
      <c r="CC202" s="202">
        <f t="shared" si="966"/>
        <v>278589.33233999996</v>
      </c>
      <c r="CD202" s="202">
        <f t="shared" si="967"/>
        <v>278589</v>
      </c>
      <c r="CE202" s="202">
        <f t="shared" si="968"/>
        <v>278589.16616999998</v>
      </c>
      <c r="CG202" s="102">
        <v>493064.3</v>
      </c>
      <c r="CH202" s="102"/>
      <c r="CI202" s="102"/>
      <c r="CJ202" s="102">
        <v>264647.49234</v>
      </c>
      <c r="CK202" s="202">
        <f t="shared" si="969"/>
        <v>264647.49234</v>
      </c>
      <c r="CL202" s="202">
        <f t="shared" si="970"/>
        <v>378856</v>
      </c>
      <c r="CM202" s="202">
        <f t="shared" si="971"/>
        <v>321751.74617</v>
      </c>
      <c r="CO202" s="102"/>
      <c r="CP202" s="102"/>
      <c r="CQ202" s="102"/>
      <c r="CR202" s="102">
        <v>290207.53234000003</v>
      </c>
      <c r="CS202" s="202">
        <f t="shared" si="972"/>
        <v>290207.53234000003</v>
      </c>
      <c r="CT202" s="202">
        <f t="shared" si="973"/>
        <v>290208</v>
      </c>
      <c r="CU202" s="202">
        <f t="shared" si="974"/>
        <v>290207.76617000002</v>
      </c>
      <c r="CW202" s="102">
        <v>472756.2</v>
      </c>
      <c r="CX202" s="102"/>
      <c r="CY202" s="102"/>
      <c r="CZ202" s="102">
        <v>316879.89880799997</v>
      </c>
      <c r="DA202" s="202">
        <f t="shared" si="975"/>
        <v>316879.89880799997</v>
      </c>
      <c r="DB202" s="202">
        <f t="shared" si="976"/>
        <v>394818</v>
      </c>
      <c r="DC202" s="202">
        <f t="shared" si="977"/>
        <v>355848.94940399996</v>
      </c>
      <c r="DE202" s="102">
        <v>330100.40000000002</v>
      </c>
      <c r="DF202" s="102"/>
      <c r="DG202" s="102"/>
      <c r="DH202" s="102">
        <v>290207.53234000003</v>
      </c>
      <c r="DI202" s="202">
        <f t="shared" si="978"/>
        <v>290207.53234000003</v>
      </c>
      <c r="DJ202" s="202">
        <f t="shared" si="979"/>
        <v>310154</v>
      </c>
      <c r="DK202" s="202">
        <f t="shared" si="980"/>
        <v>300180.76617000002</v>
      </c>
    </row>
    <row r="203" spans="1:115" ht="16.5" customHeight="1" thickBot="1" x14ac:dyDescent="0.25">
      <c r="A203" s="20">
        <v>176</v>
      </c>
      <c r="B203" s="104" t="s">
        <v>364</v>
      </c>
      <c r="C203" s="32">
        <v>1</v>
      </c>
      <c r="D203" s="3"/>
      <c r="E203" s="102">
        <v>323795</v>
      </c>
      <c r="F203" s="102"/>
      <c r="G203" s="102"/>
      <c r="H203" s="102">
        <v>245354.774148</v>
      </c>
      <c r="I203" s="202">
        <f t="shared" si="939"/>
        <v>245354.774148</v>
      </c>
      <c r="J203" s="202">
        <f t="shared" si="940"/>
        <v>284575</v>
      </c>
      <c r="K203" s="202">
        <f t="shared" si="941"/>
        <v>264964.88707399997</v>
      </c>
      <c r="L203" s="3"/>
      <c r="M203" s="102">
        <v>323795</v>
      </c>
      <c r="N203" s="102"/>
      <c r="O203" s="102"/>
      <c r="P203" s="102">
        <v>281197.50205799995</v>
      </c>
      <c r="Q203" s="202">
        <f t="shared" si="942"/>
        <v>281197.50205799995</v>
      </c>
      <c r="R203" s="202">
        <f t="shared" si="943"/>
        <v>302496</v>
      </c>
      <c r="S203" s="202">
        <f t="shared" si="944"/>
        <v>291846.75102899998</v>
      </c>
      <c r="U203" s="102">
        <v>307055</v>
      </c>
      <c r="V203" s="102"/>
      <c r="W203" s="102"/>
      <c r="X203" s="102">
        <v>179358.40232200001</v>
      </c>
      <c r="Y203" s="202">
        <f t="shared" si="945"/>
        <v>179358.40232200001</v>
      </c>
      <c r="Z203" s="202">
        <f t="shared" si="946"/>
        <v>243207</v>
      </c>
      <c r="AA203" s="202">
        <f t="shared" si="947"/>
        <v>211282.701161</v>
      </c>
      <c r="AC203" s="102">
        <v>323748.5</v>
      </c>
      <c r="AD203" s="102"/>
      <c r="AE203" s="102"/>
      <c r="AF203" s="102">
        <v>225170.82383400001</v>
      </c>
      <c r="AG203" s="202">
        <f t="shared" si="948"/>
        <v>225170.82383400001</v>
      </c>
      <c r="AH203" s="202">
        <f t="shared" si="949"/>
        <v>274460</v>
      </c>
      <c r="AI203" s="202">
        <f t="shared" si="950"/>
        <v>249815.41191700002</v>
      </c>
      <c r="AK203" s="102">
        <v>307985</v>
      </c>
      <c r="AL203" s="102"/>
      <c r="AM203" s="102"/>
      <c r="AN203" s="102">
        <v>188721.50970200004</v>
      </c>
      <c r="AO203" s="202">
        <f t="shared" si="951"/>
        <v>188721.50970200004</v>
      </c>
      <c r="AP203" s="202">
        <f t="shared" si="952"/>
        <v>248353</v>
      </c>
      <c r="AQ203" s="202">
        <f t="shared" si="953"/>
        <v>218537.25485100003</v>
      </c>
      <c r="AR203" s="3"/>
      <c r="AS203" s="102"/>
      <c r="AT203" s="102"/>
      <c r="AU203" s="102"/>
      <c r="AV203" s="102">
        <v>243031.13414799998</v>
      </c>
      <c r="AW203" s="202">
        <f t="shared" si="954"/>
        <v>243031.13414799998</v>
      </c>
      <c r="AX203" s="202">
        <f t="shared" si="955"/>
        <v>243031</v>
      </c>
      <c r="AY203" s="202">
        <f t="shared" si="956"/>
        <v>243031.06707399999</v>
      </c>
      <c r="AZ203" s="3"/>
      <c r="BA203" s="102">
        <v>323748.5</v>
      </c>
      <c r="BB203" s="102"/>
      <c r="BC203" s="102"/>
      <c r="BD203" s="102">
        <v>248143.14214799998</v>
      </c>
      <c r="BE203" s="202">
        <f t="shared" si="957"/>
        <v>248143.14214799998</v>
      </c>
      <c r="BF203" s="202">
        <f t="shared" si="958"/>
        <v>285946</v>
      </c>
      <c r="BG203" s="202">
        <f t="shared" si="959"/>
        <v>267044.57107399998</v>
      </c>
      <c r="BI203" s="102">
        <v>224843</v>
      </c>
      <c r="BJ203" s="102"/>
      <c r="BK203" s="102"/>
      <c r="BL203" s="102">
        <v>289968.66214799997</v>
      </c>
      <c r="BM203" s="202">
        <f t="shared" si="960"/>
        <v>224843</v>
      </c>
      <c r="BN203" s="202">
        <f t="shared" si="961"/>
        <v>257406</v>
      </c>
      <c r="BO203" s="202">
        <f t="shared" si="962"/>
        <v>241124.5</v>
      </c>
      <c r="BQ203" s="102">
        <v>224843</v>
      </c>
      <c r="BR203" s="102"/>
      <c r="BS203" s="102"/>
      <c r="BT203" s="102">
        <v>298819.52309000003</v>
      </c>
      <c r="BU203" s="202">
        <f t="shared" si="963"/>
        <v>224843</v>
      </c>
      <c r="BV203" s="202">
        <f t="shared" si="964"/>
        <v>261831</v>
      </c>
      <c r="BW203" s="202">
        <f t="shared" si="965"/>
        <v>243337</v>
      </c>
      <c r="BY203" s="102"/>
      <c r="BZ203" s="102"/>
      <c r="CA203" s="102"/>
      <c r="CB203" s="102">
        <v>236524.94214800003</v>
      </c>
      <c r="CC203" s="202">
        <f t="shared" si="966"/>
        <v>236524.94214800003</v>
      </c>
      <c r="CD203" s="202">
        <f t="shared" si="967"/>
        <v>236525</v>
      </c>
      <c r="CE203" s="202">
        <f t="shared" si="968"/>
        <v>236524.971074</v>
      </c>
      <c r="CG203" s="102">
        <v>236477.3</v>
      </c>
      <c r="CH203" s="102"/>
      <c r="CI203" s="102"/>
      <c r="CJ203" s="102">
        <v>250002.054148</v>
      </c>
      <c r="CK203" s="202">
        <f t="shared" si="969"/>
        <v>236477.3</v>
      </c>
      <c r="CL203" s="202">
        <f t="shared" si="970"/>
        <v>243240</v>
      </c>
      <c r="CM203" s="202">
        <f t="shared" si="971"/>
        <v>239858.65</v>
      </c>
      <c r="CO203" s="102"/>
      <c r="CP203" s="102"/>
      <c r="CQ203" s="102"/>
      <c r="CR203" s="102">
        <v>289968.66214799997</v>
      </c>
      <c r="CS203" s="202">
        <f t="shared" si="972"/>
        <v>289968.66214799997</v>
      </c>
      <c r="CT203" s="202">
        <f t="shared" si="973"/>
        <v>289969</v>
      </c>
      <c r="CU203" s="202">
        <f t="shared" si="974"/>
        <v>289968.83107399999</v>
      </c>
      <c r="CW203" s="102">
        <v>224843</v>
      </c>
      <c r="CX203" s="102"/>
      <c r="CY203" s="102"/>
      <c r="CZ203" s="102">
        <v>307670.38403199997</v>
      </c>
      <c r="DA203" s="202">
        <f t="shared" si="975"/>
        <v>224843</v>
      </c>
      <c r="DB203" s="202">
        <f t="shared" si="976"/>
        <v>266257</v>
      </c>
      <c r="DC203" s="202">
        <f t="shared" si="977"/>
        <v>245550</v>
      </c>
      <c r="DE203" s="102">
        <v>327933.5</v>
      </c>
      <c r="DF203" s="102"/>
      <c r="DG203" s="102"/>
      <c r="DH203" s="102">
        <v>289968.66214799997</v>
      </c>
      <c r="DI203" s="202">
        <f t="shared" si="978"/>
        <v>289968.66214799997</v>
      </c>
      <c r="DJ203" s="202">
        <f t="shared" si="979"/>
        <v>308951</v>
      </c>
      <c r="DK203" s="202">
        <f t="shared" si="980"/>
        <v>299459.83107399999</v>
      </c>
    </row>
    <row r="204" spans="1:115" ht="13.5" thickBot="1" x14ac:dyDescent="0.25">
      <c r="A204" s="20">
        <v>177</v>
      </c>
      <c r="B204" s="103" t="s">
        <v>365</v>
      </c>
      <c r="C204" s="32">
        <v>1</v>
      </c>
      <c r="D204" s="3"/>
      <c r="E204" s="102">
        <v>168795</v>
      </c>
      <c r="F204" s="102"/>
      <c r="G204" s="102"/>
      <c r="H204" s="102">
        <v>161502.73928799998</v>
      </c>
      <c r="I204" s="202">
        <f t="shared" si="939"/>
        <v>161502.73928799998</v>
      </c>
      <c r="J204" s="202">
        <f t="shared" si="940"/>
        <v>165149</v>
      </c>
      <c r="K204" s="202">
        <f t="shared" si="941"/>
        <v>163325.86964399999</v>
      </c>
      <c r="L204" s="3"/>
      <c r="M204" s="102">
        <v>168795</v>
      </c>
      <c r="N204" s="102"/>
      <c r="O204" s="102"/>
      <c r="P204" s="102">
        <v>186412.85717999999</v>
      </c>
      <c r="Q204" s="202">
        <f t="shared" si="942"/>
        <v>168795</v>
      </c>
      <c r="R204" s="202">
        <f t="shared" si="943"/>
        <v>177604</v>
      </c>
      <c r="S204" s="202">
        <f t="shared" si="944"/>
        <v>173199.5</v>
      </c>
      <c r="U204" s="102">
        <v>139035</v>
      </c>
      <c r="V204" s="102"/>
      <c r="W204" s="102"/>
      <c r="X204" s="102">
        <v>166845.48474000001</v>
      </c>
      <c r="Y204" s="202">
        <f t="shared" si="945"/>
        <v>139035</v>
      </c>
      <c r="Z204" s="202">
        <f t="shared" si="946"/>
        <v>152940</v>
      </c>
      <c r="AA204" s="202">
        <f t="shared" si="947"/>
        <v>145987.5</v>
      </c>
      <c r="AC204" s="102">
        <v>139035</v>
      </c>
      <c r="AD204" s="102"/>
      <c r="AE204" s="102"/>
      <c r="AF204" s="102">
        <v>182381.80650800001</v>
      </c>
      <c r="AG204" s="202">
        <f t="shared" si="948"/>
        <v>139035</v>
      </c>
      <c r="AH204" s="202">
        <f t="shared" si="949"/>
        <v>160708</v>
      </c>
      <c r="AI204" s="202">
        <f t="shared" si="950"/>
        <v>149871.5</v>
      </c>
      <c r="AK204" s="102">
        <v>98394</v>
      </c>
      <c r="AL204" s="102"/>
      <c r="AM204" s="102"/>
      <c r="AN204" s="102">
        <v>169451.91172800001</v>
      </c>
      <c r="AO204" s="202">
        <f t="shared" si="951"/>
        <v>98394</v>
      </c>
      <c r="AP204" s="202">
        <f t="shared" si="952"/>
        <v>133923</v>
      </c>
      <c r="AQ204" s="202">
        <f t="shared" si="953"/>
        <v>116158.5</v>
      </c>
      <c r="AR204" s="3"/>
      <c r="AS204" s="102"/>
      <c r="AT204" s="102"/>
      <c r="AU204" s="102"/>
      <c r="AV204" s="102">
        <v>176838.76328799999</v>
      </c>
      <c r="AW204" s="202">
        <f t="shared" si="954"/>
        <v>176838.76328799999</v>
      </c>
      <c r="AX204" s="202">
        <f t="shared" si="955"/>
        <v>176839</v>
      </c>
      <c r="AY204" s="202">
        <f t="shared" si="956"/>
        <v>176838.88164400001</v>
      </c>
      <c r="AZ204" s="3"/>
      <c r="BA204" s="102">
        <v>139035</v>
      </c>
      <c r="BB204" s="102"/>
      <c r="BC204" s="102"/>
      <c r="BD204" s="102">
        <v>173120.93928799999</v>
      </c>
      <c r="BE204" s="202">
        <f t="shared" si="957"/>
        <v>139035</v>
      </c>
      <c r="BF204" s="202">
        <f t="shared" si="958"/>
        <v>156078</v>
      </c>
      <c r="BG204" s="202">
        <f t="shared" si="959"/>
        <v>147556.5</v>
      </c>
      <c r="BI204" s="102">
        <v>234081</v>
      </c>
      <c r="BJ204" s="102"/>
      <c r="BK204" s="102"/>
      <c r="BL204" s="102">
        <v>176606.39928799999</v>
      </c>
      <c r="BM204" s="202">
        <f t="shared" si="960"/>
        <v>176606.39928799999</v>
      </c>
      <c r="BN204" s="202">
        <f t="shared" si="961"/>
        <v>205344</v>
      </c>
      <c r="BO204" s="202">
        <f t="shared" si="962"/>
        <v>190975.19964399998</v>
      </c>
      <c r="BQ204" s="102">
        <v>234081</v>
      </c>
      <c r="BR204" s="102"/>
      <c r="BS204" s="102"/>
      <c r="BT204" s="102">
        <v>181951.700744</v>
      </c>
      <c r="BU204" s="202">
        <f t="shared" si="963"/>
        <v>181951.700744</v>
      </c>
      <c r="BV204" s="202">
        <f t="shared" si="964"/>
        <v>208016</v>
      </c>
      <c r="BW204" s="202">
        <f t="shared" si="965"/>
        <v>194983.85037200002</v>
      </c>
      <c r="BY204" s="102"/>
      <c r="BZ204" s="102"/>
      <c r="CA204" s="102"/>
      <c r="CB204" s="102">
        <v>163826.379288</v>
      </c>
      <c r="CC204" s="202">
        <f t="shared" si="966"/>
        <v>163826.379288</v>
      </c>
      <c r="CD204" s="202">
        <f t="shared" si="967"/>
        <v>163826</v>
      </c>
      <c r="CE204" s="202">
        <f t="shared" si="968"/>
        <v>163826.189644</v>
      </c>
      <c r="CG204" s="102">
        <v>240749.1</v>
      </c>
      <c r="CH204" s="102"/>
      <c r="CI204" s="102"/>
      <c r="CJ204" s="102">
        <v>161502.73928799998</v>
      </c>
      <c r="CK204" s="202">
        <f t="shared" si="969"/>
        <v>161502.73928799998</v>
      </c>
      <c r="CL204" s="202">
        <f t="shared" si="970"/>
        <v>201126</v>
      </c>
      <c r="CM204" s="202">
        <f t="shared" si="971"/>
        <v>181314.36964399999</v>
      </c>
      <c r="CO204" s="102"/>
      <c r="CP204" s="102"/>
      <c r="CQ204" s="102"/>
      <c r="CR204" s="102">
        <v>87378.623287999988</v>
      </c>
      <c r="CS204" s="202">
        <f t="shared" si="972"/>
        <v>87378.623287999988</v>
      </c>
      <c r="CT204" s="202">
        <f t="shared" si="973"/>
        <v>87379</v>
      </c>
      <c r="CU204" s="202">
        <f t="shared" si="974"/>
        <v>87378.811644000001</v>
      </c>
      <c r="CW204" s="102">
        <v>234081</v>
      </c>
      <c r="CX204" s="102"/>
      <c r="CY204" s="102"/>
      <c r="CZ204" s="102">
        <v>171031.52220000001</v>
      </c>
      <c r="DA204" s="202">
        <f t="shared" si="975"/>
        <v>171031.52220000001</v>
      </c>
      <c r="DB204" s="202">
        <f t="shared" si="976"/>
        <v>202556</v>
      </c>
      <c r="DC204" s="202">
        <f t="shared" si="977"/>
        <v>186793.7611</v>
      </c>
      <c r="DE204" s="102">
        <v>102653.4</v>
      </c>
      <c r="DF204" s="102"/>
      <c r="DG204" s="102"/>
      <c r="DH204" s="102">
        <v>191710.05928799999</v>
      </c>
      <c r="DI204" s="202">
        <f t="shared" si="978"/>
        <v>102653.4</v>
      </c>
      <c r="DJ204" s="202">
        <f t="shared" si="979"/>
        <v>147182</v>
      </c>
      <c r="DK204" s="202">
        <f t="shared" si="980"/>
        <v>124917.7</v>
      </c>
    </row>
    <row r="205" spans="1:115" ht="13.5" thickBot="1" x14ac:dyDescent="0.25">
      <c r="A205" s="20">
        <v>178</v>
      </c>
      <c r="B205" s="103" t="s">
        <v>366</v>
      </c>
      <c r="C205" s="32">
        <v>1</v>
      </c>
      <c r="D205" s="3"/>
      <c r="E205" s="102">
        <v>434000</v>
      </c>
      <c r="F205" s="102"/>
      <c r="G205" s="102"/>
      <c r="H205" s="102">
        <v>285636.93245999998</v>
      </c>
      <c r="I205" s="202">
        <f t="shared" si="939"/>
        <v>285636.93245999998</v>
      </c>
      <c r="J205" s="202">
        <f t="shared" si="940"/>
        <v>359818</v>
      </c>
      <c r="K205" s="202">
        <f t="shared" si="941"/>
        <v>322727.46623000002</v>
      </c>
      <c r="L205" s="3"/>
      <c r="M205" s="102">
        <v>434000</v>
      </c>
      <c r="N205" s="102"/>
      <c r="O205" s="102"/>
      <c r="P205" s="102">
        <v>279222.05951199995</v>
      </c>
      <c r="Q205" s="202">
        <f t="shared" si="942"/>
        <v>279222.05951199995</v>
      </c>
      <c r="R205" s="202">
        <f t="shared" si="943"/>
        <v>356611</v>
      </c>
      <c r="S205" s="202">
        <f t="shared" si="944"/>
        <v>317916.52975599997</v>
      </c>
      <c r="U205" s="102">
        <v>377735</v>
      </c>
      <c r="V205" s="102"/>
      <c r="W205" s="102"/>
      <c r="X205" s="102">
        <v>278122.04833599995</v>
      </c>
      <c r="Y205" s="202">
        <f t="shared" si="945"/>
        <v>278122.04833599995</v>
      </c>
      <c r="Z205" s="202">
        <f t="shared" si="946"/>
        <v>327929</v>
      </c>
      <c r="AA205" s="202">
        <f t="shared" si="947"/>
        <v>303025.52416799997</v>
      </c>
      <c r="AC205" s="102">
        <v>434000</v>
      </c>
      <c r="AD205" s="102"/>
      <c r="AE205" s="102"/>
      <c r="AF205" s="102">
        <v>265564.63304799999</v>
      </c>
      <c r="AG205" s="202">
        <f t="shared" si="948"/>
        <v>265564.63304799999</v>
      </c>
      <c r="AH205" s="202">
        <f t="shared" si="949"/>
        <v>349782</v>
      </c>
      <c r="AI205" s="202">
        <f t="shared" si="950"/>
        <v>307673.31652400002</v>
      </c>
      <c r="AK205" s="102">
        <v>994771.4</v>
      </c>
      <c r="AL205" s="102"/>
      <c r="AM205" s="102"/>
      <c r="AN205" s="102">
        <v>285575.12363600003</v>
      </c>
      <c r="AO205" s="202">
        <f t="shared" si="951"/>
        <v>285575.12363600003</v>
      </c>
      <c r="AP205" s="202">
        <f t="shared" si="952"/>
        <v>640173</v>
      </c>
      <c r="AQ205" s="202">
        <f t="shared" si="953"/>
        <v>462874.06181800005</v>
      </c>
      <c r="AR205" s="3"/>
      <c r="AS205" s="102"/>
      <c r="AT205" s="102"/>
      <c r="AU205" s="102"/>
      <c r="AV205" s="102">
        <v>288541.48245999991</v>
      </c>
      <c r="AW205" s="202">
        <f t="shared" si="954"/>
        <v>288541.48245999991</v>
      </c>
      <c r="AX205" s="202">
        <f t="shared" si="955"/>
        <v>288541</v>
      </c>
      <c r="AY205" s="202">
        <f t="shared" si="956"/>
        <v>288541.24122999993</v>
      </c>
      <c r="AZ205" s="3"/>
      <c r="BA205" s="102">
        <v>434000</v>
      </c>
      <c r="BB205" s="102"/>
      <c r="BC205" s="102"/>
      <c r="BD205" s="102">
        <v>280989.65246000007</v>
      </c>
      <c r="BE205" s="202">
        <f t="shared" si="957"/>
        <v>280989.65246000007</v>
      </c>
      <c r="BF205" s="202">
        <f t="shared" si="958"/>
        <v>357495</v>
      </c>
      <c r="BG205" s="202">
        <f t="shared" si="959"/>
        <v>319242.32623000001</v>
      </c>
      <c r="BI205" s="102">
        <v>711698</v>
      </c>
      <c r="BJ205" s="102"/>
      <c r="BK205" s="102"/>
      <c r="BL205" s="102">
        <v>287379.66246000002</v>
      </c>
      <c r="BM205" s="202">
        <f t="shared" si="960"/>
        <v>287379.66246000002</v>
      </c>
      <c r="BN205" s="202">
        <f t="shared" si="961"/>
        <v>499539</v>
      </c>
      <c r="BO205" s="202">
        <f t="shared" si="962"/>
        <v>393459.33123000001</v>
      </c>
      <c r="BQ205" s="102">
        <v>711698</v>
      </c>
      <c r="BR205" s="102"/>
      <c r="BS205" s="102"/>
      <c r="BT205" s="102">
        <v>295611.50570600003</v>
      </c>
      <c r="BU205" s="202">
        <f t="shared" si="963"/>
        <v>295611.50570600003</v>
      </c>
      <c r="BV205" s="202">
        <f t="shared" si="964"/>
        <v>503655</v>
      </c>
      <c r="BW205" s="202">
        <f t="shared" si="965"/>
        <v>399633.25285300001</v>
      </c>
      <c r="BY205" s="102"/>
      <c r="BZ205" s="102"/>
      <c r="CA205" s="102"/>
      <c r="CB205" s="102">
        <v>243811.41245999999</v>
      </c>
      <c r="CC205" s="202">
        <f t="shared" si="966"/>
        <v>243811.41245999999</v>
      </c>
      <c r="CD205" s="202">
        <f t="shared" si="967"/>
        <v>243811</v>
      </c>
      <c r="CE205" s="202">
        <f t="shared" si="968"/>
        <v>243811.20623000001</v>
      </c>
      <c r="CG205" s="102">
        <v>750317.8</v>
      </c>
      <c r="CH205" s="102"/>
      <c r="CI205" s="102"/>
      <c r="CJ205" s="102">
        <v>229869.57246</v>
      </c>
      <c r="CK205" s="202">
        <f t="shared" si="969"/>
        <v>229869.57246</v>
      </c>
      <c r="CL205" s="202">
        <f t="shared" si="970"/>
        <v>490094</v>
      </c>
      <c r="CM205" s="202">
        <f t="shared" si="971"/>
        <v>359981.78622999997</v>
      </c>
      <c r="CO205" s="102"/>
      <c r="CP205" s="102"/>
      <c r="CQ205" s="102"/>
      <c r="CR205" s="102">
        <v>260076.89246000003</v>
      </c>
      <c r="CS205" s="202">
        <f t="shared" si="972"/>
        <v>260076.89246000003</v>
      </c>
      <c r="CT205" s="202">
        <f t="shared" si="973"/>
        <v>260077</v>
      </c>
      <c r="CU205" s="202">
        <f t="shared" si="974"/>
        <v>260076.94623</v>
      </c>
      <c r="CW205" s="102">
        <v>711698</v>
      </c>
      <c r="CX205" s="102"/>
      <c r="CY205" s="102"/>
      <c r="CZ205" s="102">
        <v>250980.53895200003</v>
      </c>
      <c r="DA205" s="202">
        <f t="shared" si="975"/>
        <v>250980.53895200003</v>
      </c>
      <c r="DB205" s="202">
        <f t="shared" si="976"/>
        <v>481339</v>
      </c>
      <c r="DC205" s="202">
        <f t="shared" si="977"/>
        <v>366159.76947599999</v>
      </c>
      <c r="DE205" s="102">
        <v>950057</v>
      </c>
      <c r="DF205" s="102"/>
      <c r="DG205" s="102"/>
      <c r="DH205" s="102">
        <v>287379.66246000002</v>
      </c>
      <c r="DI205" s="202">
        <f t="shared" si="978"/>
        <v>287379.66246000002</v>
      </c>
      <c r="DJ205" s="202">
        <f t="shared" si="979"/>
        <v>618718</v>
      </c>
      <c r="DK205" s="202">
        <f t="shared" si="980"/>
        <v>453048.83123000001</v>
      </c>
    </row>
    <row r="206" spans="1:115" ht="13.5" thickBot="1" x14ac:dyDescent="0.25">
      <c r="A206" s="20">
        <v>179</v>
      </c>
      <c r="B206" s="103" t="s">
        <v>367</v>
      </c>
      <c r="C206" s="32">
        <v>1</v>
      </c>
      <c r="D206" s="3"/>
      <c r="E206" s="102">
        <v>618589.5</v>
      </c>
      <c r="F206" s="102"/>
      <c r="G206" s="102"/>
      <c r="H206" s="102">
        <v>548411.33859599999</v>
      </c>
      <c r="I206" s="202">
        <f t="shared" si="939"/>
        <v>548411.33859599999</v>
      </c>
      <c r="J206" s="202">
        <f t="shared" si="940"/>
        <v>583500</v>
      </c>
      <c r="K206" s="202">
        <f t="shared" si="941"/>
        <v>565955.66929799994</v>
      </c>
      <c r="L206" s="3"/>
      <c r="M206" s="102">
        <v>897589.5</v>
      </c>
      <c r="N206" s="102"/>
      <c r="O206" s="102"/>
      <c r="P206" s="102">
        <v>562203.53617999994</v>
      </c>
      <c r="Q206" s="202">
        <f t="shared" si="942"/>
        <v>562203.53617999994</v>
      </c>
      <c r="R206" s="202">
        <f t="shared" si="943"/>
        <v>729897</v>
      </c>
      <c r="S206" s="202">
        <f t="shared" si="944"/>
        <v>646050.26808999991</v>
      </c>
      <c r="U206" s="102">
        <v>613087</v>
      </c>
      <c r="V206" s="102"/>
      <c r="W206" s="102"/>
      <c r="X206" s="102">
        <v>501737.65991800005</v>
      </c>
      <c r="Y206" s="202">
        <f t="shared" si="945"/>
        <v>501737.65991800005</v>
      </c>
      <c r="Z206" s="202">
        <f t="shared" si="946"/>
        <v>557412</v>
      </c>
      <c r="AA206" s="202">
        <f t="shared" si="947"/>
        <v>529574.829959</v>
      </c>
      <c r="AC206" s="102">
        <v>556667</v>
      </c>
      <c r="AD206" s="102"/>
      <c r="AE206" s="102"/>
      <c r="AF206" s="102">
        <v>564121.58481799986</v>
      </c>
      <c r="AG206" s="202">
        <f t="shared" si="948"/>
        <v>556667</v>
      </c>
      <c r="AH206" s="202">
        <f t="shared" si="949"/>
        <v>560394</v>
      </c>
      <c r="AI206" s="202">
        <f t="shared" si="950"/>
        <v>558530.5</v>
      </c>
      <c r="AK206" s="102">
        <v>327794</v>
      </c>
      <c r="AL206" s="102"/>
      <c r="AM206" s="102"/>
      <c r="AN206" s="102">
        <v>533358.914858</v>
      </c>
      <c r="AO206" s="202">
        <f t="shared" si="951"/>
        <v>327794</v>
      </c>
      <c r="AP206" s="202">
        <f t="shared" si="952"/>
        <v>430576</v>
      </c>
      <c r="AQ206" s="202">
        <f t="shared" si="953"/>
        <v>379185</v>
      </c>
      <c r="AR206" s="3"/>
      <c r="AS206" s="102"/>
      <c r="AT206" s="102"/>
      <c r="AU206" s="102"/>
      <c r="AV206" s="102">
        <v>554220.43859599996</v>
      </c>
      <c r="AW206" s="202">
        <f t="shared" si="954"/>
        <v>554220.43859599996</v>
      </c>
      <c r="AX206" s="202">
        <f t="shared" si="955"/>
        <v>554220</v>
      </c>
      <c r="AY206" s="202">
        <f t="shared" si="956"/>
        <v>554220.21929799998</v>
      </c>
      <c r="AZ206" s="3"/>
      <c r="BA206" s="102">
        <v>556667</v>
      </c>
      <c r="BB206" s="102"/>
      <c r="BC206" s="102"/>
      <c r="BD206" s="102">
        <v>542602.23859600001</v>
      </c>
      <c r="BE206" s="202">
        <f t="shared" si="957"/>
        <v>542602.23859600001</v>
      </c>
      <c r="BF206" s="202">
        <f t="shared" si="958"/>
        <v>549635</v>
      </c>
      <c r="BG206" s="202">
        <f t="shared" si="959"/>
        <v>546118.61929800001</v>
      </c>
      <c r="BI206" s="102">
        <v>231725</v>
      </c>
      <c r="BJ206" s="102"/>
      <c r="BK206" s="102"/>
      <c r="BL206" s="102">
        <v>571647.73859599989</v>
      </c>
      <c r="BM206" s="202">
        <f t="shared" si="960"/>
        <v>231725</v>
      </c>
      <c r="BN206" s="202">
        <f t="shared" si="961"/>
        <v>401686</v>
      </c>
      <c r="BO206" s="202">
        <f t="shared" si="962"/>
        <v>316705.5</v>
      </c>
      <c r="BQ206" s="102">
        <v>231725</v>
      </c>
      <c r="BR206" s="102"/>
      <c r="BS206" s="102"/>
      <c r="BT206" s="102">
        <v>616032.39951000002</v>
      </c>
      <c r="BU206" s="202">
        <f t="shared" si="963"/>
        <v>231725</v>
      </c>
      <c r="BV206" s="202">
        <f t="shared" si="964"/>
        <v>423879</v>
      </c>
      <c r="BW206" s="202">
        <f t="shared" si="965"/>
        <v>327802</v>
      </c>
      <c r="BY206" s="102"/>
      <c r="BZ206" s="102"/>
      <c r="CA206" s="102"/>
      <c r="CB206" s="102">
        <v>606502.3385960001</v>
      </c>
      <c r="CC206" s="202">
        <f t="shared" si="966"/>
        <v>606502.3385960001</v>
      </c>
      <c r="CD206" s="202">
        <f t="shared" si="967"/>
        <v>606502</v>
      </c>
      <c r="CE206" s="202">
        <f t="shared" si="968"/>
        <v>606502.16929800005</v>
      </c>
      <c r="CG206" s="102">
        <v>244047.5</v>
      </c>
      <c r="CH206" s="102"/>
      <c r="CI206" s="102"/>
      <c r="CJ206" s="102">
        <v>563514.99859600014</v>
      </c>
      <c r="CK206" s="202">
        <f t="shared" si="969"/>
        <v>244047.5</v>
      </c>
      <c r="CL206" s="202">
        <f t="shared" si="970"/>
        <v>403781</v>
      </c>
      <c r="CM206" s="202">
        <f t="shared" si="971"/>
        <v>323914.25</v>
      </c>
      <c r="CO206" s="102"/>
      <c r="CP206" s="102"/>
      <c r="CQ206" s="102"/>
      <c r="CR206" s="102">
        <v>583265.93859599996</v>
      </c>
      <c r="CS206" s="202">
        <f t="shared" si="972"/>
        <v>583265.93859599996</v>
      </c>
      <c r="CT206" s="202">
        <f t="shared" si="973"/>
        <v>583266</v>
      </c>
      <c r="CU206" s="202">
        <f t="shared" si="974"/>
        <v>583265.96929799998</v>
      </c>
      <c r="CW206" s="102">
        <v>231725</v>
      </c>
      <c r="CX206" s="102"/>
      <c r="CY206" s="102"/>
      <c r="CZ206" s="102">
        <v>590707.97660599987</v>
      </c>
      <c r="DA206" s="202">
        <f t="shared" si="975"/>
        <v>231725</v>
      </c>
      <c r="DB206" s="202">
        <f t="shared" si="976"/>
        <v>411216</v>
      </c>
      <c r="DC206" s="202">
        <f t="shared" si="977"/>
        <v>321470.5</v>
      </c>
      <c r="DE206" s="102">
        <v>349723.4</v>
      </c>
      <c r="DF206" s="102"/>
      <c r="DG206" s="102"/>
      <c r="DH206" s="102">
        <v>571647.73859599989</v>
      </c>
      <c r="DI206" s="202">
        <f t="shared" si="978"/>
        <v>349723.4</v>
      </c>
      <c r="DJ206" s="202">
        <f t="shared" si="979"/>
        <v>460686</v>
      </c>
      <c r="DK206" s="202">
        <f t="shared" si="980"/>
        <v>405204.7</v>
      </c>
    </row>
    <row r="207" spans="1:115" ht="13.5" thickBot="1" x14ac:dyDescent="0.25">
      <c r="A207" s="20">
        <v>180</v>
      </c>
      <c r="B207" s="103" t="s">
        <v>368</v>
      </c>
      <c r="C207" s="32">
        <v>1</v>
      </c>
      <c r="D207" s="3"/>
      <c r="E207" s="102">
        <v>559922</v>
      </c>
      <c r="F207" s="102"/>
      <c r="G207" s="102"/>
      <c r="H207" s="102">
        <v>74440.479586000001</v>
      </c>
      <c r="I207" s="202">
        <f t="shared" si="939"/>
        <v>74440.479586000001</v>
      </c>
      <c r="J207" s="202">
        <f t="shared" si="940"/>
        <v>317181</v>
      </c>
      <c r="K207" s="202">
        <f t="shared" si="941"/>
        <v>195810.73979299999</v>
      </c>
      <c r="L207" s="3"/>
      <c r="M207" s="102">
        <v>152024</v>
      </c>
      <c r="N207" s="102"/>
      <c r="O207" s="102"/>
      <c r="P207" s="102">
        <v>72380.688907999996</v>
      </c>
      <c r="Q207" s="202">
        <f t="shared" si="942"/>
        <v>72380.688907999996</v>
      </c>
      <c r="R207" s="202">
        <f t="shared" si="943"/>
        <v>112202</v>
      </c>
      <c r="S207" s="202">
        <f t="shared" si="944"/>
        <v>92291.344454000005</v>
      </c>
      <c r="U207" s="102">
        <v>536520.41</v>
      </c>
      <c r="V207" s="102"/>
      <c r="W207" s="102"/>
      <c r="X207" s="102">
        <v>71651.065948000018</v>
      </c>
      <c r="Y207" s="202">
        <f t="shared" si="945"/>
        <v>71651.065948000018</v>
      </c>
      <c r="Z207" s="202">
        <f t="shared" si="946"/>
        <v>304086</v>
      </c>
      <c r="AA207" s="202">
        <f t="shared" si="947"/>
        <v>187868.532974</v>
      </c>
      <c r="AC207" s="102">
        <v>416795</v>
      </c>
      <c r="AD207" s="102"/>
      <c r="AE207" s="102"/>
      <c r="AF207" s="102">
        <v>74108.315248000014</v>
      </c>
      <c r="AG207" s="202">
        <f t="shared" si="948"/>
        <v>74108.315248000014</v>
      </c>
      <c r="AH207" s="202">
        <f t="shared" si="949"/>
        <v>245452</v>
      </c>
      <c r="AI207" s="202">
        <f t="shared" si="950"/>
        <v>159780.15762400001</v>
      </c>
      <c r="AK207" s="102">
        <v>377855.9</v>
      </c>
      <c r="AL207" s="102"/>
      <c r="AM207" s="102"/>
      <c r="AN207" s="102">
        <v>72846.578728000008</v>
      </c>
      <c r="AO207" s="202">
        <f t="shared" si="951"/>
        <v>72846.578728000008</v>
      </c>
      <c r="AP207" s="202">
        <f t="shared" si="952"/>
        <v>225351</v>
      </c>
      <c r="AQ207" s="202">
        <f t="shared" si="953"/>
        <v>149098.789364</v>
      </c>
      <c r="AR207" s="3"/>
      <c r="AS207" s="102"/>
      <c r="AT207" s="102"/>
      <c r="AU207" s="102"/>
      <c r="AV207" s="102">
        <v>76764.119586000001</v>
      </c>
      <c r="AW207" s="202">
        <f t="shared" si="954"/>
        <v>76764.119586000001</v>
      </c>
      <c r="AX207" s="202">
        <f t="shared" si="955"/>
        <v>76764</v>
      </c>
      <c r="AY207" s="202">
        <f t="shared" si="956"/>
        <v>76764.059792999993</v>
      </c>
      <c r="AZ207" s="3"/>
      <c r="BA207" s="102">
        <v>416795</v>
      </c>
      <c r="BB207" s="102"/>
      <c r="BC207" s="102"/>
      <c r="BD207" s="102">
        <v>75021.389586000005</v>
      </c>
      <c r="BE207" s="202">
        <f t="shared" si="957"/>
        <v>75021.389586000005</v>
      </c>
      <c r="BF207" s="202">
        <f t="shared" si="958"/>
        <v>245908</v>
      </c>
      <c r="BG207" s="202">
        <f t="shared" si="959"/>
        <v>160464.694793</v>
      </c>
      <c r="BI207" s="102">
        <v>779309</v>
      </c>
      <c r="BJ207" s="102"/>
      <c r="BK207" s="102"/>
      <c r="BL207" s="102">
        <v>76764.119586000001</v>
      </c>
      <c r="BM207" s="202">
        <f t="shared" si="960"/>
        <v>76764.119586000001</v>
      </c>
      <c r="BN207" s="202">
        <f t="shared" si="961"/>
        <v>428037</v>
      </c>
      <c r="BO207" s="202">
        <f t="shared" si="962"/>
        <v>252400.55979299999</v>
      </c>
      <c r="BQ207" s="102">
        <v>779309</v>
      </c>
      <c r="BR207" s="102"/>
      <c r="BS207" s="102"/>
      <c r="BT207" s="102">
        <v>81187.400689999995</v>
      </c>
      <c r="BU207" s="202">
        <f t="shared" si="963"/>
        <v>81187.400689999995</v>
      </c>
      <c r="BV207" s="202">
        <f t="shared" si="964"/>
        <v>430248</v>
      </c>
      <c r="BW207" s="202">
        <f t="shared" si="965"/>
        <v>255717.70034499999</v>
      </c>
      <c r="BY207" s="102"/>
      <c r="BZ207" s="102"/>
      <c r="CA207" s="102"/>
      <c r="CB207" s="102">
        <v>74440.479586000001</v>
      </c>
      <c r="CC207" s="202">
        <f t="shared" si="966"/>
        <v>74440.479586000001</v>
      </c>
      <c r="CD207" s="202">
        <f t="shared" si="967"/>
        <v>74440</v>
      </c>
      <c r="CE207" s="202">
        <f t="shared" si="968"/>
        <v>74440.239793000001</v>
      </c>
      <c r="CG207" s="102">
        <v>816363.3</v>
      </c>
      <c r="CH207" s="102"/>
      <c r="CI207" s="102"/>
      <c r="CJ207" s="102">
        <v>73859.569585999998</v>
      </c>
      <c r="CK207" s="202">
        <f t="shared" si="969"/>
        <v>73859.569585999998</v>
      </c>
      <c r="CL207" s="202">
        <f t="shared" si="970"/>
        <v>445111</v>
      </c>
      <c r="CM207" s="202">
        <f t="shared" si="971"/>
        <v>259485.284793</v>
      </c>
      <c r="CO207" s="102"/>
      <c r="CP207" s="102"/>
      <c r="CQ207" s="102"/>
      <c r="CR207" s="102">
        <v>74440.479586000001</v>
      </c>
      <c r="CS207" s="202">
        <f t="shared" si="972"/>
        <v>74440.479586000001</v>
      </c>
      <c r="CT207" s="202">
        <f t="shared" si="973"/>
        <v>74440</v>
      </c>
      <c r="CU207" s="202">
        <f t="shared" si="974"/>
        <v>74440.239793000001</v>
      </c>
      <c r="CW207" s="102">
        <v>779309</v>
      </c>
      <c r="CX207" s="102"/>
      <c r="CY207" s="102"/>
      <c r="CZ207" s="102">
        <v>93743.42179399998</v>
      </c>
      <c r="DA207" s="202">
        <f t="shared" si="975"/>
        <v>93743.42179399998</v>
      </c>
      <c r="DB207" s="202">
        <f t="shared" si="976"/>
        <v>436526</v>
      </c>
      <c r="DC207" s="202">
        <f t="shared" si="977"/>
        <v>265134.71089699998</v>
      </c>
      <c r="DE207" s="102">
        <v>395488.7</v>
      </c>
      <c r="DF207" s="102"/>
      <c r="DG207" s="102"/>
      <c r="DH207" s="102">
        <v>72697.749586000005</v>
      </c>
      <c r="DI207" s="202">
        <f t="shared" si="978"/>
        <v>72697.749586000005</v>
      </c>
      <c r="DJ207" s="202">
        <f t="shared" si="979"/>
        <v>234093</v>
      </c>
      <c r="DK207" s="202">
        <f t="shared" si="980"/>
        <v>153395.374793</v>
      </c>
    </row>
    <row r="208" spans="1:115" ht="13.5" thickBot="1" x14ac:dyDescent="0.25">
      <c r="A208" s="106">
        <v>181</v>
      </c>
      <c r="B208" s="103" t="s">
        <v>369</v>
      </c>
      <c r="C208" s="32">
        <v>1</v>
      </c>
      <c r="D208" s="3"/>
      <c r="E208" s="102">
        <v>497395</v>
      </c>
      <c r="F208" s="102"/>
      <c r="G208" s="102"/>
      <c r="H208" s="102">
        <v>219200.92794599998</v>
      </c>
      <c r="I208" s="202">
        <f t="shared" si="939"/>
        <v>219200.92794599998</v>
      </c>
      <c r="J208" s="202">
        <f t="shared" si="940"/>
        <v>358298</v>
      </c>
      <c r="K208" s="202">
        <f t="shared" si="941"/>
        <v>288749.46397300001</v>
      </c>
      <c r="L208" s="3"/>
      <c r="M208" s="102">
        <v>497395</v>
      </c>
      <c r="N208" s="102"/>
      <c r="O208" s="102"/>
      <c r="P208" s="102">
        <v>242464.86308000004</v>
      </c>
      <c r="Q208" s="202">
        <f t="shared" si="942"/>
        <v>242464.86308000004</v>
      </c>
      <c r="R208" s="202">
        <f t="shared" si="943"/>
        <v>369930</v>
      </c>
      <c r="S208" s="202">
        <f t="shared" si="944"/>
        <v>306197.43154000002</v>
      </c>
      <c r="U208" s="34" t="s">
        <v>8</v>
      </c>
      <c r="V208" s="34" t="s">
        <v>8</v>
      </c>
      <c r="W208" s="34" t="s">
        <v>8</v>
      </c>
      <c r="X208" s="34" t="s">
        <v>8</v>
      </c>
      <c r="Y208" s="34" t="s">
        <v>8</v>
      </c>
      <c r="Z208" s="34" t="s">
        <v>8</v>
      </c>
      <c r="AA208" s="34" t="s">
        <v>8</v>
      </c>
      <c r="AC208" s="102">
        <v>379874</v>
      </c>
      <c r="AD208" s="102"/>
      <c r="AE208" s="102"/>
      <c r="AF208" s="102">
        <v>243118.27064799998</v>
      </c>
      <c r="AG208" s="202">
        <f t="shared" si="948"/>
        <v>243118.27064799998</v>
      </c>
      <c r="AH208" s="202">
        <f t="shared" si="949"/>
        <v>311496</v>
      </c>
      <c r="AI208" s="202">
        <f t="shared" si="950"/>
        <v>277307.13532399997</v>
      </c>
      <c r="AK208" s="34" t="s">
        <v>8</v>
      </c>
      <c r="AL208" s="34" t="s">
        <v>8</v>
      </c>
      <c r="AM208" s="34" t="s">
        <v>8</v>
      </c>
      <c r="AN208" s="34" t="s">
        <v>8</v>
      </c>
      <c r="AO208" s="34" t="s">
        <v>8</v>
      </c>
      <c r="AP208" s="34" t="s">
        <v>8</v>
      </c>
      <c r="AQ208" s="34" t="s">
        <v>8</v>
      </c>
      <c r="AR208" s="3"/>
      <c r="AS208" s="102"/>
      <c r="AT208" s="102"/>
      <c r="AU208" s="102"/>
      <c r="AV208" s="102">
        <v>274503.55994600005</v>
      </c>
      <c r="AW208" s="202">
        <f t="shared" si="954"/>
        <v>274503.55994600005</v>
      </c>
      <c r="AX208" s="202">
        <f t="shared" si="955"/>
        <v>274504</v>
      </c>
      <c r="AY208" s="202">
        <f t="shared" si="956"/>
        <v>274503.77997300006</v>
      </c>
      <c r="AZ208" s="3"/>
      <c r="BA208" s="102">
        <v>379874</v>
      </c>
      <c r="BB208" s="102"/>
      <c r="BC208" s="102"/>
      <c r="BD208" s="102">
        <v>237325.319946</v>
      </c>
      <c r="BE208" s="202">
        <f t="shared" si="957"/>
        <v>237325.319946</v>
      </c>
      <c r="BF208" s="202">
        <f t="shared" si="958"/>
        <v>308600</v>
      </c>
      <c r="BG208" s="202">
        <f t="shared" si="959"/>
        <v>272962.659973</v>
      </c>
      <c r="BI208" s="102">
        <v>367412</v>
      </c>
      <c r="BJ208" s="102"/>
      <c r="BK208" s="102"/>
      <c r="BL208" s="102">
        <v>248943.51994599996</v>
      </c>
      <c r="BM208" s="202">
        <f t="shared" si="960"/>
        <v>248943.51994599996</v>
      </c>
      <c r="BN208" s="202">
        <f t="shared" si="961"/>
        <v>308178</v>
      </c>
      <c r="BO208" s="202">
        <f t="shared" si="962"/>
        <v>278560.75997299998</v>
      </c>
      <c r="BQ208" s="102">
        <v>367412</v>
      </c>
      <c r="BR208" s="102"/>
      <c r="BS208" s="102"/>
      <c r="BT208" s="102">
        <v>255481.08108599996</v>
      </c>
      <c r="BU208" s="202">
        <f t="shared" si="963"/>
        <v>255481.08108599996</v>
      </c>
      <c r="BV208" s="202">
        <f t="shared" si="964"/>
        <v>311447</v>
      </c>
      <c r="BW208" s="202">
        <f t="shared" si="965"/>
        <v>283464.04054299998</v>
      </c>
      <c r="BY208" s="102"/>
      <c r="BZ208" s="102"/>
      <c r="CA208" s="102"/>
      <c r="CB208" s="102">
        <v>236163.49994600003</v>
      </c>
      <c r="CC208" s="202">
        <f t="shared" si="966"/>
        <v>236163.49994600003</v>
      </c>
      <c r="CD208" s="202">
        <f t="shared" si="967"/>
        <v>236163</v>
      </c>
      <c r="CE208" s="202">
        <f t="shared" si="968"/>
        <v>236163.24997300003</v>
      </c>
      <c r="CG208" s="102">
        <v>378113.2</v>
      </c>
      <c r="CH208" s="102"/>
      <c r="CI208" s="102"/>
      <c r="CJ208" s="102">
        <v>231516.21994599997</v>
      </c>
      <c r="CK208" s="202">
        <f t="shared" si="969"/>
        <v>231516.21994599997</v>
      </c>
      <c r="CL208" s="202">
        <f t="shared" si="970"/>
        <v>304815</v>
      </c>
      <c r="CM208" s="202">
        <f t="shared" si="971"/>
        <v>268165.60997300001</v>
      </c>
      <c r="CO208" s="102"/>
      <c r="CP208" s="102"/>
      <c r="CQ208" s="102"/>
      <c r="CR208" s="102">
        <v>248943.51994599996</v>
      </c>
      <c r="CS208" s="202">
        <f t="shared" si="972"/>
        <v>248943.51994599996</v>
      </c>
      <c r="CT208" s="202">
        <f t="shared" si="973"/>
        <v>248944</v>
      </c>
      <c r="CU208" s="202">
        <f t="shared" si="974"/>
        <v>248943.75997299998</v>
      </c>
      <c r="CW208" s="102">
        <v>367412</v>
      </c>
      <c r="CX208" s="102"/>
      <c r="CY208" s="102"/>
      <c r="CZ208" s="102">
        <v>249238.62222599998</v>
      </c>
      <c r="DA208" s="202">
        <f t="shared" si="975"/>
        <v>249238.62222599998</v>
      </c>
      <c r="DB208" s="202">
        <f t="shared" si="976"/>
        <v>308325</v>
      </c>
      <c r="DC208" s="202">
        <f t="shared" si="977"/>
        <v>278781.81111299997</v>
      </c>
      <c r="DE208" s="102"/>
      <c r="DF208" s="102"/>
      <c r="DG208" s="102"/>
      <c r="DH208" s="102">
        <v>232678.03994600003</v>
      </c>
      <c r="DI208" s="202">
        <f t="shared" si="978"/>
        <v>232678.03994600003</v>
      </c>
      <c r="DJ208" s="202">
        <f t="shared" si="979"/>
        <v>232678</v>
      </c>
      <c r="DK208" s="202">
        <f t="shared" si="980"/>
        <v>232678.01997300002</v>
      </c>
    </row>
    <row r="209" spans="1:115" ht="13.5" thickBot="1" x14ac:dyDescent="0.25">
      <c r="A209" s="106">
        <v>182</v>
      </c>
      <c r="B209" s="103" t="s">
        <v>370</v>
      </c>
      <c r="C209" s="32">
        <v>1</v>
      </c>
      <c r="D209" s="3"/>
      <c r="E209" s="102">
        <v>471365.54</v>
      </c>
      <c r="F209" s="102"/>
      <c r="G209" s="102"/>
      <c r="H209" s="102">
        <v>219014.33965400001</v>
      </c>
      <c r="I209" s="202">
        <f t="shared" si="939"/>
        <v>219014.33965400001</v>
      </c>
      <c r="J209" s="202">
        <f t="shared" si="940"/>
        <v>345190</v>
      </c>
      <c r="K209" s="202">
        <f t="shared" si="941"/>
        <v>282102.16982700001</v>
      </c>
      <c r="L209" s="3"/>
      <c r="M209" s="102">
        <v>536465.54</v>
      </c>
      <c r="N209" s="102"/>
      <c r="O209" s="102"/>
      <c r="P209" s="102">
        <v>249508.39683000001</v>
      </c>
      <c r="Q209" s="202">
        <f t="shared" si="942"/>
        <v>249508.39683000001</v>
      </c>
      <c r="R209" s="202">
        <f t="shared" si="943"/>
        <v>392987</v>
      </c>
      <c r="S209" s="202">
        <f t="shared" si="944"/>
        <v>321247.69841499999</v>
      </c>
      <c r="U209" s="108">
        <v>164362</v>
      </c>
      <c r="V209" s="108"/>
      <c r="W209" s="108"/>
      <c r="X209" s="108">
        <v>225702.93739400004</v>
      </c>
      <c r="Y209" s="202">
        <f t="shared" ref="Y209:Y212" si="981">+IF(U209="N/A","N/A",MIN(U209:X209))</f>
        <v>164362</v>
      </c>
      <c r="Z209" s="202">
        <f t="shared" ref="Z209:Z212" si="982">+IF(U209="N/A","N/A",ROUND(AVERAGE(U209:X209),0))</f>
        <v>195032</v>
      </c>
      <c r="AA209" s="202">
        <f t="shared" ref="AA209:AA212" si="983">+IF(Y209="N/A","N/A",AVERAGE(Y209:Z209))</f>
        <v>179697</v>
      </c>
      <c r="AC209" s="108">
        <v>263881.3</v>
      </c>
      <c r="AD209" s="108"/>
      <c r="AE209" s="108"/>
      <c r="AF209" s="108">
        <v>251132.62119000001</v>
      </c>
      <c r="AG209" s="202">
        <f t="shared" si="948"/>
        <v>251132.62119000001</v>
      </c>
      <c r="AH209" s="202">
        <f t="shared" si="949"/>
        <v>257507</v>
      </c>
      <c r="AI209" s="202">
        <f t="shared" si="950"/>
        <v>254319.81059499999</v>
      </c>
      <c r="AK209" s="108">
        <v>232252</v>
      </c>
      <c r="AL209" s="108"/>
      <c r="AM209" s="108"/>
      <c r="AN209" s="108">
        <v>245608.05090800003</v>
      </c>
      <c r="AO209" s="202">
        <f t="shared" ref="AO209:AO212" si="984">+IF(AK209="N/A","N/A",MIN(AK209:AN209))</f>
        <v>232252</v>
      </c>
      <c r="AP209" s="202">
        <f t="shared" ref="AP209:AP212" si="985">+IF(AK209="N/A","N/A",ROUND(AVERAGE(AK209:AN209),0))</f>
        <v>238930</v>
      </c>
      <c r="AQ209" s="202">
        <f t="shared" ref="AQ209:AQ212" si="986">+IF(AO209="N/A","N/A",AVERAGE(AO209:AP209))</f>
        <v>235591</v>
      </c>
      <c r="AR209" s="3"/>
      <c r="AS209" s="108"/>
      <c r="AT209" s="108"/>
      <c r="AU209" s="108"/>
      <c r="AV209" s="108">
        <v>265370.95765400003</v>
      </c>
      <c r="AW209" s="202">
        <f t="shared" si="954"/>
        <v>265370.95765400003</v>
      </c>
      <c r="AX209" s="202">
        <f t="shared" si="955"/>
        <v>265371</v>
      </c>
      <c r="AY209" s="202">
        <f t="shared" si="956"/>
        <v>265370.97882700001</v>
      </c>
      <c r="AZ209" s="3"/>
      <c r="BA209" s="108">
        <v>263881.3</v>
      </c>
      <c r="BB209" s="108"/>
      <c r="BC209" s="108"/>
      <c r="BD209" s="108">
        <v>212508.147654</v>
      </c>
      <c r="BE209" s="202">
        <f t="shared" si="957"/>
        <v>212508.147654</v>
      </c>
      <c r="BF209" s="202">
        <f t="shared" si="958"/>
        <v>238195</v>
      </c>
      <c r="BG209" s="202">
        <f t="shared" si="959"/>
        <v>225351.57382699999</v>
      </c>
      <c r="BI209" s="108">
        <v>279514.59999999998</v>
      </c>
      <c r="BJ209" s="108"/>
      <c r="BK209" s="108"/>
      <c r="BL209" s="108">
        <v>254333.66765399999</v>
      </c>
      <c r="BM209" s="202">
        <f t="shared" si="960"/>
        <v>254333.66765399999</v>
      </c>
      <c r="BN209" s="202">
        <f t="shared" si="961"/>
        <v>266924</v>
      </c>
      <c r="BO209" s="202">
        <f t="shared" si="962"/>
        <v>260628.83382699999</v>
      </c>
      <c r="BQ209" s="108">
        <v>279514.59999999998</v>
      </c>
      <c r="BR209" s="108"/>
      <c r="BS209" s="108"/>
      <c r="BT209" s="108">
        <v>259202.73909200003</v>
      </c>
      <c r="BU209" s="202">
        <f t="shared" si="963"/>
        <v>259202.73909200003</v>
      </c>
      <c r="BV209" s="202">
        <f t="shared" si="964"/>
        <v>269359</v>
      </c>
      <c r="BW209" s="202">
        <f t="shared" si="965"/>
        <v>264280.86954600003</v>
      </c>
      <c r="BY209" s="108"/>
      <c r="BZ209" s="108"/>
      <c r="CA209" s="108"/>
      <c r="CB209" s="108">
        <v>238068.18765399998</v>
      </c>
      <c r="CC209" s="202">
        <f t="shared" si="966"/>
        <v>238068.18765399998</v>
      </c>
      <c r="CD209" s="202">
        <f t="shared" si="967"/>
        <v>238068</v>
      </c>
      <c r="CE209" s="202">
        <f t="shared" si="968"/>
        <v>238068.093827</v>
      </c>
      <c r="CG209" s="108">
        <v>298793.5</v>
      </c>
      <c r="CH209" s="108"/>
      <c r="CI209" s="108"/>
      <c r="CJ209" s="108">
        <v>233420.90765399998</v>
      </c>
      <c r="CK209" s="202">
        <f t="shared" si="969"/>
        <v>233420.90765399998</v>
      </c>
      <c r="CL209" s="202">
        <f t="shared" si="970"/>
        <v>266107</v>
      </c>
      <c r="CM209" s="202">
        <f t="shared" si="971"/>
        <v>249763.95382699999</v>
      </c>
      <c r="CO209" s="108"/>
      <c r="CP209" s="108"/>
      <c r="CQ209" s="108"/>
      <c r="CR209" s="108">
        <v>254333.66765399999</v>
      </c>
      <c r="CS209" s="202">
        <f t="shared" si="972"/>
        <v>254333.66765399999</v>
      </c>
      <c r="CT209" s="202">
        <f t="shared" si="973"/>
        <v>254334</v>
      </c>
      <c r="CU209" s="202">
        <f t="shared" si="974"/>
        <v>254333.83382699999</v>
      </c>
      <c r="CW209" s="108">
        <v>279514.59999999998</v>
      </c>
      <c r="CX209" s="108"/>
      <c r="CY209" s="108"/>
      <c r="CZ209" s="108">
        <v>262910.10671199998</v>
      </c>
      <c r="DA209" s="202">
        <f t="shared" si="975"/>
        <v>262910.10671199998</v>
      </c>
      <c r="DB209" s="202">
        <f t="shared" si="976"/>
        <v>271212</v>
      </c>
      <c r="DC209" s="202">
        <f t="shared" si="977"/>
        <v>267061.05335599999</v>
      </c>
      <c r="DE209" s="108">
        <v>236065</v>
      </c>
      <c r="DF209" s="108"/>
      <c r="DG209" s="108"/>
      <c r="DH209" s="108">
        <v>254333.66765399999</v>
      </c>
      <c r="DI209" s="202">
        <f t="shared" si="978"/>
        <v>236065</v>
      </c>
      <c r="DJ209" s="202">
        <f t="shared" si="979"/>
        <v>245199</v>
      </c>
      <c r="DK209" s="202">
        <f t="shared" si="980"/>
        <v>240632</v>
      </c>
    </row>
    <row r="210" spans="1:115" ht="13.5" thickBot="1" x14ac:dyDescent="0.25">
      <c r="A210" s="20">
        <v>183</v>
      </c>
      <c r="B210" s="103" t="s">
        <v>371</v>
      </c>
      <c r="C210" s="32">
        <v>1</v>
      </c>
      <c r="D210" s="3"/>
      <c r="E210" s="102">
        <v>2504118</v>
      </c>
      <c r="F210" s="102"/>
      <c r="G210" s="102"/>
      <c r="H210" s="102">
        <v>1141043.0567579998</v>
      </c>
      <c r="I210" s="202">
        <f t="shared" si="939"/>
        <v>1141043.0567579998</v>
      </c>
      <c r="J210" s="202">
        <f t="shared" si="940"/>
        <v>1822581</v>
      </c>
      <c r="K210" s="202">
        <f t="shared" si="941"/>
        <v>1481812.0283789998</v>
      </c>
      <c r="L210" s="3"/>
      <c r="M210" s="102">
        <v>2504118</v>
      </c>
      <c r="N210" s="102"/>
      <c r="O210" s="102"/>
      <c r="P210" s="102">
        <v>1324806.4996099998</v>
      </c>
      <c r="Q210" s="202">
        <f t="shared" si="942"/>
        <v>1324806.4996099998</v>
      </c>
      <c r="R210" s="202">
        <f t="shared" si="943"/>
        <v>1914462</v>
      </c>
      <c r="S210" s="202">
        <f t="shared" si="944"/>
        <v>1619634.2498049999</v>
      </c>
      <c r="U210" s="102">
        <v>1861674</v>
      </c>
      <c r="V210" s="102"/>
      <c r="W210" s="102"/>
      <c r="X210" s="102">
        <v>910282.36835799983</v>
      </c>
      <c r="Y210" s="202">
        <f t="shared" si="981"/>
        <v>910282.36835799983</v>
      </c>
      <c r="Z210" s="202">
        <f t="shared" si="982"/>
        <v>1385978</v>
      </c>
      <c r="AA210" s="202">
        <f t="shared" si="983"/>
        <v>1148130.1841789999</v>
      </c>
      <c r="AC210" s="102">
        <v>2454239</v>
      </c>
      <c r="AD210" s="102"/>
      <c r="AE210" s="102"/>
      <c r="AF210" s="102">
        <v>1457516.2023839999</v>
      </c>
      <c r="AG210" s="202">
        <f t="shared" si="948"/>
        <v>1457516.2023839999</v>
      </c>
      <c r="AH210" s="202">
        <f t="shared" si="949"/>
        <v>1955878</v>
      </c>
      <c r="AI210" s="202">
        <f t="shared" si="950"/>
        <v>1706697.1011919999</v>
      </c>
      <c r="AK210" s="102">
        <v>1390536</v>
      </c>
      <c r="AL210" s="102"/>
      <c r="AM210" s="102"/>
      <c r="AN210" s="102">
        <v>954673.88401000004</v>
      </c>
      <c r="AO210" s="202">
        <f t="shared" si="984"/>
        <v>954673.88401000004</v>
      </c>
      <c r="AP210" s="202">
        <f t="shared" si="985"/>
        <v>1172605</v>
      </c>
      <c r="AQ210" s="202">
        <f t="shared" si="986"/>
        <v>1063639.4420050001</v>
      </c>
      <c r="AR210" s="3"/>
      <c r="AS210" s="102"/>
      <c r="AT210" s="102"/>
      <c r="AU210" s="102"/>
      <c r="AV210" s="102">
        <v>1489589.0567579998</v>
      </c>
      <c r="AW210" s="202">
        <f t="shared" si="954"/>
        <v>1489589.0567579998</v>
      </c>
      <c r="AX210" s="202">
        <f t="shared" si="955"/>
        <v>1489589</v>
      </c>
      <c r="AY210" s="202">
        <f t="shared" si="956"/>
        <v>1489589.0283789998</v>
      </c>
      <c r="AZ210" s="3"/>
      <c r="BA210" s="102">
        <v>2454239</v>
      </c>
      <c r="BB210" s="102"/>
      <c r="BC210" s="102"/>
      <c r="BD210" s="102">
        <v>1350170.6567579999</v>
      </c>
      <c r="BE210" s="202">
        <f t="shared" si="957"/>
        <v>1350170.6567579999</v>
      </c>
      <c r="BF210" s="202">
        <f t="shared" si="958"/>
        <v>1902205</v>
      </c>
      <c r="BG210" s="202">
        <f t="shared" si="959"/>
        <v>1626187.8283790001</v>
      </c>
      <c r="BI210" s="102">
        <v>2544954.2999999998</v>
      </c>
      <c r="BJ210" s="102"/>
      <c r="BK210" s="102"/>
      <c r="BL210" s="102">
        <v>1257225.0567579998</v>
      </c>
      <c r="BM210" s="202">
        <f t="shared" si="960"/>
        <v>1257225.0567579998</v>
      </c>
      <c r="BN210" s="202">
        <f t="shared" si="961"/>
        <v>1901090</v>
      </c>
      <c r="BO210" s="202">
        <f t="shared" si="962"/>
        <v>1579157.5283789998</v>
      </c>
      <c r="BQ210" s="102">
        <v>2544954.2999999998</v>
      </c>
      <c r="BR210" s="102"/>
      <c r="BS210" s="102"/>
      <c r="BT210" s="102">
        <v>1306267.3378699999</v>
      </c>
      <c r="BU210" s="202">
        <f t="shared" si="963"/>
        <v>1306267.3378699999</v>
      </c>
      <c r="BV210" s="202">
        <f t="shared" si="964"/>
        <v>1925611</v>
      </c>
      <c r="BW210" s="202">
        <f t="shared" si="965"/>
        <v>1615939.168935</v>
      </c>
      <c r="BY210" s="102"/>
      <c r="BZ210" s="102"/>
      <c r="CA210" s="102"/>
      <c r="CB210" s="102">
        <v>1326934.2567579998</v>
      </c>
      <c r="CC210" s="202">
        <f t="shared" si="966"/>
        <v>1326934.2567579998</v>
      </c>
      <c r="CD210" s="202">
        <f t="shared" si="967"/>
        <v>1326934</v>
      </c>
      <c r="CE210" s="202">
        <f t="shared" si="968"/>
        <v>1326934.1283789999</v>
      </c>
      <c r="CG210" s="102">
        <v>2632051.9</v>
      </c>
      <c r="CH210" s="102"/>
      <c r="CI210" s="102"/>
      <c r="CJ210" s="102">
        <v>1280461.456758</v>
      </c>
      <c r="CK210" s="202">
        <f t="shared" si="969"/>
        <v>1280461.456758</v>
      </c>
      <c r="CL210" s="202">
        <f t="shared" si="970"/>
        <v>1956257</v>
      </c>
      <c r="CM210" s="202">
        <f t="shared" si="971"/>
        <v>1618359.228379</v>
      </c>
      <c r="CO210" s="102"/>
      <c r="CP210" s="102"/>
      <c r="CQ210" s="102"/>
      <c r="CR210" s="102">
        <v>1303697.8567579999</v>
      </c>
      <c r="CS210" s="202">
        <f t="shared" si="972"/>
        <v>1303697.8567579999</v>
      </c>
      <c r="CT210" s="202">
        <f t="shared" si="973"/>
        <v>1303698</v>
      </c>
      <c r="CU210" s="202">
        <f t="shared" si="974"/>
        <v>1303697.9283789999</v>
      </c>
      <c r="CW210" s="102">
        <v>2544954.2999999998</v>
      </c>
      <c r="CX210" s="102"/>
      <c r="CY210" s="102"/>
      <c r="CZ210" s="102">
        <v>1355309.735164</v>
      </c>
      <c r="DA210" s="202">
        <f t="shared" si="975"/>
        <v>1355309.735164</v>
      </c>
      <c r="DB210" s="202">
        <f t="shared" si="976"/>
        <v>1950132</v>
      </c>
      <c r="DC210" s="202">
        <f t="shared" si="977"/>
        <v>1652720.8675819999</v>
      </c>
      <c r="DE210" s="102">
        <v>1292235</v>
      </c>
      <c r="DF210" s="102"/>
      <c r="DG210" s="102"/>
      <c r="DH210" s="102">
        <v>1210752.2567579998</v>
      </c>
      <c r="DI210" s="202">
        <f t="shared" si="978"/>
        <v>1210752.2567579998</v>
      </c>
      <c r="DJ210" s="202">
        <f t="shared" si="979"/>
        <v>1251494</v>
      </c>
      <c r="DK210" s="202">
        <f t="shared" si="980"/>
        <v>1231123.1283789999</v>
      </c>
    </row>
    <row r="211" spans="1:115" ht="13.5" thickBot="1" x14ac:dyDescent="0.25">
      <c r="A211" s="20">
        <v>184</v>
      </c>
      <c r="B211" s="103" t="s">
        <v>470</v>
      </c>
      <c r="C211" s="32">
        <v>1</v>
      </c>
      <c r="D211" s="3"/>
      <c r="E211" s="168">
        <v>87544</v>
      </c>
      <c r="F211" s="168"/>
      <c r="G211" s="168"/>
      <c r="H211" s="168">
        <v>50991.350343999999</v>
      </c>
      <c r="I211" s="210">
        <f t="shared" si="939"/>
        <v>50991.350343999999</v>
      </c>
      <c r="J211" s="210">
        <f t="shared" si="940"/>
        <v>69268</v>
      </c>
      <c r="K211" s="210">
        <f t="shared" si="941"/>
        <v>60129.675172000003</v>
      </c>
      <c r="L211" s="3"/>
      <c r="M211" s="168">
        <v>87544</v>
      </c>
      <c r="N211" s="168"/>
      <c r="O211" s="168"/>
      <c r="P211" s="168">
        <v>47837.938500000004</v>
      </c>
      <c r="Q211" s="202">
        <f t="shared" si="942"/>
        <v>47837.938500000004</v>
      </c>
      <c r="R211" s="202">
        <f t="shared" si="943"/>
        <v>67691</v>
      </c>
      <c r="S211" s="202">
        <f t="shared" si="944"/>
        <v>57764.469250000002</v>
      </c>
      <c r="U211" s="168">
        <v>87544</v>
      </c>
      <c r="V211" s="168"/>
      <c r="W211" s="168"/>
      <c r="X211" s="168">
        <v>49558.013010000002</v>
      </c>
      <c r="Y211" s="202">
        <f t="shared" si="981"/>
        <v>49558.013010000002</v>
      </c>
      <c r="Z211" s="202">
        <f t="shared" si="982"/>
        <v>68551</v>
      </c>
      <c r="AA211" s="202">
        <f t="shared" si="983"/>
        <v>59054.506504999998</v>
      </c>
      <c r="AC211" s="168">
        <v>87544</v>
      </c>
      <c r="AD211" s="168"/>
      <c r="AE211" s="168"/>
      <c r="AF211" s="168">
        <v>50417.992173999992</v>
      </c>
      <c r="AG211" s="202">
        <f t="shared" si="948"/>
        <v>50417.992173999992</v>
      </c>
      <c r="AH211" s="202">
        <f t="shared" si="949"/>
        <v>68981</v>
      </c>
      <c r="AI211" s="202">
        <f t="shared" si="950"/>
        <v>59699.496086999992</v>
      </c>
      <c r="AK211" s="168">
        <v>87544</v>
      </c>
      <c r="AL211" s="168"/>
      <c r="AM211" s="168"/>
      <c r="AN211" s="168">
        <v>49844.634003999992</v>
      </c>
      <c r="AO211" s="202">
        <f t="shared" si="984"/>
        <v>49844.634003999992</v>
      </c>
      <c r="AP211" s="202">
        <f t="shared" si="985"/>
        <v>68694</v>
      </c>
      <c r="AQ211" s="202">
        <f t="shared" si="986"/>
        <v>59269.317001999996</v>
      </c>
      <c r="AR211" s="3"/>
      <c r="AS211" s="168"/>
      <c r="AT211" s="168"/>
      <c r="AU211" s="168"/>
      <c r="AV211" s="168">
        <v>50991.350343999999</v>
      </c>
      <c r="AW211" s="202">
        <f t="shared" si="954"/>
        <v>50991.350343999999</v>
      </c>
      <c r="AX211" s="202">
        <f t="shared" si="955"/>
        <v>50991</v>
      </c>
      <c r="AY211" s="202">
        <f t="shared" si="956"/>
        <v>50991.175172000003</v>
      </c>
      <c r="AZ211" s="3"/>
      <c r="BA211" s="168">
        <v>87544</v>
      </c>
      <c r="BB211" s="168"/>
      <c r="BC211" s="168"/>
      <c r="BD211" s="168">
        <v>50991.350343999999</v>
      </c>
      <c r="BE211" s="202">
        <f t="shared" si="957"/>
        <v>50991.350343999999</v>
      </c>
      <c r="BF211" s="202">
        <f t="shared" si="958"/>
        <v>69268</v>
      </c>
      <c r="BG211" s="202">
        <f t="shared" si="959"/>
        <v>60129.675172000003</v>
      </c>
      <c r="BI211" s="168">
        <v>87544</v>
      </c>
      <c r="BJ211" s="168"/>
      <c r="BK211" s="168"/>
      <c r="BL211" s="168">
        <v>50991.350343999999</v>
      </c>
      <c r="BM211" s="202">
        <f t="shared" si="960"/>
        <v>50991.350343999999</v>
      </c>
      <c r="BN211" s="202">
        <f t="shared" si="961"/>
        <v>69268</v>
      </c>
      <c r="BO211" s="202">
        <f t="shared" si="962"/>
        <v>60129.675172000003</v>
      </c>
      <c r="BQ211" s="168">
        <v>87544</v>
      </c>
      <c r="BR211" s="168"/>
      <c r="BS211" s="168"/>
      <c r="BT211" s="168">
        <v>54173.459142000007</v>
      </c>
      <c r="BU211" s="202">
        <f t="shared" si="963"/>
        <v>54173.459142000007</v>
      </c>
      <c r="BV211" s="202">
        <f t="shared" si="964"/>
        <v>70859</v>
      </c>
      <c r="BW211" s="202">
        <f t="shared" si="965"/>
        <v>62516.229571000003</v>
      </c>
      <c r="BY211" s="168"/>
      <c r="BZ211" s="168"/>
      <c r="CA211" s="168"/>
      <c r="CB211" s="168">
        <v>50991.350343999999</v>
      </c>
      <c r="CC211" s="202">
        <f t="shared" si="966"/>
        <v>50991.350343999999</v>
      </c>
      <c r="CD211" s="202">
        <f t="shared" si="967"/>
        <v>50991</v>
      </c>
      <c r="CE211" s="202">
        <f t="shared" si="968"/>
        <v>50991.175172000003</v>
      </c>
      <c r="CG211" s="168">
        <v>87544</v>
      </c>
      <c r="CH211" s="168"/>
      <c r="CI211" s="168"/>
      <c r="CJ211" s="168">
        <v>50991.350343999999</v>
      </c>
      <c r="CK211" s="202">
        <f t="shared" si="969"/>
        <v>50991.350343999999</v>
      </c>
      <c r="CL211" s="202">
        <f t="shared" si="970"/>
        <v>69268</v>
      </c>
      <c r="CM211" s="202">
        <f t="shared" si="971"/>
        <v>60129.675172000003</v>
      </c>
      <c r="CO211" s="168"/>
      <c r="CP211" s="168"/>
      <c r="CQ211" s="168"/>
      <c r="CR211" s="168">
        <v>50991.350343999999</v>
      </c>
      <c r="CS211" s="202">
        <f t="shared" si="972"/>
        <v>50991.350343999999</v>
      </c>
      <c r="CT211" s="202">
        <f t="shared" si="973"/>
        <v>50991</v>
      </c>
      <c r="CU211" s="202">
        <f t="shared" si="974"/>
        <v>50991.175172000003</v>
      </c>
      <c r="CW211" s="168">
        <v>87544</v>
      </c>
      <c r="CX211" s="168"/>
      <c r="CY211" s="168"/>
      <c r="CZ211" s="168">
        <v>57355.567940000001</v>
      </c>
      <c r="DA211" s="202">
        <f t="shared" si="975"/>
        <v>57355.567940000001</v>
      </c>
      <c r="DB211" s="202">
        <f t="shared" si="976"/>
        <v>72450</v>
      </c>
      <c r="DC211" s="202">
        <f t="shared" si="977"/>
        <v>64902.783970000004</v>
      </c>
      <c r="DE211" s="168">
        <v>87544</v>
      </c>
      <c r="DF211" s="168"/>
      <c r="DG211" s="168"/>
      <c r="DH211" s="168">
        <v>50991.350343999999</v>
      </c>
      <c r="DI211" s="202">
        <f t="shared" si="978"/>
        <v>50991.350343999999</v>
      </c>
      <c r="DJ211" s="202">
        <f t="shared" si="979"/>
        <v>69268</v>
      </c>
      <c r="DK211" s="202">
        <f t="shared" si="980"/>
        <v>60129.675172000003</v>
      </c>
    </row>
    <row r="212" spans="1:115" ht="51.75" thickBot="1" x14ac:dyDescent="0.25">
      <c r="A212" s="20">
        <v>185</v>
      </c>
      <c r="B212" s="103" t="s">
        <v>471</v>
      </c>
      <c r="C212" s="32">
        <v>1</v>
      </c>
      <c r="D212" s="3"/>
      <c r="E212" s="105">
        <v>405294</v>
      </c>
      <c r="F212" s="105"/>
      <c r="G212" s="105"/>
      <c r="H212" s="105">
        <v>138788.80974200001</v>
      </c>
      <c r="I212" s="211">
        <f t="shared" si="939"/>
        <v>138788.80974200001</v>
      </c>
      <c r="J212" s="211">
        <f t="shared" si="940"/>
        <v>272041</v>
      </c>
      <c r="K212" s="211">
        <f t="shared" si="941"/>
        <v>205414.90487100001</v>
      </c>
      <c r="L212" s="3"/>
      <c r="M212" s="168">
        <v>405294</v>
      </c>
      <c r="N212" s="168"/>
      <c r="O212" s="168"/>
      <c r="P212" s="168">
        <v>136088.04296999998</v>
      </c>
      <c r="Q212" s="202">
        <f t="shared" si="942"/>
        <v>136088.04296999998</v>
      </c>
      <c r="R212" s="202">
        <f t="shared" si="943"/>
        <v>270691</v>
      </c>
      <c r="S212" s="202">
        <f t="shared" si="944"/>
        <v>203389.52148499998</v>
      </c>
      <c r="U212" s="168">
        <v>405294</v>
      </c>
      <c r="V212" s="168"/>
      <c r="W212" s="168"/>
      <c r="X212" s="168">
        <v>137561.23073000001</v>
      </c>
      <c r="Y212" s="202">
        <f t="shared" si="981"/>
        <v>137561.23073000001</v>
      </c>
      <c r="Z212" s="202">
        <f t="shared" si="982"/>
        <v>271428</v>
      </c>
      <c r="AA212" s="202">
        <f t="shared" si="983"/>
        <v>204494.61536500001</v>
      </c>
      <c r="AC212" s="168">
        <v>405294</v>
      </c>
      <c r="AD212" s="168"/>
      <c r="AE212" s="168"/>
      <c r="AF212" s="168">
        <v>137561.23073000001</v>
      </c>
      <c r="AG212" s="202">
        <f t="shared" si="948"/>
        <v>137561.23073000001</v>
      </c>
      <c r="AH212" s="202">
        <f t="shared" si="949"/>
        <v>271428</v>
      </c>
      <c r="AI212" s="202">
        <f t="shared" si="950"/>
        <v>204494.61536500001</v>
      </c>
      <c r="AK212" s="168">
        <v>405294</v>
      </c>
      <c r="AL212" s="168"/>
      <c r="AM212" s="168"/>
      <c r="AN212" s="168">
        <v>137561.23073000001</v>
      </c>
      <c r="AO212" s="202">
        <f t="shared" si="984"/>
        <v>137561.23073000001</v>
      </c>
      <c r="AP212" s="202">
        <f t="shared" si="985"/>
        <v>271428</v>
      </c>
      <c r="AQ212" s="202">
        <f t="shared" si="986"/>
        <v>204494.61536500001</v>
      </c>
      <c r="AR212" s="3"/>
      <c r="AS212" s="168"/>
      <c r="AT212" s="168"/>
      <c r="AU212" s="168"/>
      <c r="AV212" s="168">
        <v>138788.80974200001</v>
      </c>
      <c r="AW212" s="202">
        <f t="shared" si="954"/>
        <v>138788.80974200001</v>
      </c>
      <c r="AX212" s="202">
        <f t="shared" si="955"/>
        <v>138789</v>
      </c>
      <c r="AY212" s="202">
        <f t="shared" si="956"/>
        <v>138788.90487100001</v>
      </c>
      <c r="AZ212" s="3"/>
      <c r="BA212" s="168">
        <v>405294</v>
      </c>
      <c r="BB212" s="168"/>
      <c r="BC212" s="168"/>
      <c r="BD212" s="168">
        <v>138788.80974200001</v>
      </c>
      <c r="BE212" s="202">
        <f t="shared" si="957"/>
        <v>138788.80974200001</v>
      </c>
      <c r="BF212" s="202">
        <f t="shared" si="958"/>
        <v>272041</v>
      </c>
      <c r="BG212" s="202">
        <f t="shared" si="959"/>
        <v>205414.90487100001</v>
      </c>
      <c r="BI212" s="168">
        <v>405294</v>
      </c>
      <c r="BJ212" s="168"/>
      <c r="BK212" s="168"/>
      <c r="BL212" s="168">
        <v>138788.80974200001</v>
      </c>
      <c r="BM212" s="202">
        <f t="shared" si="960"/>
        <v>138788.80974200001</v>
      </c>
      <c r="BN212" s="202">
        <f t="shared" si="961"/>
        <v>272041</v>
      </c>
      <c r="BO212" s="202">
        <f t="shared" si="962"/>
        <v>205414.90487100001</v>
      </c>
      <c r="BQ212" s="168">
        <v>405294</v>
      </c>
      <c r="BR212" s="168"/>
      <c r="BS212" s="168"/>
      <c r="BT212" s="168">
        <v>141514.20709799998</v>
      </c>
      <c r="BU212" s="202">
        <f t="shared" si="963"/>
        <v>141514.20709799998</v>
      </c>
      <c r="BV212" s="202">
        <f t="shared" si="964"/>
        <v>273404</v>
      </c>
      <c r="BW212" s="202">
        <f t="shared" si="965"/>
        <v>207459.10354899999</v>
      </c>
      <c r="BY212" s="168"/>
      <c r="BZ212" s="168"/>
      <c r="CA212" s="168"/>
      <c r="CB212" s="168">
        <v>138788.80974200001</v>
      </c>
      <c r="CC212" s="202">
        <f t="shared" ref="CC212" si="987">+IF(BY212="N/A","N/A",MIN(BY212:CB212))</f>
        <v>138788.80974200001</v>
      </c>
      <c r="CD212" s="202">
        <f t="shared" ref="CD212" si="988">+IF(BY212="N/A","N/A",ROUND(AVERAGE(BY212:CB212),0))</f>
        <v>138789</v>
      </c>
      <c r="CE212" s="202">
        <f t="shared" ref="CE212" si="989">+IF(CC212="N/A","N/A",AVERAGE(CC212:CD212))</f>
        <v>138788.90487100001</v>
      </c>
      <c r="CG212" s="168">
        <v>405294</v>
      </c>
      <c r="CH212" s="168"/>
      <c r="CI212" s="168"/>
      <c r="CJ212" s="168">
        <v>138788.80974200001</v>
      </c>
      <c r="CK212" s="202">
        <f t="shared" si="969"/>
        <v>138788.80974200001</v>
      </c>
      <c r="CL212" s="202">
        <f t="shared" si="970"/>
        <v>272041</v>
      </c>
      <c r="CM212" s="202">
        <f t="shared" si="971"/>
        <v>205414.90487100001</v>
      </c>
      <c r="CO212" s="168"/>
      <c r="CP212" s="168"/>
      <c r="CQ212" s="168"/>
      <c r="CR212" s="168">
        <v>138788.80974200001</v>
      </c>
      <c r="CS212" s="202">
        <f t="shared" si="972"/>
        <v>138788.80974200001</v>
      </c>
      <c r="CT212" s="202">
        <f t="shared" si="973"/>
        <v>138789</v>
      </c>
      <c r="CU212" s="202">
        <f t="shared" si="974"/>
        <v>138788.90487100001</v>
      </c>
      <c r="CW212" s="168">
        <v>405294</v>
      </c>
      <c r="CX212" s="168"/>
      <c r="CY212" s="168"/>
      <c r="CZ212" s="168">
        <v>144239.60445399999</v>
      </c>
      <c r="DA212" s="202">
        <f t="shared" si="975"/>
        <v>144239.60445399999</v>
      </c>
      <c r="DB212" s="202">
        <f t="shared" si="976"/>
        <v>274767</v>
      </c>
      <c r="DC212" s="202">
        <f t="shared" si="977"/>
        <v>209503.30222700001</v>
      </c>
      <c r="DE212" s="168">
        <v>405294</v>
      </c>
      <c r="DF212" s="168"/>
      <c r="DG212" s="168"/>
      <c r="DH212" s="168">
        <v>138788.80974200001</v>
      </c>
      <c r="DI212" s="202">
        <f t="shared" si="978"/>
        <v>138788.80974200001</v>
      </c>
      <c r="DJ212" s="202">
        <f t="shared" si="979"/>
        <v>272041</v>
      </c>
      <c r="DK212" s="202">
        <f t="shared" si="980"/>
        <v>205414.90487100001</v>
      </c>
    </row>
    <row r="213" spans="1:115" ht="13.5" thickBot="1" x14ac:dyDescent="0.25">
      <c r="A213" s="123"/>
      <c r="B213" s="124" t="s">
        <v>145</v>
      </c>
      <c r="C213" s="125"/>
      <c r="D213" s="88"/>
      <c r="E213" s="95">
        <f t="shared" ref="E213:AJ213" si="990">SUM(E16:E212)</f>
        <v>83401626.945311308</v>
      </c>
      <c r="F213" s="95">
        <f t="shared" si="990"/>
        <v>0</v>
      </c>
      <c r="G213" s="95">
        <f t="shared" si="990"/>
        <v>0</v>
      </c>
      <c r="H213" s="95">
        <f t="shared" si="990"/>
        <v>43099748.350549027</v>
      </c>
      <c r="I213" s="95">
        <f t="shared" si="990"/>
        <v>42683398.220541336</v>
      </c>
      <c r="J213" s="95">
        <f t="shared" si="990"/>
        <v>66924661</v>
      </c>
      <c r="K213" s="95">
        <f t="shared" si="990"/>
        <v>54967889.660102658</v>
      </c>
      <c r="L213" s="95">
        <f t="shared" si="990"/>
        <v>0</v>
      </c>
      <c r="M213" s="95">
        <f t="shared" si="990"/>
        <v>80951016.133123234</v>
      </c>
      <c r="N213" s="95">
        <f t="shared" si="990"/>
        <v>0</v>
      </c>
      <c r="O213" s="95">
        <f t="shared" si="990"/>
        <v>0</v>
      </c>
      <c r="P213" s="95">
        <f t="shared" si="990"/>
        <v>38165521.235197306</v>
      </c>
      <c r="Q213" s="95">
        <f t="shared" si="990"/>
        <v>37915416.768942989</v>
      </c>
      <c r="R213" s="95">
        <f t="shared" si="990"/>
        <v>63230025</v>
      </c>
      <c r="S213" s="95">
        <f t="shared" si="990"/>
        <v>50769193.565644942</v>
      </c>
      <c r="T213" s="95">
        <f t="shared" si="990"/>
        <v>0</v>
      </c>
      <c r="U213" s="95">
        <f t="shared" si="990"/>
        <v>42164856.982561976</v>
      </c>
      <c r="V213" s="95">
        <f t="shared" si="990"/>
        <v>0</v>
      </c>
      <c r="W213" s="95">
        <f t="shared" si="990"/>
        <v>0</v>
      </c>
      <c r="X213" s="95">
        <f t="shared" si="990"/>
        <v>23002347.338591222</v>
      </c>
      <c r="Y213" s="95">
        <f t="shared" si="990"/>
        <v>22738103.914406653</v>
      </c>
      <c r="Z213" s="95">
        <f t="shared" si="990"/>
        <v>35768756</v>
      </c>
      <c r="AA213" s="95">
        <f t="shared" si="990"/>
        <v>29387828.407140303</v>
      </c>
      <c r="AB213" s="95">
        <f t="shared" si="990"/>
        <v>0</v>
      </c>
      <c r="AC213" s="95">
        <f t="shared" si="990"/>
        <v>55989036.49383314</v>
      </c>
      <c r="AD213" s="95">
        <f t="shared" si="990"/>
        <v>0</v>
      </c>
      <c r="AE213" s="95">
        <f t="shared" si="990"/>
        <v>0</v>
      </c>
      <c r="AF213" s="95">
        <f t="shared" si="990"/>
        <v>33111367.071609352</v>
      </c>
      <c r="AG213" s="95">
        <f t="shared" si="990"/>
        <v>32370515.891149484</v>
      </c>
      <c r="AH213" s="95">
        <f t="shared" si="990"/>
        <v>45850357</v>
      </c>
      <c r="AI213" s="95">
        <f t="shared" si="990"/>
        <v>39357994.719545618</v>
      </c>
      <c r="AJ213" s="95">
        <f t="shared" si="990"/>
        <v>0</v>
      </c>
      <c r="AK213" s="95">
        <f t="shared" ref="AK213:BP213" si="991">SUM(AK16:AK212)</f>
        <v>66540817.728169076</v>
      </c>
      <c r="AL213" s="95">
        <f t="shared" si="991"/>
        <v>0</v>
      </c>
      <c r="AM213" s="95">
        <f t="shared" si="991"/>
        <v>0</v>
      </c>
      <c r="AN213" s="95">
        <f t="shared" si="991"/>
        <v>23205380.475453075</v>
      </c>
      <c r="AO213" s="95">
        <f t="shared" si="991"/>
        <v>22684738.943519127</v>
      </c>
      <c r="AP213" s="95">
        <f t="shared" si="991"/>
        <v>45782593</v>
      </c>
      <c r="AQ213" s="95">
        <f t="shared" si="991"/>
        <v>34365705.935963504</v>
      </c>
      <c r="AR213" s="95">
        <f t="shared" si="991"/>
        <v>0</v>
      </c>
      <c r="AS213" s="95">
        <f t="shared" si="991"/>
        <v>785490</v>
      </c>
      <c r="AT213" s="95">
        <f t="shared" si="991"/>
        <v>0</v>
      </c>
      <c r="AU213" s="95">
        <f t="shared" si="991"/>
        <v>0</v>
      </c>
      <c r="AV213" s="95">
        <f t="shared" si="991"/>
        <v>32412655.063481092</v>
      </c>
      <c r="AW213" s="95">
        <f t="shared" si="991"/>
        <v>32412655.063481092</v>
      </c>
      <c r="AX213" s="95">
        <f t="shared" si="991"/>
        <v>32753077</v>
      </c>
      <c r="AY213" s="95">
        <f t="shared" si="991"/>
        <v>32753079.91506689</v>
      </c>
      <c r="AZ213" s="95">
        <f t="shared" si="991"/>
        <v>0</v>
      </c>
      <c r="BA213" s="95">
        <f t="shared" si="991"/>
        <v>60573037.790431529</v>
      </c>
      <c r="BB213" s="95">
        <f t="shared" si="991"/>
        <v>0</v>
      </c>
      <c r="BC213" s="95">
        <f t="shared" si="991"/>
        <v>0</v>
      </c>
      <c r="BD213" s="95">
        <f t="shared" si="991"/>
        <v>32220861.039392259</v>
      </c>
      <c r="BE213" s="95">
        <f t="shared" si="991"/>
        <v>31247466.975819763</v>
      </c>
      <c r="BF213" s="95">
        <f t="shared" si="991"/>
        <v>47962867</v>
      </c>
      <c r="BG213" s="95">
        <f t="shared" si="991"/>
        <v>39774025.013602369</v>
      </c>
      <c r="BH213" s="95">
        <f t="shared" si="991"/>
        <v>0</v>
      </c>
      <c r="BI213" s="95">
        <f t="shared" si="991"/>
        <v>76384808.899999976</v>
      </c>
      <c r="BJ213" s="95">
        <f t="shared" si="991"/>
        <v>0</v>
      </c>
      <c r="BK213" s="95">
        <f t="shared" si="991"/>
        <v>0</v>
      </c>
      <c r="BL213" s="95">
        <f t="shared" si="991"/>
        <v>50998719.419714004</v>
      </c>
      <c r="BM213" s="95">
        <f t="shared" si="991"/>
        <v>49773450.896219999</v>
      </c>
      <c r="BN213" s="95">
        <f t="shared" si="991"/>
        <v>68655210</v>
      </c>
      <c r="BO213" s="95">
        <f t="shared" si="991"/>
        <v>59403980.638584986</v>
      </c>
      <c r="BP213" s="95">
        <f t="shared" si="991"/>
        <v>0</v>
      </c>
      <c r="BQ213" s="95">
        <f t="shared" ref="BQ213:CE213" si="992">SUM(BQ16:BQ212)</f>
        <v>76384808.899999976</v>
      </c>
      <c r="BR213" s="95">
        <f t="shared" si="992"/>
        <v>0</v>
      </c>
      <c r="BS213" s="95">
        <f t="shared" si="992"/>
        <v>0</v>
      </c>
      <c r="BT213" s="95">
        <f t="shared" si="992"/>
        <v>53031531.707857996</v>
      </c>
      <c r="BU213" s="95">
        <f t="shared" si="992"/>
        <v>51598999.475398004</v>
      </c>
      <c r="BV213" s="95">
        <f t="shared" si="992"/>
        <v>69888788</v>
      </c>
      <c r="BW213" s="95">
        <f t="shared" si="992"/>
        <v>60932644.443267018</v>
      </c>
      <c r="BX213" s="95">
        <f t="shared" si="992"/>
        <v>0</v>
      </c>
      <c r="BY213" s="95">
        <f t="shared" si="992"/>
        <v>1020115</v>
      </c>
      <c r="BZ213" s="95">
        <f t="shared" si="992"/>
        <v>0</v>
      </c>
      <c r="CA213" s="95">
        <f t="shared" si="992"/>
        <v>0</v>
      </c>
      <c r="CB213" s="95">
        <f t="shared" si="992"/>
        <v>49030384.075199991</v>
      </c>
      <c r="CC213" s="95">
        <f t="shared" si="992"/>
        <v>49030384.075199991</v>
      </c>
      <c r="CD213" s="95">
        <f t="shared" si="992"/>
        <v>49471903</v>
      </c>
      <c r="CE213" s="95">
        <f t="shared" si="992"/>
        <v>49471905.22807502</v>
      </c>
      <c r="CF213" s="95"/>
      <c r="CG213" s="95">
        <f t="shared" ref="CG213:DC213" si="993">SUM(CG16:CG212)</f>
        <v>79541659.99999994</v>
      </c>
      <c r="CH213" s="95">
        <f t="shared" si="993"/>
        <v>0</v>
      </c>
      <c r="CI213" s="95">
        <f t="shared" si="993"/>
        <v>0</v>
      </c>
      <c r="CJ213" s="95">
        <f t="shared" si="993"/>
        <v>49301857.376222</v>
      </c>
      <c r="CK213" s="95">
        <f t="shared" si="993"/>
        <v>48528951.071294002</v>
      </c>
      <c r="CL213" s="95">
        <f t="shared" si="993"/>
        <v>69422447</v>
      </c>
      <c r="CM213" s="95">
        <f t="shared" si="993"/>
        <v>59241572.226122007</v>
      </c>
      <c r="CN213" s="95">
        <f t="shared" si="993"/>
        <v>0</v>
      </c>
      <c r="CO213" s="95">
        <f t="shared" si="993"/>
        <v>1010254</v>
      </c>
      <c r="CP213" s="95">
        <f t="shared" si="993"/>
        <v>0</v>
      </c>
      <c r="CQ213" s="95">
        <f t="shared" si="993"/>
        <v>0</v>
      </c>
      <c r="CR213" s="95">
        <f t="shared" si="993"/>
        <v>49826106.111914016</v>
      </c>
      <c r="CS213" s="95">
        <f t="shared" si="993"/>
        <v>49826106.111914016</v>
      </c>
      <c r="CT213" s="95">
        <f t="shared" si="993"/>
        <v>50262698</v>
      </c>
      <c r="CU213" s="95">
        <f t="shared" si="993"/>
        <v>50262698.246432036</v>
      </c>
      <c r="CV213" s="95">
        <f t="shared" si="993"/>
        <v>0</v>
      </c>
      <c r="CW213" s="95">
        <f t="shared" si="993"/>
        <v>76384758.899999976</v>
      </c>
      <c r="CX213" s="95">
        <f t="shared" si="993"/>
        <v>0</v>
      </c>
      <c r="CY213" s="95">
        <f t="shared" si="993"/>
        <v>0</v>
      </c>
      <c r="CZ213" s="95">
        <f t="shared" si="993"/>
        <v>40041711.641981103</v>
      </c>
      <c r="DA213" s="95">
        <f t="shared" si="993"/>
        <v>39321503.046717696</v>
      </c>
      <c r="DB213" s="95">
        <f t="shared" si="993"/>
        <v>62417263</v>
      </c>
      <c r="DC213" s="95">
        <f t="shared" si="993"/>
        <v>51063673.608864985</v>
      </c>
      <c r="DD213" s="95"/>
      <c r="DE213" s="95">
        <f t="shared" ref="DE213:DK213" si="994">SUM(DE16:DE212)</f>
        <v>47193902.596092388</v>
      </c>
      <c r="DF213" s="95">
        <f t="shared" si="994"/>
        <v>0</v>
      </c>
      <c r="DG213" s="95">
        <f t="shared" si="994"/>
        <v>0</v>
      </c>
      <c r="DH213" s="95">
        <f t="shared" si="994"/>
        <v>28499869.818776652</v>
      </c>
      <c r="DI213" s="95">
        <f t="shared" si="994"/>
        <v>27658577.222538281</v>
      </c>
      <c r="DJ213" s="95">
        <f t="shared" si="994"/>
        <v>39719107</v>
      </c>
      <c r="DK213" s="95">
        <f t="shared" si="994"/>
        <v>33858884.033501029</v>
      </c>
    </row>
    <row r="214" spans="1:115" ht="27.75" customHeight="1" x14ac:dyDescent="0.2">
      <c r="A214" s="223" t="s">
        <v>337</v>
      </c>
      <c r="B214" s="223"/>
      <c r="E214" s="169">
        <f>+E213+M213+U213+AC213+AK213+AS213+BA213+BI213+BQ213++BY213+CC213+CG213+CO213+CW213+DE213</f>
        <v>797356574.44472241</v>
      </c>
      <c r="F214" s="169">
        <f t="shared" ref="F214:H214" si="995">+F213+N213+V213+AD213+AL213+AT213+BB213+BJ213+BR213++BZ213+CD213+CH213+CP213+CX213+DF213</f>
        <v>49471903</v>
      </c>
      <c r="G214" s="169">
        <f t="shared" si="995"/>
        <v>49471905.22807502</v>
      </c>
      <c r="H214" s="169">
        <f t="shared" si="995"/>
        <v>545948060.72593904</v>
      </c>
      <c r="I214" s="169">
        <f>+I213+Q213+Y213+AG213+AO213+AW213+BE213+BM213+BU213++CC213+CG213+CK213+CS213+DA213+DI213</f>
        <v>617331927.67714226</v>
      </c>
      <c r="J214" s="169">
        <f t="shared" ref="J214" si="996">+J213+R213+Z213+AH213+AP213+AX213+BF213+BN213+BV213++CD213+CH213+CL213+CT213+DB213+DJ213</f>
        <v>748109752</v>
      </c>
      <c r="K214" s="169">
        <f t="shared" ref="K214" si="997">+K213+S213+AA213+AI213+AQ213+AY213+BG213+BO213+BW213++CE213+CI213+CM213+CU213+DC213+DK213</f>
        <v>645611075.64191341</v>
      </c>
    </row>
  </sheetData>
  <sheetProtection algorithmName="SHA-512" hashValue="0Yxcom0PnyYajTQ2mhi8vRT3FlmLitz1znQZq3Wvs0mMr4r0P7F5Nwe6dO3EP683s133QJvuF14/gxUC0C3zqw==" saltValue="iPE0H/Q4kRAYIYyrXOGNLw==" spinCount="100000" sheet="1" objects="1" scenarios="1" selectLockedCells="1" selectUnlockedCells="1"/>
  <autoFilter ref="A15:DK214"/>
  <mergeCells count="205">
    <mergeCell ref="DK7:DK8"/>
    <mergeCell ref="DF14:DF15"/>
    <mergeCell ref="DG14:DG15"/>
    <mergeCell ref="DH14:DH15"/>
    <mergeCell ref="DI14:DI15"/>
    <mergeCell ref="DJ14:DJ15"/>
    <mergeCell ref="DK14:DK15"/>
    <mergeCell ref="DF7:DF8"/>
    <mergeCell ref="DG7:DG8"/>
    <mergeCell ref="DH7:DH8"/>
    <mergeCell ref="DI7:DI8"/>
    <mergeCell ref="DJ7:DJ8"/>
    <mergeCell ref="DA7:DA8"/>
    <mergeCell ref="DB7:DB8"/>
    <mergeCell ref="DC7:DC8"/>
    <mergeCell ref="CX14:CX15"/>
    <mergeCell ref="CY14:CY15"/>
    <mergeCell ref="CZ14:CZ15"/>
    <mergeCell ref="DA14:DA15"/>
    <mergeCell ref="DB14:DB15"/>
    <mergeCell ref="DC14:DC15"/>
    <mergeCell ref="CX7:CX8"/>
    <mergeCell ref="CY7:CY8"/>
    <mergeCell ref="CZ7:CZ8"/>
    <mergeCell ref="CW7:CW8"/>
    <mergeCell ref="CW14:CW15"/>
    <mergeCell ref="CK14:CK15"/>
    <mergeCell ref="CL14:CL15"/>
    <mergeCell ref="CM14:CM15"/>
    <mergeCell ref="CH7:CH8"/>
    <mergeCell ref="CI7:CI8"/>
    <mergeCell ref="CJ7:CJ8"/>
    <mergeCell ref="CK7:CK8"/>
    <mergeCell ref="CL7:CL8"/>
    <mergeCell ref="CU7:CU8"/>
    <mergeCell ref="CU14:CU15"/>
    <mergeCell ref="CP14:CP15"/>
    <mergeCell ref="CQ14:CQ15"/>
    <mergeCell ref="CR14:CR15"/>
    <mergeCell ref="CS14:CS15"/>
    <mergeCell ref="CT14:CT15"/>
    <mergeCell ref="CP7:CP8"/>
    <mergeCell ref="CQ7:CQ8"/>
    <mergeCell ref="CR7:CR8"/>
    <mergeCell ref="CS7:CS8"/>
    <mergeCell ref="CT7:CT8"/>
    <mergeCell ref="BW7:BW8"/>
    <mergeCell ref="BR14:BR15"/>
    <mergeCell ref="BS14:BS15"/>
    <mergeCell ref="BT14:BT15"/>
    <mergeCell ref="BU14:BU15"/>
    <mergeCell ref="BV14:BV15"/>
    <mergeCell ref="BW14:BW15"/>
    <mergeCell ref="BR7:BR8"/>
    <mergeCell ref="BS7:BS8"/>
    <mergeCell ref="BT7:BT8"/>
    <mergeCell ref="BU7:BU8"/>
    <mergeCell ref="BV7:BV8"/>
    <mergeCell ref="BA7:BA8"/>
    <mergeCell ref="BA14:BA15"/>
    <mergeCell ref="BI7:BI8"/>
    <mergeCell ref="BI14:BI15"/>
    <mergeCell ref="BM7:BM8"/>
    <mergeCell ref="BN7:BN8"/>
    <mergeCell ref="BO7:BO8"/>
    <mergeCell ref="BJ14:BJ15"/>
    <mergeCell ref="BK14:BK15"/>
    <mergeCell ref="BL14:BL15"/>
    <mergeCell ref="BM14:BM15"/>
    <mergeCell ref="BN14:BN15"/>
    <mergeCell ref="BO14:BO15"/>
    <mergeCell ref="AY7:AY8"/>
    <mergeCell ref="AT14:AT15"/>
    <mergeCell ref="AU14:AU15"/>
    <mergeCell ref="AV14:AV15"/>
    <mergeCell ref="AW14:AW15"/>
    <mergeCell ref="AX14:AX15"/>
    <mergeCell ref="AY14:AY15"/>
    <mergeCell ref="AT7:AT8"/>
    <mergeCell ref="AU7:AU8"/>
    <mergeCell ref="AV7:AV8"/>
    <mergeCell ref="AW7:AW8"/>
    <mergeCell ref="AX7:AX8"/>
    <mergeCell ref="AC7:AC8"/>
    <mergeCell ref="AC14:AC15"/>
    <mergeCell ref="AK7:AK8"/>
    <mergeCell ref="AK14:AK15"/>
    <mergeCell ref="AO7:AO8"/>
    <mergeCell ref="AP7:AP8"/>
    <mergeCell ref="AQ7:AQ8"/>
    <mergeCell ref="AL14:AL15"/>
    <mergeCell ref="AM14:AM15"/>
    <mergeCell ref="AN14:AN15"/>
    <mergeCell ref="AO14:AO15"/>
    <mergeCell ref="AP14:AP15"/>
    <mergeCell ref="AQ14:AQ15"/>
    <mergeCell ref="AA7:AA8"/>
    <mergeCell ref="V14:V15"/>
    <mergeCell ref="W14:W15"/>
    <mergeCell ref="X14:X15"/>
    <mergeCell ref="Y14:Y15"/>
    <mergeCell ref="Z14:Z15"/>
    <mergeCell ref="AA14:AA15"/>
    <mergeCell ref="V7:V8"/>
    <mergeCell ref="W7:W8"/>
    <mergeCell ref="X7:X8"/>
    <mergeCell ref="Y7:Y8"/>
    <mergeCell ref="Z7:Z8"/>
    <mergeCell ref="A5:C5"/>
    <mergeCell ref="C11:C14"/>
    <mergeCell ref="A7:C8"/>
    <mergeCell ref="A9:C9"/>
    <mergeCell ref="Q7:Q8"/>
    <mergeCell ref="R7:R8"/>
    <mergeCell ref="S7:S8"/>
    <mergeCell ref="N14:N15"/>
    <mergeCell ref="O14:O15"/>
    <mergeCell ref="P14:P15"/>
    <mergeCell ref="Q14:Q15"/>
    <mergeCell ref="R14:R15"/>
    <mergeCell ref="S14:S15"/>
    <mergeCell ref="A214:B214"/>
    <mergeCell ref="A10:B10"/>
    <mergeCell ref="A11:B11"/>
    <mergeCell ref="A12:B12"/>
    <mergeCell ref="A13:B13"/>
    <mergeCell ref="E7:E8"/>
    <mergeCell ref="E14:E15"/>
    <mergeCell ref="M7:M8"/>
    <mergeCell ref="M14:M15"/>
    <mergeCell ref="J14:J15"/>
    <mergeCell ref="K14:K15"/>
    <mergeCell ref="U7:U8"/>
    <mergeCell ref="U14:U15"/>
    <mergeCell ref="F7:F8"/>
    <mergeCell ref="G7:G8"/>
    <mergeCell ref="H7:H8"/>
    <mergeCell ref="I7:I8"/>
    <mergeCell ref="J7:J8"/>
    <mergeCell ref="K7:K8"/>
    <mergeCell ref="F14:F15"/>
    <mergeCell ref="G14:G15"/>
    <mergeCell ref="H14:H15"/>
    <mergeCell ref="I14:I15"/>
    <mergeCell ref="N7:N8"/>
    <mergeCell ref="O7:O8"/>
    <mergeCell ref="P7:P8"/>
    <mergeCell ref="AS7:AS8"/>
    <mergeCell ref="AS14:AS15"/>
    <mergeCell ref="AD7:AD8"/>
    <mergeCell ref="AE7:AE8"/>
    <mergeCell ref="AF7:AF8"/>
    <mergeCell ref="AG7:AG8"/>
    <mergeCell ref="AH7:AH8"/>
    <mergeCell ref="AI7:AI8"/>
    <mergeCell ref="AD14:AD15"/>
    <mergeCell ref="AE14:AE15"/>
    <mergeCell ref="AF14:AF15"/>
    <mergeCell ref="AG14:AG15"/>
    <mergeCell ref="AH14:AH15"/>
    <mergeCell ref="AI14:AI15"/>
    <mergeCell ref="AL7:AL8"/>
    <mergeCell ref="AM7:AM8"/>
    <mergeCell ref="AN7:AN8"/>
    <mergeCell ref="BQ7:BQ8"/>
    <mergeCell ref="BQ14:BQ15"/>
    <mergeCell ref="BB7:BB8"/>
    <mergeCell ref="BC7:BC8"/>
    <mergeCell ref="BD7:BD8"/>
    <mergeCell ref="BE7:BE8"/>
    <mergeCell ref="BF7:BF8"/>
    <mergeCell ref="BG7:BG8"/>
    <mergeCell ref="BB14:BB15"/>
    <mergeCell ref="BC14:BC15"/>
    <mergeCell ref="BD14:BD15"/>
    <mergeCell ref="BE14:BE15"/>
    <mergeCell ref="BF14:BF15"/>
    <mergeCell ref="BG14:BG15"/>
    <mergeCell ref="BJ7:BJ8"/>
    <mergeCell ref="BK7:BK8"/>
    <mergeCell ref="BL7:BL8"/>
    <mergeCell ref="DE7:DE8"/>
    <mergeCell ref="DE14:DE15"/>
    <mergeCell ref="BY7:BY8"/>
    <mergeCell ref="BY14:BY15"/>
    <mergeCell ref="CG7:CG8"/>
    <mergeCell ref="CG14:CG15"/>
    <mergeCell ref="CO7:CO8"/>
    <mergeCell ref="CO14:CO15"/>
    <mergeCell ref="BZ7:BZ8"/>
    <mergeCell ref="CA7:CA8"/>
    <mergeCell ref="CB7:CB8"/>
    <mergeCell ref="CC7:CC8"/>
    <mergeCell ref="CE7:CE8"/>
    <mergeCell ref="BZ14:BZ15"/>
    <mergeCell ref="CA14:CA15"/>
    <mergeCell ref="CB14:CB15"/>
    <mergeCell ref="CC14:CC15"/>
    <mergeCell ref="CE14:CE15"/>
    <mergeCell ref="CD7:CD8"/>
    <mergeCell ref="CD14:CD15"/>
    <mergeCell ref="CM7:CM8"/>
    <mergeCell ref="CH14:CH15"/>
    <mergeCell ref="CI14:CI15"/>
    <mergeCell ref="CJ14:CJ15"/>
  </mergeCells>
  <pageMargins left="1.5748031496062993" right="0.70866141732283472" top="0.74803149606299213" bottom="0.74803149606299213" header="0.31496062992125984" footer="0.31496062992125984"/>
  <pageSetup paperSize="14" scale="35" fitToHeight="0" orientation="portrait" horizontalDpi="4294967293" r:id="rId1"/>
  <rowBreaks count="1" manualBreakCount="1">
    <brk id="16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0000"/>
    <pageSetUpPr fitToPage="1"/>
  </sheetPr>
  <dimension ref="A1:AH196"/>
  <sheetViews>
    <sheetView showGridLines="0" zoomScale="80" zoomScaleNormal="80" zoomScaleSheetLayoutView="100" workbookViewId="0">
      <pane xSplit="3" ySplit="11" topLeftCell="D132" activePane="bottomRight" state="frozen"/>
      <selection pane="topRight" activeCell="D1" sqref="D1"/>
      <selection pane="bottomLeft" activeCell="A10" sqref="A10"/>
      <selection pane="bottomRight" activeCell="W152" sqref="W152"/>
    </sheetView>
  </sheetViews>
  <sheetFormatPr baseColWidth="10" defaultColWidth="11.42578125" defaultRowHeight="15" x14ac:dyDescent="0.25"/>
  <cols>
    <col min="1" max="1" width="6.42578125" style="61" customWidth="1"/>
    <col min="2" max="2" width="78" style="62" customWidth="1"/>
    <col min="3" max="3" width="7.140625" style="63" customWidth="1"/>
    <col min="4" max="4" width="2" style="70" customWidth="1"/>
    <col min="5" max="10" width="25.85546875" style="72" hidden="1" customWidth="1"/>
    <col min="11" max="11" width="25.85546875" style="72" customWidth="1"/>
    <col min="12" max="12" width="2.28515625" style="41" customWidth="1"/>
    <col min="13" max="18" width="25.85546875" style="72" hidden="1" customWidth="1"/>
    <col min="19" max="19" width="25.85546875" style="72" customWidth="1"/>
    <col min="20" max="34" width="11.42578125" style="41"/>
    <col min="35" max="16384" width="11.42578125" style="49"/>
  </cols>
  <sheetData>
    <row r="1" spans="1:34" ht="28.5" customHeight="1" thickBot="1" x14ac:dyDescent="0.3">
      <c r="A1" s="259" t="s">
        <v>472</v>
      </c>
      <c r="B1" s="259"/>
      <c r="C1" s="259"/>
    </row>
    <row r="2" spans="1:34" ht="15.75" thickBot="1" x14ac:dyDescent="0.3"/>
    <row r="3" spans="1:34" ht="46.5" hidden="1" customHeight="1" thickBot="1" x14ac:dyDescent="0.25">
      <c r="E3" s="197" t="s">
        <v>477</v>
      </c>
      <c r="F3" s="197" t="s">
        <v>478</v>
      </c>
      <c r="G3" s="197" t="s">
        <v>479</v>
      </c>
      <c r="H3" s="198" t="s">
        <v>480</v>
      </c>
      <c r="I3" s="206" t="s">
        <v>481</v>
      </c>
      <c r="J3" s="207" t="s">
        <v>482</v>
      </c>
      <c r="K3" s="208" t="s">
        <v>484</v>
      </c>
      <c r="M3" s="197" t="s">
        <v>477</v>
      </c>
      <c r="N3" s="197" t="s">
        <v>478</v>
      </c>
      <c r="O3" s="197" t="s">
        <v>479</v>
      </c>
      <c r="P3" s="198" t="s">
        <v>480</v>
      </c>
      <c r="Q3" s="199" t="s">
        <v>481</v>
      </c>
      <c r="R3" s="200" t="s">
        <v>482</v>
      </c>
      <c r="S3" s="208" t="s">
        <v>484</v>
      </c>
    </row>
    <row r="4" spans="1:34" s="40" customFormat="1" ht="15.75" customHeight="1" thickBot="1" x14ac:dyDescent="0.25">
      <c r="A4" s="260" t="s">
        <v>154</v>
      </c>
      <c r="B4" s="260"/>
      <c r="C4" s="261" t="s">
        <v>11</v>
      </c>
      <c r="D4" s="38"/>
      <c r="E4" s="256" t="s">
        <v>12</v>
      </c>
      <c r="F4" s="256" t="s">
        <v>12</v>
      </c>
      <c r="G4" s="256" t="s">
        <v>12</v>
      </c>
      <c r="H4" s="256" t="s">
        <v>12</v>
      </c>
      <c r="I4" s="256" t="s">
        <v>12</v>
      </c>
      <c r="J4" s="256" t="s">
        <v>12</v>
      </c>
      <c r="K4" s="256" t="s">
        <v>12</v>
      </c>
      <c r="L4" s="194"/>
      <c r="M4" s="244" t="s">
        <v>12</v>
      </c>
      <c r="N4" s="244" t="s">
        <v>12</v>
      </c>
      <c r="O4" s="244" t="s">
        <v>12</v>
      </c>
      <c r="P4" s="244" t="s">
        <v>12</v>
      </c>
      <c r="Q4" s="244" t="s">
        <v>12</v>
      </c>
      <c r="R4" s="244" t="s">
        <v>12</v>
      </c>
      <c r="S4" s="244" t="s">
        <v>12</v>
      </c>
      <c r="T4" s="39"/>
      <c r="U4" s="39"/>
      <c r="V4" s="39"/>
      <c r="W4" s="39"/>
      <c r="X4" s="39"/>
      <c r="Y4" s="39"/>
      <c r="Z4" s="39"/>
      <c r="AA4" s="39"/>
      <c r="AB4" s="39"/>
      <c r="AC4" s="39"/>
      <c r="AD4" s="39"/>
      <c r="AE4" s="39"/>
      <c r="AF4" s="39"/>
      <c r="AG4" s="39"/>
      <c r="AH4" s="39"/>
    </row>
    <row r="5" spans="1:34" s="40" customFormat="1" ht="15.75" thickBot="1" x14ac:dyDescent="0.25">
      <c r="A5" s="260"/>
      <c r="B5" s="260"/>
      <c r="C5" s="261"/>
      <c r="D5" s="38"/>
      <c r="E5" s="257"/>
      <c r="F5" s="257"/>
      <c r="G5" s="257"/>
      <c r="H5" s="257"/>
      <c r="I5" s="257"/>
      <c r="J5" s="257"/>
      <c r="K5" s="257"/>
      <c r="L5" s="194"/>
      <c r="M5" s="245"/>
      <c r="N5" s="245"/>
      <c r="O5" s="245"/>
      <c r="P5" s="245"/>
      <c r="Q5" s="245"/>
      <c r="R5" s="245"/>
      <c r="S5" s="245"/>
      <c r="T5" s="39"/>
      <c r="U5" s="39"/>
      <c r="V5" s="39"/>
      <c r="W5" s="39"/>
      <c r="X5" s="39"/>
      <c r="Y5" s="39"/>
      <c r="Z5" s="39"/>
      <c r="AA5" s="39"/>
      <c r="AB5" s="39"/>
      <c r="AC5" s="39"/>
      <c r="AD5" s="39"/>
      <c r="AE5" s="39"/>
      <c r="AF5" s="39"/>
      <c r="AG5" s="39"/>
      <c r="AH5" s="39"/>
    </row>
    <row r="6" spans="1:34" s="40" customFormat="1" ht="15.75" thickBot="1" x14ac:dyDescent="0.25">
      <c r="A6" s="260" t="s">
        <v>134</v>
      </c>
      <c r="B6" s="260"/>
      <c r="C6" s="261"/>
      <c r="D6" s="38"/>
      <c r="E6" s="258"/>
      <c r="F6" s="258"/>
      <c r="G6" s="258"/>
      <c r="H6" s="258"/>
      <c r="I6" s="258"/>
      <c r="J6" s="258"/>
      <c r="K6" s="258"/>
      <c r="L6" s="194"/>
      <c r="M6" s="246"/>
      <c r="N6" s="246"/>
      <c r="O6" s="246"/>
      <c r="P6" s="246"/>
      <c r="Q6" s="246"/>
      <c r="R6" s="246"/>
      <c r="S6" s="246"/>
      <c r="T6" s="39"/>
      <c r="U6" s="39"/>
      <c r="V6" s="39"/>
      <c r="W6" s="39"/>
      <c r="X6" s="39"/>
      <c r="Y6" s="39"/>
      <c r="Z6" s="39"/>
      <c r="AA6" s="39"/>
      <c r="AB6" s="39"/>
      <c r="AC6" s="39"/>
      <c r="AD6" s="39"/>
      <c r="AE6" s="39"/>
      <c r="AF6" s="39"/>
      <c r="AG6" s="39"/>
      <c r="AH6" s="39"/>
    </row>
    <row r="7" spans="1:34" s="40" customFormat="1" ht="15.75" thickBot="1" x14ac:dyDescent="0.25">
      <c r="A7" s="250" t="s">
        <v>135</v>
      </c>
      <c r="B7" s="251"/>
      <c r="C7" s="261"/>
      <c r="D7" s="38"/>
      <c r="E7" s="256" t="s">
        <v>13</v>
      </c>
      <c r="F7" s="256" t="s">
        <v>13</v>
      </c>
      <c r="G7" s="256" t="s">
        <v>13</v>
      </c>
      <c r="H7" s="256" t="s">
        <v>13</v>
      </c>
      <c r="I7" s="256" t="s">
        <v>13</v>
      </c>
      <c r="J7" s="256" t="s">
        <v>13</v>
      </c>
      <c r="K7" s="256" t="s">
        <v>13</v>
      </c>
      <c r="L7" s="194"/>
      <c r="M7" s="244" t="s">
        <v>136</v>
      </c>
      <c r="N7" s="244" t="s">
        <v>136</v>
      </c>
      <c r="O7" s="244" t="s">
        <v>136</v>
      </c>
      <c r="P7" s="244" t="s">
        <v>136</v>
      </c>
      <c r="Q7" s="244" t="s">
        <v>136</v>
      </c>
      <c r="R7" s="244" t="s">
        <v>136</v>
      </c>
      <c r="S7" s="244" t="s">
        <v>136</v>
      </c>
      <c r="T7" s="39"/>
      <c r="U7" s="39"/>
      <c r="V7" s="39"/>
      <c r="W7" s="39"/>
      <c r="X7" s="39"/>
      <c r="Y7" s="39"/>
      <c r="Z7" s="39"/>
      <c r="AA7" s="39"/>
      <c r="AB7" s="39"/>
      <c r="AC7" s="39"/>
      <c r="AD7" s="39"/>
      <c r="AE7" s="39"/>
      <c r="AF7" s="39"/>
      <c r="AG7" s="39"/>
      <c r="AH7" s="39"/>
    </row>
    <row r="8" spans="1:34" s="40" customFormat="1" ht="15.75" thickBot="1" x14ac:dyDescent="0.25">
      <c r="A8" s="254"/>
      <c r="B8" s="255"/>
      <c r="C8" s="261"/>
      <c r="D8" s="38"/>
      <c r="E8" s="258"/>
      <c r="F8" s="258"/>
      <c r="G8" s="258"/>
      <c r="H8" s="258"/>
      <c r="I8" s="258"/>
      <c r="J8" s="258"/>
      <c r="K8" s="258"/>
      <c r="L8" s="194"/>
      <c r="M8" s="246"/>
      <c r="N8" s="246"/>
      <c r="O8" s="246"/>
      <c r="P8" s="246"/>
      <c r="Q8" s="246"/>
      <c r="R8" s="246"/>
      <c r="S8" s="246"/>
      <c r="T8" s="39"/>
      <c r="U8" s="39"/>
      <c r="V8" s="39"/>
      <c r="W8" s="39"/>
      <c r="X8" s="39"/>
      <c r="Y8" s="39"/>
      <c r="Z8" s="39"/>
      <c r="AA8" s="39"/>
      <c r="AB8" s="39"/>
      <c r="AC8" s="39"/>
      <c r="AD8" s="39"/>
      <c r="AE8" s="39"/>
      <c r="AF8" s="39"/>
      <c r="AG8" s="39"/>
      <c r="AH8" s="39"/>
    </row>
    <row r="9" spans="1:34" s="40" customFormat="1" ht="31.5" customHeight="1" thickBot="1" x14ac:dyDescent="0.25">
      <c r="A9" s="250" t="s">
        <v>287</v>
      </c>
      <c r="B9" s="251"/>
      <c r="C9" s="251"/>
      <c r="D9" s="38"/>
      <c r="E9" s="195" t="s">
        <v>146</v>
      </c>
      <c r="F9" s="195" t="s">
        <v>146</v>
      </c>
      <c r="G9" s="195" t="s">
        <v>146</v>
      </c>
      <c r="H9" s="195" t="s">
        <v>146</v>
      </c>
      <c r="I9" s="195" t="s">
        <v>146</v>
      </c>
      <c r="J9" s="195" t="s">
        <v>146</v>
      </c>
      <c r="K9" s="195" t="s">
        <v>146</v>
      </c>
      <c r="L9" s="194"/>
      <c r="M9" s="196" t="s">
        <v>146</v>
      </c>
      <c r="N9" s="196" t="s">
        <v>146</v>
      </c>
      <c r="O9" s="196" t="s">
        <v>146</v>
      </c>
      <c r="P9" s="196" t="s">
        <v>146</v>
      </c>
      <c r="Q9" s="196" t="s">
        <v>146</v>
      </c>
      <c r="R9" s="196" t="s">
        <v>146</v>
      </c>
      <c r="S9" s="196" t="s">
        <v>146</v>
      </c>
      <c r="T9" s="39"/>
      <c r="U9" s="39"/>
      <c r="V9" s="39"/>
      <c r="W9" s="39"/>
      <c r="X9" s="39"/>
      <c r="Y9" s="39"/>
      <c r="Z9" s="39"/>
      <c r="AA9" s="39"/>
      <c r="AB9" s="39"/>
      <c r="AC9" s="39"/>
      <c r="AD9" s="39"/>
      <c r="AE9" s="39"/>
      <c r="AF9" s="39"/>
      <c r="AG9" s="39"/>
      <c r="AH9" s="39"/>
    </row>
    <row r="10" spans="1:34" s="40" customFormat="1" ht="15" customHeight="1" x14ac:dyDescent="0.2">
      <c r="A10" s="252"/>
      <c r="B10" s="253"/>
      <c r="C10" s="253"/>
      <c r="D10" s="38"/>
      <c r="E10" s="247" t="s">
        <v>339</v>
      </c>
      <c r="F10" s="247" t="s">
        <v>339</v>
      </c>
      <c r="G10" s="247" t="s">
        <v>339</v>
      </c>
      <c r="H10" s="247" t="s">
        <v>339</v>
      </c>
      <c r="I10" s="247" t="s">
        <v>339</v>
      </c>
      <c r="J10" s="247" t="s">
        <v>339</v>
      </c>
      <c r="K10" s="247" t="s">
        <v>339</v>
      </c>
      <c r="L10" s="194"/>
      <c r="M10" s="247" t="s">
        <v>341</v>
      </c>
      <c r="N10" s="247" t="s">
        <v>341</v>
      </c>
      <c r="O10" s="247" t="s">
        <v>341</v>
      </c>
      <c r="P10" s="247" t="s">
        <v>341</v>
      </c>
      <c r="Q10" s="247" t="s">
        <v>341</v>
      </c>
      <c r="R10" s="247" t="s">
        <v>341</v>
      </c>
      <c r="S10" s="247" t="s">
        <v>341</v>
      </c>
      <c r="T10" s="39"/>
      <c r="U10" s="39"/>
      <c r="V10" s="39"/>
      <c r="W10" s="39"/>
      <c r="X10" s="39"/>
      <c r="Y10" s="39"/>
      <c r="Z10" s="39"/>
      <c r="AA10" s="39"/>
      <c r="AB10" s="39"/>
      <c r="AC10" s="39"/>
      <c r="AD10" s="39"/>
      <c r="AE10" s="39"/>
      <c r="AF10" s="39"/>
      <c r="AG10" s="39"/>
      <c r="AH10" s="39"/>
    </row>
    <row r="11" spans="1:34" s="40" customFormat="1" ht="19.5" customHeight="1" thickBot="1" x14ac:dyDescent="0.25">
      <c r="A11" s="254"/>
      <c r="B11" s="255"/>
      <c r="C11" s="255"/>
      <c r="D11" s="38"/>
      <c r="E11" s="248"/>
      <c r="F11" s="248"/>
      <c r="G11" s="248"/>
      <c r="H11" s="248"/>
      <c r="I11" s="248"/>
      <c r="J11" s="248"/>
      <c r="K11" s="248"/>
      <c r="L11" s="194"/>
      <c r="M11" s="248"/>
      <c r="N11" s="248"/>
      <c r="O11" s="248"/>
      <c r="P11" s="248"/>
      <c r="Q11" s="248"/>
      <c r="R11" s="248"/>
      <c r="S11" s="248"/>
      <c r="T11" s="39"/>
      <c r="U11" s="39"/>
      <c r="V11" s="39"/>
      <c r="W11" s="39"/>
      <c r="X11" s="39"/>
      <c r="Y11" s="39"/>
      <c r="Z11" s="39"/>
      <c r="AA11" s="39"/>
      <c r="AB11" s="39"/>
      <c r="AC11" s="39"/>
      <c r="AD11" s="39"/>
      <c r="AE11" s="39"/>
      <c r="AF11" s="39"/>
      <c r="AG11" s="39"/>
      <c r="AH11" s="39"/>
    </row>
    <row r="12" spans="1:34" s="43" customFormat="1" ht="15.75" thickBot="1" x14ac:dyDescent="0.3">
      <c r="A12" s="131"/>
      <c r="B12" s="132" t="s">
        <v>9</v>
      </c>
      <c r="C12" s="133"/>
      <c r="D12" s="133"/>
      <c r="E12" s="133"/>
      <c r="F12" s="133"/>
      <c r="G12" s="133"/>
      <c r="H12" s="133"/>
      <c r="I12" s="133"/>
      <c r="J12" s="133"/>
      <c r="K12" s="133"/>
      <c r="L12" s="133"/>
      <c r="M12" s="133"/>
      <c r="N12" s="133"/>
      <c r="O12" s="133"/>
      <c r="P12" s="133"/>
      <c r="Q12" s="133"/>
      <c r="R12" s="133"/>
      <c r="S12" s="133"/>
      <c r="T12" s="42"/>
      <c r="U12" s="42"/>
      <c r="V12" s="42"/>
      <c r="W12" s="42"/>
      <c r="X12" s="42"/>
      <c r="Y12" s="42"/>
      <c r="Z12" s="42"/>
      <c r="AA12" s="42"/>
      <c r="AB12" s="42"/>
      <c r="AC12" s="42"/>
      <c r="AD12" s="42"/>
      <c r="AE12" s="42"/>
      <c r="AF12" s="42"/>
      <c r="AG12" s="42"/>
      <c r="AH12" s="42"/>
    </row>
    <row r="13" spans="1:34" ht="57.75" thickBot="1" x14ac:dyDescent="0.25">
      <c r="A13" s="44">
        <v>1</v>
      </c>
      <c r="B13" s="45" t="s">
        <v>400</v>
      </c>
      <c r="C13" s="46">
        <v>1</v>
      </c>
      <c r="D13" s="47"/>
      <c r="E13" s="134">
        <v>119000</v>
      </c>
      <c r="F13" s="134"/>
      <c r="G13" s="134"/>
      <c r="H13" s="134">
        <v>79447.647417201166</v>
      </c>
      <c r="I13" s="209">
        <f t="shared" ref="I13:I20" si="0">+IF(E13="N/A","N/A",MIN(E13:H13))</f>
        <v>79447.647417201166</v>
      </c>
      <c r="J13" s="209">
        <f t="shared" ref="J13:J20" si="1">+IF(E13="N/A","N/A",ROUND(AVERAGE(E13:H13),0))</f>
        <v>99224</v>
      </c>
      <c r="K13" s="209">
        <f t="shared" ref="K13:K20" si="2">+IF(I13="N/A","N/A",AVERAGE(I13:J13))</f>
        <v>89335.823708600583</v>
      </c>
      <c r="L13" s="48"/>
      <c r="M13" s="134">
        <v>133000</v>
      </c>
      <c r="N13" s="134"/>
      <c r="O13" s="134"/>
      <c r="P13" s="134">
        <v>89130.758199693184</v>
      </c>
      <c r="Q13" s="202">
        <f t="shared" ref="Q13" si="3">+IF(M13="N/A","N/A",MIN(M13:P13))</f>
        <v>89130.758199693184</v>
      </c>
      <c r="R13" s="202">
        <f t="shared" ref="R13" si="4">+IF(M13="N/A","N/A",ROUND(AVERAGE(M13:P13),0))</f>
        <v>111065</v>
      </c>
      <c r="S13" s="202">
        <f t="shared" ref="S13" si="5">+IF(Q13="N/A","N/A",AVERAGE(Q13:R13))</f>
        <v>100097.87909984658</v>
      </c>
    </row>
    <row r="14" spans="1:34" ht="15.75" thickBot="1" x14ac:dyDescent="0.25">
      <c r="A14" s="44">
        <v>2</v>
      </c>
      <c r="B14" s="50" t="s">
        <v>401</v>
      </c>
      <c r="C14" s="46">
        <v>1</v>
      </c>
      <c r="D14" s="47"/>
      <c r="E14" s="134">
        <v>73000</v>
      </c>
      <c r="F14" s="134"/>
      <c r="G14" s="134"/>
      <c r="H14" s="134">
        <v>48296.374372813116</v>
      </c>
      <c r="I14" s="209">
        <f t="shared" si="0"/>
        <v>48296.374372813116</v>
      </c>
      <c r="J14" s="209">
        <f t="shared" si="1"/>
        <v>60648</v>
      </c>
      <c r="K14" s="209">
        <f t="shared" si="2"/>
        <v>54472.187186406562</v>
      </c>
      <c r="L14" s="48"/>
      <c r="M14" s="134">
        <v>98000</v>
      </c>
      <c r="N14" s="134"/>
      <c r="O14" s="134"/>
      <c r="P14" s="134">
        <v>55673.585350633955</v>
      </c>
      <c r="Q14" s="202">
        <f t="shared" ref="Q14:Q16" si="6">+IF(M14="N/A","N/A",MIN(M14:P14))</f>
        <v>55673.585350633955</v>
      </c>
      <c r="R14" s="202">
        <f t="shared" ref="R14:R16" si="7">+IF(M14="N/A","N/A",ROUND(AVERAGE(M14:P14),0))</f>
        <v>76837</v>
      </c>
      <c r="S14" s="202">
        <f t="shared" ref="S14:S16" si="8">+IF(Q14="N/A","N/A",AVERAGE(Q14:R14))</f>
        <v>66255.292675316974</v>
      </c>
    </row>
    <row r="15" spans="1:34" ht="15.75" thickBot="1" x14ac:dyDescent="0.25">
      <c r="A15" s="44">
        <v>3</v>
      </c>
      <c r="B15" s="50" t="s">
        <v>137</v>
      </c>
      <c r="C15" s="46">
        <v>1</v>
      </c>
      <c r="D15" s="47"/>
      <c r="E15" s="134">
        <v>97000</v>
      </c>
      <c r="F15" s="134"/>
      <c r="G15" s="134"/>
      <c r="H15" s="134">
        <v>50573.517655014526</v>
      </c>
      <c r="I15" s="209">
        <f t="shared" si="0"/>
        <v>50573.517655014526</v>
      </c>
      <c r="J15" s="209">
        <f t="shared" si="1"/>
        <v>73787</v>
      </c>
      <c r="K15" s="209">
        <f t="shared" si="2"/>
        <v>62180.258827507263</v>
      </c>
      <c r="L15" s="48"/>
      <c r="M15" s="134">
        <v>123000</v>
      </c>
      <c r="N15" s="134"/>
      <c r="O15" s="134"/>
      <c r="P15" s="134">
        <v>61128.752062840438</v>
      </c>
      <c r="Q15" s="202">
        <f t="shared" si="6"/>
        <v>61128.752062840438</v>
      </c>
      <c r="R15" s="202">
        <f t="shared" si="7"/>
        <v>92064</v>
      </c>
      <c r="S15" s="202">
        <f t="shared" si="8"/>
        <v>76596.376031420223</v>
      </c>
    </row>
    <row r="16" spans="1:34" ht="15.75" thickBot="1" x14ac:dyDescent="0.25">
      <c r="A16" s="44">
        <v>4</v>
      </c>
      <c r="B16" s="50" t="s">
        <v>15</v>
      </c>
      <c r="C16" s="46">
        <v>1</v>
      </c>
      <c r="D16" s="47"/>
      <c r="E16" s="134">
        <v>52000</v>
      </c>
      <c r="F16" s="134"/>
      <c r="G16" s="134"/>
      <c r="H16" s="134">
        <v>38949.24920958162</v>
      </c>
      <c r="I16" s="209">
        <f t="shared" si="0"/>
        <v>38949.24920958162</v>
      </c>
      <c r="J16" s="209">
        <f t="shared" si="1"/>
        <v>45475</v>
      </c>
      <c r="K16" s="209">
        <f t="shared" si="2"/>
        <v>42212.124604790806</v>
      </c>
      <c r="L16" s="48"/>
      <c r="M16" s="134">
        <v>71000</v>
      </c>
      <c r="N16" s="134"/>
      <c r="O16" s="134"/>
      <c r="P16" s="134">
        <v>46700.053345171611</v>
      </c>
      <c r="Q16" s="202">
        <f t="shared" si="6"/>
        <v>46700.053345171611</v>
      </c>
      <c r="R16" s="202">
        <f t="shared" si="7"/>
        <v>58850</v>
      </c>
      <c r="S16" s="202">
        <f t="shared" si="8"/>
        <v>52775.026672585809</v>
      </c>
    </row>
    <row r="17" spans="1:34" ht="15.75" thickBot="1" x14ac:dyDescent="0.25">
      <c r="A17" s="44">
        <v>5</v>
      </c>
      <c r="B17" s="45" t="s">
        <v>16</v>
      </c>
      <c r="C17" s="46">
        <v>1</v>
      </c>
      <c r="D17" s="47"/>
      <c r="E17" s="134">
        <v>53000</v>
      </c>
      <c r="F17" s="134"/>
      <c r="G17" s="134"/>
      <c r="H17" s="134">
        <v>37435.785565701859</v>
      </c>
      <c r="I17" s="209">
        <f t="shared" si="0"/>
        <v>37435.785565701859</v>
      </c>
      <c r="J17" s="209">
        <f t="shared" si="1"/>
        <v>45218</v>
      </c>
      <c r="K17" s="209">
        <f t="shared" si="2"/>
        <v>41326.892782850933</v>
      </c>
      <c r="L17" s="48"/>
      <c r="M17" s="135" t="s">
        <v>8</v>
      </c>
      <c r="N17" s="135" t="s">
        <v>8</v>
      </c>
      <c r="O17" s="135" t="s">
        <v>8</v>
      </c>
      <c r="P17" s="135" t="s">
        <v>8</v>
      </c>
      <c r="Q17" s="135" t="s">
        <v>8</v>
      </c>
      <c r="R17" s="135" t="s">
        <v>8</v>
      </c>
      <c r="S17" s="135" t="s">
        <v>8</v>
      </c>
    </row>
    <row r="18" spans="1:34" ht="15.75" thickBot="1" x14ac:dyDescent="0.25">
      <c r="A18" s="44">
        <v>6</v>
      </c>
      <c r="B18" s="50" t="s">
        <v>17</v>
      </c>
      <c r="C18" s="46">
        <v>1</v>
      </c>
      <c r="D18" s="47"/>
      <c r="E18" s="134">
        <v>36000</v>
      </c>
      <c r="F18" s="134"/>
      <c r="G18" s="134"/>
      <c r="H18" s="134">
        <v>19679.148040355081</v>
      </c>
      <c r="I18" s="209">
        <f t="shared" si="0"/>
        <v>19679.148040355081</v>
      </c>
      <c r="J18" s="209">
        <f t="shared" si="1"/>
        <v>27840</v>
      </c>
      <c r="K18" s="209">
        <f t="shared" si="2"/>
        <v>23759.574020177541</v>
      </c>
      <c r="L18" s="48"/>
      <c r="M18" s="134">
        <v>46000</v>
      </c>
      <c r="N18" s="134"/>
      <c r="O18" s="134"/>
      <c r="P18" s="134">
        <v>23427.994146963731</v>
      </c>
      <c r="Q18" s="202">
        <f t="shared" ref="Q18:Q22" si="9">+IF(M18="N/A","N/A",MIN(M18:P18))</f>
        <v>23427.994146963731</v>
      </c>
      <c r="R18" s="202">
        <f t="shared" ref="R18:R22" si="10">+IF(M18="N/A","N/A",ROUND(AVERAGE(M18:P18),0))</f>
        <v>34714</v>
      </c>
      <c r="S18" s="202">
        <f t="shared" ref="S18:S22" si="11">+IF(Q18="N/A","N/A",AVERAGE(Q18:R18))</f>
        <v>29070.997073481863</v>
      </c>
    </row>
    <row r="19" spans="1:34" ht="15.75" thickBot="1" x14ac:dyDescent="0.25">
      <c r="A19" s="44">
        <v>7</v>
      </c>
      <c r="B19" s="50" t="s">
        <v>402</v>
      </c>
      <c r="C19" s="46">
        <v>1</v>
      </c>
      <c r="D19" s="47"/>
      <c r="E19" s="134">
        <v>30000</v>
      </c>
      <c r="F19" s="134"/>
      <c r="G19" s="134"/>
      <c r="H19" s="134">
        <v>18340.647786287827</v>
      </c>
      <c r="I19" s="209">
        <f t="shared" si="0"/>
        <v>18340.647786287827</v>
      </c>
      <c r="J19" s="209">
        <f t="shared" si="1"/>
        <v>24170</v>
      </c>
      <c r="K19" s="209">
        <f t="shared" si="2"/>
        <v>21255.323893143912</v>
      </c>
      <c r="L19" s="48"/>
      <c r="M19" s="134">
        <v>39000</v>
      </c>
      <c r="N19" s="134"/>
      <c r="O19" s="134"/>
      <c r="P19" s="134">
        <v>21585.386080774111</v>
      </c>
      <c r="Q19" s="202">
        <f t="shared" si="9"/>
        <v>21585.386080774111</v>
      </c>
      <c r="R19" s="202">
        <f t="shared" si="10"/>
        <v>30293</v>
      </c>
      <c r="S19" s="202">
        <f t="shared" si="11"/>
        <v>25939.193040387057</v>
      </c>
    </row>
    <row r="20" spans="1:34" ht="15.75" thickBot="1" x14ac:dyDescent="0.25">
      <c r="A20" s="44">
        <v>8</v>
      </c>
      <c r="B20" s="50" t="s">
        <v>403</v>
      </c>
      <c r="C20" s="46">
        <v>1</v>
      </c>
      <c r="D20" s="47"/>
      <c r="E20" s="134">
        <v>34000</v>
      </c>
      <c r="F20" s="134"/>
      <c r="G20" s="134"/>
      <c r="H20" s="134">
        <v>18740.262048000521</v>
      </c>
      <c r="I20" s="209">
        <f t="shared" si="0"/>
        <v>18740.262048000521</v>
      </c>
      <c r="J20" s="209">
        <f t="shared" si="1"/>
        <v>26370</v>
      </c>
      <c r="K20" s="209">
        <f t="shared" si="2"/>
        <v>22555.13102400026</v>
      </c>
      <c r="L20" s="48"/>
      <c r="M20" s="134">
        <v>45000</v>
      </c>
      <c r="N20" s="134"/>
      <c r="O20" s="134"/>
      <c r="P20" s="134">
        <v>23361.452507673803</v>
      </c>
      <c r="Q20" s="202">
        <f t="shared" si="9"/>
        <v>23361.452507673803</v>
      </c>
      <c r="R20" s="202">
        <f t="shared" si="10"/>
        <v>34181</v>
      </c>
      <c r="S20" s="202">
        <f t="shared" si="11"/>
        <v>28771.226253836903</v>
      </c>
    </row>
    <row r="21" spans="1:34" ht="15.75" thickBot="1" x14ac:dyDescent="0.25">
      <c r="A21" s="44">
        <v>9</v>
      </c>
      <c r="B21" s="50" t="s">
        <v>138</v>
      </c>
      <c r="C21" s="46">
        <v>1</v>
      </c>
      <c r="D21" s="51"/>
      <c r="E21" s="135" t="s">
        <v>8</v>
      </c>
      <c r="F21" s="135" t="s">
        <v>8</v>
      </c>
      <c r="G21" s="135" t="s">
        <v>8</v>
      </c>
      <c r="H21" s="135" t="s">
        <v>8</v>
      </c>
      <c r="I21" s="135" t="s">
        <v>8</v>
      </c>
      <c r="J21" s="135" t="s">
        <v>8</v>
      </c>
      <c r="K21" s="135" t="s">
        <v>8</v>
      </c>
      <c r="L21" s="48"/>
      <c r="M21" s="134">
        <v>130000</v>
      </c>
      <c r="N21" s="134"/>
      <c r="O21" s="134"/>
      <c r="P21" s="134">
        <v>77373.736941202369</v>
      </c>
      <c r="Q21" s="202">
        <f t="shared" si="9"/>
        <v>77373.736941202369</v>
      </c>
      <c r="R21" s="202">
        <f t="shared" si="10"/>
        <v>103687</v>
      </c>
      <c r="S21" s="202">
        <f t="shared" si="11"/>
        <v>90530.368470601185</v>
      </c>
    </row>
    <row r="22" spans="1:34" ht="15.75" thickBot="1" x14ac:dyDescent="0.25">
      <c r="A22" s="44">
        <v>10</v>
      </c>
      <c r="B22" s="50" t="s">
        <v>18</v>
      </c>
      <c r="C22" s="46">
        <v>1</v>
      </c>
      <c r="D22" s="51"/>
      <c r="E22" s="135" t="s">
        <v>8</v>
      </c>
      <c r="F22" s="135" t="s">
        <v>8</v>
      </c>
      <c r="G22" s="135" t="s">
        <v>8</v>
      </c>
      <c r="H22" s="135" t="s">
        <v>8</v>
      </c>
      <c r="I22" s="135" t="s">
        <v>8</v>
      </c>
      <c r="J22" s="135" t="s">
        <v>8</v>
      </c>
      <c r="K22" s="135" t="s">
        <v>8</v>
      </c>
      <c r="L22" s="48"/>
      <c r="M22" s="134">
        <v>76000</v>
      </c>
      <c r="N22" s="134"/>
      <c r="O22" s="134"/>
      <c r="P22" s="134">
        <v>46979.257697736284</v>
      </c>
      <c r="Q22" s="202">
        <f t="shared" si="9"/>
        <v>46979.257697736284</v>
      </c>
      <c r="R22" s="202">
        <f t="shared" si="10"/>
        <v>61490</v>
      </c>
      <c r="S22" s="202">
        <f t="shared" si="11"/>
        <v>54234.628848868146</v>
      </c>
    </row>
    <row r="23" spans="1:34" s="52" customFormat="1" ht="15.75" thickBot="1" x14ac:dyDescent="0.25">
      <c r="A23" s="137"/>
      <c r="B23" s="138" t="s">
        <v>0</v>
      </c>
      <c r="C23" s="139"/>
      <c r="D23" s="139"/>
      <c r="E23" s="139"/>
      <c r="F23" s="139"/>
      <c r="G23" s="139"/>
      <c r="H23" s="139"/>
      <c r="I23" s="139"/>
      <c r="J23" s="139"/>
      <c r="K23" s="139"/>
      <c r="L23" s="139"/>
      <c r="M23" s="139"/>
      <c r="N23" s="139"/>
      <c r="O23" s="139"/>
      <c r="P23" s="139"/>
      <c r="Q23" s="139"/>
      <c r="R23" s="139"/>
      <c r="S23" s="139"/>
      <c r="T23" s="41"/>
      <c r="U23" s="41"/>
      <c r="V23" s="41"/>
      <c r="W23" s="41"/>
      <c r="X23" s="41"/>
      <c r="Y23" s="41"/>
      <c r="Z23" s="41"/>
      <c r="AA23" s="41"/>
      <c r="AB23" s="41"/>
      <c r="AC23" s="41"/>
      <c r="AD23" s="41"/>
      <c r="AE23" s="41"/>
      <c r="AF23" s="41"/>
      <c r="AG23" s="41"/>
      <c r="AH23" s="41"/>
    </row>
    <row r="24" spans="1:34" ht="29.25" thickBot="1" x14ac:dyDescent="0.25">
      <c r="A24" s="44">
        <v>11</v>
      </c>
      <c r="B24" s="53" t="s">
        <v>404</v>
      </c>
      <c r="C24" s="46">
        <v>1</v>
      </c>
      <c r="D24" s="47"/>
      <c r="E24" s="134">
        <v>531000</v>
      </c>
      <c r="F24" s="134"/>
      <c r="G24" s="134"/>
      <c r="H24" s="134">
        <v>342027.61238576658</v>
      </c>
      <c r="I24" s="209">
        <f t="shared" ref="I24:I31" si="12">+IF(E24="N/A","N/A",MIN(E24:H24))</f>
        <v>342027.61238576658</v>
      </c>
      <c r="J24" s="209">
        <f t="shared" ref="J24:J31" si="13">+IF(E24="N/A","N/A",ROUND(AVERAGE(E24:H24),0))</f>
        <v>436514</v>
      </c>
      <c r="K24" s="209">
        <f t="shared" ref="K24:K31" si="14">+IF(I24="N/A","N/A",AVERAGE(I24:J24))</f>
        <v>389270.80619288329</v>
      </c>
      <c r="L24" s="48"/>
      <c r="M24" s="134">
        <v>807000</v>
      </c>
      <c r="N24" s="134"/>
      <c r="O24" s="134"/>
      <c r="P24" s="134">
        <v>468783.75410001527</v>
      </c>
      <c r="Q24" s="202">
        <f t="shared" ref="Q24:Q37" si="15">+IF(M24="N/A","N/A",MIN(M24:P24))</f>
        <v>468783.75410001527</v>
      </c>
      <c r="R24" s="202">
        <f t="shared" ref="R24:R37" si="16">+IF(M24="N/A","N/A",ROUND(AVERAGE(M24:P24),0))</f>
        <v>637892</v>
      </c>
      <c r="S24" s="202">
        <f t="shared" ref="S24:S37" si="17">+IF(Q24="N/A","N/A",AVERAGE(Q24:R24))</f>
        <v>553337.87705000769</v>
      </c>
    </row>
    <row r="25" spans="1:34" ht="15.75" thickBot="1" x14ac:dyDescent="0.25">
      <c r="A25" s="44">
        <v>12</v>
      </c>
      <c r="B25" s="54" t="s">
        <v>19</v>
      </c>
      <c r="C25" s="46">
        <v>1</v>
      </c>
      <c r="D25" s="47"/>
      <c r="E25" s="134">
        <v>182000</v>
      </c>
      <c r="F25" s="134"/>
      <c r="G25" s="134"/>
      <c r="H25" s="134">
        <v>84555.467531342249</v>
      </c>
      <c r="I25" s="209">
        <f t="shared" si="12"/>
        <v>84555.467531342249</v>
      </c>
      <c r="J25" s="209">
        <f t="shared" si="13"/>
        <v>133278</v>
      </c>
      <c r="K25" s="209">
        <f t="shared" si="14"/>
        <v>108916.73376567112</v>
      </c>
      <c r="L25" s="48"/>
      <c r="M25" s="134">
        <v>252000</v>
      </c>
      <c r="N25" s="134"/>
      <c r="O25" s="134"/>
      <c r="P25" s="134">
        <v>112099.45622290816</v>
      </c>
      <c r="Q25" s="202">
        <f t="shared" si="15"/>
        <v>112099.45622290816</v>
      </c>
      <c r="R25" s="202">
        <f t="shared" si="16"/>
        <v>182050</v>
      </c>
      <c r="S25" s="202">
        <f t="shared" si="17"/>
        <v>147074.72811145408</v>
      </c>
    </row>
    <row r="26" spans="1:34" ht="15.75" thickBot="1" x14ac:dyDescent="0.25">
      <c r="A26" s="44">
        <v>13</v>
      </c>
      <c r="B26" s="53" t="s">
        <v>20</v>
      </c>
      <c r="C26" s="46">
        <v>1</v>
      </c>
      <c r="D26" s="47"/>
      <c r="E26" s="134">
        <v>99000</v>
      </c>
      <c r="F26" s="134"/>
      <c r="G26" s="134"/>
      <c r="H26" s="134">
        <v>55881.931725970149</v>
      </c>
      <c r="I26" s="209">
        <f t="shared" si="12"/>
        <v>55881.931725970149</v>
      </c>
      <c r="J26" s="209">
        <f t="shared" si="13"/>
        <v>77441</v>
      </c>
      <c r="K26" s="209">
        <f t="shared" si="14"/>
        <v>66661.465862985075</v>
      </c>
      <c r="L26" s="48"/>
      <c r="M26" s="134">
        <v>131000</v>
      </c>
      <c r="N26" s="134"/>
      <c r="O26" s="134"/>
      <c r="P26" s="134">
        <v>68147.288996945717</v>
      </c>
      <c r="Q26" s="202">
        <f t="shared" si="15"/>
        <v>68147.288996945717</v>
      </c>
      <c r="R26" s="202">
        <f t="shared" si="16"/>
        <v>99574</v>
      </c>
      <c r="S26" s="202">
        <f t="shared" si="17"/>
        <v>83860.644498472859</v>
      </c>
    </row>
    <row r="27" spans="1:34" ht="15.75" thickBot="1" x14ac:dyDescent="0.25">
      <c r="A27" s="44">
        <v>14</v>
      </c>
      <c r="B27" s="54" t="s">
        <v>21</v>
      </c>
      <c r="C27" s="46">
        <v>1</v>
      </c>
      <c r="D27" s="47"/>
      <c r="E27" s="134">
        <v>126799</v>
      </c>
      <c r="F27" s="134"/>
      <c r="G27" s="134"/>
      <c r="H27" s="134">
        <v>59047.99970671843</v>
      </c>
      <c r="I27" s="209">
        <f t="shared" si="12"/>
        <v>59047.99970671843</v>
      </c>
      <c r="J27" s="209">
        <f t="shared" si="13"/>
        <v>92923</v>
      </c>
      <c r="K27" s="209">
        <f t="shared" si="14"/>
        <v>75985.499853359215</v>
      </c>
      <c r="L27" s="48"/>
      <c r="M27" s="134">
        <v>173000</v>
      </c>
      <c r="N27" s="134"/>
      <c r="O27" s="134"/>
      <c r="P27" s="134">
        <v>78744.328702868705</v>
      </c>
      <c r="Q27" s="202">
        <f t="shared" si="15"/>
        <v>78744.328702868705</v>
      </c>
      <c r="R27" s="202">
        <f t="shared" si="16"/>
        <v>125872</v>
      </c>
      <c r="S27" s="202">
        <f t="shared" si="17"/>
        <v>102308.16435143436</v>
      </c>
    </row>
    <row r="28" spans="1:34" ht="15.75" thickBot="1" x14ac:dyDescent="0.25">
      <c r="A28" s="44">
        <v>15</v>
      </c>
      <c r="B28" s="53" t="s">
        <v>22</v>
      </c>
      <c r="C28" s="46">
        <v>1</v>
      </c>
      <c r="D28" s="47"/>
      <c r="E28" s="134">
        <v>35568</v>
      </c>
      <c r="F28" s="134"/>
      <c r="G28" s="134"/>
      <c r="H28" s="134">
        <v>29108.401067061983</v>
      </c>
      <c r="I28" s="209">
        <f t="shared" si="12"/>
        <v>29108.401067061983</v>
      </c>
      <c r="J28" s="209">
        <f t="shared" si="13"/>
        <v>32338</v>
      </c>
      <c r="K28" s="209">
        <f t="shared" si="14"/>
        <v>30723.200533530991</v>
      </c>
      <c r="L28" s="48"/>
      <c r="M28" s="134">
        <v>44000</v>
      </c>
      <c r="N28" s="134"/>
      <c r="O28" s="134"/>
      <c r="P28" s="134">
        <v>33503.976905881245</v>
      </c>
      <c r="Q28" s="202">
        <f t="shared" si="15"/>
        <v>33503.976905881245</v>
      </c>
      <c r="R28" s="202">
        <f t="shared" si="16"/>
        <v>38752</v>
      </c>
      <c r="S28" s="202">
        <f t="shared" si="17"/>
        <v>36127.988452940626</v>
      </c>
    </row>
    <row r="29" spans="1:34" ht="15.75" thickBot="1" x14ac:dyDescent="0.25">
      <c r="A29" s="44">
        <v>16</v>
      </c>
      <c r="B29" s="53" t="s">
        <v>23</v>
      </c>
      <c r="C29" s="46">
        <v>1</v>
      </c>
      <c r="D29" s="47"/>
      <c r="E29" s="134">
        <v>21068</v>
      </c>
      <c r="F29" s="134"/>
      <c r="G29" s="134"/>
      <c r="H29" s="134">
        <v>14070.454937114215</v>
      </c>
      <c r="I29" s="209">
        <f t="shared" si="12"/>
        <v>14070.454937114215</v>
      </c>
      <c r="J29" s="209">
        <f t="shared" si="13"/>
        <v>17569</v>
      </c>
      <c r="K29" s="209">
        <f t="shared" si="14"/>
        <v>15819.727468557106</v>
      </c>
      <c r="L29" s="48"/>
      <c r="M29" s="134">
        <v>23000</v>
      </c>
      <c r="N29" s="134"/>
      <c r="O29" s="134"/>
      <c r="P29" s="134">
        <v>15950.868419237526</v>
      </c>
      <c r="Q29" s="202">
        <f t="shared" si="15"/>
        <v>15950.868419237526</v>
      </c>
      <c r="R29" s="202">
        <f t="shared" si="16"/>
        <v>19475</v>
      </c>
      <c r="S29" s="202">
        <f t="shared" si="17"/>
        <v>17712.934209618761</v>
      </c>
    </row>
    <row r="30" spans="1:34" ht="15.75" thickBot="1" x14ac:dyDescent="0.25">
      <c r="A30" s="44">
        <v>17</v>
      </c>
      <c r="B30" s="53" t="s">
        <v>24</v>
      </c>
      <c r="C30" s="46">
        <v>1</v>
      </c>
      <c r="D30" s="47"/>
      <c r="E30" s="134">
        <v>113000</v>
      </c>
      <c r="F30" s="134"/>
      <c r="G30" s="134"/>
      <c r="H30" s="134">
        <v>63160.75580792837</v>
      </c>
      <c r="I30" s="209">
        <f t="shared" si="12"/>
        <v>63160.75580792837</v>
      </c>
      <c r="J30" s="209">
        <f t="shared" si="13"/>
        <v>88080</v>
      </c>
      <c r="K30" s="209">
        <f t="shared" si="14"/>
        <v>75620.377903964181</v>
      </c>
      <c r="L30" s="48"/>
      <c r="M30" s="134">
        <v>136000</v>
      </c>
      <c r="N30" s="134"/>
      <c r="O30" s="134"/>
      <c r="P30" s="134">
        <v>72129.498439834206</v>
      </c>
      <c r="Q30" s="202">
        <f t="shared" si="15"/>
        <v>72129.498439834206</v>
      </c>
      <c r="R30" s="202">
        <f t="shared" si="16"/>
        <v>104065</v>
      </c>
      <c r="S30" s="202">
        <f t="shared" si="17"/>
        <v>88097.24921991711</v>
      </c>
    </row>
    <row r="31" spans="1:34" ht="15.75" thickBot="1" x14ac:dyDescent="0.25">
      <c r="A31" s="44">
        <v>18</v>
      </c>
      <c r="B31" s="53" t="s">
        <v>25</v>
      </c>
      <c r="C31" s="46">
        <v>1</v>
      </c>
      <c r="D31" s="47"/>
      <c r="E31" s="134">
        <v>46000</v>
      </c>
      <c r="F31" s="134"/>
      <c r="G31" s="134"/>
      <c r="H31" s="134">
        <v>24939.416598214939</v>
      </c>
      <c r="I31" s="209">
        <f t="shared" si="12"/>
        <v>24939.416598214939</v>
      </c>
      <c r="J31" s="209">
        <f t="shared" si="13"/>
        <v>35470</v>
      </c>
      <c r="K31" s="209">
        <f t="shared" si="14"/>
        <v>30204.708299107471</v>
      </c>
      <c r="L31" s="48"/>
      <c r="M31" s="134">
        <v>55000</v>
      </c>
      <c r="N31" s="134"/>
      <c r="O31" s="134"/>
      <c r="P31" s="134">
        <v>27663.877807690704</v>
      </c>
      <c r="Q31" s="202">
        <f t="shared" si="15"/>
        <v>27663.877807690704</v>
      </c>
      <c r="R31" s="202">
        <f t="shared" si="16"/>
        <v>41332</v>
      </c>
      <c r="S31" s="202">
        <f t="shared" si="17"/>
        <v>34497.938903845352</v>
      </c>
    </row>
    <row r="32" spans="1:34" ht="15.75" thickBot="1" x14ac:dyDescent="0.25">
      <c r="A32" s="44">
        <v>19</v>
      </c>
      <c r="B32" s="53" t="s">
        <v>26</v>
      </c>
      <c r="C32" s="46">
        <v>1</v>
      </c>
      <c r="D32" s="47"/>
      <c r="E32" s="136" t="s">
        <v>8</v>
      </c>
      <c r="F32" s="136" t="s">
        <v>8</v>
      </c>
      <c r="G32" s="136" t="s">
        <v>8</v>
      </c>
      <c r="H32" s="136" t="s">
        <v>8</v>
      </c>
      <c r="I32" s="136" t="s">
        <v>8</v>
      </c>
      <c r="J32" s="136" t="s">
        <v>8</v>
      </c>
      <c r="K32" s="136" t="s">
        <v>8</v>
      </c>
      <c r="L32" s="48"/>
      <c r="M32" s="134">
        <v>73000</v>
      </c>
      <c r="N32" s="134"/>
      <c r="O32" s="134"/>
      <c r="P32" s="134">
        <v>38780.482464481109</v>
      </c>
      <c r="Q32" s="202">
        <f t="shared" si="15"/>
        <v>38780.482464481109</v>
      </c>
      <c r="R32" s="202">
        <f t="shared" si="16"/>
        <v>55890</v>
      </c>
      <c r="S32" s="202">
        <f t="shared" si="17"/>
        <v>47335.241232240558</v>
      </c>
    </row>
    <row r="33" spans="1:34" ht="15.75" thickBot="1" x14ac:dyDescent="0.25">
      <c r="A33" s="44">
        <v>20</v>
      </c>
      <c r="B33" s="54" t="s">
        <v>27</v>
      </c>
      <c r="C33" s="46">
        <v>1</v>
      </c>
      <c r="D33" s="47"/>
      <c r="E33" s="134">
        <v>114546</v>
      </c>
      <c r="F33" s="134"/>
      <c r="G33" s="134"/>
      <c r="H33" s="134">
        <v>55131.760559489914</v>
      </c>
      <c r="I33" s="209">
        <f t="shared" ref="I33:I35" si="18">+IF(E33="N/A","N/A",MIN(E33:H33))</f>
        <v>55131.760559489914</v>
      </c>
      <c r="J33" s="209">
        <f t="shared" ref="J33:J35" si="19">+IF(E33="N/A","N/A",ROUND(AVERAGE(E33:H33),0))</f>
        <v>84839</v>
      </c>
      <c r="K33" s="209">
        <f t="shared" ref="K33:K35" si="20">+IF(I33="N/A","N/A",AVERAGE(I33:J33))</f>
        <v>69985.380279744961</v>
      </c>
      <c r="L33" s="48"/>
      <c r="M33" s="134">
        <v>145000</v>
      </c>
      <c r="N33" s="134"/>
      <c r="O33" s="134"/>
      <c r="P33" s="134">
        <v>67626.243263324839</v>
      </c>
      <c r="Q33" s="202">
        <f t="shared" si="15"/>
        <v>67626.243263324839</v>
      </c>
      <c r="R33" s="202">
        <f t="shared" si="16"/>
        <v>106313</v>
      </c>
      <c r="S33" s="202">
        <f t="shared" si="17"/>
        <v>86969.62163166242</v>
      </c>
    </row>
    <row r="34" spans="1:34" ht="15.75" thickBot="1" x14ac:dyDescent="0.25">
      <c r="A34" s="44">
        <v>21</v>
      </c>
      <c r="B34" s="53" t="s">
        <v>405</v>
      </c>
      <c r="C34" s="46">
        <v>1</v>
      </c>
      <c r="D34" s="47"/>
      <c r="E34" s="134">
        <v>145253</v>
      </c>
      <c r="F34" s="134"/>
      <c r="G34" s="134"/>
      <c r="H34" s="134">
        <v>66071.685435748164</v>
      </c>
      <c r="I34" s="209">
        <f t="shared" si="18"/>
        <v>66071.685435748164</v>
      </c>
      <c r="J34" s="209">
        <f t="shared" si="19"/>
        <v>105662</v>
      </c>
      <c r="K34" s="209">
        <f t="shared" si="20"/>
        <v>85866.842717874082</v>
      </c>
      <c r="L34" s="48"/>
      <c r="M34" s="134">
        <v>198000</v>
      </c>
      <c r="N34" s="134"/>
      <c r="O34" s="134"/>
      <c r="P34" s="134">
        <v>87008.400863475152</v>
      </c>
      <c r="Q34" s="202">
        <f t="shared" si="15"/>
        <v>87008.400863475152</v>
      </c>
      <c r="R34" s="202">
        <f t="shared" si="16"/>
        <v>142504</v>
      </c>
      <c r="S34" s="202">
        <f t="shared" si="17"/>
        <v>114756.20043173758</v>
      </c>
    </row>
    <row r="35" spans="1:34" ht="15.75" thickBot="1" x14ac:dyDescent="0.25">
      <c r="A35" s="44">
        <v>22</v>
      </c>
      <c r="B35" s="53" t="s">
        <v>406</v>
      </c>
      <c r="C35" s="46">
        <v>1</v>
      </c>
      <c r="D35" s="47"/>
      <c r="E35" s="134">
        <v>152000</v>
      </c>
      <c r="F35" s="134"/>
      <c r="G35" s="134"/>
      <c r="H35" s="134">
        <v>68633.744914440293</v>
      </c>
      <c r="I35" s="209">
        <f t="shared" si="18"/>
        <v>68633.744914440293</v>
      </c>
      <c r="J35" s="209">
        <f t="shared" si="19"/>
        <v>110317</v>
      </c>
      <c r="K35" s="209">
        <f t="shared" si="20"/>
        <v>89475.372457220146</v>
      </c>
      <c r="L35" s="48"/>
      <c r="M35" s="134">
        <v>186000</v>
      </c>
      <c r="N35" s="134"/>
      <c r="O35" s="134"/>
      <c r="P35" s="134">
        <v>83579.481122443802</v>
      </c>
      <c r="Q35" s="202">
        <f t="shared" si="15"/>
        <v>83579.481122443802</v>
      </c>
      <c r="R35" s="202">
        <f t="shared" si="16"/>
        <v>134790</v>
      </c>
      <c r="S35" s="202">
        <f t="shared" si="17"/>
        <v>109184.7405612219</v>
      </c>
    </row>
    <row r="36" spans="1:34" ht="15.75" thickBot="1" x14ac:dyDescent="0.25">
      <c r="A36" s="44">
        <v>23</v>
      </c>
      <c r="B36" s="53" t="s">
        <v>28</v>
      </c>
      <c r="C36" s="46">
        <v>1</v>
      </c>
      <c r="D36" s="51"/>
      <c r="E36" s="136" t="s">
        <v>8</v>
      </c>
      <c r="F36" s="136" t="s">
        <v>8</v>
      </c>
      <c r="G36" s="136" t="s">
        <v>8</v>
      </c>
      <c r="H36" s="136" t="s">
        <v>8</v>
      </c>
      <c r="I36" s="136" t="s">
        <v>8</v>
      </c>
      <c r="J36" s="136" t="s">
        <v>8</v>
      </c>
      <c r="K36" s="136" t="s">
        <v>8</v>
      </c>
      <c r="L36" s="48"/>
      <c r="M36" s="134">
        <v>68000</v>
      </c>
      <c r="N36" s="134"/>
      <c r="O36" s="134"/>
      <c r="P36" s="134">
        <v>38073.9078210601</v>
      </c>
      <c r="Q36" s="202">
        <f t="shared" si="15"/>
        <v>38073.9078210601</v>
      </c>
      <c r="R36" s="202">
        <f t="shared" si="16"/>
        <v>53037</v>
      </c>
      <c r="S36" s="202">
        <f t="shared" si="17"/>
        <v>45555.45391053005</v>
      </c>
    </row>
    <row r="37" spans="1:34" ht="15.75" thickBot="1" x14ac:dyDescent="0.25">
      <c r="A37" s="44">
        <v>24</v>
      </c>
      <c r="B37" s="54" t="s">
        <v>407</v>
      </c>
      <c r="C37" s="46">
        <v>1</v>
      </c>
      <c r="D37" s="51"/>
      <c r="E37" s="136" t="s">
        <v>8</v>
      </c>
      <c r="F37" s="136" t="s">
        <v>8</v>
      </c>
      <c r="G37" s="136" t="s">
        <v>8</v>
      </c>
      <c r="H37" s="136" t="s">
        <v>8</v>
      </c>
      <c r="I37" s="136" t="s">
        <v>8</v>
      </c>
      <c r="J37" s="136" t="s">
        <v>8</v>
      </c>
      <c r="K37" s="136" t="s">
        <v>8</v>
      </c>
      <c r="L37" s="48"/>
      <c r="M37" s="134">
        <v>57000</v>
      </c>
      <c r="N37" s="134"/>
      <c r="O37" s="134"/>
      <c r="P37" s="134">
        <v>39381.485377199402</v>
      </c>
      <c r="Q37" s="202">
        <f t="shared" si="15"/>
        <v>39381.485377199402</v>
      </c>
      <c r="R37" s="202">
        <f t="shared" si="16"/>
        <v>48191</v>
      </c>
      <c r="S37" s="202">
        <f t="shared" si="17"/>
        <v>43786.242688599697</v>
      </c>
    </row>
    <row r="38" spans="1:34" s="52" customFormat="1" ht="15.75" thickBot="1" x14ac:dyDescent="0.3">
      <c r="A38" s="137"/>
      <c r="B38" s="140" t="s">
        <v>29</v>
      </c>
      <c r="C38" s="139"/>
      <c r="D38" s="139"/>
      <c r="E38" s="139"/>
      <c r="F38" s="139"/>
      <c r="G38" s="139"/>
      <c r="H38" s="139"/>
      <c r="I38" s="139"/>
      <c r="J38" s="139"/>
      <c r="K38" s="139"/>
      <c r="L38" s="139"/>
      <c r="M38" s="139"/>
      <c r="N38" s="139"/>
      <c r="O38" s="139"/>
      <c r="P38" s="139"/>
      <c r="Q38" s="139"/>
      <c r="R38" s="139"/>
      <c r="S38" s="139"/>
      <c r="T38" s="41"/>
      <c r="U38" s="41"/>
      <c r="V38" s="41"/>
      <c r="W38" s="41"/>
      <c r="X38" s="41"/>
      <c r="Y38" s="41"/>
      <c r="Z38" s="41"/>
      <c r="AA38" s="41"/>
      <c r="AB38" s="41"/>
      <c r="AC38" s="41"/>
      <c r="AD38" s="41"/>
      <c r="AE38" s="41"/>
      <c r="AF38" s="41"/>
      <c r="AG38" s="41"/>
      <c r="AH38" s="41"/>
    </row>
    <row r="39" spans="1:34" ht="15.75" thickBot="1" x14ac:dyDescent="0.25">
      <c r="A39" s="44">
        <v>25</v>
      </c>
      <c r="B39" s="54" t="s">
        <v>30</v>
      </c>
      <c r="C39" s="46">
        <v>1</v>
      </c>
      <c r="D39" s="47"/>
      <c r="E39" s="134">
        <v>203964</v>
      </c>
      <c r="F39" s="134"/>
      <c r="G39" s="134"/>
      <c r="H39" s="134">
        <v>103099.98864798754</v>
      </c>
      <c r="I39" s="209">
        <f t="shared" ref="I39:I47" si="21">+IF(E39="N/A","N/A",MIN(E39:H39))</f>
        <v>103099.98864798754</v>
      </c>
      <c r="J39" s="209">
        <f t="shared" ref="J39:J47" si="22">+IF(E39="N/A","N/A",ROUND(AVERAGE(E39:H39),0))</f>
        <v>153532</v>
      </c>
      <c r="K39" s="209">
        <f t="shared" ref="K39:K47" si="23">+IF(I39="N/A","N/A",AVERAGE(I39:J39))</f>
        <v>128315.99432399377</v>
      </c>
      <c r="L39" s="48"/>
      <c r="M39" s="134">
        <v>265000</v>
      </c>
      <c r="N39" s="134"/>
      <c r="O39" s="134"/>
      <c r="P39" s="134">
        <v>131328.11983247194</v>
      </c>
      <c r="Q39" s="202">
        <f t="shared" ref="Q39:Q47" si="24">+IF(M39="N/A","N/A",MIN(M39:P39))</f>
        <v>131328.11983247194</v>
      </c>
      <c r="R39" s="202">
        <f t="shared" ref="R39:R47" si="25">+IF(M39="N/A","N/A",ROUND(AVERAGE(M39:P39),0))</f>
        <v>198164</v>
      </c>
      <c r="S39" s="202">
        <f t="shared" ref="S39:S47" si="26">+IF(Q39="N/A","N/A",AVERAGE(Q39:R39))</f>
        <v>164746.05991623597</v>
      </c>
    </row>
    <row r="40" spans="1:34" ht="15.75" thickBot="1" x14ac:dyDescent="0.25">
      <c r="A40" s="44">
        <v>26</v>
      </c>
      <c r="B40" s="53" t="s">
        <v>1</v>
      </c>
      <c r="C40" s="46">
        <v>1</v>
      </c>
      <c r="D40" s="47"/>
      <c r="E40" s="134">
        <v>192000</v>
      </c>
      <c r="F40" s="134"/>
      <c r="G40" s="134"/>
      <c r="H40" s="134">
        <v>92812.256161533995</v>
      </c>
      <c r="I40" s="209">
        <f t="shared" si="21"/>
        <v>92812.256161533995</v>
      </c>
      <c r="J40" s="209">
        <f t="shared" si="22"/>
        <v>142406</v>
      </c>
      <c r="K40" s="209">
        <f t="shared" si="23"/>
        <v>117609.128080767</v>
      </c>
      <c r="L40" s="48"/>
      <c r="M40" s="134">
        <v>249000</v>
      </c>
      <c r="N40" s="134"/>
      <c r="O40" s="134"/>
      <c r="P40" s="134">
        <v>118567.78169359356</v>
      </c>
      <c r="Q40" s="202">
        <f t="shared" si="24"/>
        <v>118567.78169359356</v>
      </c>
      <c r="R40" s="202">
        <f t="shared" si="25"/>
        <v>183784</v>
      </c>
      <c r="S40" s="202">
        <f t="shared" si="26"/>
        <v>151175.89084679677</v>
      </c>
    </row>
    <row r="41" spans="1:34" ht="15.75" thickBot="1" x14ac:dyDescent="0.25">
      <c r="A41" s="44">
        <v>27</v>
      </c>
      <c r="B41" s="54" t="s">
        <v>31</v>
      </c>
      <c r="C41" s="46">
        <v>1</v>
      </c>
      <c r="D41" s="47"/>
      <c r="E41" s="134">
        <v>138000</v>
      </c>
      <c r="F41" s="134"/>
      <c r="G41" s="134"/>
      <c r="H41" s="134">
        <v>64260.03338961483</v>
      </c>
      <c r="I41" s="209">
        <f t="shared" si="21"/>
        <v>64260.03338961483</v>
      </c>
      <c r="J41" s="209">
        <f t="shared" si="22"/>
        <v>101130</v>
      </c>
      <c r="K41" s="209">
        <f t="shared" si="23"/>
        <v>82695.016694807418</v>
      </c>
      <c r="L41" s="48"/>
      <c r="M41" s="134">
        <v>176000</v>
      </c>
      <c r="N41" s="134"/>
      <c r="O41" s="134"/>
      <c r="P41" s="134">
        <v>80071.245507953558</v>
      </c>
      <c r="Q41" s="202">
        <f t="shared" si="24"/>
        <v>80071.245507953558</v>
      </c>
      <c r="R41" s="202">
        <f t="shared" si="25"/>
        <v>128036</v>
      </c>
      <c r="S41" s="202">
        <f t="shared" si="26"/>
        <v>104053.62275397679</v>
      </c>
    </row>
    <row r="42" spans="1:34" ht="15.75" thickBot="1" x14ac:dyDescent="0.25">
      <c r="A42" s="44">
        <v>28</v>
      </c>
      <c r="B42" s="54" t="s">
        <v>408</v>
      </c>
      <c r="C42" s="46">
        <v>1</v>
      </c>
      <c r="D42" s="47"/>
      <c r="E42" s="134">
        <v>75000</v>
      </c>
      <c r="F42" s="134"/>
      <c r="G42" s="134"/>
      <c r="H42" s="134">
        <v>45210.45618477602</v>
      </c>
      <c r="I42" s="209">
        <f t="shared" si="21"/>
        <v>45210.45618477602</v>
      </c>
      <c r="J42" s="209">
        <f t="shared" si="22"/>
        <v>60105</v>
      </c>
      <c r="K42" s="209">
        <f t="shared" si="23"/>
        <v>52657.72809238801</v>
      </c>
      <c r="L42" s="48"/>
      <c r="M42" s="134">
        <v>94000</v>
      </c>
      <c r="N42" s="134"/>
      <c r="O42" s="134"/>
      <c r="P42" s="134">
        <v>53650.531155070945</v>
      </c>
      <c r="Q42" s="202">
        <f t="shared" si="24"/>
        <v>53650.531155070945</v>
      </c>
      <c r="R42" s="202">
        <f t="shared" si="25"/>
        <v>73825</v>
      </c>
      <c r="S42" s="202">
        <f t="shared" si="26"/>
        <v>63737.765577535472</v>
      </c>
    </row>
    <row r="43" spans="1:34" ht="15.75" thickBot="1" x14ac:dyDescent="0.25">
      <c r="A43" s="44">
        <v>29</v>
      </c>
      <c r="B43" s="53" t="s">
        <v>409</v>
      </c>
      <c r="C43" s="46">
        <v>1</v>
      </c>
      <c r="D43" s="47"/>
      <c r="E43" s="134">
        <v>75000</v>
      </c>
      <c r="F43" s="134"/>
      <c r="G43" s="134"/>
      <c r="H43" s="134">
        <v>52338.903013202806</v>
      </c>
      <c r="I43" s="209">
        <f t="shared" si="21"/>
        <v>52338.903013202806</v>
      </c>
      <c r="J43" s="209">
        <f t="shared" si="22"/>
        <v>63669</v>
      </c>
      <c r="K43" s="209">
        <f t="shared" si="23"/>
        <v>58003.951506601399</v>
      </c>
      <c r="L43" s="48"/>
      <c r="M43" s="134">
        <v>92000</v>
      </c>
      <c r="N43" s="134"/>
      <c r="O43" s="134"/>
      <c r="P43" s="134">
        <v>57996.638804341339</v>
      </c>
      <c r="Q43" s="202">
        <f t="shared" si="24"/>
        <v>57996.638804341339</v>
      </c>
      <c r="R43" s="202">
        <f t="shared" si="25"/>
        <v>74998</v>
      </c>
      <c r="S43" s="202">
        <f t="shared" si="26"/>
        <v>66497.319402170673</v>
      </c>
    </row>
    <row r="44" spans="1:34" ht="15.75" thickBot="1" x14ac:dyDescent="0.25">
      <c r="A44" s="44">
        <v>30</v>
      </c>
      <c r="B44" s="53" t="s">
        <v>410</v>
      </c>
      <c r="C44" s="46">
        <v>1</v>
      </c>
      <c r="D44" s="47"/>
      <c r="E44" s="134">
        <v>68000</v>
      </c>
      <c r="F44" s="134"/>
      <c r="G44" s="134"/>
      <c r="H44" s="134">
        <v>41851.518939407673</v>
      </c>
      <c r="I44" s="209">
        <f t="shared" si="21"/>
        <v>41851.518939407673</v>
      </c>
      <c r="J44" s="209">
        <f t="shared" si="22"/>
        <v>54926</v>
      </c>
      <c r="K44" s="209">
        <f t="shared" si="23"/>
        <v>48388.759469703837</v>
      </c>
      <c r="L44" s="48"/>
      <c r="M44" s="134">
        <v>87000</v>
      </c>
      <c r="N44" s="134"/>
      <c r="O44" s="134"/>
      <c r="P44" s="134">
        <v>52295.485642735337</v>
      </c>
      <c r="Q44" s="202">
        <f t="shared" si="24"/>
        <v>52295.485642735337</v>
      </c>
      <c r="R44" s="202">
        <f t="shared" si="25"/>
        <v>69648</v>
      </c>
      <c r="S44" s="202">
        <f t="shared" si="26"/>
        <v>60971.742821367669</v>
      </c>
    </row>
    <row r="45" spans="1:34" ht="15.75" thickBot="1" x14ac:dyDescent="0.25">
      <c r="A45" s="44">
        <v>31</v>
      </c>
      <c r="B45" s="54" t="s">
        <v>411</v>
      </c>
      <c r="C45" s="46">
        <v>1</v>
      </c>
      <c r="D45" s="47"/>
      <c r="E45" s="134">
        <v>79000</v>
      </c>
      <c r="F45" s="134"/>
      <c r="G45" s="134"/>
      <c r="H45" s="134">
        <v>47552.945218454777</v>
      </c>
      <c r="I45" s="209">
        <f t="shared" si="21"/>
        <v>47552.945218454777</v>
      </c>
      <c r="J45" s="209">
        <f t="shared" si="22"/>
        <v>63276</v>
      </c>
      <c r="K45" s="209">
        <f t="shared" si="23"/>
        <v>55414.472609227392</v>
      </c>
      <c r="L45" s="48"/>
      <c r="M45" s="134">
        <v>107000</v>
      </c>
      <c r="N45" s="134"/>
      <c r="O45" s="134"/>
      <c r="P45" s="134">
        <v>58334.867960422554</v>
      </c>
      <c r="Q45" s="202">
        <f t="shared" si="24"/>
        <v>58334.867960422554</v>
      </c>
      <c r="R45" s="202">
        <f t="shared" si="25"/>
        <v>82667</v>
      </c>
      <c r="S45" s="202">
        <f t="shared" si="26"/>
        <v>70500.933980211281</v>
      </c>
    </row>
    <row r="46" spans="1:34" ht="15.75" thickBot="1" x14ac:dyDescent="0.25">
      <c r="A46" s="44">
        <v>32</v>
      </c>
      <c r="B46" s="53" t="s">
        <v>412</v>
      </c>
      <c r="C46" s="46">
        <v>1</v>
      </c>
      <c r="D46" s="47"/>
      <c r="E46" s="134">
        <v>61000</v>
      </c>
      <c r="F46" s="134"/>
      <c r="G46" s="134"/>
      <c r="H46" s="134">
        <v>35510.857280869037</v>
      </c>
      <c r="I46" s="209">
        <f t="shared" si="21"/>
        <v>35510.857280869037</v>
      </c>
      <c r="J46" s="209">
        <f t="shared" si="22"/>
        <v>48255</v>
      </c>
      <c r="K46" s="209">
        <f t="shared" si="23"/>
        <v>41882.928640434518</v>
      </c>
      <c r="L46" s="48"/>
      <c r="M46" s="134">
        <v>760000</v>
      </c>
      <c r="N46" s="134"/>
      <c r="O46" s="134"/>
      <c r="P46" s="134">
        <v>42358.113747344258</v>
      </c>
      <c r="Q46" s="202">
        <f t="shared" si="24"/>
        <v>42358.113747344258</v>
      </c>
      <c r="R46" s="202">
        <f t="shared" si="25"/>
        <v>401179</v>
      </c>
      <c r="S46" s="202">
        <f t="shared" si="26"/>
        <v>221768.55687367212</v>
      </c>
    </row>
    <row r="47" spans="1:34" ht="15.75" thickBot="1" x14ac:dyDescent="0.25">
      <c r="A47" s="44">
        <v>33</v>
      </c>
      <c r="B47" s="53" t="s">
        <v>413</v>
      </c>
      <c r="C47" s="46">
        <v>1</v>
      </c>
      <c r="D47" s="47"/>
      <c r="E47" s="134">
        <v>54000</v>
      </c>
      <c r="F47" s="134"/>
      <c r="G47" s="134"/>
      <c r="H47" s="134">
        <v>30421.40273170183</v>
      </c>
      <c r="I47" s="209">
        <f t="shared" si="21"/>
        <v>30421.40273170183</v>
      </c>
      <c r="J47" s="209">
        <f t="shared" si="22"/>
        <v>42211</v>
      </c>
      <c r="K47" s="209">
        <f t="shared" si="23"/>
        <v>36316.201365850917</v>
      </c>
      <c r="L47" s="48"/>
      <c r="M47" s="134">
        <v>69000</v>
      </c>
      <c r="N47" s="134"/>
      <c r="O47" s="134"/>
      <c r="P47" s="134">
        <v>35205.067997576407</v>
      </c>
      <c r="Q47" s="202">
        <f t="shared" si="24"/>
        <v>35205.067997576407</v>
      </c>
      <c r="R47" s="202">
        <f t="shared" si="25"/>
        <v>52103</v>
      </c>
      <c r="S47" s="202">
        <f t="shared" si="26"/>
        <v>43654.033998788203</v>
      </c>
    </row>
    <row r="48" spans="1:34" s="52" customFormat="1" ht="15.75" thickBot="1" x14ac:dyDescent="0.25">
      <c r="A48" s="137"/>
      <c r="B48" s="138" t="s">
        <v>32</v>
      </c>
      <c r="C48" s="139"/>
      <c r="D48" s="139"/>
      <c r="E48" s="139"/>
      <c r="F48" s="139"/>
      <c r="G48" s="139"/>
      <c r="H48" s="139"/>
      <c r="I48" s="139"/>
      <c r="J48" s="139"/>
      <c r="K48" s="139"/>
      <c r="L48" s="139"/>
      <c r="M48" s="139"/>
      <c r="N48" s="139"/>
      <c r="O48" s="139"/>
      <c r="P48" s="139"/>
      <c r="Q48" s="139"/>
      <c r="R48" s="139"/>
      <c r="S48" s="139"/>
      <c r="T48" s="41"/>
      <c r="U48" s="41"/>
      <c r="V48" s="41"/>
      <c r="W48" s="41"/>
      <c r="X48" s="41"/>
      <c r="Y48" s="41"/>
      <c r="Z48" s="41"/>
      <c r="AA48" s="41"/>
      <c r="AB48" s="41"/>
      <c r="AC48" s="41"/>
      <c r="AD48" s="41"/>
      <c r="AE48" s="41"/>
      <c r="AF48" s="41"/>
      <c r="AG48" s="41"/>
      <c r="AH48" s="41"/>
    </row>
    <row r="49" spans="1:19" ht="15.75" thickBot="1" x14ac:dyDescent="0.25">
      <c r="A49" s="44">
        <v>34</v>
      </c>
      <c r="B49" s="53" t="s">
        <v>414</v>
      </c>
      <c r="C49" s="46">
        <v>1</v>
      </c>
      <c r="D49" s="47"/>
      <c r="E49" s="134">
        <v>227000</v>
      </c>
      <c r="F49" s="134"/>
      <c r="G49" s="134"/>
      <c r="H49" s="134">
        <v>113111.81115927261</v>
      </c>
      <c r="I49" s="209">
        <f t="shared" ref="I49:I79" si="27">+IF(E49="N/A","N/A",MIN(E49:H49))</f>
        <v>113111.81115927261</v>
      </c>
      <c r="J49" s="209">
        <f t="shared" ref="J49:J79" si="28">+IF(E49="N/A","N/A",ROUND(AVERAGE(E49:H49),0))</f>
        <v>170056</v>
      </c>
      <c r="K49" s="209">
        <f t="shared" ref="K49:K79" si="29">+IF(I49="N/A","N/A",AVERAGE(I49:J49))</f>
        <v>141583.90557963631</v>
      </c>
      <c r="L49" s="48"/>
      <c r="M49" s="134">
        <v>321000</v>
      </c>
      <c r="N49" s="134"/>
      <c r="O49" s="134"/>
      <c r="P49" s="134">
        <v>164794.75438056103</v>
      </c>
      <c r="Q49" s="202">
        <f t="shared" ref="Q49:Q79" si="30">+IF(M49="N/A","N/A",MIN(M49:P49))</f>
        <v>164794.75438056103</v>
      </c>
      <c r="R49" s="202">
        <f t="shared" ref="R49:R79" si="31">+IF(M49="N/A","N/A",ROUND(AVERAGE(M49:P49),0))</f>
        <v>242897</v>
      </c>
      <c r="S49" s="202">
        <f t="shared" ref="S49:S79" si="32">+IF(Q49="N/A","N/A",AVERAGE(Q49:R49))</f>
        <v>203845.87719028053</v>
      </c>
    </row>
    <row r="50" spans="1:19" ht="15.75" thickBot="1" x14ac:dyDescent="0.25">
      <c r="A50" s="44">
        <v>35</v>
      </c>
      <c r="B50" s="54" t="s">
        <v>33</v>
      </c>
      <c r="C50" s="46">
        <v>1</v>
      </c>
      <c r="D50" s="47"/>
      <c r="E50" s="134">
        <v>159000</v>
      </c>
      <c r="F50" s="134"/>
      <c r="G50" s="134"/>
      <c r="H50" s="134">
        <v>86959.924054820847</v>
      </c>
      <c r="I50" s="209">
        <f t="shared" si="27"/>
        <v>86959.924054820847</v>
      </c>
      <c r="J50" s="209">
        <f t="shared" si="28"/>
        <v>122980</v>
      </c>
      <c r="K50" s="209">
        <f t="shared" si="29"/>
        <v>104969.96202741042</v>
      </c>
      <c r="L50" s="48"/>
      <c r="M50" s="134">
        <v>20000</v>
      </c>
      <c r="N50" s="134"/>
      <c r="O50" s="134"/>
      <c r="P50" s="134">
        <v>103175.92258148669</v>
      </c>
      <c r="Q50" s="202">
        <f t="shared" si="30"/>
        <v>20000</v>
      </c>
      <c r="R50" s="202">
        <f t="shared" si="31"/>
        <v>61588</v>
      </c>
      <c r="S50" s="202">
        <f t="shared" si="32"/>
        <v>40794</v>
      </c>
    </row>
    <row r="51" spans="1:19" ht="15.75" thickBot="1" x14ac:dyDescent="0.25">
      <c r="A51" s="44">
        <v>36</v>
      </c>
      <c r="B51" s="53" t="s">
        <v>34</v>
      </c>
      <c r="C51" s="46">
        <v>1</v>
      </c>
      <c r="D51" s="47"/>
      <c r="E51" s="134">
        <v>113000</v>
      </c>
      <c r="F51" s="134"/>
      <c r="G51" s="134"/>
      <c r="H51" s="134">
        <v>53768.540355954734</v>
      </c>
      <c r="I51" s="209">
        <f t="shared" si="27"/>
        <v>53768.540355954734</v>
      </c>
      <c r="J51" s="209">
        <f t="shared" si="28"/>
        <v>83384</v>
      </c>
      <c r="K51" s="209">
        <f t="shared" si="29"/>
        <v>68576.270177977363</v>
      </c>
      <c r="L51" s="48"/>
      <c r="M51" s="134">
        <v>158000</v>
      </c>
      <c r="N51" s="134"/>
      <c r="O51" s="134"/>
      <c r="P51" s="134">
        <v>71182.08184006688</v>
      </c>
      <c r="Q51" s="202">
        <f t="shared" si="30"/>
        <v>71182.08184006688</v>
      </c>
      <c r="R51" s="202">
        <f t="shared" si="31"/>
        <v>114591</v>
      </c>
      <c r="S51" s="202">
        <f t="shared" si="32"/>
        <v>92886.54092003344</v>
      </c>
    </row>
    <row r="52" spans="1:19" ht="15.75" thickBot="1" x14ac:dyDescent="0.25">
      <c r="A52" s="44">
        <v>37</v>
      </c>
      <c r="B52" s="53" t="s">
        <v>35</v>
      </c>
      <c r="C52" s="46">
        <v>1</v>
      </c>
      <c r="D52" s="47"/>
      <c r="E52" s="134">
        <v>98000</v>
      </c>
      <c r="F52" s="134"/>
      <c r="G52" s="134"/>
      <c r="H52" s="134">
        <v>58627.0234345477</v>
      </c>
      <c r="I52" s="209">
        <f t="shared" si="27"/>
        <v>58627.0234345477</v>
      </c>
      <c r="J52" s="209">
        <f t="shared" si="28"/>
        <v>78314</v>
      </c>
      <c r="K52" s="209">
        <f t="shared" si="29"/>
        <v>68470.511717273854</v>
      </c>
      <c r="L52" s="48"/>
      <c r="M52" s="134">
        <v>130000</v>
      </c>
      <c r="N52" s="134"/>
      <c r="O52" s="134"/>
      <c r="P52" s="134">
        <v>70105.00505984074</v>
      </c>
      <c r="Q52" s="202">
        <f t="shared" si="30"/>
        <v>70105.00505984074</v>
      </c>
      <c r="R52" s="202">
        <f t="shared" si="31"/>
        <v>100053</v>
      </c>
      <c r="S52" s="202">
        <f t="shared" si="32"/>
        <v>85079.00252992037</v>
      </c>
    </row>
    <row r="53" spans="1:19" ht="15.75" thickBot="1" x14ac:dyDescent="0.25">
      <c r="A53" s="44">
        <v>38</v>
      </c>
      <c r="B53" s="53" t="s">
        <v>36</v>
      </c>
      <c r="C53" s="46">
        <v>1</v>
      </c>
      <c r="D53" s="47"/>
      <c r="E53" s="134">
        <v>116000</v>
      </c>
      <c r="F53" s="134"/>
      <c r="G53" s="134"/>
      <c r="H53" s="134">
        <v>55372.029671653734</v>
      </c>
      <c r="I53" s="209">
        <f t="shared" si="27"/>
        <v>55372.029671653734</v>
      </c>
      <c r="J53" s="209">
        <f t="shared" si="28"/>
        <v>85686</v>
      </c>
      <c r="K53" s="209">
        <f t="shared" si="29"/>
        <v>70529.014835826863</v>
      </c>
      <c r="L53" s="48"/>
      <c r="M53" s="134">
        <v>160000</v>
      </c>
      <c r="N53" s="134"/>
      <c r="O53" s="134"/>
      <c r="P53" s="134">
        <v>74086.569258838834</v>
      </c>
      <c r="Q53" s="202">
        <f t="shared" si="30"/>
        <v>74086.569258838834</v>
      </c>
      <c r="R53" s="202">
        <f t="shared" si="31"/>
        <v>117043</v>
      </c>
      <c r="S53" s="202">
        <f t="shared" si="32"/>
        <v>95564.784629419417</v>
      </c>
    </row>
    <row r="54" spans="1:19" ht="15.75" thickBot="1" x14ac:dyDescent="0.25">
      <c r="A54" s="44">
        <v>39</v>
      </c>
      <c r="B54" s="54" t="s">
        <v>37</v>
      </c>
      <c r="C54" s="46">
        <v>1</v>
      </c>
      <c r="D54" s="47"/>
      <c r="E54" s="134">
        <v>55000</v>
      </c>
      <c r="F54" s="134"/>
      <c r="G54" s="134"/>
      <c r="H54" s="134">
        <v>34232.010289555707</v>
      </c>
      <c r="I54" s="209">
        <f t="shared" si="27"/>
        <v>34232.010289555707</v>
      </c>
      <c r="J54" s="209">
        <f t="shared" si="28"/>
        <v>44616</v>
      </c>
      <c r="K54" s="209">
        <f t="shared" si="29"/>
        <v>39424.005144777853</v>
      </c>
      <c r="L54" s="48"/>
      <c r="M54" s="134">
        <v>73000</v>
      </c>
      <c r="N54" s="134"/>
      <c r="O54" s="134"/>
      <c r="P54" s="134">
        <v>42646.754035835038</v>
      </c>
      <c r="Q54" s="202">
        <f t="shared" si="30"/>
        <v>42646.754035835038</v>
      </c>
      <c r="R54" s="202">
        <f t="shared" si="31"/>
        <v>57823</v>
      </c>
      <c r="S54" s="202">
        <f t="shared" si="32"/>
        <v>50234.877017917519</v>
      </c>
    </row>
    <row r="55" spans="1:19" ht="15.75" thickBot="1" x14ac:dyDescent="0.25">
      <c r="A55" s="44">
        <v>40</v>
      </c>
      <c r="B55" s="53" t="s">
        <v>38</v>
      </c>
      <c r="C55" s="46">
        <v>1</v>
      </c>
      <c r="D55" s="47"/>
      <c r="E55" s="134">
        <v>53000</v>
      </c>
      <c r="F55" s="134"/>
      <c r="G55" s="134"/>
      <c r="H55" s="134">
        <v>32430.359816429631</v>
      </c>
      <c r="I55" s="209">
        <f t="shared" si="27"/>
        <v>32430.359816429631</v>
      </c>
      <c r="J55" s="209">
        <f t="shared" si="28"/>
        <v>42715</v>
      </c>
      <c r="K55" s="209">
        <f t="shared" si="29"/>
        <v>37572.679908214814</v>
      </c>
      <c r="L55" s="48"/>
      <c r="M55" s="134">
        <v>66000</v>
      </c>
      <c r="N55" s="134"/>
      <c r="O55" s="134"/>
      <c r="P55" s="134">
        <v>39598.75879315607</v>
      </c>
      <c r="Q55" s="202">
        <f t="shared" si="30"/>
        <v>39598.75879315607</v>
      </c>
      <c r="R55" s="202">
        <f t="shared" si="31"/>
        <v>52799</v>
      </c>
      <c r="S55" s="202">
        <f t="shared" si="32"/>
        <v>46198.879396578035</v>
      </c>
    </row>
    <row r="56" spans="1:19" ht="15.75" thickBot="1" x14ac:dyDescent="0.25">
      <c r="A56" s="44">
        <v>41</v>
      </c>
      <c r="B56" s="53" t="s">
        <v>39</v>
      </c>
      <c r="C56" s="46">
        <v>1</v>
      </c>
      <c r="D56" s="47"/>
      <c r="E56" s="134">
        <v>54000</v>
      </c>
      <c r="F56" s="134"/>
      <c r="G56" s="134"/>
      <c r="H56" s="134">
        <v>33109.431816371522</v>
      </c>
      <c r="I56" s="209">
        <f t="shared" si="27"/>
        <v>33109.431816371522</v>
      </c>
      <c r="J56" s="209">
        <f t="shared" si="28"/>
        <v>43555</v>
      </c>
      <c r="K56" s="209">
        <f t="shared" si="29"/>
        <v>38332.215908185761</v>
      </c>
      <c r="L56" s="48"/>
      <c r="M56" s="134">
        <v>67400</v>
      </c>
      <c r="N56" s="134"/>
      <c r="O56" s="134"/>
      <c r="P56" s="134">
        <v>38519.827081683397</v>
      </c>
      <c r="Q56" s="202">
        <f t="shared" si="30"/>
        <v>38519.827081683397</v>
      </c>
      <c r="R56" s="202">
        <f t="shared" si="31"/>
        <v>52960</v>
      </c>
      <c r="S56" s="202">
        <f t="shared" si="32"/>
        <v>45739.913540841699</v>
      </c>
    </row>
    <row r="57" spans="1:19" ht="15.75" thickBot="1" x14ac:dyDescent="0.25">
      <c r="A57" s="44">
        <v>42</v>
      </c>
      <c r="B57" s="53" t="s">
        <v>40</v>
      </c>
      <c r="C57" s="46">
        <v>1</v>
      </c>
      <c r="D57" s="47"/>
      <c r="E57" s="134">
        <v>109000</v>
      </c>
      <c r="F57" s="134"/>
      <c r="G57" s="134"/>
      <c r="H57" s="134">
        <v>53427.341449610212</v>
      </c>
      <c r="I57" s="209">
        <f t="shared" si="27"/>
        <v>53427.341449610212</v>
      </c>
      <c r="J57" s="209">
        <f t="shared" si="28"/>
        <v>81214</v>
      </c>
      <c r="K57" s="209">
        <f t="shared" si="29"/>
        <v>67320.67072480511</v>
      </c>
      <c r="L57" s="48"/>
      <c r="M57" s="134">
        <v>136000</v>
      </c>
      <c r="N57" s="134"/>
      <c r="O57" s="134"/>
      <c r="P57" s="134">
        <v>64061.524841786995</v>
      </c>
      <c r="Q57" s="202">
        <f t="shared" si="30"/>
        <v>64061.524841786995</v>
      </c>
      <c r="R57" s="202">
        <f t="shared" si="31"/>
        <v>100031</v>
      </c>
      <c r="S57" s="202">
        <f t="shared" si="32"/>
        <v>82046.262420893501</v>
      </c>
    </row>
    <row r="58" spans="1:19" ht="15.75" thickBot="1" x14ac:dyDescent="0.25">
      <c r="A58" s="44">
        <v>43</v>
      </c>
      <c r="B58" s="54" t="s">
        <v>415</v>
      </c>
      <c r="C58" s="46">
        <v>1</v>
      </c>
      <c r="D58" s="47"/>
      <c r="E58" s="134">
        <v>114000</v>
      </c>
      <c r="F58" s="134"/>
      <c r="G58" s="134"/>
      <c r="H58" s="134">
        <v>57246.795677949784</v>
      </c>
      <c r="I58" s="209">
        <f t="shared" si="27"/>
        <v>57246.795677949784</v>
      </c>
      <c r="J58" s="209">
        <f t="shared" si="28"/>
        <v>85623</v>
      </c>
      <c r="K58" s="209">
        <f t="shared" si="29"/>
        <v>71434.897838974895</v>
      </c>
      <c r="L58" s="48"/>
      <c r="M58" s="134">
        <v>147000</v>
      </c>
      <c r="N58" s="134"/>
      <c r="O58" s="134"/>
      <c r="P58" s="134">
        <v>69281.086370495235</v>
      </c>
      <c r="Q58" s="202">
        <f t="shared" si="30"/>
        <v>69281.086370495235</v>
      </c>
      <c r="R58" s="202">
        <f t="shared" si="31"/>
        <v>108141</v>
      </c>
      <c r="S58" s="202">
        <f t="shared" si="32"/>
        <v>88711.043185247618</v>
      </c>
    </row>
    <row r="59" spans="1:19" ht="15.75" thickBot="1" x14ac:dyDescent="0.25">
      <c r="A59" s="44">
        <v>44</v>
      </c>
      <c r="B59" s="53" t="s">
        <v>416</v>
      </c>
      <c r="C59" s="46">
        <v>1</v>
      </c>
      <c r="D59" s="47"/>
      <c r="E59" s="134">
        <v>124000</v>
      </c>
      <c r="F59" s="134"/>
      <c r="G59" s="134"/>
      <c r="H59" s="134">
        <v>56930.601799361459</v>
      </c>
      <c r="I59" s="209">
        <f t="shared" si="27"/>
        <v>56930.601799361459</v>
      </c>
      <c r="J59" s="209">
        <f t="shared" si="28"/>
        <v>90465</v>
      </c>
      <c r="K59" s="209">
        <f t="shared" si="29"/>
        <v>73697.800899680733</v>
      </c>
      <c r="L59" s="48"/>
      <c r="M59" s="134">
        <v>168000</v>
      </c>
      <c r="N59" s="134"/>
      <c r="O59" s="134"/>
      <c r="P59" s="134">
        <v>72487.707802382487</v>
      </c>
      <c r="Q59" s="202">
        <f t="shared" si="30"/>
        <v>72487.707802382487</v>
      </c>
      <c r="R59" s="202">
        <f t="shared" si="31"/>
        <v>120244</v>
      </c>
      <c r="S59" s="202">
        <f t="shared" si="32"/>
        <v>96365.853901191236</v>
      </c>
    </row>
    <row r="60" spans="1:19" ht="15.75" thickBot="1" x14ac:dyDescent="0.25">
      <c r="A60" s="44">
        <v>45</v>
      </c>
      <c r="B60" s="53" t="s">
        <v>41</v>
      </c>
      <c r="C60" s="46">
        <v>1</v>
      </c>
      <c r="D60" s="47"/>
      <c r="E60" s="134">
        <v>80000</v>
      </c>
      <c r="F60" s="134"/>
      <c r="G60" s="134"/>
      <c r="H60" s="134">
        <v>44702.97940207558</v>
      </c>
      <c r="I60" s="209">
        <f t="shared" si="27"/>
        <v>44702.97940207558</v>
      </c>
      <c r="J60" s="209">
        <f t="shared" si="28"/>
        <v>62351</v>
      </c>
      <c r="K60" s="209">
        <f t="shared" si="29"/>
        <v>53526.98970103779</v>
      </c>
      <c r="L60" s="48"/>
      <c r="M60" s="134">
        <v>101000</v>
      </c>
      <c r="N60" s="134"/>
      <c r="O60" s="134"/>
      <c r="P60" s="134">
        <v>53998.514372839876</v>
      </c>
      <c r="Q60" s="202">
        <f t="shared" si="30"/>
        <v>53998.514372839876</v>
      </c>
      <c r="R60" s="202">
        <f t="shared" si="31"/>
        <v>77499</v>
      </c>
      <c r="S60" s="202">
        <f t="shared" si="32"/>
        <v>65748.757186419942</v>
      </c>
    </row>
    <row r="61" spans="1:19" ht="15.75" thickBot="1" x14ac:dyDescent="0.25">
      <c r="A61" s="44">
        <v>46</v>
      </c>
      <c r="B61" s="53" t="s">
        <v>42</v>
      </c>
      <c r="C61" s="46">
        <v>1</v>
      </c>
      <c r="D61" s="47"/>
      <c r="E61" s="134">
        <v>85000</v>
      </c>
      <c r="F61" s="134"/>
      <c r="G61" s="134"/>
      <c r="H61" s="134">
        <v>41379.612460816366</v>
      </c>
      <c r="I61" s="209">
        <f t="shared" si="27"/>
        <v>41379.612460816366</v>
      </c>
      <c r="J61" s="209">
        <f t="shared" si="28"/>
        <v>63190</v>
      </c>
      <c r="K61" s="209">
        <f t="shared" si="29"/>
        <v>52284.806230408183</v>
      </c>
      <c r="L61" s="48"/>
      <c r="M61" s="134">
        <v>118000</v>
      </c>
      <c r="N61" s="134"/>
      <c r="O61" s="134"/>
      <c r="P61" s="134">
        <v>54277.668975160173</v>
      </c>
      <c r="Q61" s="202">
        <f t="shared" si="30"/>
        <v>54277.668975160173</v>
      </c>
      <c r="R61" s="202">
        <f t="shared" si="31"/>
        <v>86139</v>
      </c>
      <c r="S61" s="202">
        <f t="shared" si="32"/>
        <v>70208.334487580083</v>
      </c>
    </row>
    <row r="62" spans="1:19" ht="15.75" thickBot="1" x14ac:dyDescent="0.25">
      <c r="A62" s="44">
        <v>47</v>
      </c>
      <c r="B62" s="54" t="s">
        <v>43</v>
      </c>
      <c r="C62" s="46">
        <v>1</v>
      </c>
      <c r="D62" s="47"/>
      <c r="E62" s="134">
        <v>45000</v>
      </c>
      <c r="F62" s="134"/>
      <c r="G62" s="134"/>
      <c r="H62" s="134">
        <v>29772.634070429271</v>
      </c>
      <c r="I62" s="209">
        <f t="shared" si="27"/>
        <v>29772.634070429271</v>
      </c>
      <c r="J62" s="209">
        <f t="shared" si="28"/>
        <v>37386</v>
      </c>
      <c r="K62" s="209">
        <f t="shared" si="29"/>
        <v>33579.317035214634</v>
      </c>
      <c r="L62" s="48"/>
      <c r="M62" s="134">
        <v>48000</v>
      </c>
      <c r="N62" s="134"/>
      <c r="O62" s="134"/>
      <c r="P62" s="134">
        <v>30396.214320458032</v>
      </c>
      <c r="Q62" s="202">
        <f t="shared" si="30"/>
        <v>30396.214320458032</v>
      </c>
      <c r="R62" s="202">
        <f t="shared" si="31"/>
        <v>39198</v>
      </c>
      <c r="S62" s="202">
        <f t="shared" si="32"/>
        <v>34797.107160229018</v>
      </c>
    </row>
    <row r="63" spans="1:19" ht="15.75" thickBot="1" x14ac:dyDescent="0.25">
      <c r="A63" s="44">
        <v>48</v>
      </c>
      <c r="B63" s="53" t="s">
        <v>44</v>
      </c>
      <c r="C63" s="46">
        <v>1</v>
      </c>
      <c r="D63" s="47"/>
      <c r="E63" s="134">
        <v>198000</v>
      </c>
      <c r="F63" s="134"/>
      <c r="G63" s="134"/>
      <c r="H63" s="134">
        <v>95575.608667141074</v>
      </c>
      <c r="I63" s="209">
        <f t="shared" si="27"/>
        <v>95575.608667141074</v>
      </c>
      <c r="J63" s="209">
        <f t="shared" si="28"/>
        <v>146788</v>
      </c>
      <c r="K63" s="209">
        <f t="shared" si="29"/>
        <v>121181.80433357053</v>
      </c>
      <c r="L63" s="48"/>
      <c r="M63" s="134">
        <v>258000</v>
      </c>
      <c r="N63" s="134"/>
      <c r="O63" s="134"/>
      <c r="P63" s="134">
        <v>116099.23502041365</v>
      </c>
      <c r="Q63" s="202">
        <f t="shared" si="30"/>
        <v>116099.23502041365</v>
      </c>
      <c r="R63" s="202">
        <f t="shared" si="31"/>
        <v>187050</v>
      </c>
      <c r="S63" s="202">
        <f t="shared" si="32"/>
        <v>151574.61751020682</v>
      </c>
    </row>
    <row r="64" spans="1:19" ht="15.75" thickBot="1" x14ac:dyDescent="0.25">
      <c r="A64" s="44">
        <v>49</v>
      </c>
      <c r="B64" s="53" t="s">
        <v>45</v>
      </c>
      <c r="C64" s="46">
        <v>1</v>
      </c>
      <c r="D64" s="47"/>
      <c r="E64" s="134">
        <v>111000</v>
      </c>
      <c r="F64" s="134"/>
      <c r="G64" s="134"/>
      <c r="H64" s="134">
        <v>52980.997828595529</v>
      </c>
      <c r="I64" s="209">
        <f t="shared" si="27"/>
        <v>52980.997828595529</v>
      </c>
      <c r="J64" s="209">
        <f t="shared" si="28"/>
        <v>81990</v>
      </c>
      <c r="K64" s="209">
        <f t="shared" si="29"/>
        <v>67485.498914297757</v>
      </c>
      <c r="L64" s="48"/>
      <c r="M64" s="134">
        <v>138000</v>
      </c>
      <c r="N64" s="134"/>
      <c r="O64" s="134"/>
      <c r="P64" s="134">
        <v>71483.424947368287</v>
      </c>
      <c r="Q64" s="202">
        <f t="shared" si="30"/>
        <v>71483.424947368287</v>
      </c>
      <c r="R64" s="202">
        <f t="shared" si="31"/>
        <v>104742</v>
      </c>
      <c r="S64" s="202">
        <f t="shared" si="32"/>
        <v>88112.712473684136</v>
      </c>
    </row>
    <row r="65" spans="1:34" ht="15.75" thickBot="1" x14ac:dyDescent="0.25">
      <c r="A65" s="44">
        <v>50</v>
      </c>
      <c r="B65" s="53" t="s">
        <v>46</v>
      </c>
      <c r="C65" s="46">
        <v>1</v>
      </c>
      <c r="D65" s="47"/>
      <c r="E65" s="134">
        <v>99000</v>
      </c>
      <c r="F65" s="134"/>
      <c r="G65" s="134"/>
      <c r="H65" s="134">
        <v>45952.085066360734</v>
      </c>
      <c r="I65" s="209">
        <f t="shared" si="27"/>
        <v>45952.085066360734</v>
      </c>
      <c r="J65" s="209">
        <f t="shared" si="28"/>
        <v>72476</v>
      </c>
      <c r="K65" s="209">
        <f t="shared" si="29"/>
        <v>59214.042533180371</v>
      </c>
      <c r="L65" s="48"/>
      <c r="M65" s="134">
        <v>127000</v>
      </c>
      <c r="N65" s="134"/>
      <c r="O65" s="134"/>
      <c r="P65" s="134">
        <v>57792.836706270267</v>
      </c>
      <c r="Q65" s="202">
        <f t="shared" si="30"/>
        <v>57792.836706270267</v>
      </c>
      <c r="R65" s="202">
        <f t="shared" si="31"/>
        <v>92396</v>
      </c>
      <c r="S65" s="202">
        <f t="shared" si="32"/>
        <v>75094.41835313513</v>
      </c>
    </row>
    <row r="66" spans="1:34" ht="15.75" thickBot="1" x14ac:dyDescent="0.25">
      <c r="A66" s="44">
        <v>51</v>
      </c>
      <c r="B66" s="54" t="s">
        <v>47</v>
      </c>
      <c r="C66" s="46">
        <v>1</v>
      </c>
      <c r="D66" s="47"/>
      <c r="E66" s="134">
        <v>61000</v>
      </c>
      <c r="F66" s="134"/>
      <c r="G66" s="134"/>
      <c r="H66" s="134">
        <v>29538.554901513577</v>
      </c>
      <c r="I66" s="209">
        <f t="shared" si="27"/>
        <v>29538.554901513577</v>
      </c>
      <c r="J66" s="209">
        <f t="shared" si="28"/>
        <v>45269</v>
      </c>
      <c r="K66" s="209">
        <f t="shared" si="29"/>
        <v>37403.777450756788</v>
      </c>
      <c r="L66" s="48"/>
      <c r="M66" s="134">
        <v>68000</v>
      </c>
      <c r="N66" s="134"/>
      <c r="O66" s="134"/>
      <c r="P66" s="134">
        <v>34456.074484161974</v>
      </c>
      <c r="Q66" s="202">
        <f t="shared" si="30"/>
        <v>34456.074484161974</v>
      </c>
      <c r="R66" s="202">
        <f t="shared" si="31"/>
        <v>51228</v>
      </c>
      <c r="S66" s="202">
        <f t="shared" si="32"/>
        <v>42842.037242080987</v>
      </c>
    </row>
    <row r="67" spans="1:34" ht="15.75" thickBot="1" x14ac:dyDescent="0.25">
      <c r="A67" s="44">
        <v>52</v>
      </c>
      <c r="B67" s="53" t="s">
        <v>48</v>
      </c>
      <c r="C67" s="46">
        <v>1</v>
      </c>
      <c r="D67" s="47"/>
      <c r="E67" s="134">
        <v>100000</v>
      </c>
      <c r="F67" s="134"/>
      <c r="G67" s="134"/>
      <c r="H67" s="134">
        <v>45183.749485246422</v>
      </c>
      <c r="I67" s="209">
        <f t="shared" si="27"/>
        <v>45183.749485246422</v>
      </c>
      <c r="J67" s="209">
        <f t="shared" si="28"/>
        <v>72592</v>
      </c>
      <c r="K67" s="209">
        <f t="shared" si="29"/>
        <v>58887.874742623215</v>
      </c>
      <c r="L67" s="48"/>
      <c r="M67" s="134">
        <v>117000</v>
      </c>
      <c r="N67" s="134"/>
      <c r="O67" s="134"/>
      <c r="P67" s="134">
        <v>52068.100459039444</v>
      </c>
      <c r="Q67" s="202">
        <f t="shared" si="30"/>
        <v>52068.100459039444</v>
      </c>
      <c r="R67" s="202">
        <f t="shared" si="31"/>
        <v>84534</v>
      </c>
      <c r="S67" s="202">
        <f t="shared" si="32"/>
        <v>68301.050229519722</v>
      </c>
    </row>
    <row r="68" spans="1:34" ht="15.75" thickBot="1" x14ac:dyDescent="0.25">
      <c r="A68" s="44">
        <v>53</v>
      </c>
      <c r="B68" s="53" t="s">
        <v>49</v>
      </c>
      <c r="C68" s="46">
        <v>1</v>
      </c>
      <c r="D68" s="47"/>
      <c r="E68" s="134">
        <v>166700</v>
      </c>
      <c r="F68" s="134"/>
      <c r="G68" s="134"/>
      <c r="H68" s="134">
        <v>76076.471412483312</v>
      </c>
      <c r="I68" s="209">
        <f t="shared" si="27"/>
        <v>76076.471412483312</v>
      </c>
      <c r="J68" s="209">
        <f t="shared" si="28"/>
        <v>121388</v>
      </c>
      <c r="K68" s="209">
        <f t="shared" si="29"/>
        <v>98732.235706241656</v>
      </c>
      <c r="L68" s="48"/>
      <c r="M68" s="134">
        <v>209000</v>
      </c>
      <c r="N68" s="134"/>
      <c r="O68" s="134"/>
      <c r="P68" s="134">
        <v>91350.391076591099</v>
      </c>
      <c r="Q68" s="202">
        <f t="shared" si="30"/>
        <v>91350.391076591099</v>
      </c>
      <c r="R68" s="202">
        <f t="shared" si="31"/>
        <v>150175</v>
      </c>
      <c r="S68" s="202">
        <f t="shared" si="32"/>
        <v>120762.69553829555</v>
      </c>
    </row>
    <row r="69" spans="1:34" ht="15.75" thickBot="1" x14ac:dyDescent="0.25">
      <c r="A69" s="44">
        <v>54</v>
      </c>
      <c r="B69" s="53" t="s">
        <v>50</v>
      </c>
      <c r="C69" s="46">
        <v>1</v>
      </c>
      <c r="D69" s="47"/>
      <c r="E69" s="134">
        <v>92000</v>
      </c>
      <c r="F69" s="134"/>
      <c r="G69" s="134"/>
      <c r="H69" s="134">
        <v>46961.412117852436</v>
      </c>
      <c r="I69" s="209">
        <f t="shared" si="27"/>
        <v>46961.412117852436</v>
      </c>
      <c r="J69" s="209">
        <f t="shared" si="28"/>
        <v>69481</v>
      </c>
      <c r="K69" s="209">
        <f t="shared" si="29"/>
        <v>58221.206058926218</v>
      </c>
      <c r="L69" s="48"/>
      <c r="M69" s="134">
        <v>107000</v>
      </c>
      <c r="N69" s="134"/>
      <c r="O69" s="134"/>
      <c r="P69" s="134">
        <v>52447.346152525373</v>
      </c>
      <c r="Q69" s="202">
        <f t="shared" si="30"/>
        <v>52447.346152525373</v>
      </c>
      <c r="R69" s="202">
        <f t="shared" si="31"/>
        <v>79724</v>
      </c>
      <c r="S69" s="202">
        <f t="shared" si="32"/>
        <v>66085.673076262683</v>
      </c>
    </row>
    <row r="70" spans="1:34" ht="15.75" thickBot="1" x14ac:dyDescent="0.25">
      <c r="A70" s="44">
        <v>55</v>
      </c>
      <c r="B70" s="54" t="s">
        <v>417</v>
      </c>
      <c r="C70" s="46">
        <v>1</v>
      </c>
      <c r="D70" s="47"/>
      <c r="E70" s="134">
        <v>117000</v>
      </c>
      <c r="F70" s="134"/>
      <c r="G70" s="134"/>
      <c r="H70" s="134">
        <v>78788.103191835165</v>
      </c>
      <c r="I70" s="209">
        <f t="shared" si="27"/>
        <v>78788.103191835165</v>
      </c>
      <c r="J70" s="209">
        <f t="shared" si="28"/>
        <v>97894</v>
      </c>
      <c r="K70" s="209">
        <f t="shared" si="29"/>
        <v>88341.051595917583</v>
      </c>
      <c r="L70" s="48"/>
      <c r="M70" s="134">
        <v>146000</v>
      </c>
      <c r="N70" s="134"/>
      <c r="O70" s="134"/>
      <c r="P70" s="134">
        <v>84791.018378716879</v>
      </c>
      <c r="Q70" s="202">
        <f t="shared" si="30"/>
        <v>84791.018378716879</v>
      </c>
      <c r="R70" s="202">
        <f t="shared" si="31"/>
        <v>115396</v>
      </c>
      <c r="S70" s="202">
        <f t="shared" si="32"/>
        <v>100093.50918935845</v>
      </c>
    </row>
    <row r="71" spans="1:34" ht="15.75" thickBot="1" x14ac:dyDescent="0.25">
      <c r="A71" s="44">
        <v>56</v>
      </c>
      <c r="B71" s="53" t="s">
        <v>51</v>
      </c>
      <c r="C71" s="46">
        <v>1</v>
      </c>
      <c r="D71" s="47"/>
      <c r="E71" s="134">
        <v>172000</v>
      </c>
      <c r="F71" s="134"/>
      <c r="G71" s="134"/>
      <c r="H71" s="134">
        <v>85411.290793297332</v>
      </c>
      <c r="I71" s="209">
        <f t="shared" si="27"/>
        <v>85411.290793297332</v>
      </c>
      <c r="J71" s="209">
        <f t="shared" si="28"/>
        <v>128706</v>
      </c>
      <c r="K71" s="209">
        <f t="shared" si="29"/>
        <v>107058.64539664867</v>
      </c>
      <c r="L71" s="48"/>
      <c r="M71" s="134">
        <v>220000</v>
      </c>
      <c r="N71" s="134"/>
      <c r="O71" s="134"/>
      <c r="P71" s="134">
        <v>103755.10649678392</v>
      </c>
      <c r="Q71" s="202">
        <f t="shared" si="30"/>
        <v>103755.10649678392</v>
      </c>
      <c r="R71" s="202">
        <f t="shared" si="31"/>
        <v>161878</v>
      </c>
      <c r="S71" s="202">
        <f t="shared" si="32"/>
        <v>132816.55324839195</v>
      </c>
    </row>
    <row r="72" spans="1:34" ht="15.75" thickBot="1" x14ac:dyDescent="0.25">
      <c r="A72" s="44">
        <v>57</v>
      </c>
      <c r="B72" s="53" t="s">
        <v>418</v>
      </c>
      <c r="C72" s="46">
        <v>1</v>
      </c>
      <c r="D72" s="47"/>
      <c r="E72" s="134">
        <v>121000</v>
      </c>
      <c r="F72" s="134"/>
      <c r="G72" s="134"/>
      <c r="H72" s="134">
        <v>57282.101272219064</v>
      </c>
      <c r="I72" s="209">
        <f t="shared" si="27"/>
        <v>57282.101272219064</v>
      </c>
      <c r="J72" s="209">
        <f t="shared" si="28"/>
        <v>89141</v>
      </c>
      <c r="K72" s="209">
        <f t="shared" si="29"/>
        <v>73211.550636109532</v>
      </c>
      <c r="L72" s="48"/>
      <c r="M72" s="134">
        <v>143000</v>
      </c>
      <c r="N72" s="134"/>
      <c r="O72" s="134"/>
      <c r="P72" s="134">
        <v>64985.528969696657</v>
      </c>
      <c r="Q72" s="202">
        <f t="shared" si="30"/>
        <v>64985.528969696657</v>
      </c>
      <c r="R72" s="202">
        <f t="shared" si="31"/>
        <v>103993</v>
      </c>
      <c r="S72" s="202">
        <f t="shared" si="32"/>
        <v>84489.264484848332</v>
      </c>
    </row>
    <row r="73" spans="1:34" ht="15.75" thickBot="1" x14ac:dyDescent="0.25">
      <c r="A73" s="44">
        <v>58</v>
      </c>
      <c r="B73" s="54" t="s">
        <v>52</v>
      </c>
      <c r="C73" s="46">
        <v>1</v>
      </c>
      <c r="D73" s="47"/>
      <c r="E73" s="134">
        <v>69000</v>
      </c>
      <c r="F73" s="134"/>
      <c r="G73" s="134"/>
      <c r="H73" s="134">
        <v>38793.4606156511</v>
      </c>
      <c r="I73" s="209">
        <f t="shared" si="27"/>
        <v>38793.4606156511</v>
      </c>
      <c r="J73" s="209">
        <f t="shared" si="28"/>
        <v>53897</v>
      </c>
      <c r="K73" s="209">
        <f t="shared" si="29"/>
        <v>46345.23030782555</v>
      </c>
      <c r="L73" s="48"/>
      <c r="M73" s="134">
        <v>87000</v>
      </c>
      <c r="N73" s="134"/>
      <c r="O73" s="134"/>
      <c r="P73" s="134">
        <v>46509.832532508917</v>
      </c>
      <c r="Q73" s="202">
        <f t="shared" si="30"/>
        <v>46509.832532508917</v>
      </c>
      <c r="R73" s="202">
        <f t="shared" si="31"/>
        <v>66755</v>
      </c>
      <c r="S73" s="202">
        <f t="shared" si="32"/>
        <v>56632.416266254455</v>
      </c>
    </row>
    <row r="74" spans="1:34" ht="15.75" thickBot="1" x14ac:dyDescent="0.25">
      <c r="A74" s="44">
        <v>59</v>
      </c>
      <c r="B74" s="53" t="s">
        <v>53</v>
      </c>
      <c r="C74" s="46">
        <v>1</v>
      </c>
      <c r="D74" s="47"/>
      <c r="E74" s="134">
        <v>152000</v>
      </c>
      <c r="F74" s="134"/>
      <c r="G74" s="134"/>
      <c r="H74" s="134">
        <v>82302.265870938107</v>
      </c>
      <c r="I74" s="209">
        <f t="shared" si="27"/>
        <v>82302.265870938107</v>
      </c>
      <c r="J74" s="209">
        <f t="shared" si="28"/>
        <v>117151</v>
      </c>
      <c r="K74" s="209">
        <f t="shared" si="29"/>
        <v>99726.632935469053</v>
      </c>
      <c r="L74" s="48"/>
      <c r="M74" s="134">
        <v>195000</v>
      </c>
      <c r="N74" s="134"/>
      <c r="O74" s="134"/>
      <c r="P74" s="134">
        <v>98946.504493647255</v>
      </c>
      <c r="Q74" s="202">
        <f t="shared" si="30"/>
        <v>98946.504493647255</v>
      </c>
      <c r="R74" s="202">
        <f t="shared" si="31"/>
        <v>146973</v>
      </c>
      <c r="S74" s="202">
        <f t="shared" si="32"/>
        <v>122959.75224682363</v>
      </c>
    </row>
    <row r="75" spans="1:34" ht="15.75" thickBot="1" x14ac:dyDescent="0.25">
      <c r="A75" s="44">
        <v>60</v>
      </c>
      <c r="B75" s="53" t="s">
        <v>54</v>
      </c>
      <c r="C75" s="46">
        <v>1</v>
      </c>
      <c r="D75" s="47"/>
      <c r="E75" s="134">
        <v>75000</v>
      </c>
      <c r="F75" s="134"/>
      <c r="G75" s="134"/>
      <c r="H75" s="134">
        <v>39568.938951533091</v>
      </c>
      <c r="I75" s="209">
        <f t="shared" si="27"/>
        <v>39568.938951533091</v>
      </c>
      <c r="J75" s="209">
        <f t="shared" si="28"/>
        <v>57284</v>
      </c>
      <c r="K75" s="209">
        <f t="shared" si="29"/>
        <v>48426.469475766542</v>
      </c>
      <c r="L75" s="48"/>
      <c r="M75" s="134">
        <v>100000</v>
      </c>
      <c r="N75" s="134"/>
      <c r="O75" s="134"/>
      <c r="P75" s="134">
        <v>51846.337441709584</v>
      </c>
      <c r="Q75" s="202">
        <f t="shared" si="30"/>
        <v>51846.337441709584</v>
      </c>
      <c r="R75" s="202">
        <f t="shared" si="31"/>
        <v>75923</v>
      </c>
      <c r="S75" s="202">
        <f t="shared" si="32"/>
        <v>63884.668720854796</v>
      </c>
    </row>
    <row r="76" spans="1:34" ht="15.75" thickBot="1" x14ac:dyDescent="0.25">
      <c r="A76" s="44">
        <v>61</v>
      </c>
      <c r="B76" s="53" t="s">
        <v>55</v>
      </c>
      <c r="C76" s="46">
        <v>1</v>
      </c>
      <c r="D76" s="47"/>
      <c r="E76" s="134">
        <v>130000</v>
      </c>
      <c r="F76" s="134"/>
      <c r="G76" s="134"/>
      <c r="H76" s="134">
        <v>66276.696550460329</v>
      </c>
      <c r="I76" s="209">
        <f t="shared" si="27"/>
        <v>66276.696550460329</v>
      </c>
      <c r="J76" s="209">
        <f t="shared" si="28"/>
        <v>98138</v>
      </c>
      <c r="K76" s="209">
        <f t="shared" si="29"/>
        <v>82207.348275230164</v>
      </c>
      <c r="L76" s="48"/>
      <c r="M76" s="134">
        <v>178000</v>
      </c>
      <c r="N76" s="134"/>
      <c r="O76" s="134"/>
      <c r="P76" s="134">
        <v>85721.043130027727</v>
      </c>
      <c r="Q76" s="202">
        <f t="shared" si="30"/>
        <v>85721.043130027727</v>
      </c>
      <c r="R76" s="202">
        <f t="shared" si="31"/>
        <v>131861</v>
      </c>
      <c r="S76" s="202">
        <f t="shared" si="32"/>
        <v>108791.02156501386</v>
      </c>
    </row>
    <row r="77" spans="1:34" ht="15.75" thickBot="1" x14ac:dyDescent="0.25">
      <c r="A77" s="44">
        <v>62</v>
      </c>
      <c r="B77" s="54" t="s">
        <v>56</v>
      </c>
      <c r="C77" s="46">
        <v>1</v>
      </c>
      <c r="D77" s="47"/>
      <c r="E77" s="134">
        <v>82000</v>
      </c>
      <c r="F77" s="134"/>
      <c r="G77" s="134"/>
      <c r="H77" s="134">
        <v>47517.699245904492</v>
      </c>
      <c r="I77" s="209">
        <f t="shared" si="27"/>
        <v>47517.699245904492</v>
      </c>
      <c r="J77" s="209">
        <f t="shared" si="28"/>
        <v>64759</v>
      </c>
      <c r="K77" s="209">
        <f t="shared" si="29"/>
        <v>56138.349622952242</v>
      </c>
      <c r="L77" s="48"/>
      <c r="M77" s="134">
        <v>103000</v>
      </c>
      <c r="N77" s="134"/>
      <c r="O77" s="134"/>
      <c r="P77" s="134">
        <v>57442.146252480052</v>
      </c>
      <c r="Q77" s="202">
        <f t="shared" si="30"/>
        <v>57442.146252480052</v>
      </c>
      <c r="R77" s="202">
        <f t="shared" si="31"/>
        <v>80221</v>
      </c>
      <c r="S77" s="202">
        <f t="shared" si="32"/>
        <v>68831.573126240022</v>
      </c>
    </row>
    <row r="78" spans="1:34" ht="15.75" thickBot="1" x14ac:dyDescent="0.25">
      <c r="A78" s="44">
        <v>63</v>
      </c>
      <c r="B78" s="53" t="s">
        <v>57</v>
      </c>
      <c r="C78" s="46">
        <v>1</v>
      </c>
      <c r="D78" s="47"/>
      <c r="E78" s="134">
        <v>99000</v>
      </c>
      <c r="F78" s="134"/>
      <c r="G78" s="134"/>
      <c r="H78" s="134">
        <v>53875.748758629466</v>
      </c>
      <c r="I78" s="209">
        <f t="shared" si="27"/>
        <v>53875.748758629466</v>
      </c>
      <c r="J78" s="209">
        <f t="shared" si="28"/>
        <v>76438</v>
      </c>
      <c r="K78" s="209">
        <f t="shared" si="29"/>
        <v>65156.87437931473</v>
      </c>
      <c r="L78" s="48"/>
      <c r="M78" s="134">
        <v>116000</v>
      </c>
      <c r="N78" s="134"/>
      <c r="O78" s="134"/>
      <c r="P78" s="134">
        <v>60785.520728532196</v>
      </c>
      <c r="Q78" s="202">
        <f t="shared" si="30"/>
        <v>60785.520728532196</v>
      </c>
      <c r="R78" s="202">
        <f t="shared" si="31"/>
        <v>88393</v>
      </c>
      <c r="S78" s="202">
        <f t="shared" si="32"/>
        <v>74589.260364266098</v>
      </c>
    </row>
    <row r="79" spans="1:34" ht="15.75" thickBot="1" x14ac:dyDescent="0.25">
      <c r="A79" s="44">
        <v>64</v>
      </c>
      <c r="B79" s="53" t="s">
        <v>147</v>
      </c>
      <c r="C79" s="46">
        <v>1</v>
      </c>
      <c r="D79" s="47"/>
      <c r="E79" s="134">
        <v>55000</v>
      </c>
      <c r="F79" s="134"/>
      <c r="G79" s="134"/>
      <c r="H79" s="134">
        <v>32129.281473999225</v>
      </c>
      <c r="I79" s="209">
        <f t="shared" si="27"/>
        <v>32129.281473999225</v>
      </c>
      <c r="J79" s="209">
        <f t="shared" si="28"/>
        <v>43565</v>
      </c>
      <c r="K79" s="209">
        <f t="shared" si="29"/>
        <v>37847.140736999616</v>
      </c>
      <c r="L79" s="48"/>
      <c r="M79" s="134">
        <v>73000</v>
      </c>
      <c r="N79" s="134"/>
      <c r="O79" s="134"/>
      <c r="P79" s="134">
        <v>43285.798993706849</v>
      </c>
      <c r="Q79" s="202">
        <f t="shared" si="30"/>
        <v>43285.798993706849</v>
      </c>
      <c r="R79" s="202">
        <f t="shared" si="31"/>
        <v>58143</v>
      </c>
      <c r="S79" s="202">
        <f t="shared" si="32"/>
        <v>50714.399496853424</v>
      </c>
    </row>
    <row r="80" spans="1:34" s="52" customFormat="1" ht="15.75" thickBot="1" x14ac:dyDescent="0.3">
      <c r="A80" s="137"/>
      <c r="B80" s="140" t="s">
        <v>4</v>
      </c>
      <c r="C80" s="139"/>
      <c r="D80" s="139"/>
      <c r="E80" s="139"/>
      <c r="F80" s="139"/>
      <c r="G80" s="139"/>
      <c r="H80" s="139"/>
      <c r="I80" s="139"/>
      <c r="J80" s="139"/>
      <c r="K80" s="139"/>
      <c r="L80" s="139"/>
      <c r="M80" s="139"/>
      <c r="N80" s="139"/>
      <c r="O80" s="139"/>
      <c r="P80" s="139"/>
      <c r="Q80" s="139"/>
      <c r="R80" s="139"/>
      <c r="S80" s="139"/>
      <c r="T80" s="41"/>
      <c r="U80" s="41"/>
      <c r="V80" s="41"/>
      <c r="W80" s="41"/>
      <c r="X80" s="41"/>
      <c r="Y80" s="41"/>
      <c r="Z80" s="41"/>
      <c r="AA80" s="41"/>
      <c r="AB80" s="41"/>
      <c r="AC80" s="41"/>
      <c r="AD80" s="41"/>
      <c r="AE80" s="41"/>
      <c r="AF80" s="41"/>
      <c r="AG80" s="41"/>
      <c r="AH80" s="41"/>
    </row>
    <row r="81" spans="1:19" ht="15.75" thickBot="1" x14ac:dyDescent="0.25">
      <c r="A81" s="44">
        <v>65</v>
      </c>
      <c r="B81" s="53" t="s">
        <v>419</v>
      </c>
      <c r="C81" s="46">
        <v>1</v>
      </c>
      <c r="D81" s="47"/>
      <c r="E81" s="134">
        <v>90000</v>
      </c>
      <c r="F81" s="134"/>
      <c r="G81" s="134"/>
      <c r="H81" s="134">
        <v>73662.10639657962</v>
      </c>
      <c r="I81" s="209">
        <f t="shared" ref="I81:I96" si="33">+IF(E81="N/A","N/A",MIN(E81:H81))</f>
        <v>73662.10639657962</v>
      </c>
      <c r="J81" s="209">
        <f t="shared" ref="J81:J96" si="34">+IF(E81="N/A","N/A",ROUND(AVERAGE(E81:H81),0))</f>
        <v>81831</v>
      </c>
      <c r="K81" s="209">
        <f t="shared" ref="K81:K96" si="35">+IF(I81="N/A","N/A",AVERAGE(I81:J81))</f>
        <v>77746.55319828981</v>
      </c>
      <c r="L81" s="48"/>
      <c r="M81" s="134">
        <v>151000</v>
      </c>
      <c r="N81" s="134"/>
      <c r="O81" s="134"/>
      <c r="P81" s="134">
        <v>100850.57262918836</v>
      </c>
      <c r="Q81" s="202">
        <f t="shared" ref="Q81:Q96" si="36">+IF(M81="N/A","N/A",MIN(M81:P81))</f>
        <v>100850.57262918836</v>
      </c>
      <c r="R81" s="202">
        <f t="shared" ref="R81:R96" si="37">+IF(M81="N/A","N/A",ROUND(AVERAGE(M81:P81),0))</f>
        <v>125925</v>
      </c>
      <c r="S81" s="202">
        <f t="shared" ref="S81:S96" si="38">+IF(Q81="N/A","N/A",AVERAGE(Q81:R81))</f>
        <v>113387.78631459418</v>
      </c>
    </row>
    <row r="82" spans="1:19" ht="15.75" thickBot="1" x14ac:dyDescent="0.25">
      <c r="A82" s="44">
        <v>66</v>
      </c>
      <c r="B82" s="53" t="s">
        <v>420</v>
      </c>
      <c r="C82" s="46">
        <v>1</v>
      </c>
      <c r="D82" s="47"/>
      <c r="E82" s="134">
        <v>96000</v>
      </c>
      <c r="F82" s="134"/>
      <c r="G82" s="134"/>
      <c r="H82" s="134">
        <v>71887.962388700616</v>
      </c>
      <c r="I82" s="209">
        <f t="shared" si="33"/>
        <v>71887.962388700616</v>
      </c>
      <c r="J82" s="209">
        <f t="shared" si="34"/>
        <v>83944</v>
      </c>
      <c r="K82" s="209">
        <f t="shared" si="35"/>
        <v>77915.981194350315</v>
      </c>
      <c r="L82" s="48"/>
      <c r="M82" s="134">
        <v>185000</v>
      </c>
      <c r="N82" s="134"/>
      <c r="O82" s="134"/>
      <c r="P82" s="134">
        <v>111562.37108635178</v>
      </c>
      <c r="Q82" s="202">
        <f t="shared" si="36"/>
        <v>111562.37108635178</v>
      </c>
      <c r="R82" s="202">
        <f t="shared" si="37"/>
        <v>148281</v>
      </c>
      <c r="S82" s="202">
        <f t="shared" si="38"/>
        <v>129921.68554317589</v>
      </c>
    </row>
    <row r="83" spans="1:19" ht="15.75" thickBot="1" x14ac:dyDescent="0.25">
      <c r="A83" s="44">
        <v>67</v>
      </c>
      <c r="B83" s="54" t="s">
        <v>58</v>
      </c>
      <c r="C83" s="46">
        <v>1</v>
      </c>
      <c r="D83" s="47"/>
      <c r="E83" s="134">
        <v>65000</v>
      </c>
      <c r="F83" s="134"/>
      <c r="G83" s="134"/>
      <c r="H83" s="134">
        <v>39400.92332808939</v>
      </c>
      <c r="I83" s="209">
        <f t="shared" si="33"/>
        <v>39400.92332808939</v>
      </c>
      <c r="J83" s="209">
        <f t="shared" si="34"/>
        <v>52200</v>
      </c>
      <c r="K83" s="209">
        <f t="shared" si="35"/>
        <v>45800.461664044691</v>
      </c>
      <c r="L83" s="48"/>
      <c r="M83" s="134">
        <v>81000</v>
      </c>
      <c r="N83" s="134"/>
      <c r="O83" s="134"/>
      <c r="P83" s="134">
        <v>48958.763779758447</v>
      </c>
      <c r="Q83" s="202">
        <f t="shared" si="36"/>
        <v>48958.763779758447</v>
      </c>
      <c r="R83" s="202">
        <f t="shared" si="37"/>
        <v>64979</v>
      </c>
      <c r="S83" s="202">
        <f t="shared" si="38"/>
        <v>56968.881889879223</v>
      </c>
    </row>
    <row r="84" spans="1:19" ht="15.75" thickBot="1" x14ac:dyDescent="0.25">
      <c r="A84" s="44">
        <v>68</v>
      </c>
      <c r="B84" s="53" t="s">
        <v>421</v>
      </c>
      <c r="C84" s="46">
        <v>1</v>
      </c>
      <c r="D84" s="47"/>
      <c r="E84" s="134">
        <v>69000</v>
      </c>
      <c r="F84" s="134"/>
      <c r="G84" s="134"/>
      <c r="H84" s="134">
        <v>40218.616139664337</v>
      </c>
      <c r="I84" s="209">
        <f t="shared" si="33"/>
        <v>40218.616139664337</v>
      </c>
      <c r="J84" s="209">
        <f t="shared" si="34"/>
        <v>54609</v>
      </c>
      <c r="K84" s="209">
        <f t="shared" si="35"/>
        <v>47413.808069832172</v>
      </c>
      <c r="L84" s="48"/>
      <c r="M84" s="134">
        <v>83000</v>
      </c>
      <c r="N84" s="134"/>
      <c r="O84" s="134"/>
      <c r="P84" s="134">
        <v>47621.851209122753</v>
      </c>
      <c r="Q84" s="202">
        <f t="shared" si="36"/>
        <v>47621.851209122753</v>
      </c>
      <c r="R84" s="202">
        <f t="shared" si="37"/>
        <v>65311</v>
      </c>
      <c r="S84" s="202">
        <f t="shared" si="38"/>
        <v>56466.425604561373</v>
      </c>
    </row>
    <row r="85" spans="1:19" ht="15.75" thickBot="1" x14ac:dyDescent="0.25">
      <c r="A85" s="44">
        <v>69</v>
      </c>
      <c r="B85" s="53" t="s">
        <v>59</v>
      </c>
      <c r="C85" s="46">
        <v>1</v>
      </c>
      <c r="D85" s="47"/>
      <c r="E85" s="134">
        <v>62000</v>
      </c>
      <c r="F85" s="134"/>
      <c r="G85" s="134"/>
      <c r="H85" s="134">
        <v>34574.905694677866</v>
      </c>
      <c r="I85" s="209">
        <f t="shared" si="33"/>
        <v>34574.905694677866</v>
      </c>
      <c r="J85" s="209">
        <f t="shared" si="34"/>
        <v>48287</v>
      </c>
      <c r="K85" s="209">
        <f t="shared" si="35"/>
        <v>41430.952847338936</v>
      </c>
      <c r="L85" s="48"/>
      <c r="M85" s="134">
        <v>93000</v>
      </c>
      <c r="N85" s="134"/>
      <c r="O85" s="134"/>
      <c r="P85" s="134">
        <v>47327.855102547852</v>
      </c>
      <c r="Q85" s="202">
        <f t="shared" si="36"/>
        <v>47327.855102547852</v>
      </c>
      <c r="R85" s="202">
        <f t="shared" si="37"/>
        <v>70164</v>
      </c>
      <c r="S85" s="202">
        <f t="shared" si="38"/>
        <v>58745.927551273926</v>
      </c>
    </row>
    <row r="86" spans="1:19" ht="15.75" thickBot="1" x14ac:dyDescent="0.25">
      <c r="A86" s="44">
        <v>70</v>
      </c>
      <c r="B86" s="53" t="s">
        <v>422</v>
      </c>
      <c r="C86" s="46">
        <v>1</v>
      </c>
      <c r="D86" s="47"/>
      <c r="E86" s="134">
        <v>67000</v>
      </c>
      <c r="F86" s="134"/>
      <c r="G86" s="134"/>
      <c r="H86" s="134">
        <v>46410.197837652442</v>
      </c>
      <c r="I86" s="209">
        <f t="shared" si="33"/>
        <v>46410.197837652442</v>
      </c>
      <c r="J86" s="209">
        <f t="shared" si="34"/>
        <v>56705</v>
      </c>
      <c r="K86" s="209">
        <f t="shared" si="35"/>
        <v>51557.598918826217</v>
      </c>
      <c r="L86" s="48"/>
      <c r="M86" s="134">
        <v>85000</v>
      </c>
      <c r="N86" s="134"/>
      <c r="O86" s="134"/>
      <c r="P86" s="134">
        <v>48822.670074815796</v>
      </c>
      <c r="Q86" s="202">
        <f t="shared" si="36"/>
        <v>48822.670074815796</v>
      </c>
      <c r="R86" s="202">
        <f t="shared" si="37"/>
        <v>66911</v>
      </c>
      <c r="S86" s="202">
        <f t="shared" si="38"/>
        <v>57866.835037407902</v>
      </c>
    </row>
    <row r="87" spans="1:19" ht="15.75" thickBot="1" x14ac:dyDescent="0.25">
      <c r="A87" s="44">
        <v>71</v>
      </c>
      <c r="B87" s="54" t="s">
        <v>60</v>
      </c>
      <c r="C87" s="46">
        <v>1</v>
      </c>
      <c r="D87" s="47"/>
      <c r="E87" s="134">
        <v>68000</v>
      </c>
      <c r="F87" s="134"/>
      <c r="G87" s="134"/>
      <c r="H87" s="134">
        <v>32408.699067324858</v>
      </c>
      <c r="I87" s="209">
        <f t="shared" si="33"/>
        <v>32408.699067324858</v>
      </c>
      <c r="J87" s="209">
        <f t="shared" si="34"/>
        <v>50204</v>
      </c>
      <c r="K87" s="209">
        <f t="shared" si="35"/>
        <v>41306.349533662433</v>
      </c>
      <c r="L87" s="48"/>
      <c r="M87" s="134">
        <v>88000</v>
      </c>
      <c r="N87" s="134"/>
      <c r="O87" s="134"/>
      <c r="P87" s="134">
        <v>47735.089776343622</v>
      </c>
      <c r="Q87" s="202">
        <f t="shared" si="36"/>
        <v>47735.089776343622</v>
      </c>
      <c r="R87" s="202">
        <f t="shared" si="37"/>
        <v>67868</v>
      </c>
      <c r="S87" s="202">
        <f t="shared" si="38"/>
        <v>57801.544888171811</v>
      </c>
    </row>
    <row r="88" spans="1:19" ht="15.75" thickBot="1" x14ac:dyDescent="0.25">
      <c r="A88" s="44">
        <v>72</v>
      </c>
      <c r="B88" s="53" t="s">
        <v>61</v>
      </c>
      <c r="C88" s="46">
        <v>1</v>
      </c>
      <c r="D88" s="47"/>
      <c r="E88" s="134">
        <v>90000</v>
      </c>
      <c r="F88" s="134"/>
      <c r="G88" s="134"/>
      <c r="H88" s="134">
        <v>47675.317866548154</v>
      </c>
      <c r="I88" s="209">
        <f t="shared" si="33"/>
        <v>47675.317866548154</v>
      </c>
      <c r="J88" s="209">
        <f t="shared" si="34"/>
        <v>68838</v>
      </c>
      <c r="K88" s="209">
        <f t="shared" si="35"/>
        <v>58256.658933274077</v>
      </c>
      <c r="L88" s="48"/>
      <c r="M88" s="134">
        <v>135000</v>
      </c>
      <c r="N88" s="134"/>
      <c r="O88" s="134"/>
      <c r="P88" s="134">
        <v>65001.507661454045</v>
      </c>
      <c r="Q88" s="202">
        <f t="shared" si="36"/>
        <v>65001.507661454045</v>
      </c>
      <c r="R88" s="202">
        <f t="shared" si="37"/>
        <v>100001</v>
      </c>
      <c r="S88" s="202">
        <f t="shared" si="38"/>
        <v>82501.253830727015</v>
      </c>
    </row>
    <row r="89" spans="1:19" ht="15.75" thickBot="1" x14ac:dyDescent="0.25">
      <c r="A89" s="44">
        <v>73</v>
      </c>
      <c r="B89" s="53" t="s">
        <v>62</v>
      </c>
      <c r="C89" s="46">
        <v>1</v>
      </c>
      <c r="D89" s="47"/>
      <c r="E89" s="134">
        <v>68000</v>
      </c>
      <c r="F89" s="134"/>
      <c r="G89" s="134"/>
      <c r="H89" s="134">
        <v>33910.818693837653</v>
      </c>
      <c r="I89" s="209">
        <f t="shared" si="33"/>
        <v>33910.818693837653</v>
      </c>
      <c r="J89" s="209">
        <f t="shared" si="34"/>
        <v>50955</v>
      </c>
      <c r="K89" s="209">
        <f t="shared" si="35"/>
        <v>42432.909346918823</v>
      </c>
      <c r="L89" s="48"/>
      <c r="M89" s="134">
        <v>96000</v>
      </c>
      <c r="N89" s="134"/>
      <c r="O89" s="134"/>
      <c r="P89" s="134">
        <v>45292.489843556265</v>
      </c>
      <c r="Q89" s="202">
        <f t="shared" si="36"/>
        <v>45292.489843556265</v>
      </c>
      <c r="R89" s="202">
        <f t="shared" si="37"/>
        <v>70646</v>
      </c>
      <c r="S89" s="202">
        <f t="shared" si="38"/>
        <v>57969.244921778132</v>
      </c>
    </row>
    <row r="90" spans="1:19" ht="15.75" thickBot="1" x14ac:dyDescent="0.25">
      <c r="A90" s="44">
        <v>74</v>
      </c>
      <c r="B90" s="53" t="s">
        <v>63</v>
      </c>
      <c r="C90" s="46">
        <v>1</v>
      </c>
      <c r="D90" s="47"/>
      <c r="E90" s="134">
        <v>62000</v>
      </c>
      <c r="F90" s="134"/>
      <c r="G90" s="134"/>
      <c r="H90" s="134">
        <v>30823.475945102207</v>
      </c>
      <c r="I90" s="209">
        <f t="shared" si="33"/>
        <v>30823.475945102207</v>
      </c>
      <c r="J90" s="209">
        <f t="shared" si="34"/>
        <v>46412</v>
      </c>
      <c r="K90" s="209">
        <f t="shared" si="35"/>
        <v>38617.737972551105</v>
      </c>
      <c r="L90" s="48"/>
      <c r="M90" s="134">
        <v>86000</v>
      </c>
      <c r="N90" s="134"/>
      <c r="O90" s="134"/>
      <c r="P90" s="134">
        <v>38851.886594735857</v>
      </c>
      <c r="Q90" s="202">
        <f t="shared" si="36"/>
        <v>38851.886594735857</v>
      </c>
      <c r="R90" s="202">
        <f t="shared" si="37"/>
        <v>62426</v>
      </c>
      <c r="S90" s="202">
        <f t="shared" si="38"/>
        <v>50638.943297367929</v>
      </c>
    </row>
    <row r="91" spans="1:19" ht="15.75" thickBot="1" x14ac:dyDescent="0.25">
      <c r="A91" s="44">
        <v>75</v>
      </c>
      <c r="B91" s="54" t="s">
        <v>64</v>
      </c>
      <c r="C91" s="46">
        <v>1</v>
      </c>
      <c r="D91" s="47"/>
      <c r="E91" s="134">
        <v>98000</v>
      </c>
      <c r="F91" s="134"/>
      <c r="G91" s="134"/>
      <c r="H91" s="134">
        <v>48215.695836225736</v>
      </c>
      <c r="I91" s="209">
        <f t="shared" si="33"/>
        <v>48215.695836225736</v>
      </c>
      <c r="J91" s="209">
        <f t="shared" si="34"/>
        <v>73108</v>
      </c>
      <c r="K91" s="209">
        <f t="shared" si="35"/>
        <v>60661.847918112864</v>
      </c>
      <c r="L91" s="48"/>
      <c r="M91" s="134">
        <v>143000</v>
      </c>
      <c r="N91" s="134"/>
      <c r="O91" s="134"/>
      <c r="P91" s="134">
        <v>67488.105022754098</v>
      </c>
      <c r="Q91" s="202">
        <f t="shared" si="36"/>
        <v>67488.105022754098</v>
      </c>
      <c r="R91" s="202">
        <f t="shared" si="37"/>
        <v>105244</v>
      </c>
      <c r="S91" s="202">
        <f t="shared" si="38"/>
        <v>86366.052511377056</v>
      </c>
    </row>
    <row r="92" spans="1:19" ht="15.75" thickBot="1" x14ac:dyDescent="0.25">
      <c r="A92" s="44">
        <v>76</v>
      </c>
      <c r="B92" s="53" t="s">
        <v>65</v>
      </c>
      <c r="C92" s="46">
        <v>1</v>
      </c>
      <c r="D92" s="47"/>
      <c r="E92" s="134">
        <v>110000</v>
      </c>
      <c r="F92" s="134"/>
      <c r="G92" s="134"/>
      <c r="H92" s="134">
        <v>51400.497062035582</v>
      </c>
      <c r="I92" s="209">
        <f t="shared" si="33"/>
        <v>51400.497062035582</v>
      </c>
      <c r="J92" s="209">
        <f t="shared" si="34"/>
        <v>80700</v>
      </c>
      <c r="K92" s="209">
        <f t="shared" si="35"/>
        <v>66050.248531017787</v>
      </c>
      <c r="L92" s="48"/>
      <c r="M92" s="134">
        <v>157000</v>
      </c>
      <c r="N92" s="134"/>
      <c r="O92" s="134"/>
      <c r="P92" s="134">
        <v>72823.630090078615</v>
      </c>
      <c r="Q92" s="202">
        <f t="shared" si="36"/>
        <v>72823.630090078615</v>
      </c>
      <c r="R92" s="202">
        <f t="shared" si="37"/>
        <v>114912</v>
      </c>
      <c r="S92" s="202">
        <f t="shared" si="38"/>
        <v>93867.815045039315</v>
      </c>
    </row>
    <row r="93" spans="1:19" ht="15.75" thickBot="1" x14ac:dyDescent="0.25">
      <c r="A93" s="44">
        <v>77</v>
      </c>
      <c r="B93" s="53" t="s">
        <v>66</v>
      </c>
      <c r="C93" s="46">
        <v>1</v>
      </c>
      <c r="D93" s="47"/>
      <c r="E93" s="134">
        <v>87000</v>
      </c>
      <c r="F93" s="134"/>
      <c r="G93" s="134"/>
      <c r="H93" s="134">
        <v>42857.171195904368</v>
      </c>
      <c r="I93" s="209">
        <f t="shared" si="33"/>
        <v>42857.171195904368</v>
      </c>
      <c r="J93" s="209">
        <f t="shared" si="34"/>
        <v>64929</v>
      </c>
      <c r="K93" s="209">
        <f t="shared" si="35"/>
        <v>53893.085597952188</v>
      </c>
      <c r="L93" s="48"/>
      <c r="M93" s="134">
        <v>130000</v>
      </c>
      <c r="N93" s="134"/>
      <c r="O93" s="134"/>
      <c r="P93" s="134">
        <v>59950.112213988876</v>
      </c>
      <c r="Q93" s="202">
        <f t="shared" si="36"/>
        <v>59950.112213988876</v>
      </c>
      <c r="R93" s="202">
        <f t="shared" si="37"/>
        <v>94975</v>
      </c>
      <c r="S93" s="202">
        <f t="shared" si="38"/>
        <v>77462.556106994438</v>
      </c>
    </row>
    <row r="94" spans="1:19" ht="15.75" thickBot="1" x14ac:dyDescent="0.25">
      <c r="A94" s="44">
        <v>78</v>
      </c>
      <c r="B94" s="53" t="s">
        <v>67</v>
      </c>
      <c r="C94" s="46">
        <v>1</v>
      </c>
      <c r="D94" s="47"/>
      <c r="E94" s="134">
        <v>89000</v>
      </c>
      <c r="F94" s="134"/>
      <c r="G94" s="134"/>
      <c r="H94" s="134">
        <v>43725.95674491176</v>
      </c>
      <c r="I94" s="209">
        <f t="shared" si="33"/>
        <v>43725.95674491176</v>
      </c>
      <c r="J94" s="209">
        <f t="shared" si="34"/>
        <v>66363</v>
      </c>
      <c r="K94" s="209">
        <f t="shared" si="35"/>
        <v>55044.47837245588</v>
      </c>
      <c r="L94" s="48"/>
      <c r="M94" s="134">
        <v>136000</v>
      </c>
      <c r="N94" s="134"/>
      <c r="O94" s="134"/>
      <c r="P94" s="134">
        <v>61498.242339215642</v>
      </c>
      <c r="Q94" s="202">
        <f t="shared" si="36"/>
        <v>61498.242339215642</v>
      </c>
      <c r="R94" s="202">
        <f t="shared" si="37"/>
        <v>98749</v>
      </c>
      <c r="S94" s="202">
        <f t="shared" si="38"/>
        <v>80123.621169607824</v>
      </c>
    </row>
    <row r="95" spans="1:19" ht="15.75" thickBot="1" x14ac:dyDescent="0.25">
      <c r="A95" s="44">
        <v>79</v>
      </c>
      <c r="B95" s="54" t="s">
        <v>423</v>
      </c>
      <c r="C95" s="46">
        <v>1</v>
      </c>
      <c r="D95" s="47"/>
      <c r="E95" s="134">
        <v>89000</v>
      </c>
      <c r="F95" s="134"/>
      <c r="G95" s="134"/>
      <c r="H95" s="134">
        <v>47680.936549312399</v>
      </c>
      <c r="I95" s="209">
        <f t="shared" si="33"/>
        <v>47680.936549312399</v>
      </c>
      <c r="J95" s="209">
        <f t="shared" si="34"/>
        <v>68340</v>
      </c>
      <c r="K95" s="209">
        <f t="shared" si="35"/>
        <v>58010.468274656203</v>
      </c>
      <c r="L95" s="48"/>
      <c r="M95" s="134">
        <v>119000</v>
      </c>
      <c r="N95" s="134"/>
      <c r="O95" s="134"/>
      <c r="P95" s="134">
        <v>59503.024607563966</v>
      </c>
      <c r="Q95" s="202">
        <f t="shared" si="36"/>
        <v>59503.024607563966</v>
      </c>
      <c r="R95" s="202">
        <f t="shared" si="37"/>
        <v>89252</v>
      </c>
      <c r="S95" s="202">
        <f t="shared" si="38"/>
        <v>74377.512303781987</v>
      </c>
    </row>
    <row r="96" spans="1:19" ht="15.75" thickBot="1" x14ac:dyDescent="0.25">
      <c r="A96" s="44">
        <v>80</v>
      </c>
      <c r="B96" s="53" t="s">
        <v>68</v>
      </c>
      <c r="C96" s="46">
        <v>1</v>
      </c>
      <c r="D96" s="47"/>
      <c r="E96" s="134">
        <v>34000</v>
      </c>
      <c r="F96" s="134"/>
      <c r="G96" s="134"/>
      <c r="H96" s="134">
        <v>19827.752516159653</v>
      </c>
      <c r="I96" s="209">
        <f t="shared" si="33"/>
        <v>19827.752516159653</v>
      </c>
      <c r="J96" s="209">
        <f t="shared" si="34"/>
        <v>26914</v>
      </c>
      <c r="K96" s="209">
        <f t="shared" si="35"/>
        <v>23370.876258079828</v>
      </c>
      <c r="L96" s="48"/>
      <c r="M96" s="134">
        <v>41000</v>
      </c>
      <c r="N96" s="134"/>
      <c r="O96" s="134"/>
      <c r="P96" s="134">
        <v>22552.114452716429</v>
      </c>
      <c r="Q96" s="202">
        <f t="shared" si="36"/>
        <v>22552.114452716429</v>
      </c>
      <c r="R96" s="202">
        <f t="shared" si="37"/>
        <v>31776</v>
      </c>
      <c r="S96" s="202">
        <f t="shared" si="38"/>
        <v>27164.057226358214</v>
      </c>
    </row>
    <row r="97" spans="1:34" s="52" customFormat="1" ht="15.75" thickBot="1" x14ac:dyDescent="0.25">
      <c r="A97" s="137"/>
      <c r="B97" s="138" t="s">
        <v>5</v>
      </c>
      <c r="C97" s="139"/>
      <c r="D97" s="139"/>
      <c r="E97" s="139"/>
      <c r="F97" s="139"/>
      <c r="G97" s="139"/>
      <c r="H97" s="139"/>
      <c r="I97" s="139"/>
      <c r="J97" s="139"/>
      <c r="K97" s="139"/>
      <c r="L97" s="139"/>
      <c r="M97" s="139"/>
      <c r="N97" s="139"/>
      <c r="O97" s="139"/>
      <c r="P97" s="139"/>
      <c r="Q97" s="139"/>
      <c r="R97" s="139"/>
      <c r="S97" s="139"/>
      <c r="T97" s="41"/>
      <c r="U97" s="41"/>
      <c r="V97" s="41"/>
      <c r="W97" s="41"/>
      <c r="X97" s="41"/>
      <c r="Y97" s="41"/>
      <c r="Z97" s="41"/>
      <c r="AA97" s="41"/>
      <c r="AB97" s="41"/>
      <c r="AC97" s="41"/>
      <c r="AD97" s="41"/>
      <c r="AE97" s="41"/>
      <c r="AF97" s="41"/>
      <c r="AG97" s="41"/>
      <c r="AH97" s="41"/>
    </row>
    <row r="98" spans="1:34" ht="72" thickBot="1" x14ac:dyDescent="0.25">
      <c r="A98" s="44">
        <v>81</v>
      </c>
      <c r="B98" s="53" t="s">
        <v>424</v>
      </c>
      <c r="C98" s="46">
        <v>1</v>
      </c>
      <c r="D98" s="47"/>
      <c r="E98" s="134">
        <v>210000</v>
      </c>
      <c r="F98" s="134"/>
      <c r="G98" s="134"/>
      <c r="H98" s="134">
        <v>128604.95723028327</v>
      </c>
      <c r="I98" s="209">
        <f t="shared" ref="I98:I104" si="39">+IF(E98="N/A","N/A",MIN(E98:H98))</f>
        <v>128604.95723028327</v>
      </c>
      <c r="J98" s="209">
        <f t="shared" ref="J98:J104" si="40">+IF(E98="N/A","N/A",ROUND(AVERAGE(E98:H98),0))</f>
        <v>169302</v>
      </c>
      <c r="K98" s="209">
        <f t="shared" ref="K98:K104" si="41">+IF(I98="N/A","N/A",AVERAGE(I98:J98))</f>
        <v>148953.47861514165</v>
      </c>
      <c r="L98" s="48"/>
      <c r="M98" s="134">
        <v>280000</v>
      </c>
      <c r="N98" s="134"/>
      <c r="O98" s="134"/>
      <c r="P98" s="134">
        <v>160869.48220497469</v>
      </c>
      <c r="Q98" s="202">
        <f t="shared" ref="Q98:Q104" si="42">+IF(M98="N/A","N/A",MIN(M98:P98))</f>
        <v>160869.48220497469</v>
      </c>
      <c r="R98" s="202">
        <f t="shared" ref="R98:R104" si="43">+IF(M98="N/A","N/A",ROUND(AVERAGE(M98:P98),0))</f>
        <v>220435</v>
      </c>
      <c r="S98" s="202">
        <f t="shared" ref="S98:S104" si="44">+IF(Q98="N/A","N/A",AVERAGE(Q98:R98))</f>
        <v>190652.24110248734</v>
      </c>
    </row>
    <row r="99" spans="1:34" ht="15.75" thickBot="1" x14ac:dyDescent="0.25">
      <c r="A99" s="44">
        <v>82</v>
      </c>
      <c r="B99" s="53" t="s">
        <v>69</v>
      </c>
      <c r="C99" s="46">
        <v>1</v>
      </c>
      <c r="D99" s="47"/>
      <c r="E99" s="134">
        <v>10000</v>
      </c>
      <c r="F99" s="134"/>
      <c r="G99" s="134"/>
      <c r="H99" s="134">
        <v>50059.06225948967</v>
      </c>
      <c r="I99" s="209">
        <f t="shared" si="39"/>
        <v>10000</v>
      </c>
      <c r="J99" s="209">
        <f t="shared" si="40"/>
        <v>30030</v>
      </c>
      <c r="K99" s="209">
        <f t="shared" si="41"/>
        <v>20015</v>
      </c>
      <c r="L99" s="48"/>
      <c r="M99" s="134">
        <v>137000</v>
      </c>
      <c r="N99" s="134"/>
      <c r="O99" s="134"/>
      <c r="P99" s="134">
        <v>67344.498004744732</v>
      </c>
      <c r="Q99" s="202">
        <f t="shared" si="42"/>
        <v>67344.498004744732</v>
      </c>
      <c r="R99" s="202">
        <f t="shared" si="43"/>
        <v>102172</v>
      </c>
      <c r="S99" s="202">
        <f t="shared" si="44"/>
        <v>84758.249002372366</v>
      </c>
    </row>
    <row r="100" spans="1:34" ht="15.75" thickBot="1" x14ac:dyDescent="0.25">
      <c r="A100" s="44">
        <v>83</v>
      </c>
      <c r="B100" s="53" t="s">
        <v>70</v>
      </c>
      <c r="C100" s="46">
        <v>1</v>
      </c>
      <c r="D100" s="47"/>
      <c r="E100" s="134">
        <v>61000</v>
      </c>
      <c r="F100" s="134"/>
      <c r="G100" s="134"/>
      <c r="H100" s="134">
        <v>29961.065443643627</v>
      </c>
      <c r="I100" s="209">
        <f t="shared" si="39"/>
        <v>29961.065443643627</v>
      </c>
      <c r="J100" s="209">
        <f t="shared" si="40"/>
        <v>45481</v>
      </c>
      <c r="K100" s="209">
        <f t="shared" si="41"/>
        <v>37721.032721821815</v>
      </c>
      <c r="L100" s="48"/>
      <c r="M100" s="134">
        <v>77000</v>
      </c>
      <c r="N100" s="134"/>
      <c r="O100" s="134"/>
      <c r="P100" s="134">
        <v>34537.114910303542</v>
      </c>
      <c r="Q100" s="202">
        <f t="shared" si="42"/>
        <v>34537.114910303542</v>
      </c>
      <c r="R100" s="202">
        <f t="shared" si="43"/>
        <v>55769</v>
      </c>
      <c r="S100" s="202">
        <f t="shared" si="44"/>
        <v>45153.057455151771</v>
      </c>
    </row>
    <row r="101" spans="1:34" ht="15.75" thickBot="1" x14ac:dyDescent="0.25">
      <c r="A101" s="44">
        <v>84</v>
      </c>
      <c r="B101" s="54" t="s">
        <v>71</v>
      </c>
      <c r="C101" s="46">
        <v>1</v>
      </c>
      <c r="D101" s="47"/>
      <c r="E101" s="134">
        <v>68000</v>
      </c>
      <c r="F101" s="134"/>
      <c r="G101" s="134"/>
      <c r="H101" s="134">
        <v>37249.018137097781</v>
      </c>
      <c r="I101" s="209">
        <f t="shared" si="39"/>
        <v>37249.018137097781</v>
      </c>
      <c r="J101" s="209">
        <f t="shared" si="40"/>
        <v>52625</v>
      </c>
      <c r="K101" s="209">
        <f t="shared" si="41"/>
        <v>44937.00906854889</v>
      </c>
      <c r="L101" s="48"/>
      <c r="M101" s="134">
        <v>94000</v>
      </c>
      <c r="N101" s="134"/>
      <c r="O101" s="134"/>
      <c r="P101" s="134">
        <v>48019.853906486271</v>
      </c>
      <c r="Q101" s="202">
        <f t="shared" si="42"/>
        <v>48019.853906486271</v>
      </c>
      <c r="R101" s="202">
        <f t="shared" si="43"/>
        <v>71010</v>
      </c>
      <c r="S101" s="202">
        <f t="shared" si="44"/>
        <v>59514.926953243135</v>
      </c>
    </row>
    <row r="102" spans="1:34" ht="15.75" thickBot="1" x14ac:dyDescent="0.25">
      <c r="A102" s="44">
        <v>85</v>
      </c>
      <c r="B102" s="54" t="s">
        <v>72</v>
      </c>
      <c r="C102" s="46">
        <v>1</v>
      </c>
      <c r="D102" s="47"/>
      <c r="E102" s="134">
        <v>75000</v>
      </c>
      <c r="F102" s="134"/>
      <c r="G102" s="134"/>
      <c r="H102" s="134">
        <v>40104.136236789192</v>
      </c>
      <c r="I102" s="209">
        <f t="shared" si="39"/>
        <v>40104.136236789192</v>
      </c>
      <c r="J102" s="209">
        <f t="shared" si="40"/>
        <v>57552</v>
      </c>
      <c r="K102" s="209">
        <f t="shared" si="41"/>
        <v>48828.0681183946</v>
      </c>
      <c r="L102" s="48"/>
      <c r="M102" s="134">
        <v>95000</v>
      </c>
      <c r="N102" s="134"/>
      <c r="O102" s="134"/>
      <c r="P102" s="134">
        <v>47355.371085728744</v>
      </c>
      <c r="Q102" s="202">
        <f t="shared" si="42"/>
        <v>47355.371085728744</v>
      </c>
      <c r="R102" s="202">
        <f t="shared" si="43"/>
        <v>71178</v>
      </c>
      <c r="S102" s="202">
        <f t="shared" si="44"/>
        <v>59266.685542864376</v>
      </c>
    </row>
    <row r="103" spans="1:34" ht="15.75" thickBot="1" x14ac:dyDescent="0.25">
      <c r="A103" s="44">
        <v>86</v>
      </c>
      <c r="B103" s="53" t="s">
        <v>73</v>
      </c>
      <c r="C103" s="46">
        <v>1</v>
      </c>
      <c r="D103" s="47"/>
      <c r="E103" s="134">
        <v>88000</v>
      </c>
      <c r="F103" s="134"/>
      <c r="G103" s="134"/>
      <c r="H103" s="134">
        <v>45978.867111450883</v>
      </c>
      <c r="I103" s="209">
        <f t="shared" si="39"/>
        <v>45978.867111450883</v>
      </c>
      <c r="J103" s="209">
        <f t="shared" si="40"/>
        <v>66989</v>
      </c>
      <c r="K103" s="209">
        <f t="shared" si="41"/>
        <v>56483.933555725438</v>
      </c>
      <c r="L103" s="48"/>
      <c r="M103" s="134">
        <v>113000</v>
      </c>
      <c r="N103" s="134"/>
      <c r="O103" s="134"/>
      <c r="P103" s="134">
        <v>55525.203810715269</v>
      </c>
      <c r="Q103" s="202">
        <f t="shared" si="42"/>
        <v>55525.203810715269</v>
      </c>
      <c r="R103" s="202">
        <f t="shared" si="43"/>
        <v>84263</v>
      </c>
      <c r="S103" s="202">
        <f t="shared" si="44"/>
        <v>69894.101905357631</v>
      </c>
    </row>
    <row r="104" spans="1:34" ht="15.75" thickBot="1" x14ac:dyDescent="0.25">
      <c r="A104" s="44">
        <v>87</v>
      </c>
      <c r="B104" s="53" t="s">
        <v>74</v>
      </c>
      <c r="C104" s="46">
        <v>1</v>
      </c>
      <c r="D104" s="47"/>
      <c r="E104" s="134">
        <v>46000</v>
      </c>
      <c r="F104" s="134"/>
      <c r="G104" s="134"/>
      <c r="H104" s="134">
        <v>22133.366718176025</v>
      </c>
      <c r="I104" s="209">
        <f t="shared" si="39"/>
        <v>22133.366718176025</v>
      </c>
      <c r="J104" s="209">
        <f t="shared" si="40"/>
        <v>34067</v>
      </c>
      <c r="K104" s="209">
        <f t="shared" si="41"/>
        <v>28100.183359088012</v>
      </c>
      <c r="L104" s="48"/>
      <c r="M104" s="134">
        <v>57000</v>
      </c>
      <c r="N104" s="134"/>
      <c r="O104" s="134"/>
      <c r="P104" s="134">
        <v>25783.427480349899</v>
      </c>
      <c r="Q104" s="202">
        <f t="shared" si="42"/>
        <v>25783.427480349899</v>
      </c>
      <c r="R104" s="202">
        <f t="shared" si="43"/>
        <v>41392</v>
      </c>
      <c r="S104" s="202">
        <f t="shared" si="44"/>
        <v>33587.71374017495</v>
      </c>
    </row>
    <row r="105" spans="1:34" s="52" customFormat="1" ht="15.75" thickBot="1" x14ac:dyDescent="0.25">
      <c r="A105" s="137"/>
      <c r="B105" s="138" t="s">
        <v>6</v>
      </c>
      <c r="C105" s="139"/>
      <c r="D105" s="139"/>
      <c r="E105" s="139"/>
      <c r="F105" s="139"/>
      <c r="G105" s="139"/>
      <c r="H105" s="139"/>
      <c r="I105" s="139"/>
      <c r="J105" s="139"/>
      <c r="K105" s="139"/>
      <c r="L105" s="139"/>
      <c r="M105" s="139"/>
      <c r="N105" s="139"/>
      <c r="O105" s="139"/>
      <c r="P105" s="139"/>
      <c r="Q105" s="139"/>
      <c r="R105" s="139"/>
      <c r="S105" s="139"/>
      <c r="T105" s="41"/>
      <c r="U105" s="41"/>
      <c r="V105" s="41"/>
      <c r="W105" s="41"/>
      <c r="X105" s="41"/>
      <c r="Y105" s="41"/>
      <c r="Z105" s="41"/>
      <c r="AA105" s="41"/>
      <c r="AB105" s="41"/>
      <c r="AC105" s="41"/>
      <c r="AD105" s="41"/>
      <c r="AE105" s="41"/>
      <c r="AF105" s="41"/>
      <c r="AG105" s="41"/>
      <c r="AH105" s="41"/>
    </row>
    <row r="106" spans="1:34" ht="72" thickBot="1" x14ac:dyDescent="0.25">
      <c r="A106" s="44">
        <v>88</v>
      </c>
      <c r="B106" s="55" t="s">
        <v>425</v>
      </c>
      <c r="C106" s="46">
        <v>1</v>
      </c>
      <c r="D106" s="47"/>
      <c r="E106" s="134">
        <v>163000</v>
      </c>
      <c r="F106" s="134"/>
      <c r="G106" s="134"/>
      <c r="H106" s="134">
        <v>115903.39169715505</v>
      </c>
      <c r="I106" s="209">
        <f t="shared" ref="I106:I107" si="45">+IF(E106="N/A","N/A",MIN(E106:H106))</f>
        <v>115903.39169715505</v>
      </c>
      <c r="J106" s="209">
        <f t="shared" ref="J106:J107" si="46">+IF(E106="N/A","N/A",ROUND(AVERAGE(E106:H106),0))</f>
        <v>139452</v>
      </c>
      <c r="K106" s="209">
        <f t="shared" ref="K106:K107" si="47">+IF(I106="N/A","N/A",AVERAGE(I106:J106))</f>
        <v>127677.69584857752</v>
      </c>
      <c r="L106" s="48"/>
      <c r="M106" s="134">
        <v>199000</v>
      </c>
      <c r="N106" s="134"/>
      <c r="O106" s="134"/>
      <c r="P106" s="134">
        <v>126560.83571016452</v>
      </c>
      <c r="Q106" s="202">
        <f t="shared" ref="Q106:Q123" si="48">+IF(M106="N/A","N/A",MIN(M106:P106))</f>
        <v>126560.83571016452</v>
      </c>
      <c r="R106" s="202">
        <f t="shared" ref="R106:R123" si="49">+IF(M106="N/A","N/A",ROUND(AVERAGE(M106:P106),0))</f>
        <v>162780</v>
      </c>
      <c r="S106" s="202">
        <f t="shared" ref="S106:S123" si="50">+IF(Q106="N/A","N/A",AVERAGE(Q106:R106))</f>
        <v>144670.41785508225</v>
      </c>
    </row>
    <row r="107" spans="1:34" ht="15.75" thickBot="1" x14ac:dyDescent="0.25">
      <c r="A107" s="44">
        <v>89</v>
      </c>
      <c r="B107" s="53" t="s">
        <v>75</v>
      </c>
      <c r="C107" s="46">
        <v>1</v>
      </c>
      <c r="D107" s="47"/>
      <c r="E107" s="134">
        <v>84000</v>
      </c>
      <c r="F107" s="134"/>
      <c r="G107" s="134"/>
      <c r="H107" s="134">
        <v>46946.363418090616</v>
      </c>
      <c r="I107" s="209">
        <f t="shared" si="45"/>
        <v>46946.363418090616</v>
      </c>
      <c r="J107" s="209">
        <f t="shared" si="46"/>
        <v>65473</v>
      </c>
      <c r="K107" s="209">
        <f t="shared" si="47"/>
        <v>56209.681709045311</v>
      </c>
      <c r="L107" s="48"/>
      <c r="M107" s="134">
        <v>99000</v>
      </c>
      <c r="N107" s="134"/>
      <c r="O107" s="134"/>
      <c r="P107" s="134">
        <v>55556.540931458912</v>
      </c>
      <c r="Q107" s="202">
        <f t="shared" si="48"/>
        <v>55556.540931458912</v>
      </c>
      <c r="R107" s="202">
        <f t="shared" si="49"/>
        <v>77278</v>
      </c>
      <c r="S107" s="202">
        <f t="shared" si="50"/>
        <v>66417.270465729453</v>
      </c>
    </row>
    <row r="108" spans="1:34" ht="15.75" thickBot="1" x14ac:dyDescent="0.25">
      <c r="A108" s="44">
        <v>90</v>
      </c>
      <c r="B108" s="53" t="s">
        <v>76</v>
      </c>
      <c r="C108" s="46">
        <v>1</v>
      </c>
      <c r="D108" s="51"/>
      <c r="E108" s="136" t="s">
        <v>8</v>
      </c>
      <c r="F108" s="136" t="s">
        <v>8</v>
      </c>
      <c r="G108" s="136" t="s">
        <v>8</v>
      </c>
      <c r="H108" s="136" t="s">
        <v>8</v>
      </c>
      <c r="I108" s="136" t="s">
        <v>8</v>
      </c>
      <c r="J108" s="136" t="s">
        <v>8</v>
      </c>
      <c r="K108" s="136" t="s">
        <v>8</v>
      </c>
      <c r="L108" s="48"/>
      <c r="M108" s="134">
        <v>87000</v>
      </c>
      <c r="N108" s="134"/>
      <c r="O108" s="134"/>
      <c r="P108" s="134">
        <v>49768.436446872394</v>
      </c>
      <c r="Q108" s="202">
        <f t="shared" si="48"/>
        <v>49768.436446872394</v>
      </c>
      <c r="R108" s="202">
        <f t="shared" si="49"/>
        <v>68384</v>
      </c>
      <c r="S108" s="202">
        <f t="shared" si="50"/>
        <v>59076.218223436197</v>
      </c>
    </row>
    <row r="109" spans="1:34" ht="15.75" thickBot="1" x14ac:dyDescent="0.25">
      <c r="A109" s="44">
        <v>91</v>
      </c>
      <c r="B109" s="54" t="s">
        <v>77</v>
      </c>
      <c r="C109" s="46">
        <v>1</v>
      </c>
      <c r="D109" s="51"/>
      <c r="E109" s="134">
        <v>84000</v>
      </c>
      <c r="F109" s="134"/>
      <c r="G109" s="134"/>
      <c r="H109" s="134">
        <v>46946.363418090616</v>
      </c>
      <c r="I109" s="209">
        <f t="shared" ref="I109:I112" si="51">+IF(E109="N/A","N/A",MIN(E109:H109))</f>
        <v>46946.363418090616</v>
      </c>
      <c r="J109" s="209">
        <f t="shared" ref="J109:J112" si="52">+IF(E109="N/A","N/A",ROUND(AVERAGE(E109:H109),0))</f>
        <v>65473</v>
      </c>
      <c r="K109" s="209">
        <f t="shared" ref="K109:K112" si="53">+IF(I109="N/A","N/A",AVERAGE(I109:J109))</f>
        <v>56209.681709045311</v>
      </c>
      <c r="L109" s="48"/>
      <c r="M109" s="134">
        <v>104000</v>
      </c>
      <c r="N109" s="134"/>
      <c r="O109" s="134"/>
      <c r="P109" s="134">
        <v>57214.489186433733</v>
      </c>
      <c r="Q109" s="202">
        <f t="shared" si="48"/>
        <v>57214.489186433733</v>
      </c>
      <c r="R109" s="202">
        <f t="shared" si="49"/>
        <v>80607</v>
      </c>
      <c r="S109" s="202">
        <f t="shared" si="50"/>
        <v>68910.744593216863</v>
      </c>
    </row>
    <row r="110" spans="1:34" ht="15.75" thickBot="1" x14ac:dyDescent="0.25">
      <c r="A110" s="44">
        <v>92</v>
      </c>
      <c r="B110" s="53" t="s">
        <v>78</v>
      </c>
      <c r="C110" s="46">
        <v>1</v>
      </c>
      <c r="D110" s="47"/>
      <c r="E110" s="134">
        <v>84000</v>
      </c>
      <c r="F110" s="134"/>
      <c r="G110" s="134"/>
      <c r="H110" s="134">
        <v>47725.251233055482</v>
      </c>
      <c r="I110" s="209">
        <f t="shared" si="51"/>
        <v>47725.251233055482</v>
      </c>
      <c r="J110" s="209">
        <f t="shared" si="52"/>
        <v>65863</v>
      </c>
      <c r="K110" s="209">
        <f t="shared" si="53"/>
        <v>56794.125616527745</v>
      </c>
      <c r="L110" s="48"/>
      <c r="M110" s="134">
        <v>104000</v>
      </c>
      <c r="N110" s="134"/>
      <c r="O110" s="134"/>
      <c r="P110" s="134">
        <v>56408.228321443807</v>
      </c>
      <c r="Q110" s="202">
        <f t="shared" si="48"/>
        <v>56408.228321443807</v>
      </c>
      <c r="R110" s="202">
        <f t="shared" si="49"/>
        <v>80204</v>
      </c>
      <c r="S110" s="202">
        <f t="shared" si="50"/>
        <v>68306.114160721903</v>
      </c>
    </row>
    <row r="111" spans="1:34" ht="15.75" thickBot="1" x14ac:dyDescent="0.25">
      <c r="A111" s="44">
        <v>93</v>
      </c>
      <c r="B111" s="53" t="s">
        <v>79</v>
      </c>
      <c r="C111" s="46">
        <v>1</v>
      </c>
      <c r="D111" s="47"/>
      <c r="E111" s="134">
        <v>115000</v>
      </c>
      <c r="F111" s="134"/>
      <c r="G111" s="134"/>
      <c r="H111" s="134">
        <v>65257.989852673847</v>
      </c>
      <c r="I111" s="209">
        <f t="shared" si="51"/>
        <v>65257.989852673847</v>
      </c>
      <c r="J111" s="209">
        <f t="shared" si="52"/>
        <v>90129</v>
      </c>
      <c r="K111" s="209">
        <f t="shared" si="53"/>
        <v>77693.49492633692</v>
      </c>
      <c r="L111" s="48"/>
      <c r="M111" s="134">
        <v>145000</v>
      </c>
      <c r="N111" s="134"/>
      <c r="O111" s="134"/>
      <c r="P111" s="134">
        <v>79576.64145213546</v>
      </c>
      <c r="Q111" s="202">
        <f t="shared" si="48"/>
        <v>79576.64145213546</v>
      </c>
      <c r="R111" s="202">
        <f t="shared" si="49"/>
        <v>112288</v>
      </c>
      <c r="S111" s="202">
        <f t="shared" si="50"/>
        <v>95932.32072606773</v>
      </c>
    </row>
    <row r="112" spans="1:34" ht="15.75" thickBot="1" x14ac:dyDescent="0.25">
      <c r="A112" s="44">
        <v>94</v>
      </c>
      <c r="B112" s="53" t="s">
        <v>80</v>
      </c>
      <c r="C112" s="46">
        <v>1</v>
      </c>
      <c r="D112" s="47"/>
      <c r="E112" s="134">
        <v>65000</v>
      </c>
      <c r="F112" s="134"/>
      <c r="G112" s="134"/>
      <c r="H112" s="134">
        <v>39785.989962475978</v>
      </c>
      <c r="I112" s="209">
        <f t="shared" si="51"/>
        <v>39785.989962475978</v>
      </c>
      <c r="J112" s="209">
        <f t="shared" si="52"/>
        <v>52393</v>
      </c>
      <c r="K112" s="209">
        <f t="shared" si="53"/>
        <v>46089.494981237993</v>
      </c>
      <c r="L112" s="48"/>
      <c r="M112" s="134">
        <v>88000</v>
      </c>
      <c r="N112" s="134"/>
      <c r="O112" s="134"/>
      <c r="P112" s="134">
        <v>51488.463039710448</v>
      </c>
      <c r="Q112" s="202">
        <f t="shared" si="48"/>
        <v>51488.463039710448</v>
      </c>
      <c r="R112" s="202">
        <f t="shared" si="49"/>
        <v>69744</v>
      </c>
      <c r="S112" s="202">
        <f t="shared" si="50"/>
        <v>60616.231519855224</v>
      </c>
    </row>
    <row r="113" spans="1:34" ht="15.75" thickBot="1" x14ac:dyDescent="0.25">
      <c r="A113" s="44">
        <v>95</v>
      </c>
      <c r="B113" s="54" t="s">
        <v>81</v>
      </c>
      <c r="C113" s="46">
        <v>1</v>
      </c>
      <c r="D113" s="47"/>
      <c r="E113" s="136" t="s">
        <v>8</v>
      </c>
      <c r="F113" s="136" t="s">
        <v>8</v>
      </c>
      <c r="G113" s="136" t="s">
        <v>8</v>
      </c>
      <c r="H113" s="136" t="s">
        <v>8</v>
      </c>
      <c r="I113" s="136" t="s">
        <v>8</v>
      </c>
      <c r="J113" s="136" t="s">
        <v>8</v>
      </c>
      <c r="K113" s="136" t="s">
        <v>8</v>
      </c>
      <c r="L113" s="48"/>
      <c r="M113" s="134">
        <v>99000</v>
      </c>
      <c r="N113" s="134"/>
      <c r="O113" s="134"/>
      <c r="P113" s="134">
        <v>56019.570775136497</v>
      </c>
      <c r="Q113" s="202">
        <f t="shared" si="48"/>
        <v>56019.570775136497</v>
      </c>
      <c r="R113" s="202">
        <f t="shared" si="49"/>
        <v>77510</v>
      </c>
      <c r="S113" s="202">
        <f t="shared" si="50"/>
        <v>66764.785387568249</v>
      </c>
    </row>
    <row r="114" spans="1:34" ht="15.75" thickBot="1" x14ac:dyDescent="0.25">
      <c r="A114" s="44">
        <v>96</v>
      </c>
      <c r="B114" s="53" t="s">
        <v>82</v>
      </c>
      <c r="C114" s="46">
        <v>1</v>
      </c>
      <c r="D114" s="47"/>
      <c r="E114" s="134">
        <v>79000</v>
      </c>
      <c r="F114" s="134"/>
      <c r="G114" s="134"/>
      <c r="H114" s="134">
        <v>43194.791820475984</v>
      </c>
      <c r="I114" s="209">
        <f t="shared" ref="I114:I123" si="54">+IF(E114="N/A","N/A",MIN(E114:H114))</f>
        <v>43194.791820475984</v>
      </c>
      <c r="J114" s="209">
        <f t="shared" ref="J114:J123" si="55">+IF(E114="N/A","N/A",ROUND(AVERAGE(E114:H114),0))</f>
        <v>61097</v>
      </c>
      <c r="K114" s="209">
        <f t="shared" ref="K114:K123" si="56">+IF(I114="N/A","N/A",AVERAGE(I114:J114))</f>
        <v>52145.895910237989</v>
      </c>
      <c r="L114" s="48"/>
      <c r="M114" s="134">
        <v>111000</v>
      </c>
      <c r="N114" s="134"/>
      <c r="O114" s="134"/>
      <c r="P114" s="134">
        <v>61465.264323652584</v>
      </c>
      <c r="Q114" s="202">
        <f t="shared" si="48"/>
        <v>61465.264323652584</v>
      </c>
      <c r="R114" s="202">
        <f t="shared" si="49"/>
        <v>86233</v>
      </c>
      <c r="S114" s="202">
        <f t="shared" si="50"/>
        <v>73849.132161826288</v>
      </c>
    </row>
    <row r="115" spans="1:34" ht="15.75" thickBot="1" x14ac:dyDescent="0.25">
      <c r="A115" s="44">
        <v>97</v>
      </c>
      <c r="B115" s="53" t="s">
        <v>83</v>
      </c>
      <c r="C115" s="46">
        <v>1</v>
      </c>
      <c r="D115" s="47"/>
      <c r="E115" s="134">
        <v>48000</v>
      </c>
      <c r="F115" s="134"/>
      <c r="G115" s="134"/>
      <c r="H115" s="134">
        <v>32264.305578751719</v>
      </c>
      <c r="I115" s="209">
        <f t="shared" si="54"/>
        <v>32264.305578751719</v>
      </c>
      <c r="J115" s="209">
        <f t="shared" si="55"/>
        <v>40132</v>
      </c>
      <c r="K115" s="209">
        <f t="shared" si="56"/>
        <v>36198.152789375861</v>
      </c>
      <c r="L115" s="48"/>
      <c r="M115" s="134">
        <v>61000</v>
      </c>
      <c r="N115" s="134"/>
      <c r="O115" s="134"/>
      <c r="P115" s="134">
        <v>37575.860215514687</v>
      </c>
      <c r="Q115" s="202">
        <f t="shared" si="48"/>
        <v>37575.860215514687</v>
      </c>
      <c r="R115" s="202">
        <f t="shared" si="49"/>
        <v>49288</v>
      </c>
      <c r="S115" s="202">
        <f t="shared" si="50"/>
        <v>43431.930107757347</v>
      </c>
    </row>
    <row r="116" spans="1:34" ht="15.75" thickBot="1" x14ac:dyDescent="0.25">
      <c r="A116" s="44">
        <v>98</v>
      </c>
      <c r="B116" s="54" t="s">
        <v>84</v>
      </c>
      <c r="C116" s="46">
        <v>1</v>
      </c>
      <c r="D116" s="47"/>
      <c r="E116" s="134">
        <v>42000</v>
      </c>
      <c r="F116" s="134"/>
      <c r="G116" s="134"/>
      <c r="H116" s="134">
        <v>26387.608389861354</v>
      </c>
      <c r="I116" s="209">
        <f t="shared" si="54"/>
        <v>26387.608389861354</v>
      </c>
      <c r="J116" s="209">
        <f t="shared" si="55"/>
        <v>34194</v>
      </c>
      <c r="K116" s="209">
        <f t="shared" si="56"/>
        <v>30290.804194930679</v>
      </c>
      <c r="L116" s="48"/>
      <c r="M116" s="134">
        <v>53000</v>
      </c>
      <c r="N116" s="134"/>
      <c r="O116" s="134"/>
      <c r="P116" s="134">
        <v>31378.453967473448</v>
      </c>
      <c r="Q116" s="202">
        <f t="shared" si="48"/>
        <v>31378.453967473448</v>
      </c>
      <c r="R116" s="202">
        <f t="shared" si="49"/>
        <v>42189</v>
      </c>
      <c r="S116" s="202">
        <f t="shared" si="50"/>
        <v>36783.72698373672</v>
      </c>
    </row>
    <row r="117" spans="1:34" ht="15.75" thickBot="1" x14ac:dyDescent="0.25">
      <c r="A117" s="44">
        <v>99</v>
      </c>
      <c r="B117" s="53" t="s">
        <v>85</v>
      </c>
      <c r="C117" s="46">
        <v>1</v>
      </c>
      <c r="D117" s="47"/>
      <c r="E117" s="134">
        <v>48000</v>
      </c>
      <c r="F117" s="134"/>
      <c r="G117" s="134"/>
      <c r="H117" s="134">
        <v>29661.401010371523</v>
      </c>
      <c r="I117" s="209">
        <f t="shared" si="54"/>
        <v>29661.401010371523</v>
      </c>
      <c r="J117" s="209">
        <f t="shared" si="55"/>
        <v>38831</v>
      </c>
      <c r="K117" s="209">
        <f t="shared" si="56"/>
        <v>34246.200505185763</v>
      </c>
      <c r="L117" s="48"/>
      <c r="M117" s="134">
        <v>60000</v>
      </c>
      <c r="N117" s="134"/>
      <c r="O117" s="134"/>
      <c r="P117" s="134">
        <v>35376.688714828495</v>
      </c>
      <c r="Q117" s="202">
        <f t="shared" si="48"/>
        <v>35376.688714828495</v>
      </c>
      <c r="R117" s="202">
        <f t="shared" si="49"/>
        <v>47688</v>
      </c>
      <c r="S117" s="202">
        <f t="shared" si="50"/>
        <v>41532.344357414244</v>
      </c>
    </row>
    <row r="118" spans="1:34" ht="15.75" thickBot="1" x14ac:dyDescent="0.25">
      <c r="A118" s="44">
        <v>100</v>
      </c>
      <c r="B118" s="53" t="s">
        <v>86</v>
      </c>
      <c r="C118" s="46">
        <v>1</v>
      </c>
      <c r="D118" s="47"/>
      <c r="E118" s="134">
        <v>39000</v>
      </c>
      <c r="F118" s="134"/>
      <c r="G118" s="134"/>
      <c r="H118" s="134">
        <v>23288.885883746192</v>
      </c>
      <c r="I118" s="209">
        <f t="shared" si="54"/>
        <v>23288.885883746192</v>
      </c>
      <c r="J118" s="209">
        <f t="shared" si="55"/>
        <v>31144</v>
      </c>
      <c r="K118" s="209">
        <f t="shared" si="56"/>
        <v>27216.442941873094</v>
      </c>
      <c r="L118" s="48"/>
      <c r="M118" s="134">
        <v>49000</v>
      </c>
      <c r="N118" s="134"/>
      <c r="O118" s="134"/>
      <c r="P118" s="134">
        <v>27700.440208968583</v>
      </c>
      <c r="Q118" s="202">
        <f t="shared" si="48"/>
        <v>27700.440208968583</v>
      </c>
      <c r="R118" s="202">
        <f t="shared" si="49"/>
        <v>38350</v>
      </c>
      <c r="S118" s="202">
        <f t="shared" si="50"/>
        <v>33025.220104484295</v>
      </c>
    </row>
    <row r="119" spans="1:34" ht="15.75" thickBot="1" x14ac:dyDescent="0.25">
      <c r="A119" s="44">
        <v>101</v>
      </c>
      <c r="B119" s="53" t="s">
        <v>87</v>
      </c>
      <c r="C119" s="46">
        <v>1</v>
      </c>
      <c r="D119" s="47"/>
      <c r="E119" s="134">
        <v>20000</v>
      </c>
      <c r="F119" s="134"/>
      <c r="G119" s="134"/>
      <c r="H119" s="134">
        <v>10637.38900919461</v>
      </c>
      <c r="I119" s="209">
        <f t="shared" si="54"/>
        <v>10637.38900919461</v>
      </c>
      <c r="J119" s="209">
        <f t="shared" si="55"/>
        <v>15319</v>
      </c>
      <c r="K119" s="209">
        <f t="shared" si="56"/>
        <v>12978.194504597304</v>
      </c>
      <c r="L119" s="48"/>
      <c r="M119" s="134">
        <v>28000</v>
      </c>
      <c r="N119" s="134"/>
      <c r="O119" s="134"/>
      <c r="P119" s="134">
        <v>14321.353928269978</v>
      </c>
      <c r="Q119" s="202">
        <f t="shared" si="48"/>
        <v>14321.353928269978</v>
      </c>
      <c r="R119" s="202">
        <f t="shared" si="49"/>
        <v>21161</v>
      </c>
      <c r="S119" s="202">
        <f t="shared" si="50"/>
        <v>17741.176964134989</v>
      </c>
    </row>
    <row r="120" spans="1:34" ht="15.75" thickBot="1" x14ac:dyDescent="0.25">
      <c r="A120" s="44">
        <v>102</v>
      </c>
      <c r="B120" s="54" t="s">
        <v>426</v>
      </c>
      <c r="C120" s="46">
        <v>1</v>
      </c>
      <c r="D120" s="47"/>
      <c r="E120" s="134">
        <v>29000</v>
      </c>
      <c r="F120" s="134"/>
      <c r="G120" s="134"/>
      <c r="H120" s="134">
        <v>17362.812718025652</v>
      </c>
      <c r="I120" s="209">
        <f t="shared" si="54"/>
        <v>17362.812718025652</v>
      </c>
      <c r="J120" s="209">
        <f t="shared" si="55"/>
        <v>23181</v>
      </c>
      <c r="K120" s="209">
        <f t="shared" si="56"/>
        <v>20271.906359012828</v>
      </c>
      <c r="L120" s="48"/>
      <c r="M120" s="134">
        <v>37000</v>
      </c>
      <c r="N120" s="134"/>
      <c r="O120" s="134"/>
      <c r="P120" s="134">
        <v>18358.894569362801</v>
      </c>
      <c r="Q120" s="202">
        <f t="shared" si="48"/>
        <v>18358.894569362801</v>
      </c>
      <c r="R120" s="202">
        <f t="shared" si="49"/>
        <v>27679</v>
      </c>
      <c r="S120" s="202">
        <f t="shared" si="50"/>
        <v>23018.947284681402</v>
      </c>
    </row>
    <row r="121" spans="1:34" ht="15.75" thickBot="1" x14ac:dyDescent="0.25">
      <c r="A121" s="44">
        <v>103</v>
      </c>
      <c r="B121" s="53" t="s">
        <v>88</v>
      </c>
      <c r="C121" s="46">
        <v>1</v>
      </c>
      <c r="D121" s="47"/>
      <c r="E121" s="134">
        <v>46000</v>
      </c>
      <c r="F121" s="134"/>
      <c r="G121" s="134"/>
      <c r="H121" s="134">
        <v>28364.13805185771</v>
      </c>
      <c r="I121" s="209">
        <f t="shared" si="54"/>
        <v>28364.13805185771</v>
      </c>
      <c r="J121" s="209">
        <f t="shared" si="55"/>
        <v>37182</v>
      </c>
      <c r="K121" s="209">
        <f t="shared" si="56"/>
        <v>32773.069025928853</v>
      </c>
      <c r="L121" s="48"/>
      <c r="M121" s="134">
        <v>57000</v>
      </c>
      <c r="N121" s="134"/>
      <c r="O121" s="134"/>
      <c r="P121" s="134">
        <v>33063.329375197711</v>
      </c>
      <c r="Q121" s="202">
        <f t="shared" si="48"/>
        <v>33063.329375197711</v>
      </c>
      <c r="R121" s="202">
        <f t="shared" si="49"/>
        <v>45032</v>
      </c>
      <c r="S121" s="202">
        <f t="shared" si="50"/>
        <v>39047.664687598852</v>
      </c>
    </row>
    <row r="122" spans="1:34" ht="15.75" thickBot="1" x14ac:dyDescent="0.25">
      <c r="A122" s="44">
        <v>104</v>
      </c>
      <c r="B122" s="53" t="s">
        <v>89</v>
      </c>
      <c r="C122" s="46">
        <v>1</v>
      </c>
      <c r="D122" s="47"/>
      <c r="E122" s="134">
        <v>60000</v>
      </c>
      <c r="F122" s="134"/>
      <c r="G122" s="134"/>
      <c r="H122" s="134">
        <v>36945.586082530717</v>
      </c>
      <c r="I122" s="209">
        <f t="shared" si="54"/>
        <v>36945.586082530717</v>
      </c>
      <c r="J122" s="209">
        <f t="shared" si="55"/>
        <v>48473</v>
      </c>
      <c r="K122" s="209">
        <f t="shared" si="56"/>
        <v>42709.293041265359</v>
      </c>
      <c r="L122" s="48"/>
      <c r="M122" s="134">
        <v>71000</v>
      </c>
      <c r="N122" s="134"/>
      <c r="O122" s="134"/>
      <c r="P122" s="134">
        <v>42059.460860840591</v>
      </c>
      <c r="Q122" s="202">
        <f t="shared" si="48"/>
        <v>42059.460860840591</v>
      </c>
      <c r="R122" s="202">
        <f t="shared" si="49"/>
        <v>56530</v>
      </c>
      <c r="S122" s="202">
        <f t="shared" si="50"/>
        <v>49294.730430420299</v>
      </c>
    </row>
    <row r="123" spans="1:34" ht="15.75" thickBot="1" x14ac:dyDescent="0.25">
      <c r="A123" s="44">
        <v>105</v>
      </c>
      <c r="B123" s="54" t="s">
        <v>90</v>
      </c>
      <c r="C123" s="46">
        <v>1</v>
      </c>
      <c r="D123" s="47"/>
      <c r="E123" s="134">
        <v>72000</v>
      </c>
      <c r="F123" s="134"/>
      <c r="G123" s="134"/>
      <c r="H123" s="134">
        <v>42755.632725054136</v>
      </c>
      <c r="I123" s="209">
        <f t="shared" si="54"/>
        <v>42755.632725054136</v>
      </c>
      <c r="J123" s="209">
        <f t="shared" si="55"/>
        <v>57378</v>
      </c>
      <c r="K123" s="209">
        <f t="shared" si="56"/>
        <v>50066.816362527068</v>
      </c>
      <c r="L123" s="48"/>
      <c r="M123" s="134">
        <v>98000</v>
      </c>
      <c r="N123" s="134"/>
      <c r="O123" s="134"/>
      <c r="P123" s="134">
        <v>47412.333795070306</v>
      </c>
      <c r="Q123" s="202">
        <f t="shared" si="48"/>
        <v>47412.333795070306</v>
      </c>
      <c r="R123" s="202">
        <f t="shared" si="49"/>
        <v>72706</v>
      </c>
      <c r="S123" s="202">
        <f t="shared" si="50"/>
        <v>60059.166897535149</v>
      </c>
    </row>
    <row r="124" spans="1:34" s="52" customFormat="1" ht="15.75" thickBot="1" x14ac:dyDescent="0.3">
      <c r="A124" s="137"/>
      <c r="B124" s="140" t="s">
        <v>2</v>
      </c>
      <c r="C124" s="139"/>
      <c r="D124" s="139"/>
      <c r="E124" s="139"/>
      <c r="F124" s="139"/>
      <c r="G124" s="139"/>
      <c r="H124" s="139"/>
      <c r="I124" s="139"/>
      <c r="J124" s="139"/>
      <c r="K124" s="139"/>
      <c r="L124" s="139"/>
      <c r="M124" s="139"/>
      <c r="N124" s="139"/>
      <c r="O124" s="139"/>
      <c r="P124" s="139"/>
      <c r="Q124" s="139"/>
      <c r="R124" s="139"/>
      <c r="S124" s="139"/>
      <c r="T124" s="41"/>
      <c r="U124" s="41"/>
      <c r="V124" s="41"/>
      <c r="W124" s="41"/>
      <c r="X124" s="41"/>
      <c r="Y124" s="41"/>
      <c r="Z124" s="41"/>
      <c r="AA124" s="41"/>
      <c r="AB124" s="41"/>
      <c r="AC124" s="41"/>
      <c r="AD124" s="41"/>
      <c r="AE124" s="41"/>
      <c r="AF124" s="41"/>
      <c r="AG124" s="41"/>
      <c r="AH124" s="41"/>
    </row>
    <row r="125" spans="1:34" ht="15.75" thickBot="1" x14ac:dyDescent="0.25">
      <c r="A125" s="44">
        <v>106</v>
      </c>
      <c r="B125" s="54" t="s">
        <v>427</v>
      </c>
      <c r="C125" s="46">
        <v>1</v>
      </c>
      <c r="D125" s="47"/>
      <c r="E125" s="134">
        <v>121000</v>
      </c>
      <c r="F125" s="134"/>
      <c r="G125" s="134"/>
      <c r="H125" s="134">
        <v>75852.94988832176</v>
      </c>
      <c r="I125" s="209">
        <f t="shared" ref="I125:I154" si="57">+IF(E125="N/A","N/A",MIN(E125:H125))</f>
        <v>75852.94988832176</v>
      </c>
      <c r="J125" s="209">
        <f t="shared" ref="J125:J154" si="58">+IF(E125="N/A","N/A",ROUND(AVERAGE(E125:H125),0))</f>
        <v>98426</v>
      </c>
      <c r="K125" s="209">
        <f t="shared" ref="K125:K154" si="59">+IF(I125="N/A","N/A",AVERAGE(I125:J125))</f>
        <v>87139.474944160873</v>
      </c>
      <c r="L125" s="48"/>
      <c r="M125" s="134">
        <v>149000</v>
      </c>
      <c r="N125" s="134"/>
      <c r="O125" s="134"/>
      <c r="P125" s="134">
        <v>96858.113556886936</v>
      </c>
      <c r="Q125" s="202">
        <f t="shared" ref="Q125:Q154" si="60">+IF(M125="N/A","N/A",MIN(M125:P125))</f>
        <v>96858.113556886936</v>
      </c>
      <c r="R125" s="202">
        <f t="shared" ref="R125:R154" si="61">+IF(M125="N/A","N/A",ROUND(AVERAGE(M125:P125),0))</f>
        <v>122929</v>
      </c>
      <c r="S125" s="202">
        <f t="shared" ref="S125:S154" si="62">+IF(Q125="N/A","N/A",AVERAGE(Q125:R125))</f>
        <v>109893.55677844347</v>
      </c>
    </row>
    <row r="126" spans="1:34" ht="15.75" thickBot="1" x14ac:dyDescent="0.25">
      <c r="A126" s="44">
        <v>107</v>
      </c>
      <c r="B126" s="53" t="s">
        <v>428</v>
      </c>
      <c r="C126" s="46">
        <v>1</v>
      </c>
      <c r="D126" s="47"/>
      <c r="E126" s="134">
        <v>205000</v>
      </c>
      <c r="F126" s="134"/>
      <c r="G126" s="134"/>
      <c r="H126" s="134">
        <v>114968.74952308751</v>
      </c>
      <c r="I126" s="209">
        <f t="shared" si="57"/>
        <v>114968.74952308751</v>
      </c>
      <c r="J126" s="209">
        <f t="shared" si="58"/>
        <v>159984</v>
      </c>
      <c r="K126" s="209">
        <f t="shared" si="59"/>
        <v>137476.37476154376</v>
      </c>
      <c r="L126" s="48"/>
      <c r="M126" s="134">
        <v>258000</v>
      </c>
      <c r="N126" s="134"/>
      <c r="O126" s="134"/>
      <c r="P126" s="134">
        <v>147712.19003380544</v>
      </c>
      <c r="Q126" s="202">
        <f t="shared" si="60"/>
        <v>147712.19003380544</v>
      </c>
      <c r="R126" s="202">
        <f t="shared" si="61"/>
        <v>202856</v>
      </c>
      <c r="S126" s="202">
        <f t="shared" si="62"/>
        <v>175284.09501690272</v>
      </c>
    </row>
    <row r="127" spans="1:34" ht="15.75" thickBot="1" x14ac:dyDescent="0.25">
      <c r="A127" s="44">
        <v>108</v>
      </c>
      <c r="B127" s="53" t="s">
        <v>429</v>
      </c>
      <c r="C127" s="46">
        <v>1</v>
      </c>
      <c r="D127" s="47"/>
      <c r="E127" s="134">
        <v>49000</v>
      </c>
      <c r="F127" s="134"/>
      <c r="G127" s="134"/>
      <c r="H127" s="134">
        <v>25796.548121008258</v>
      </c>
      <c r="I127" s="209">
        <f t="shared" si="57"/>
        <v>25796.548121008258</v>
      </c>
      <c r="J127" s="209">
        <f t="shared" si="58"/>
        <v>37398</v>
      </c>
      <c r="K127" s="209">
        <f t="shared" si="59"/>
        <v>31597.274060504129</v>
      </c>
      <c r="L127" s="48"/>
      <c r="M127" s="134">
        <v>65000</v>
      </c>
      <c r="N127" s="134"/>
      <c r="O127" s="134"/>
      <c r="P127" s="134">
        <v>35095.526439151254</v>
      </c>
      <c r="Q127" s="202">
        <f t="shared" si="60"/>
        <v>35095.526439151254</v>
      </c>
      <c r="R127" s="202">
        <f t="shared" si="61"/>
        <v>50048</v>
      </c>
      <c r="S127" s="202">
        <f t="shared" si="62"/>
        <v>42571.763219575631</v>
      </c>
    </row>
    <row r="128" spans="1:34" ht="15.75" thickBot="1" x14ac:dyDescent="0.25">
      <c r="A128" s="44">
        <v>109</v>
      </c>
      <c r="B128" s="53" t="s">
        <v>91</v>
      </c>
      <c r="C128" s="46">
        <v>1</v>
      </c>
      <c r="D128" s="47"/>
      <c r="E128" s="134">
        <v>91000</v>
      </c>
      <c r="F128" s="134"/>
      <c r="G128" s="134"/>
      <c r="H128" s="134">
        <v>60691.106971793502</v>
      </c>
      <c r="I128" s="209">
        <f t="shared" si="57"/>
        <v>60691.106971793502</v>
      </c>
      <c r="J128" s="209">
        <f t="shared" si="58"/>
        <v>75846</v>
      </c>
      <c r="K128" s="209">
        <f t="shared" si="59"/>
        <v>68268.553485896759</v>
      </c>
      <c r="L128" s="48"/>
      <c r="M128" s="134">
        <v>112000</v>
      </c>
      <c r="N128" s="134"/>
      <c r="O128" s="134"/>
      <c r="P128" s="134">
        <v>68605.570104407132</v>
      </c>
      <c r="Q128" s="202">
        <f t="shared" si="60"/>
        <v>68605.570104407132</v>
      </c>
      <c r="R128" s="202">
        <f t="shared" si="61"/>
        <v>90303</v>
      </c>
      <c r="S128" s="202">
        <f t="shared" si="62"/>
        <v>79454.285052203573</v>
      </c>
    </row>
    <row r="129" spans="1:19" ht="15.75" thickBot="1" x14ac:dyDescent="0.25">
      <c r="A129" s="44">
        <v>110</v>
      </c>
      <c r="B129" s="54" t="s">
        <v>92</v>
      </c>
      <c r="C129" s="46">
        <v>1</v>
      </c>
      <c r="D129" s="47"/>
      <c r="E129" s="134">
        <v>50000</v>
      </c>
      <c r="F129" s="134"/>
      <c r="G129" s="134"/>
      <c r="H129" s="134">
        <v>36025.426750965889</v>
      </c>
      <c r="I129" s="209">
        <f t="shared" si="57"/>
        <v>36025.426750965889</v>
      </c>
      <c r="J129" s="209">
        <f t="shared" si="58"/>
        <v>43013</v>
      </c>
      <c r="K129" s="209">
        <f t="shared" si="59"/>
        <v>39519.213375482941</v>
      </c>
      <c r="L129" s="48"/>
      <c r="M129" s="134">
        <v>72000</v>
      </c>
      <c r="N129" s="134"/>
      <c r="O129" s="134"/>
      <c r="P129" s="134">
        <v>44755.459691621858</v>
      </c>
      <c r="Q129" s="202">
        <f t="shared" si="60"/>
        <v>44755.459691621858</v>
      </c>
      <c r="R129" s="202">
        <f t="shared" si="61"/>
        <v>58378</v>
      </c>
      <c r="S129" s="202">
        <f t="shared" si="62"/>
        <v>51566.729845810929</v>
      </c>
    </row>
    <row r="130" spans="1:19" ht="15.75" thickBot="1" x14ac:dyDescent="0.25">
      <c r="A130" s="44">
        <v>111</v>
      </c>
      <c r="B130" s="53" t="s">
        <v>93</v>
      </c>
      <c r="C130" s="46">
        <v>1</v>
      </c>
      <c r="D130" s="47"/>
      <c r="E130" s="134">
        <v>67000</v>
      </c>
      <c r="F130" s="134"/>
      <c r="G130" s="134"/>
      <c r="H130" s="134">
        <v>41964.85341902158</v>
      </c>
      <c r="I130" s="209">
        <f t="shared" si="57"/>
        <v>41964.85341902158</v>
      </c>
      <c r="J130" s="209">
        <f t="shared" si="58"/>
        <v>54482</v>
      </c>
      <c r="K130" s="209">
        <f t="shared" si="59"/>
        <v>48223.426709510793</v>
      </c>
      <c r="L130" s="48"/>
      <c r="M130" s="134">
        <v>89000</v>
      </c>
      <c r="N130" s="134"/>
      <c r="O130" s="134"/>
      <c r="P130" s="134">
        <v>53503.611606101833</v>
      </c>
      <c r="Q130" s="202">
        <f t="shared" si="60"/>
        <v>53503.611606101833</v>
      </c>
      <c r="R130" s="202">
        <f t="shared" si="61"/>
        <v>71252</v>
      </c>
      <c r="S130" s="202">
        <f t="shared" si="62"/>
        <v>62377.805803050913</v>
      </c>
    </row>
    <row r="131" spans="1:19" ht="15.75" thickBot="1" x14ac:dyDescent="0.25">
      <c r="A131" s="44">
        <v>112</v>
      </c>
      <c r="B131" s="54" t="s">
        <v>430</v>
      </c>
      <c r="C131" s="46">
        <v>1</v>
      </c>
      <c r="D131" s="47"/>
      <c r="E131" s="134">
        <v>35000</v>
      </c>
      <c r="F131" s="134"/>
      <c r="G131" s="134"/>
      <c r="H131" s="134">
        <v>23801.033915459244</v>
      </c>
      <c r="I131" s="209">
        <f t="shared" si="57"/>
        <v>23801.033915459244</v>
      </c>
      <c r="J131" s="209">
        <f t="shared" si="58"/>
        <v>29401</v>
      </c>
      <c r="K131" s="209">
        <f t="shared" si="59"/>
        <v>26601.016957729622</v>
      </c>
      <c r="L131" s="48"/>
      <c r="M131" s="134">
        <v>47000</v>
      </c>
      <c r="N131" s="134"/>
      <c r="O131" s="134"/>
      <c r="P131" s="134">
        <v>29545.439530061685</v>
      </c>
      <c r="Q131" s="202">
        <f t="shared" si="60"/>
        <v>29545.439530061685</v>
      </c>
      <c r="R131" s="202">
        <f t="shared" si="61"/>
        <v>38273</v>
      </c>
      <c r="S131" s="202">
        <f t="shared" si="62"/>
        <v>33909.219765030844</v>
      </c>
    </row>
    <row r="132" spans="1:19" ht="15.75" thickBot="1" x14ac:dyDescent="0.25">
      <c r="A132" s="44">
        <v>113</v>
      </c>
      <c r="B132" s="53" t="s">
        <v>431</v>
      </c>
      <c r="C132" s="46">
        <v>1</v>
      </c>
      <c r="D132" s="47"/>
      <c r="E132" s="134">
        <v>58000</v>
      </c>
      <c r="F132" s="134"/>
      <c r="G132" s="134"/>
      <c r="H132" s="134">
        <v>31069.5974620333</v>
      </c>
      <c r="I132" s="209">
        <f t="shared" si="57"/>
        <v>31069.5974620333</v>
      </c>
      <c r="J132" s="209">
        <f t="shared" si="58"/>
        <v>44535</v>
      </c>
      <c r="K132" s="209">
        <f t="shared" si="59"/>
        <v>37802.29873101665</v>
      </c>
      <c r="L132" s="48"/>
      <c r="M132" s="134">
        <v>74000</v>
      </c>
      <c r="N132" s="134"/>
      <c r="O132" s="134"/>
      <c r="P132" s="134">
        <v>40046.413662750063</v>
      </c>
      <c r="Q132" s="202">
        <f t="shared" si="60"/>
        <v>40046.413662750063</v>
      </c>
      <c r="R132" s="202">
        <f t="shared" si="61"/>
        <v>57023</v>
      </c>
      <c r="S132" s="202">
        <f t="shared" si="62"/>
        <v>48534.706831375035</v>
      </c>
    </row>
    <row r="133" spans="1:19" ht="15.75" thickBot="1" x14ac:dyDescent="0.25">
      <c r="A133" s="44">
        <v>114</v>
      </c>
      <c r="B133" s="53" t="s">
        <v>432</v>
      </c>
      <c r="C133" s="46">
        <v>1</v>
      </c>
      <c r="D133" s="47"/>
      <c r="E133" s="134">
        <v>86000</v>
      </c>
      <c r="F133" s="134"/>
      <c r="G133" s="134"/>
      <c r="H133" s="134">
        <v>52194.336935725558</v>
      </c>
      <c r="I133" s="209">
        <f t="shared" si="57"/>
        <v>52194.336935725558</v>
      </c>
      <c r="J133" s="209">
        <f t="shared" si="58"/>
        <v>69097</v>
      </c>
      <c r="K133" s="209">
        <f t="shared" si="59"/>
        <v>60645.668467862779</v>
      </c>
      <c r="L133" s="48"/>
      <c r="M133" s="134">
        <v>109000</v>
      </c>
      <c r="N133" s="134"/>
      <c r="O133" s="134"/>
      <c r="P133" s="134">
        <v>60065.371931193411</v>
      </c>
      <c r="Q133" s="202">
        <f t="shared" si="60"/>
        <v>60065.371931193411</v>
      </c>
      <c r="R133" s="202">
        <f t="shared" si="61"/>
        <v>84533</v>
      </c>
      <c r="S133" s="202">
        <f t="shared" si="62"/>
        <v>72299.185965596698</v>
      </c>
    </row>
    <row r="134" spans="1:19" ht="15.75" thickBot="1" x14ac:dyDescent="0.25">
      <c r="A134" s="44">
        <v>115</v>
      </c>
      <c r="B134" s="54" t="s">
        <v>94</v>
      </c>
      <c r="C134" s="46">
        <v>1</v>
      </c>
      <c r="D134" s="47"/>
      <c r="E134" s="134">
        <v>53000</v>
      </c>
      <c r="F134" s="134"/>
      <c r="G134" s="134"/>
      <c r="H134" s="134">
        <v>26230.399495421687</v>
      </c>
      <c r="I134" s="209">
        <f t="shared" si="57"/>
        <v>26230.399495421687</v>
      </c>
      <c r="J134" s="209">
        <f t="shared" si="58"/>
        <v>39615</v>
      </c>
      <c r="K134" s="209">
        <f t="shared" si="59"/>
        <v>32922.699747710845</v>
      </c>
      <c r="L134" s="48"/>
      <c r="M134" s="134">
        <v>69000</v>
      </c>
      <c r="N134" s="134"/>
      <c r="O134" s="134"/>
      <c r="P134" s="134">
        <v>34551.973858363905</v>
      </c>
      <c r="Q134" s="202">
        <f t="shared" si="60"/>
        <v>34551.973858363905</v>
      </c>
      <c r="R134" s="202">
        <f t="shared" si="61"/>
        <v>51776</v>
      </c>
      <c r="S134" s="202">
        <f t="shared" si="62"/>
        <v>43163.986929181949</v>
      </c>
    </row>
    <row r="135" spans="1:19" ht="15.75" thickBot="1" x14ac:dyDescent="0.25">
      <c r="A135" s="44">
        <v>116</v>
      </c>
      <c r="B135" s="53" t="s">
        <v>95</v>
      </c>
      <c r="C135" s="46">
        <v>1</v>
      </c>
      <c r="D135" s="47"/>
      <c r="E135" s="134">
        <v>65000</v>
      </c>
      <c r="F135" s="134"/>
      <c r="G135" s="134"/>
      <c r="H135" s="134">
        <v>42212.839698509044</v>
      </c>
      <c r="I135" s="209">
        <f t="shared" si="57"/>
        <v>42212.839698509044</v>
      </c>
      <c r="J135" s="209">
        <f t="shared" si="58"/>
        <v>53606</v>
      </c>
      <c r="K135" s="209">
        <f t="shared" si="59"/>
        <v>47909.419849254526</v>
      </c>
      <c r="L135" s="48"/>
      <c r="M135" s="134">
        <v>84000</v>
      </c>
      <c r="N135" s="134"/>
      <c r="O135" s="134"/>
      <c r="P135" s="134">
        <v>49175.789330588748</v>
      </c>
      <c r="Q135" s="202">
        <f t="shared" si="60"/>
        <v>49175.789330588748</v>
      </c>
      <c r="R135" s="202">
        <f t="shared" si="61"/>
        <v>66588</v>
      </c>
      <c r="S135" s="202">
        <f t="shared" si="62"/>
        <v>57881.89466529437</v>
      </c>
    </row>
    <row r="136" spans="1:19" ht="15.75" thickBot="1" x14ac:dyDescent="0.25">
      <c r="A136" s="44">
        <v>117</v>
      </c>
      <c r="B136" s="53" t="s">
        <v>96</v>
      </c>
      <c r="C136" s="46">
        <v>1</v>
      </c>
      <c r="D136" s="47"/>
      <c r="E136" s="134">
        <v>47000</v>
      </c>
      <c r="F136" s="134"/>
      <c r="G136" s="134"/>
      <c r="H136" s="134">
        <v>28015.512214103608</v>
      </c>
      <c r="I136" s="209">
        <f t="shared" si="57"/>
        <v>28015.512214103608</v>
      </c>
      <c r="J136" s="209">
        <f t="shared" si="58"/>
        <v>37508</v>
      </c>
      <c r="K136" s="209">
        <f t="shared" si="59"/>
        <v>32761.756107051806</v>
      </c>
      <c r="L136" s="48"/>
      <c r="M136" s="134">
        <v>72000</v>
      </c>
      <c r="N136" s="134"/>
      <c r="O136" s="134"/>
      <c r="P136" s="134">
        <v>42835.628265349515</v>
      </c>
      <c r="Q136" s="202">
        <f t="shared" si="60"/>
        <v>42835.628265349515</v>
      </c>
      <c r="R136" s="202">
        <f t="shared" si="61"/>
        <v>57418</v>
      </c>
      <c r="S136" s="202">
        <f t="shared" si="62"/>
        <v>50126.814132674757</v>
      </c>
    </row>
    <row r="137" spans="1:19" ht="15.75" thickBot="1" x14ac:dyDescent="0.25">
      <c r="A137" s="44">
        <v>118</v>
      </c>
      <c r="B137" s="53" t="s">
        <v>97</v>
      </c>
      <c r="C137" s="46">
        <v>1</v>
      </c>
      <c r="D137" s="47"/>
      <c r="E137" s="134">
        <v>67000</v>
      </c>
      <c r="F137" s="134"/>
      <c r="G137" s="134"/>
      <c r="H137" s="134">
        <v>43532.841759185278</v>
      </c>
      <c r="I137" s="209">
        <f t="shared" si="57"/>
        <v>43532.841759185278</v>
      </c>
      <c r="J137" s="209">
        <f t="shared" si="58"/>
        <v>55266</v>
      </c>
      <c r="K137" s="209">
        <f t="shared" si="59"/>
        <v>49399.420879592639</v>
      </c>
      <c r="L137" s="48"/>
      <c r="M137" s="134">
        <v>89000</v>
      </c>
      <c r="N137" s="134"/>
      <c r="O137" s="134"/>
      <c r="P137" s="134">
        <v>50441.054528864086</v>
      </c>
      <c r="Q137" s="202">
        <f t="shared" si="60"/>
        <v>50441.054528864086</v>
      </c>
      <c r="R137" s="202">
        <f t="shared" si="61"/>
        <v>69721</v>
      </c>
      <c r="S137" s="202">
        <f t="shared" si="62"/>
        <v>60081.027264432043</v>
      </c>
    </row>
    <row r="138" spans="1:19" ht="15.75" thickBot="1" x14ac:dyDescent="0.25">
      <c r="A138" s="44">
        <v>119</v>
      </c>
      <c r="B138" s="54" t="s">
        <v>98</v>
      </c>
      <c r="C138" s="46">
        <v>1</v>
      </c>
      <c r="D138" s="47"/>
      <c r="E138" s="134">
        <v>63000</v>
      </c>
      <c r="F138" s="134"/>
      <c r="G138" s="134"/>
      <c r="H138" s="134">
        <v>36552.289021559882</v>
      </c>
      <c r="I138" s="209">
        <f t="shared" si="57"/>
        <v>36552.289021559882</v>
      </c>
      <c r="J138" s="209">
        <f t="shared" si="58"/>
        <v>49776</v>
      </c>
      <c r="K138" s="209">
        <f t="shared" si="59"/>
        <v>43164.144510779937</v>
      </c>
      <c r="L138" s="48"/>
      <c r="M138" s="134">
        <v>75000</v>
      </c>
      <c r="N138" s="134"/>
      <c r="O138" s="134"/>
      <c r="P138" s="134">
        <v>40006.912998133375</v>
      </c>
      <c r="Q138" s="202">
        <f t="shared" si="60"/>
        <v>40006.912998133375</v>
      </c>
      <c r="R138" s="202">
        <f t="shared" si="61"/>
        <v>57503</v>
      </c>
      <c r="S138" s="202">
        <f t="shared" si="62"/>
        <v>48754.956499066684</v>
      </c>
    </row>
    <row r="139" spans="1:19" ht="15.75" thickBot="1" x14ac:dyDescent="0.25">
      <c r="A139" s="44">
        <v>120</v>
      </c>
      <c r="B139" s="53" t="s">
        <v>99</v>
      </c>
      <c r="C139" s="46"/>
      <c r="D139" s="47"/>
      <c r="E139" s="134">
        <v>39000</v>
      </c>
      <c r="F139" s="134"/>
      <c r="G139" s="134"/>
      <c r="H139" s="134">
        <v>22992.622000847427</v>
      </c>
      <c r="I139" s="209">
        <f t="shared" si="57"/>
        <v>22992.622000847427</v>
      </c>
      <c r="J139" s="209">
        <f t="shared" si="58"/>
        <v>30996</v>
      </c>
      <c r="K139" s="209">
        <f t="shared" si="59"/>
        <v>26994.311000423713</v>
      </c>
      <c r="L139" s="48"/>
      <c r="M139" s="134">
        <v>54000</v>
      </c>
      <c r="N139" s="134"/>
      <c r="O139" s="134"/>
      <c r="P139" s="134">
        <v>27438.151405826058</v>
      </c>
      <c r="Q139" s="202">
        <f t="shared" si="60"/>
        <v>27438.151405826058</v>
      </c>
      <c r="R139" s="202">
        <f t="shared" si="61"/>
        <v>40719</v>
      </c>
      <c r="S139" s="202">
        <f t="shared" si="62"/>
        <v>34078.575702913033</v>
      </c>
    </row>
    <row r="140" spans="1:19" ht="15.75" thickBot="1" x14ac:dyDescent="0.25">
      <c r="A140" s="44">
        <v>121</v>
      </c>
      <c r="B140" s="53" t="s">
        <v>433</v>
      </c>
      <c r="C140" s="46">
        <v>1</v>
      </c>
      <c r="D140" s="47"/>
      <c r="E140" s="134">
        <v>85000</v>
      </c>
      <c r="F140" s="134"/>
      <c r="G140" s="134"/>
      <c r="H140" s="134">
        <v>50452.467500550076</v>
      </c>
      <c r="I140" s="209">
        <f t="shared" si="57"/>
        <v>50452.467500550076</v>
      </c>
      <c r="J140" s="209">
        <f t="shared" si="58"/>
        <v>67726</v>
      </c>
      <c r="K140" s="209">
        <f t="shared" si="59"/>
        <v>59089.233750275038</v>
      </c>
      <c r="L140" s="48"/>
      <c r="M140" s="134">
        <v>105000</v>
      </c>
      <c r="N140" s="134"/>
      <c r="O140" s="134"/>
      <c r="P140" s="134">
        <v>59586.385358078987</v>
      </c>
      <c r="Q140" s="202">
        <f t="shared" si="60"/>
        <v>59586.385358078987</v>
      </c>
      <c r="R140" s="202">
        <f t="shared" si="61"/>
        <v>82293</v>
      </c>
      <c r="S140" s="202">
        <f t="shared" si="62"/>
        <v>70939.692679039494</v>
      </c>
    </row>
    <row r="141" spans="1:19" ht="15.75" thickBot="1" x14ac:dyDescent="0.25">
      <c r="A141" s="44">
        <v>122</v>
      </c>
      <c r="B141" s="53" t="s">
        <v>100</v>
      </c>
      <c r="C141" s="46">
        <v>1</v>
      </c>
      <c r="D141" s="47"/>
      <c r="E141" s="134">
        <v>22000</v>
      </c>
      <c r="F141" s="134"/>
      <c r="G141" s="134"/>
      <c r="H141" s="134">
        <v>14555.745621816797</v>
      </c>
      <c r="I141" s="209">
        <f t="shared" si="57"/>
        <v>14555.745621816797</v>
      </c>
      <c r="J141" s="209">
        <f t="shared" si="58"/>
        <v>18278</v>
      </c>
      <c r="K141" s="209">
        <f t="shared" si="59"/>
        <v>16416.872810908397</v>
      </c>
      <c r="L141" s="48"/>
      <c r="M141" s="134">
        <v>31000</v>
      </c>
      <c r="N141" s="134"/>
      <c r="O141" s="134"/>
      <c r="P141" s="134">
        <v>19033.871395705948</v>
      </c>
      <c r="Q141" s="202">
        <f t="shared" si="60"/>
        <v>19033.871395705948</v>
      </c>
      <c r="R141" s="202">
        <f t="shared" si="61"/>
        <v>25017</v>
      </c>
      <c r="S141" s="202">
        <f t="shared" si="62"/>
        <v>22025.435697852976</v>
      </c>
    </row>
    <row r="142" spans="1:19" ht="15.75" thickBot="1" x14ac:dyDescent="0.25">
      <c r="A142" s="44">
        <v>123</v>
      </c>
      <c r="B142" s="54" t="s">
        <v>101</v>
      </c>
      <c r="C142" s="46">
        <v>1</v>
      </c>
      <c r="D142" s="47"/>
      <c r="E142" s="134">
        <v>19000</v>
      </c>
      <c r="F142" s="134"/>
      <c r="G142" s="134"/>
      <c r="H142" s="134">
        <v>12053.929447404606</v>
      </c>
      <c r="I142" s="209">
        <f t="shared" si="57"/>
        <v>12053.929447404606</v>
      </c>
      <c r="J142" s="209">
        <f t="shared" si="58"/>
        <v>15527</v>
      </c>
      <c r="K142" s="209">
        <f t="shared" si="59"/>
        <v>13790.464723702302</v>
      </c>
      <c r="L142" s="48"/>
      <c r="M142" s="134">
        <v>28000</v>
      </c>
      <c r="N142" s="134"/>
      <c r="O142" s="134"/>
      <c r="P142" s="134">
        <v>16103.994980869227</v>
      </c>
      <c r="Q142" s="202">
        <f t="shared" si="60"/>
        <v>16103.994980869227</v>
      </c>
      <c r="R142" s="202">
        <f t="shared" si="61"/>
        <v>22052</v>
      </c>
      <c r="S142" s="202">
        <f t="shared" si="62"/>
        <v>19077.997490434613</v>
      </c>
    </row>
    <row r="143" spans="1:19" ht="15.75" thickBot="1" x14ac:dyDescent="0.25">
      <c r="A143" s="44">
        <v>124</v>
      </c>
      <c r="B143" s="53" t="s">
        <v>102</v>
      </c>
      <c r="C143" s="46">
        <v>1</v>
      </c>
      <c r="D143" s="47"/>
      <c r="E143" s="134">
        <v>76000</v>
      </c>
      <c r="F143" s="134"/>
      <c r="G143" s="134"/>
      <c r="H143" s="134">
        <v>50123.209044451542</v>
      </c>
      <c r="I143" s="209">
        <f t="shared" si="57"/>
        <v>50123.209044451542</v>
      </c>
      <c r="J143" s="209">
        <f t="shared" si="58"/>
        <v>63062</v>
      </c>
      <c r="K143" s="209">
        <f t="shared" si="59"/>
        <v>56592.604522225767</v>
      </c>
      <c r="L143" s="48"/>
      <c r="M143" s="134">
        <v>88000</v>
      </c>
      <c r="N143" s="134"/>
      <c r="O143" s="134"/>
      <c r="P143" s="134">
        <v>55644.455351449498</v>
      </c>
      <c r="Q143" s="202">
        <f t="shared" si="60"/>
        <v>55644.455351449498</v>
      </c>
      <c r="R143" s="202">
        <f t="shared" si="61"/>
        <v>71822</v>
      </c>
      <c r="S143" s="202">
        <f t="shared" si="62"/>
        <v>63733.227675724745</v>
      </c>
    </row>
    <row r="144" spans="1:19" ht="15.75" thickBot="1" x14ac:dyDescent="0.25">
      <c r="A144" s="44">
        <v>125</v>
      </c>
      <c r="B144" s="53" t="s">
        <v>103</v>
      </c>
      <c r="C144" s="46">
        <v>1</v>
      </c>
      <c r="D144" s="47"/>
      <c r="E144" s="134">
        <v>41000</v>
      </c>
      <c r="F144" s="134"/>
      <c r="G144" s="134"/>
      <c r="H144" s="134">
        <v>24175.278519882093</v>
      </c>
      <c r="I144" s="209">
        <f t="shared" si="57"/>
        <v>24175.278519882093</v>
      </c>
      <c r="J144" s="209">
        <f t="shared" si="58"/>
        <v>32588</v>
      </c>
      <c r="K144" s="209">
        <f t="shared" si="59"/>
        <v>28381.639259941046</v>
      </c>
      <c r="L144" s="48"/>
      <c r="M144" s="134">
        <v>66000</v>
      </c>
      <c r="N144" s="134"/>
      <c r="O144" s="134"/>
      <c r="P144" s="134">
        <v>34330.078396521858</v>
      </c>
      <c r="Q144" s="202">
        <f t="shared" si="60"/>
        <v>34330.078396521858</v>
      </c>
      <c r="R144" s="202">
        <f t="shared" si="61"/>
        <v>50165</v>
      </c>
      <c r="S144" s="202">
        <f t="shared" si="62"/>
        <v>42247.539198260929</v>
      </c>
    </row>
    <row r="145" spans="1:34" ht="15.75" thickBot="1" x14ac:dyDescent="0.25">
      <c r="A145" s="44">
        <v>126</v>
      </c>
      <c r="B145" s="54" t="s">
        <v>104</v>
      </c>
      <c r="C145" s="46">
        <v>1</v>
      </c>
      <c r="D145" s="47"/>
      <c r="E145" s="134">
        <v>52000</v>
      </c>
      <c r="F145" s="134"/>
      <c r="G145" s="134"/>
      <c r="H145" s="134">
        <v>30531.307968858637</v>
      </c>
      <c r="I145" s="209">
        <f t="shared" si="57"/>
        <v>30531.307968858637</v>
      </c>
      <c r="J145" s="209">
        <f t="shared" si="58"/>
        <v>41266</v>
      </c>
      <c r="K145" s="209">
        <f t="shared" si="59"/>
        <v>35898.653984429315</v>
      </c>
      <c r="L145" s="48"/>
      <c r="M145" s="134">
        <v>71000</v>
      </c>
      <c r="N145" s="134"/>
      <c r="O145" s="134"/>
      <c r="P145" s="134">
        <v>38488.239079851155</v>
      </c>
      <c r="Q145" s="202">
        <f t="shared" si="60"/>
        <v>38488.239079851155</v>
      </c>
      <c r="R145" s="202">
        <f t="shared" si="61"/>
        <v>54744</v>
      </c>
      <c r="S145" s="202">
        <f t="shared" si="62"/>
        <v>46616.119539925581</v>
      </c>
    </row>
    <row r="146" spans="1:34" ht="15.75" thickBot="1" x14ac:dyDescent="0.25">
      <c r="A146" s="44">
        <v>127</v>
      </c>
      <c r="B146" s="53" t="s">
        <v>105</v>
      </c>
      <c r="C146" s="46">
        <v>1</v>
      </c>
      <c r="D146" s="47"/>
      <c r="E146" s="134">
        <v>64000</v>
      </c>
      <c r="F146" s="134"/>
      <c r="G146" s="134"/>
      <c r="H146" s="134">
        <v>40160.440576422858</v>
      </c>
      <c r="I146" s="209">
        <f t="shared" si="57"/>
        <v>40160.440576422858</v>
      </c>
      <c r="J146" s="209">
        <f t="shared" si="58"/>
        <v>52080</v>
      </c>
      <c r="K146" s="209">
        <f t="shared" si="59"/>
        <v>46120.220288211429</v>
      </c>
      <c r="L146" s="48"/>
      <c r="M146" s="134">
        <v>86000</v>
      </c>
      <c r="N146" s="134"/>
      <c r="O146" s="134"/>
      <c r="P146" s="134">
        <v>49305.30990396766</v>
      </c>
      <c r="Q146" s="202">
        <f t="shared" si="60"/>
        <v>49305.30990396766</v>
      </c>
      <c r="R146" s="202">
        <f t="shared" si="61"/>
        <v>67653</v>
      </c>
      <c r="S146" s="202">
        <f t="shared" si="62"/>
        <v>58479.15495198383</v>
      </c>
    </row>
    <row r="147" spans="1:34" ht="15.75" thickBot="1" x14ac:dyDescent="0.25">
      <c r="A147" s="44">
        <v>128</v>
      </c>
      <c r="B147" s="53" t="s">
        <v>434</v>
      </c>
      <c r="C147" s="46">
        <v>1</v>
      </c>
      <c r="D147" s="47"/>
      <c r="E147" s="134">
        <v>58000</v>
      </c>
      <c r="F147" s="134"/>
      <c r="G147" s="134"/>
      <c r="H147" s="134">
        <v>36810.784644769206</v>
      </c>
      <c r="I147" s="209">
        <f t="shared" si="57"/>
        <v>36810.784644769206</v>
      </c>
      <c r="J147" s="209">
        <f t="shared" si="58"/>
        <v>47405</v>
      </c>
      <c r="K147" s="209">
        <f t="shared" si="59"/>
        <v>42107.892322384607</v>
      </c>
      <c r="L147" s="48"/>
      <c r="M147" s="134">
        <v>78000</v>
      </c>
      <c r="N147" s="134"/>
      <c r="O147" s="134"/>
      <c r="P147" s="134">
        <v>45157.332710096118</v>
      </c>
      <c r="Q147" s="202">
        <f t="shared" si="60"/>
        <v>45157.332710096118</v>
      </c>
      <c r="R147" s="202">
        <f t="shared" si="61"/>
        <v>61579</v>
      </c>
      <c r="S147" s="202">
        <f t="shared" si="62"/>
        <v>53368.166355048059</v>
      </c>
    </row>
    <row r="148" spans="1:34" ht="15.75" thickBot="1" x14ac:dyDescent="0.25">
      <c r="A148" s="44">
        <v>129</v>
      </c>
      <c r="B148" s="53" t="s">
        <v>106</v>
      </c>
      <c r="C148" s="46">
        <v>1</v>
      </c>
      <c r="D148" s="47"/>
      <c r="E148" s="134">
        <v>91000</v>
      </c>
      <c r="F148" s="134"/>
      <c r="G148" s="134"/>
      <c r="H148" s="134">
        <v>47590.650464018086</v>
      </c>
      <c r="I148" s="209">
        <f t="shared" si="57"/>
        <v>47590.650464018086</v>
      </c>
      <c r="J148" s="209">
        <f t="shared" si="58"/>
        <v>69295</v>
      </c>
      <c r="K148" s="209">
        <f t="shared" si="59"/>
        <v>58442.82523200904</v>
      </c>
      <c r="L148" s="48"/>
      <c r="M148" s="134">
        <v>121000</v>
      </c>
      <c r="N148" s="134"/>
      <c r="O148" s="134"/>
      <c r="P148" s="134">
        <v>60024.436173397538</v>
      </c>
      <c r="Q148" s="202">
        <f t="shared" si="60"/>
        <v>60024.436173397538</v>
      </c>
      <c r="R148" s="202">
        <f t="shared" si="61"/>
        <v>90512</v>
      </c>
      <c r="S148" s="202">
        <f t="shared" si="62"/>
        <v>75268.218086698762</v>
      </c>
    </row>
    <row r="149" spans="1:34" ht="15.75" thickBot="1" x14ac:dyDescent="0.25">
      <c r="A149" s="44">
        <v>130</v>
      </c>
      <c r="B149" s="54" t="s">
        <v>435</v>
      </c>
      <c r="C149" s="46">
        <v>1</v>
      </c>
      <c r="D149" s="47"/>
      <c r="E149" s="134">
        <v>70000</v>
      </c>
      <c r="F149" s="134"/>
      <c r="G149" s="134"/>
      <c r="H149" s="134">
        <v>37830.388461698734</v>
      </c>
      <c r="I149" s="209">
        <f t="shared" si="57"/>
        <v>37830.388461698734</v>
      </c>
      <c r="J149" s="209">
        <f t="shared" si="58"/>
        <v>53915</v>
      </c>
      <c r="K149" s="209">
        <f t="shared" si="59"/>
        <v>45872.694230849367</v>
      </c>
      <c r="L149" s="48"/>
      <c r="M149" s="134">
        <v>80000</v>
      </c>
      <c r="N149" s="134"/>
      <c r="O149" s="134"/>
      <c r="P149" s="134">
        <v>46635.395787172361</v>
      </c>
      <c r="Q149" s="202">
        <f t="shared" si="60"/>
        <v>46635.395787172361</v>
      </c>
      <c r="R149" s="202">
        <f t="shared" si="61"/>
        <v>63318</v>
      </c>
      <c r="S149" s="202">
        <f t="shared" si="62"/>
        <v>54976.697893586184</v>
      </c>
    </row>
    <row r="150" spans="1:34" ht="15.75" thickBot="1" x14ac:dyDescent="0.25">
      <c r="A150" s="44">
        <v>131</v>
      </c>
      <c r="B150" s="53" t="s">
        <v>107</v>
      </c>
      <c r="C150" s="46">
        <v>1</v>
      </c>
      <c r="D150" s="47"/>
      <c r="E150" s="134">
        <v>50000</v>
      </c>
      <c r="F150" s="134"/>
      <c r="G150" s="134"/>
      <c r="H150" s="134">
        <v>29954.991645739414</v>
      </c>
      <c r="I150" s="209">
        <f t="shared" si="57"/>
        <v>29954.991645739414</v>
      </c>
      <c r="J150" s="209">
        <f t="shared" si="58"/>
        <v>39977</v>
      </c>
      <c r="K150" s="209">
        <f t="shared" si="59"/>
        <v>34965.995822869707</v>
      </c>
      <c r="L150" s="48"/>
      <c r="M150" s="134">
        <v>71000</v>
      </c>
      <c r="N150" s="134"/>
      <c r="O150" s="134"/>
      <c r="P150" s="134">
        <v>40690.26672976659</v>
      </c>
      <c r="Q150" s="202">
        <f t="shared" si="60"/>
        <v>40690.26672976659</v>
      </c>
      <c r="R150" s="202">
        <f t="shared" si="61"/>
        <v>55845</v>
      </c>
      <c r="S150" s="202">
        <f t="shared" si="62"/>
        <v>48267.633364883295</v>
      </c>
    </row>
    <row r="151" spans="1:34" ht="15.75" thickBot="1" x14ac:dyDescent="0.25">
      <c r="A151" s="44">
        <v>132</v>
      </c>
      <c r="B151" s="53" t="s">
        <v>108</v>
      </c>
      <c r="C151" s="46">
        <v>1</v>
      </c>
      <c r="D151" s="47"/>
      <c r="E151" s="134">
        <v>77000</v>
      </c>
      <c r="F151" s="134"/>
      <c r="G151" s="134"/>
      <c r="H151" s="134">
        <v>55681.564386276972</v>
      </c>
      <c r="I151" s="209">
        <f t="shared" si="57"/>
        <v>55681.564386276972</v>
      </c>
      <c r="J151" s="209">
        <f t="shared" si="58"/>
        <v>66341</v>
      </c>
      <c r="K151" s="209">
        <f t="shared" si="59"/>
        <v>61011.282193138482</v>
      </c>
      <c r="L151" s="48"/>
      <c r="M151" s="134">
        <v>101000</v>
      </c>
      <c r="N151" s="134"/>
      <c r="O151" s="134"/>
      <c r="P151" s="134">
        <v>57645.177070978032</v>
      </c>
      <c r="Q151" s="202">
        <f t="shared" si="60"/>
        <v>57645.177070978032</v>
      </c>
      <c r="R151" s="202">
        <f t="shared" si="61"/>
        <v>79323</v>
      </c>
      <c r="S151" s="202">
        <f t="shared" si="62"/>
        <v>68484.08853548902</v>
      </c>
    </row>
    <row r="152" spans="1:34" ht="15.75" thickBot="1" x14ac:dyDescent="0.25">
      <c r="A152" s="44">
        <v>133</v>
      </c>
      <c r="B152" s="54" t="s">
        <v>109</v>
      </c>
      <c r="C152" s="46">
        <v>1</v>
      </c>
      <c r="D152" s="47"/>
      <c r="E152" s="134">
        <v>21000</v>
      </c>
      <c r="F152" s="134"/>
      <c r="G152" s="134"/>
      <c r="H152" s="134">
        <v>13252.046793627404</v>
      </c>
      <c r="I152" s="209">
        <f t="shared" si="57"/>
        <v>13252.046793627404</v>
      </c>
      <c r="J152" s="209">
        <f t="shared" si="58"/>
        <v>17126</v>
      </c>
      <c r="K152" s="209">
        <f t="shared" si="59"/>
        <v>15189.023396813702</v>
      </c>
      <c r="L152" s="48"/>
      <c r="M152" s="134">
        <v>30000</v>
      </c>
      <c r="N152" s="134"/>
      <c r="O152" s="134"/>
      <c r="P152" s="134">
        <v>20537.163459639505</v>
      </c>
      <c r="Q152" s="202">
        <f t="shared" si="60"/>
        <v>20537.163459639505</v>
      </c>
      <c r="R152" s="202">
        <f t="shared" si="61"/>
        <v>25269</v>
      </c>
      <c r="S152" s="202">
        <f t="shared" si="62"/>
        <v>22903.081729819751</v>
      </c>
    </row>
    <row r="153" spans="1:34" ht="15.75" thickBot="1" x14ac:dyDescent="0.25">
      <c r="A153" s="44">
        <v>134</v>
      </c>
      <c r="B153" s="53" t="s">
        <v>110</v>
      </c>
      <c r="C153" s="46">
        <v>1</v>
      </c>
      <c r="D153" s="47"/>
      <c r="E153" s="134">
        <v>70000</v>
      </c>
      <c r="F153" s="134"/>
      <c r="G153" s="134"/>
      <c r="H153" s="134">
        <v>34598.553632019015</v>
      </c>
      <c r="I153" s="209">
        <f t="shared" si="57"/>
        <v>34598.553632019015</v>
      </c>
      <c r="J153" s="209">
        <f t="shared" si="58"/>
        <v>52299</v>
      </c>
      <c r="K153" s="209">
        <f t="shared" si="59"/>
        <v>43448.776816009507</v>
      </c>
      <c r="L153" s="48"/>
      <c r="M153" s="134">
        <v>83000</v>
      </c>
      <c r="N153" s="134"/>
      <c r="O153" s="134"/>
      <c r="P153" s="134">
        <v>37978.986125217365</v>
      </c>
      <c r="Q153" s="202">
        <f t="shared" si="60"/>
        <v>37978.986125217365</v>
      </c>
      <c r="R153" s="202">
        <f t="shared" si="61"/>
        <v>60489</v>
      </c>
      <c r="S153" s="202">
        <f t="shared" si="62"/>
        <v>49233.993062608686</v>
      </c>
    </row>
    <row r="154" spans="1:34" ht="15.75" thickBot="1" x14ac:dyDescent="0.25">
      <c r="A154" s="44">
        <v>135</v>
      </c>
      <c r="B154" s="54" t="s">
        <v>111</v>
      </c>
      <c r="C154" s="46">
        <v>1</v>
      </c>
      <c r="D154" s="47"/>
      <c r="E154" s="134">
        <v>16000</v>
      </c>
      <c r="F154" s="134"/>
      <c r="G154" s="134"/>
      <c r="H154" s="134">
        <v>10177.935941465154</v>
      </c>
      <c r="I154" s="209">
        <f t="shared" si="57"/>
        <v>10177.935941465154</v>
      </c>
      <c r="J154" s="209">
        <f t="shared" si="58"/>
        <v>13089</v>
      </c>
      <c r="K154" s="209">
        <f t="shared" si="59"/>
        <v>11633.467970732578</v>
      </c>
      <c r="L154" s="48"/>
      <c r="M154" s="134">
        <v>34000</v>
      </c>
      <c r="N154" s="134"/>
      <c r="O154" s="134"/>
      <c r="P154" s="134">
        <v>20911.792880270419</v>
      </c>
      <c r="Q154" s="202">
        <f t="shared" si="60"/>
        <v>20911.792880270419</v>
      </c>
      <c r="R154" s="202">
        <f t="shared" si="61"/>
        <v>27456</v>
      </c>
      <c r="S154" s="202">
        <f t="shared" si="62"/>
        <v>24183.89644013521</v>
      </c>
    </row>
    <row r="155" spans="1:34" s="52" customFormat="1" ht="15.75" thickBot="1" x14ac:dyDescent="0.3">
      <c r="A155" s="137"/>
      <c r="B155" s="140" t="s">
        <v>112</v>
      </c>
      <c r="C155" s="139"/>
      <c r="D155" s="139"/>
      <c r="E155" s="139"/>
      <c r="F155" s="139"/>
      <c r="G155" s="139"/>
      <c r="H155" s="139"/>
      <c r="I155" s="139"/>
      <c r="J155" s="139"/>
      <c r="K155" s="139"/>
      <c r="L155" s="139"/>
      <c r="M155" s="139"/>
      <c r="N155" s="139"/>
      <c r="O155" s="139"/>
      <c r="P155" s="139"/>
      <c r="Q155" s="139"/>
      <c r="R155" s="139"/>
      <c r="S155" s="139"/>
      <c r="T155" s="41"/>
      <c r="U155" s="41"/>
      <c r="V155" s="41"/>
      <c r="W155" s="41"/>
      <c r="X155" s="41"/>
      <c r="Y155" s="41"/>
      <c r="Z155" s="41"/>
      <c r="AA155" s="41"/>
      <c r="AB155" s="41"/>
      <c r="AC155" s="41"/>
      <c r="AD155" s="41"/>
      <c r="AE155" s="41"/>
      <c r="AF155" s="41"/>
      <c r="AG155" s="41"/>
      <c r="AH155" s="41"/>
    </row>
    <row r="156" spans="1:34" ht="15.75" thickBot="1" x14ac:dyDescent="0.25">
      <c r="A156" s="44">
        <v>136</v>
      </c>
      <c r="B156" s="54" t="s">
        <v>113</v>
      </c>
      <c r="C156" s="46">
        <v>1</v>
      </c>
      <c r="D156" s="51"/>
      <c r="E156" s="136" t="s">
        <v>8</v>
      </c>
      <c r="F156" s="136" t="s">
        <v>8</v>
      </c>
      <c r="G156" s="136" t="s">
        <v>8</v>
      </c>
      <c r="H156" s="136" t="s">
        <v>8</v>
      </c>
      <c r="I156" s="136" t="s">
        <v>8</v>
      </c>
      <c r="J156" s="136" t="s">
        <v>8</v>
      </c>
      <c r="K156" s="136" t="s">
        <v>8</v>
      </c>
      <c r="L156" s="48"/>
      <c r="M156" s="141">
        <v>64000</v>
      </c>
      <c r="N156" s="141"/>
      <c r="O156" s="141"/>
      <c r="P156" s="141">
        <v>41399.658368834738</v>
      </c>
      <c r="Q156" s="202">
        <f t="shared" ref="Q156:Q161" si="63">+IF(M156="N/A","N/A",MIN(M156:P156))</f>
        <v>41399.658368834738</v>
      </c>
      <c r="R156" s="202">
        <f t="shared" ref="R156:R161" si="64">+IF(M156="N/A","N/A",ROUND(AVERAGE(M156:P156),0))</f>
        <v>52700</v>
      </c>
      <c r="S156" s="202">
        <f t="shared" ref="S156:S161" si="65">+IF(Q156="N/A","N/A",AVERAGE(Q156:R156))</f>
        <v>47049.829184417365</v>
      </c>
    </row>
    <row r="157" spans="1:34" ht="15.75" thickBot="1" x14ac:dyDescent="0.25">
      <c r="A157" s="44">
        <v>137</v>
      </c>
      <c r="B157" s="53" t="s">
        <v>114</v>
      </c>
      <c r="C157" s="46">
        <v>1</v>
      </c>
      <c r="D157" s="51"/>
      <c r="E157" s="136" t="s">
        <v>8</v>
      </c>
      <c r="F157" s="136" t="s">
        <v>8</v>
      </c>
      <c r="G157" s="136" t="s">
        <v>8</v>
      </c>
      <c r="H157" s="136" t="s">
        <v>8</v>
      </c>
      <c r="I157" s="136" t="s">
        <v>8</v>
      </c>
      <c r="J157" s="136" t="s">
        <v>8</v>
      </c>
      <c r="K157" s="136" t="s">
        <v>8</v>
      </c>
      <c r="L157" s="48"/>
      <c r="M157" s="141">
        <v>55000</v>
      </c>
      <c r="N157" s="141"/>
      <c r="O157" s="141"/>
      <c r="P157" s="141">
        <v>37398.285686656862</v>
      </c>
      <c r="Q157" s="202">
        <f t="shared" si="63"/>
        <v>37398.285686656862</v>
      </c>
      <c r="R157" s="202">
        <f t="shared" si="64"/>
        <v>46199</v>
      </c>
      <c r="S157" s="202">
        <f t="shared" si="65"/>
        <v>41798.642843328431</v>
      </c>
    </row>
    <row r="158" spans="1:34" ht="15.75" thickBot="1" x14ac:dyDescent="0.25">
      <c r="A158" s="44">
        <v>138</v>
      </c>
      <c r="B158" s="53" t="s">
        <v>115</v>
      </c>
      <c r="C158" s="46">
        <v>1</v>
      </c>
      <c r="D158" s="51"/>
      <c r="E158" s="136" t="s">
        <v>8</v>
      </c>
      <c r="F158" s="136" t="s">
        <v>8</v>
      </c>
      <c r="G158" s="136" t="s">
        <v>8</v>
      </c>
      <c r="H158" s="136" t="s">
        <v>8</v>
      </c>
      <c r="I158" s="136" t="s">
        <v>8</v>
      </c>
      <c r="J158" s="136" t="s">
        <v>8</v>
      </c>
      <c r="K158" s="136" t="s">
        <v>8</v>
      </c>
      <c r="L158" s="48"/>
      <c r="M158" s="141">
        <v>96000</v>
      </c>
      <c r="N158" s="141"/>
      <c r="O158" s="141"/>
      <c r="P158" s="141">
        <v>56934.538719048091</v>
      </c>
      <c r="Q158" s="202">
        <f t="shared" si="63"/>
        <v>56934.538719048091</v>
      </c>
      <c r="R158" s="202">
        <f t="shared" si="64"/>
        <v>76467</v>
      </c>
      <c r="S158" s="202">
        <f t="shared" si="65"/>
        <v>66700.769359524042</v>
      </c>
    </row>
    <row r="159" spans="1:34" ht="15.75" thickBot="1" x14ac:dyDescent="0.25">
      <c r="A159" s="44">
        <v>139</v>
      </c>
      <c r="B159" s="53" t="s">
        <v>436</v>
      </c>
      <c r="C159" s="46">
        <v>1</v>
      </c>
      <c r="D159" s="51"/>
      <c r="E159" s="136" t="s">
        <v>8</v>
      </c>
      <c r="F159" s="136" t="s">
        <v>8</v>
      </c>
      <c r="G159" s="136" t="s">
        <v>8</v>
      </c>
      <c r="H159" s="136" t="s">
        <v>8</v>
      </c>
      <c r="I159" s="136" t="s">
        <v>8</v>
      </c>
      <c r="J159" s="136" t="s">
        <v>8</v>
      </c>
      <c r="K159" s="136" t="s">
        <v>8</v>
      </c>
      <c r="L159" s="48"/>
      <c r="M159" s="141">
        <v>70000</v>
      </c>
      <c r="N159" s="141"/>
      <c r="O159" s="141"/>
      <c r="P159" s="141">
        <v>46043.56632043128</v>
      </c>
      <c r="Q159" s="202">
        <f t="shared" si="63"/>
        <v>46043.56632043128</v>
      </c>
      <c r="R159" s="202">
        <f t="shared" si="64"/>
        <v>58022</v>
      </c>
      <c r="S159" s="202">
        <f t="shared" si="65"/>
        <v>52032.783160215637</v>
      </c>
    </row>
    <row r="160" spans="1:34" ht="15.75" thickBot="1" x14ac:dyDescent="0.25">
      <c r="A160" s="44">
        <v>140</v>
      </c>
      <c r="B160" s="54" t="s">
        <v>7</v>
      </c>
      <c r="C160" s="46">
        <v>1</v>
      </c>
      <c r="D160" s="51"/>
      <c r="E160" s="136" t="s">
        <v>8</v>
      </c>
      <c r="F160" s="136" t="s">
        <v>8</v>
      </c>
      <c r="G160" s="136" t="s">
        <v>8</v>
      </c>
      <c r="H160" s="136" t="s">
        <v>8</v>
      </c>
      <c r="I160" s="136" t="s">
        <v>8</v>
      </c>
      <c r="J160" s="136" t="s">
        <v>8</v>
      </c>
      <c r="K160" s="136" t="s">
        <v>8</v>
      </c>
      <c r="L160" s="48"/>
      <c r="M160" s="141">
        <v>35000</v>
      </c>
      <c r="N160" s="141"/>
      <c r="O160" s="141"/>
      <c r="P160" s="141">
        <v>27521.406329006662</v>
      </c>
      <c r="Q160" s="202">
        <f t="shared" si="63"/>
        <v>27521.406329006662</v>
      </c>
      <c r="R160" s="202">
        <f t="shared" si="64"/>
        <v>31261</v>
      </c>
      <c r="S160" s="202">
        <f t="shared" si="65"/>
        <v>29391.203164503331</v>
      </c>
    </row>
    <row r="161" spans="1:34" ht="15.75" thickBot="1" x14ac:dyDescent="0.25">
      <c r="A161" s="44">
        <v>141</v>
      </c>
      <c r="B161" s="53" t="s">
        <v>116</v>
      </c>
      <c r="C161" s="46">
        <v>1</v>
      </c>
      <c r="D161" s="51"/>
      <c r="E161" s="136" t="s">
        <v>8</v>
      </c>
      <c r="F161" s="136" t="s">
        <v>8</v>
      </c>
      <c r="G161" s="136" t="s">
        <v>8</v>
      </c>
      <c r="H161" s="136" t="s">
        <v>8</v>
      </c>
      <c r="I161" s="136" t="s">
        <v>8</v>
      </c>
      <c r="J161" s="136" t="s">
        <v>8</v>
      </c>
      <c r="K161" s="136" t="s">
        <v>8</v>
      </c>
      <c r="L161" s="48"/>
      <c r="M161" s="141">
        <v>26000</v>
      </c>
      <c r="N161" s="141"/>
      <c r="O161" s="141"/>
      <c r="P161" s="141">
        <v>15251.000104989942</v>
      </c>
      <c r="Q161" s="202">
        <f t="shared" si="63"/>
        <v>15251.000104989942</v>
      </c>
      <c r="R161" s="202">
        <f t="shared" si="64"/>
        <v>20626</v>
      </c>
      <c r="S161" s="202">
        <f t="shared" si="65"/>
        <v>17938.500052494972</v>
      </c>
    </row>
    <row r="162" spans="1:34" s="52" customFormat="1" ht="15.75" thickBot="1" x14ac:dyDescent="0.3">
      <c r="A162" s="137"/>
      <c r="B162" s="140" t="s">
        <v>3</v>
      </c>
      <c r="C162" s="139"/>
      <c r="D162" s="142"/>
      <c r="E162" s="139"/>
      <c r="F162" s="139"/>
      <c r="G162" s="139"/>
      <c r="H162" s="139"/>
      <c r="I162" s="139"/>
      <c r="J162" s="139"/>
      <c r="K162" s="139"/>
      <c r="L162" s="139"/>
      <c r="M162" s="139"/>
      <c r="N162" s="139"/>
      <c r="O162" s="139"/>
      <c r="P162" s="139"/>
      <c r="Q162" s="139"/>
      <c r="R162" s="139"/>
      <c r="S162" s="139"/>
      <c r="T162" s="41"/>
      <c r="U162" s="41"/>
      <c r="V162" s="41"/>
      <c r="W162" s="41"/>
      <c r="X162" s="41"/>
      <c r="Y162" s="41"/>
      <c r="Z162" s="41"/>
      <c r="AA162" s="41"/>
      <c r="AB162" s="41"/>
      <c r="AC162" s="41"/>
      <c r="AD162" s="41"/>
      <c r="AE162" s="41"/>
      <c r="AF162" s="41"/>
      <c r="AG162" s="41"/>
      <c r="AH162" s="41"/>
    </row>
    <row r="163" spans="1:34" ht="15.75" thickBot="1" x14ac:dyDescent="0.25">
      <c r="A163" s="44">
        <v>142</v>
      </c>
      <c r="B163" s="54" t="s">
        <v>117</v>
      </c>
      <c r="C163" s="46">
        <v>1</v>
      </c>
      <c r="D163" s="47"/>
      <c r="E163" s="134">
        <v>78000</v>
      </c>
      <c r="F163" s="134"/>
      <c r="G163" s="134"/>
      <c r="H163" s="134">
        <v>42629.161366277011</v>
      </c>
      <c r="I163" s="209">
        <f t="shared" ref="I163" si="66">+IF(E163="N/A","N/A",MIN(E163:H163))</f>
        <v>42629.161366277011</v>
      </c>
      <c r="J163" s="209">
        <f t="shared" ref="J163" si="67">+IF(E163="N/A","N/A",ROUND(AVERAGE(E163:H163),0))</f>
        <v>60315</v>
      </c>
      <c r="K163" s="209">
        <f t="shared" ref="K163" si="68">+IF(I163="N/A","N/A",AVERAGE(I163:J163))</f>
        <v>51472.080683138505</v>
      </c>
      <c r="L163" s="48"/>
      <c r="M163" s="134">
        <v>79000</v>
      </c>
      <c r="N163" s="134"/>
      <c r="O163" s="134"/>
      <c r="P163" s="134">
        <v>49380.876415993276</v>
      </c>
      <c r="Q163" s="202">
        <f t="shared" ref="Q163" si="69">+IF(M163="N/A","N/A",MIN(M163:P163))</f>
        <v>49380.876415993276</v>
      </c>
      <c r="R163" s="202">
        <f t="shared" ref="R163" si="70">+IF(M163="N/A","N/A",ROUND(AVERAGE(M163:P163),0))</f>
        <v>64190</v>
      </c>
      <c r="S163" s="202">
        <f t="shared" ref="S163" si="71">+IF(Q163="N/A","N/A",AVERAGE(Q163:R163))</f>
        <v>56785.438207996638</v>
      </c>
    </row>
    <row r="164" spans="1:34" s="52" customFormat="1" ht="15.75" thickBot="1" x14ac:dyDescent="0.25">
      <c r="A164" s="137"/>
      <c r="B164" s="138" t="s">
        <v>118</v>
      </c>
      <c r="C164" s="139"/>
      <c r="D164" s="142"/>
      <c r="E164" s="139"/>
      <c r="F164" s="139"/>
      <c r="G164" s="139"/>
      <c r="H164" s="139"/>
      <c r="I164" s="139"/>
      <c r="J164" s="139"/>
      <c r="K164" s="139"/>
      <c r="L164" s="139"/>
      <c r="M164" s="139"/>
      <c r="N164" s="139"/>
      <c r="O164" s="139"/>
      <c r="P164" s="139"/>
      <c r="Q164" s="139"/>
      <c r="R164" s="139"/>
      <c r="S164" s="139"/>
      <c r="T164" s="41"/>
      <c r="U164" s="41"/>
      <c r="V164" s="41"/>
      <c r="W164" s="41"/>
      <c r="X164" s="41"/>
      <c r="Y164" s="41"/>
      <c r="Z164" s="41"/>
      <c r="AA164" s="41"/>
      <c r="AB164" s="41"/>
      <c r="AC164" s="41"/>
      <c r="AD164" s="41"/>
      <c r="AE164" s="41"/>
      <c r="AF164" s="41"/>
      <c r="AG164" s="41"/>
      <c r="AH164" s="41"/>
    </row>
    <row r="165" spans="1:34" ht="15.75" thickBot="1" x14ac:dyDescent="0.25">
      <c r="A165" s="44">
        <v>143</v>
      </c>
      <c r="B165" s="53" t="s">
        <v>119</v>
      </c>
      <c r="C165" s="46">
        <v>1</v>
      </c>
      <c r="D165" s="47"/>
      <c r="E165" s="134">
        <v>24952</v>
      </c>
      <c r="F165" s="134"/>
      <c r="G165" s="134"/>
      <c r="H165" s="134">
        <v>19467.578365130405</v>
      </c>
      <c r="I165" s="209">
        <f t="shared" ref="I165:I171" si="72">+IF(E165="N/A","N/A",MIN(E165:H165))</f>
        <v>19467.578365130405</v>
      </c>
      <c r="J165" s="209">
        <f t="shared" ref="J165:J171" si="73">+IF(E165="N/A","N/A",ROUND(AVERAGE(E165:H165),0))</f>
        <v>22210</v>
      </c>
      <c r="K165" s="209">
        <f t="shared" ref="K165:K171" si="74">+IF(I165="N/A","N/A",AVERAGE(I165:J165))</f>
        <v>20838.789182565204</v>
      </c>
      <c r="L165" s="48"/>
      <c r="M165" s="134">
        <v>29000</v>
      </c>
      <c r="N165" s="134"/>
      <c r="O165" s="134"/>
      <c r="P165" s="134">
        <v>21507.702931324176</v>
      </c>
      <c r="Q165" s="202">
        <f t="shared" ref="Q165:Q171" si="75">+IF(M165="N/A","N/A",MIN(M165:P165))</f>
        <v>21507.702931324176</v>
      </c>
      <c r="R165" s="202">
        <f t="shared" ref="R165:R171" si="76">+IF(M165="N/A","N/A",ROUND(AVERAGE(M165:P165),0))</f>
        <v>25254</v>
      </c>
      <c r="S165" s="202">
        <f t="shared" ref="S165:S171" si="77">+IF(Q165="N/A","N/A",AVERAGE(Q165:R165))</f>
        <v>23380.85146566209</v>
      </c>
    </row>
    <row r="166" spans="1:34" ht="15.75" thickBot="1" x14ac:dyDescent="0.25">
      <c r="A166" s="44">
        <v>144</v>
      </c>
      <c r="B166" s="53" t="s">
        <v>120</v>
      </c>
      <c r="C166" s="46"/>
      <c r="D166" s="47"/>
      <c r="E166" s="134">
        <v>27000</v>
      </c>
      <c r="F166" s="134"/>
      <c r="G166" s="134"/>
      <c r="H166" s="134">
        <v>14665.021617757773</v>
      </c>
      <c r="I166" s="209">
        <f t="shared" si="72"/>
        <v>14665.021617757773</v>
      </c>
      <c r="J166" s="209">
        <f t="shared" si="73"/>
        <v>20833</v>
      </c>
      <c r="K166" s="209">
        <f t="shared" si="74"/>
        <v>17749.010808878887</v>
      </c>
      <c r="L166" s="48"/>
      <c r="M166" s="134">
        <v>35000</v>
      </c>
      <c r="N166" s="134"/>
      <c r="O166" s="134"/>
      <c r="P166" s="134">
        <v>18934.803732931989</v>
      </c>
      <c r="Q166" s="202">
        <f t="shared" si="75"/>
        <v>18934.803732931989</v>
      </c>
      <c r="R166" s="202">
        <f t="shared" si="76"/>
        <v>26967</v>
      </c>
      <c r="S166" s="202">
        <f t="shared" si="77"/>
        <v>22950.901866465996</v>
      </c>
    </row>
    <row r="167" spans="1:34" ht="15.75" thickBot="1" x14ac:dyDescent="0.25">
      <c r="A167" s="44">
        <v>145</v>
      </c>
      <c r="B167" s="53" t="s">
        <v>437</v>
      </c>
      <c r="C167" s="46">
        <v>1</v>
      </c>
      <c r="D167" s="47"/>
      <c r="E167" s="134">
        <v>30000</v>
      </c>
      <c r="F167" s="134"/>
      <c r="G167" s="134"/>
      <c r="H167" s="134">
        <v>17097.511322781338</v>
      </c>
      <c r="I167" s="209">
        <f t="shared" si="72"/>
        <v>17097.511322781338</v>
      </c>
      <c r="J167" s="209">
        <f t="shared" si="73"/>
        <v>23549</v>
      </c>
      <c r="K167" s="209">
        <f t="shared" si="74"/>
        <v>20323.255661390671</v>
      </c>
      <c r="L167" s="48"/>
      <c r="M167" s="134">
        <v>32000</v>
      </c>
      <c r="N167" s="134"/>
      <c r="O167" s="134"/>
      <c r="P167" s="134">
        <v>18496.994724266002</v>
      </c>
      <c r="Q167" s="202">
        <f t="shared" si="75"/>
        <v>18496.994724266002</v>
      </c>
      <c r="R167" s="202">
        <f t="shared" si="76"/>
        <v>25248</v>
      </c>
      <c r="S167" s="202">
        <f t="shared" si="77"/>
        <v>21872.497362132999</v>
      </c>
    </row>
    <row r="168" spans="1:34" ht="15.75" thickBot="1" x14ac:dyDescent="0.25">
      <c r="A168" s="44">
        <v>146</v>
      </c>
      <c r="B168" s="54" t="s">
        <v>438</v>
      </c>
      <c r="C168" s="46">
        <v>1</v>
      </c>
      <c r="D168" s="47"/>
      <c r="E168" s="134">
        <v>39000</v>
      </c>
      <c r="F168" s="134"/>
      <c r="G168" s="134"/>
      <c r="H168" s="134">
        <v>23679.978857017228</v>
      </c>
      <c r="I168" s="209">
        <f t="shared" si="72"/>
        <v>23679.978857017228</v>
      </c>
      <c r="J168" s="209">
        <f t="shared" si="73"/>
        <v>31340</v>
      </c>
      <c r="K168" s="209">
        <f t="shared" si="74"/>
        <v>27509.989428508612</v>
      </c>
      <c r="L168" s="48"/>
      <c r="M168" s="134">
        <v>39000</v>
      </c>
      <c r="N168" s="134"/>
      <c r="O168" s="134"/>
      <c r="P168" s="134">
        <v>27779.478169287318</v>
      </c>
      <c r="Q168" s="202">
        <f t="shared" si="75"/>
        <v>27779.478169287318</v>
      </c>
      <c r="R168" s="202">
        <f t="shared" si="76"/>
        <v>33390</v>
      </c>
      <c r="S168" s="202">
        <f t="shared" si="77"/>
        <v>30584.739084643661</v>
      </c>
    </row>
    <row r="169" spans="1:34" ht="15.75" thickBot="1" x14ac:dyDescent="0.25">
      <c r="A169" s="44">
        <v>147</v>
      </c>
      <c r="B169" s="53" t="s">
        <v>121</v>
      </c>
      <c r="C169" s="46">
        <v>1</v>
      </c>
      <c r="D169" s="47"/>
      <c r="E169" s="134">
        <v>44000</v>
      </c>
      <c r="F169" s="134"/>
      <c r="G169" s="134"/>
      <c r="H169" s="134">
        <v>25250.451135564745</v>
      </c>
      <c r="I169" s="209">
        <f t="shared" si="72"/>
        <v>25250.451135564745</v>
      </c>
      <c r="J169" s="209">
        <f t="shared" si="73"/>
        <v>34625</v>
      </c>
      <c r="K169" s="209">
        <f t="shared" si="74"/>
        <v>29937.72556778237</v>
      </c>
      <c r="L169" s="48"/>
      <c r="M169" s="134">
        <v>52000</v>
      </c>
      <c r="N169" s="134"/>
      <c r="O169" s="134"/>
      <c r="P169" s="134">
        <v>31688.459330493657</v>
      </c>
      <c r="Q169" s="202">
        <f t="shared" si="75"/>
        <v>31688.459330493657</v>
      </c>
      <c r="R169" s="202">
        <f t="shared" si="76"/>
        <v>41844</v>
      </c>
      <c r="S169" s="202">
        <f t="shared" si="77"/>
        <v>36766.229665246829</v>
      </c>
    </row>
    <row r="170" spans="1:34" ht="15.75" thickBot="1" x14ac:dyDescent="0.25">
      <c r="A170" s="44">
        <v>148</v>
      </c>
      <c r="B170" s="53" t="s">
        <v>122</v>
      </c>
      <c r="C170" s="46">
        <v>1</v>
      </c>
      <c r="D170" s="47"/>
      <c r="E170" s="134">
        <v>39000</v>
      </c>
      <c r="F170" s="134"/>
      <c r="G170" s="134"/>
      <c r="H170" s="134">
        <v>26939.19466656345</v>
      </c>
      <c r="I170" s="209">
        <f t="shared" si="72"/>
        <v>26939.19466656345</v>
      </c>
      <c r="J170" s="209">
        <f t="shared" si="73"/>
        <v>32970</v>
      </c>
      <c r="K170" s="209">
        <f t="shared" si="74"/>
        <v>29954.597333281723</v>
      </c>
      <c r="L170" s="48"/>
      <c r="M170" s="134">
        <v>54000</v>
      </c>
      <c r="N170" s="134"/>
      <c r="O170" s="134"/>
      <c r="P170" s="134">
        <v>30514.866632259938</v>
      </c>
      <c r="Q170" s="202">
        <f t="shared" si="75"/>
        <v>30514.866632259938</v>
      </c>
      <c r="R170" s="202">
        <f t="shared" si="76"/>
        <v>42257</v>
      </c>
      <c r="S170" s="202">
        <f t="shared" si="77"/>
        <v>36385.933316129973</v>
      </c>
    </row>
    <row r="171" spans="1:34" ht="15.75" thickBot="1" x14ac:dyDescent="0.25">
      <c r="A171" s="44">
        <v>149</v>
      </c>
      <c r="B171" s="53" t="s">
        <v>123</v>
      </c>
      <c r="C171" s="46">
        <v>1</v>
      </c>
      <c r="D171" s="47"/>
      <c r="E171" s="134">
        <v>45000</v>
      </c>
      <c r="F171" s="134"/>
      <c r="G171" s="134"/>
      <c r="H171" s="134">
        <v>23756.784913218406</v>
      </c>
      <c r="I171" s="209">
        <f t="shared" si="72"/>
        <v>23756.784913218406</v>
      </c>
      <c r="J171" s="209">
        <f t="shared" si="73"/>
        <v>34378</v>
      </c>
      <c r="K171" s="209">
        <f t="shared" si="74"/>
        <v>29067.392456609203</v>
      </c>
      <c r="L171" s="48"/>
      <c r="M171" s="134">
        <v>54000</v>
      </c>
      <c r="N171" s="134"/>
      <c r="O171" s="134"/>
      <c r="P171" s="134">
        <v>27844.836152671458</v>
      </c>
      <c r="Q171" s="202">
        <f t="shared" si="75"/>
        <v>27844.836152671458</v>
      </c>
      <c r="R171" s="202">
        <f t="shared" si="76"/>
        <v>40922</v>
      </c>
      <c r="S171" s="202">
        <f t="shared" si="77"/>
        <v>34383.418076335729</v>
      </c>
    </row>
    <row r="172" spans="1:34" s="52" customFormat="1" ht="15.75" thickBot="1" x14ac:dyDescent="0.3">
      <c r="A172" s="137"/>
      <c r="B172" s="140" t="s">
        <v>124</v>
      </c>
      <c r="C172" s="139"/>
      <c r="D172" s="142"/>
      <c r="E172" s="139"/>
      <c r="F172" s="139"/>
      <c r="G172" s="139"/>
      <c r="H172" s="139"/>
      <c r="I172" s="139"/>
      <c r="J172" s="139"/>
      <c r="K172" s="139"/>
      <c r="L172" s="139"/>
      <c r="M172" s="139"/>
      <c r="N172" s="139"/>
      <c r="O172" s="139"/>
      <c r="P172" s="139"/>
      <c r="Q172" s="139"/>
      <c r="R172" s="139"/>
      <c r="S172" s="139"/>
      <c r="T172" s="41"/>
      <c r="U172" s="41"/>
      <c r="V172" s="41"/>
      <c r="W172" s="41"/>
      <c r="X172" s="41"/>
      <c r="Y172" s="41"/>
      <c r="Z172" s="41"/>
      <c r="AA172" s="41"/>
      <c r="AB172" s="41"/>
      <c r="AC172" s="41"/>
      <c r="AD172" s="41"/>
      <c r="AE172" s="41"/>
      <c r="AF172" s="41"/>
      <c r="AG172" s="41"/>
      <c r="AH172" s="41"/>
    </row>
    <row r="173" spans="1:34" ht="15.75" thickBot="1" x14ac:dyDescent="0.25">
      <c r="A173" s="44">
        <v>150</v>
      </c>
      <c r="B173" s="53" t="s">
        <v>125</v>
      </c>
      <c r="C173" s="46">
        <v>1</v>
      </c>
      <c r="D173" s="47"/>
      <c r="E173" s="134">
        <v>70000</v>
      </c>
      <c r="F173" s="134"/>
      <c r="G173" s="134"/>
      <c r="H173" s="134">
        <v>40717.615307704589</v>
      </c>
      <c r="I173" s="209">
        <f t="shared" ref="I173:I177" si="78">+IF(E173="N/A","N/A",MIN(E173:H173))</f>
        <v>40717.615307704589</v>
      </c>
      <c r="J173" s="209">
        <f t="shared" ref="J173:J177" si="79">+IF(E173="N/A","N/A",ROUND(AVERAGE(E173:H173),0))</f>
        <v>55359</v>
      </c>
      <c r="K173" s="209">
        <f t="shared" ref="K173:K177" si="80">+IF(I173="N/A","N/A",AVERAGE(I173:J173))</f>
        <v>48038.307653852295</v>
      </c>
      <c r="L173" s="48"/>
      <c r="M173" s="134">
        <v>86000</v>
      </c>
      <c r="N173" s="134"/>
      <c r="O173" s="134"/>
      <c r="P173" s="134">
        <v>48051.525610735771</v>
      </c>
      <c r="Q173" s="202">
        <f t="shared" ref="Q173:Q177" si="81">+IF(M173="N/A","N/A",MIN(M173:P173))</f>
        <v>48051.525610735771</v>
      </c>
      <c r="R173" s="202">
        <f t="shared" ref="R173:R177" si="82">+IF(M173="N/A","N/A",ROUND(AVERAGE(M173:P173),0))</f>
        <v>67026</v>
      </c>
      <c r="S173" s="202">
        <f t="shared" ref="S173:S177" si="83">+IF(Q173="N/A","N/A",AVERAGE(Q173:R173))</f>
        <v>57538.762805367885</v>
      </c>
    </row>
    <row r="174" spans="1:34" ht="15.75" thickBot="1" x14ac:dyDescent="0.25">
      <c r="A174" s="44">
        <v>151</v>
      </c>
      <c r="B174" s="54" t="s">
        <v>126</v>
      </c>
      <c r="C174" s="46">
        <v>1</v>
      </c>
      <c r="D174" s="47"/>
      <c r="E174" s="134">
        <v>67000</v>
      </c>
      <c r="F174" s="134"/>
      <c r="G174" s="134"/>
      <c r="H174" s="134">
        <v>40132.956159749941</v>
      </c>
      <c r="I174" s="209">
        <f t="shared" si="78"/>
        <v>40132.956159749941</v>
      </c>
      <c r="J174" s="209">
        <f t="shared" si="79"/>
        <v>53566</v>
      </c>
      <c r="K174" s="209">
        <f t="shared" si="80"/>
        <v>46849.478079874971</v>
      </c>
      <c r="L174" s="48"/>
      <c r="M174" s="134">
        <v>96000</v>
      </c>
      <c r="N174" s="134"/>
      <c r="O174" s="134"/>
      <c r="P174" s="134">
        <v>52486.77259496606</v>
      </c>
      <c r="Q174" s="202">
        <f t="shared" si="81"/>
        <v>52486.77259496606</v>
      </c>
      <c r="R174" s="202">
        <f t="shared" si="82"/>
        <v>74243</v>
      </c>
      <c r="S174" s="202">
        <f t="shared" si="83"/>
        <v>63364.886297483026</v>
      </c>
    </row>
    <row r="175" spans="1:34" ht="15.75" thickBot="1" x14ac:dyDescent="0.25">
      <c r="A175" s="44">
        <v>152</v>
      </c>
      <c r="B175" s="53" t="s">
        <v>127</v>
      </c>
      <c r="C175" s="46">
        <v>1</v>
      </c>
      <c r="D175" s="47"/>
      <c r="E175" s="134">
        <v>52000</v>
      </c>
      <c r="F175" s="134"/>
      <c r="G175" s="134"/>
      <c r="H175" s="134">
        <v>32995.489705106869</v>
      </c>
      <c r="I175" s="209">
        <f t="shared" si="78"/>
        <v>32995.489705106869</v>
      </c>
      <c r="J175" s="209">
        <f t="shared" si="79"/>
        <v>42498</v>
      </c>
      <c r="K175" s="209">
        <f t="shared" si="80"/>
        <v>37746.744852553435</v>
      </c>
      <c r="L175" s="48"/>
      <c r="M175" s="134">
        <v>65000</v>
      </c>
      <c r="N175" s="134"/>
      <c r="O175" s="134"/>
      <c r="P175" s="134">
        <v>39207.95508211288</v>
      </c>
      <c r="Q175" s="202">
        <f t="shared" si="81"/>
        <v>39207.95508211288</v>
      </c>
      <c r="R175" s="202">
        <f t="shared" si="82"/>
        <v>52104</v>
      </c>
      <c r="S175" s="202">
        <f t="shared" si="83"/>
        <v>45655.97754105644</v>
      </c>
    </row>
    <row r="176" spans="1:34" ht="15.75" thickBot="1" x14ac:dyDescent="0.25">
      <c r="A176" s="44">
        <v>153</v>
      </c>
      <c r="B176" s="53" t="s">
        <v>439</v>
      </c>
      <c r="C176" s="46">
        <v>1</v>
      </c>
      <c r="D176" s="47"/>
      <c r="E176" s="134">
        <v>52000</v>
      </c>
      <c r="F176" s="134"/>
      <c r="G176" s="134"/>
      <c r="H176" s="134">
        <v>38071.291192018522</v>
      </c>
      <c r="I176" s="209">
        <f t="shared" si="78"/>
        <v>38071.291192018522</v>
      </c>
      <c r="J176" s="209">
        <f t="shared" si="79"/>
        <v>45036</v>
      </c>
      <c r="K176" s="209">
        <f t="shared" si="80"/>
        <v>41553.645596009257</v>
      </c>
      <c r="L176" s="48"/>
      <c r="M176" s="134">
        <v>73000</v>
      </c>
      <c r="N176" s="134"/>
      <c r="O176" s="134"/>
      <c r="P176" s="134">
        <v>42971.077287055501</v>
      </c>
      <c r="Q176" s="202">
        <f t="shared" si="81"/>
        <v>42971.077287055501</v>
      </c>
      <c r="R176" s="202">
        <f t="shared" si="82"/>
        <v>57986</v>
      </c>
      <c r="S176" s="202">
        <f t="shared" si="83"/>
        <v>50478.538643527747</v>
      </c>
    </row>
    <row r="177" spans="1:34" ht="15.75" thickBot="1" x14ac:dyDescent="0.25">
      <c r="A177" s="44">
        <v>154</v>
      </c>
      <c r="B177" s="53" t="s">
        <v>128</v>
      </c>
      <c r="C177" s="46">
        <v>1</v>
      </c>
      <c r="D177" s="47"/>
      <c r="E177" s="134">
        <v>46000</v>
      </c>
      <c r="F177" s="134"/>
      <c r="G177" s="134"/>
      <c r="H177" s="134">
        <v>34203.814666563449</v>
      </c>
      <c r="I177" s="209">
        <f t="shared" si="78"/>
        <v>34203.814666563449</v>
      </c>
      <c r="J177" s="209">
        <f t="shared" si="79"/>
        <v>40102</v>
      </c>
      <c r="K177" s="209">
        <f t="shared" si="80"/>
        <v>37152.907333281721</v>
      </c>
      <c r="L177" s="48"/>
      <c r="M177" s="134">
        <v>56000</v>
      </c>
      <c r="N177" s="134"/>
      <c r="O177" s="134"/>
      <c r="P177" s="134">
        <v>39173.158871002983</v>
      </c>
      <c r="Q177" s="202">
        <f t="shared" si="81"/>
        <v>39173.158871002983</v>
      </c>
      <c r="R177" s="202">
        <f t="shared" si="82"/>
        <v>47587</v>
      </c>
      <c r="S177" s="202">
        <f t="shared" si="83"/>
        <v>43380.079435501495</v>
      </c>
    </row>
    <row r="178" spans="1:34" s="52" customFormat="1" ht="15.75" thickBot="1" x14ac:dyDescent="0.3">
      <c r="A178" s="137"/>
      <c r="B178" s="140" t="s">
        <v>129</v>
      </c>
      <c r="C178" s="139"/>
      <c r="D178" s="142"/>
      <c r="E178" s="139"/>
      <c r="F178" s="139"/>
      <c r="G178" s="139"/>
      <c r="H178" s="139"/>
      <c r="I178" s="139"/>
      <c r="J178" s="139"/>
      <c r="K178" s="139"/>
      <c r="L178" s="139"/>
      <c r="M178" s="139"/>
      <c r="N178" s="139"/>
      <c r="O178" s="139"/>
      <c r="P178" s="139"/>
      <c r="Q178" s="139"/>
      <c r="R178" s="139"/>
      <c r="S178" s="139"/>
      <c r="T178" s="41"/>
      <c r="U178" s="41"/>
      <c r="V178" s="41"/>
      <c r="W178" s="41"/>
      <c r="X178" s="41"/>
      <c r="Y178" s="41"/>
      <c r="Z178" s="41"/>
      <c r="AA178" s="41"/>
      <c r="AB178" s="41"/>
      <c r="AC178" s="41"/>
      <c r="AD178" s="41"/>
      <c r="AE178" s="41"/>
      <c r="AF178" s="41"/>
      <c r="AG178" s="41"/>
      <c r="AH178" s="41"/>
    </row>
    <row r="179" spans="1:34" ht="29.25" thickBot="1" x14ac:dyDescent="0.25">
      <c r="A179" s="44">
        <v>155</v>
      </c>
      <c r="B179" s="50" t="s">
        <v>440</v>
      </c>
      <c r="C179" s="46">
        <v>1</v>
      </c>
      <c r="D179" s="47"/>
      <c r="E179" s="134">
        <v>97000</v>
      </c>
      <c r="F179" s="134"/>
      <c r="G179" s="134"/>
      <c r="H179" s="134">
        <v>61229.674814377635</v>
      </c>
      <c r="I179" s="209">
        <f t="shared" ref="I179:I186" si="84">+IF(E179="N/A","N/A",MIN(E179:H179))</f>
        <v>61229.674814377635</v>
      </c>
      <c r="J179" s="209">
        <f t="shared" ref="J179:J186" si="85">+IF(E179="N/A","N/A",ROUND(AVERAGE(E179:H179),0))</f>
        <v>79115</v>
      </c>
      <c r="K179" s="209">
        <f t="shared" ref="K179:K186" si="86">+IF(I179="N/A","N/A",AVERAGE(I179:J179))</f>
        <v>70172.33740718881</v>
      </c>
      <c r="L179" s="48"/>
      <c r="M179" s="134">
        <v>113000</v>
      </c>
      <c r="N179" s="134"/>
      <c r="O179" s="134"/>
      <c r="P179" s="134">
        <v>71286.693978199968</v>
      </c>
      <c r="Q179" s="202">
        <f t="shared" ref="Q179:Q186" si="87">+IF(M179="N/A","N/A",MIN(M179:P179))</f>
        <v>71286.693978199968</v>
      </c>
      <c r="R179" s="202">
        <f t="shared" ref="R179:R186" si="88">+IF(M179="N/A","N/A",ROUND(AVERAGE(M179:P179),0))</f>
        <v>92143</v>
      </c>
      <c r="S179" s="202">
        <f t="shared" ref="S179:S186" si="89">+IF(Q179="N/A","N/A",AVERAGE(Q179:R179))</f>
        <v>81714.846989099984</v>
      </c>
    </row>
    <row r="180" spans="1:34" ht="43.5" thickBot="1" x14ac:dyDescent="0.25">
      <c r="A180" s="44">
        <v>156</v>
      </c>
      <c r="B180" s="50" t="s">
        <v>441</v>
      </c>
      <c r="C180" s="46">
        <v>1</v>
      </c>
      <c r="D180" s="47"/>
      <c r="E180" s="134">
        <v>234000</v>
      </c>
      <c r="F180" s="134"/>
      <c r="G180" s="134"/>
      <c r="H180" s="134">
        <v>123796.22593815152</v>
      </c>
      <c r="I180" s="209">
        <f t="shared" si="84"/>
        <v>123796.22593815152</v>
      </c>
      <c r="J180" s="209">
        <f t="shared" si="85"/>
        <v>178898</v>
      </c>
      <c r="K180" s="209">
        <f t="shared" si="86"/>
        <v>151347.11296907577</v>
      </c>
      <c r="L180" s="48"/>
      <c r="M180" s="134">
        <v>303000</v>
      </c>
      <c r="N180" s="134"/>
      <c r="O180" s="134"/>
      <c r="P180" s="134">
        <v>152557.98014624967</v>
      </c>
      <c r="Q180" s="202">
        <f t="shared" si="87"/>
        <v>152557.98014624967</v>
      </c>
      <c r="R180" s="202">
        <f t="shared" si="88"/>
        <v>227779</v>
      </c>
      <c r="S180" s="202">
        <f t="shared" si="89"/>
        <v>190168.49007312482</v>
      </c>
    </row>
    <row r="181" spans="1:34" ht="29.25" thickBot="1" x14ac:dyDescent="0.25">
      <c r="A181" s="44">
        <v>157</v>
      </c>
      <c r="B181" s="45" t="s">
        <v>442</v>
      </c>
      <c r="C181" s="46">
        <v>1</v>
      </c>
      <c r="D181" s="47"/>
      <c r="E181" s="134">
        <v>138000</v>
      </c>
      <c r="F181" s="134"/>
      <c r="G181" s="134"/>
      <c r="H181" s="134">
        <v>73193.287925436656</v>
      </c>
      <c r="I181" s="209">
        <f t="shared" si="84"/>
        <v>73193.287925436656</v>
      </c>
      <c r="J181" s="209">
        <f t="shared" si="85"/>
        <v>105597</v>
      </c>
      <c r="K181" s="209">
        <f t="shared" si="86"/>
        <v>89395.143962718328</v>
      </c>
      <c r="L181" s="48"/>
      <c r="M181" s="134">
        <v>176000</v>
      </c>
      <c r="N181" s="134"/>
      <c r="O181" s="134"/>
      <c r="P181" s="134">
        <v>91705.84288566091</v>
      </c>
      <c r="Q181" s="202">
        <f t="shared" si="87"/>
        <v>91705.84288566091</v>
      </c>
      <c r="R181" s="202">
        <f t="shared" si="88"/>
        <v>133853</v>
      </c>
      <c r="S181" s="202">
        <f t="shared" si="89"/>
        <v>112779.42144283045</v>
      </c>
    </row>
    <row r="182" spans="1:34" ht="29.25" thickBot="1" x14ac:dyDescent="0.25">
      <c r="A182" s="44">
        <v>158</v>
      </c>
      <c r="B182" s="55" t="s">
        <v>443</v>
      </c>
      <c r="C182" s="46">
        <v>1</v>
      </c>
      <c r="D182" s="47"/>
      <c r="E182" s="134">
        <v>24000</v>
      </c>
      <c r="F182" s="134"/>
      <c r="G182" s="134"/>
      <c r="H182" s="134">
        <v>16365.36328189553</v>
      </c>
      <c r="I182" s="209">
        <f t="shared" si="84"/>
        <v>16365.36328189553</v>
      </c>
      <c r="J182" s="209">
        <f t="shared" si="85"/>
        <v>20183</v>
      </c>
      <c r="K182" s="209">
        <f t="shared" si="86"/>
        <v>18274.181640947765</v>
      </c>
      <c r="L182" s="48"/>
      <c r="M182" s="134">
        <v>28000</v>
      </c>
      <c r="N182" s="134"/>
      <c r="O182" s="134"/>
      <c r="P182" s="134">
        <v>17981.486595677361</v>
      </c>
      <c r="Q182" s="202">
        <f t="shared" si="87"/>
        <v>17981.486595677361</v>
      </c>
      <c r="R182" s="202">
        <f t="shared" si="88"/>
        <v>22991</v>
      </c>
      <c r="S182" s="202">
        <f t="shared" si="89"/>
        <v>20486.243297838679</v>
      </c>
    </row>
    <row r="183" spans="1:34" ht="15.75" thickBot="1" x14ac:dyDescent="0.25">
      <c r="A183" s="44">
        <v>159</v>
      </c>
      <c r="B183" s="50" t="s">
        <v>130</v>
      </c>
      <c r="C183" s="46">
        <v>1</v>
      </c>
      <c r="D183" s="47"/>
      <c r="E183" s="134">
        <v>27000</v>
      </c>
      <c r="F183" s="134"/>
      <c r="G183" s="134"/>
      <c r="H183" s="134">
        <v>15079.947500983119</v>
      </c>
      <c r="I183" s="209">
        <f t="shared" si="84"/>
        <v>15079.947500983119</v>
      </c>
      <c r="J183" s="209">
        <f t="shared" si="85"/>
        <v>21040</v>
      </c>
      <c r="K183" s="209">
        <f t="shared" si="86"/>
        <v>18059.973750491561</v>
      </c>
      <c r="L183" s="48"/>
      <c r="M183" s="134">
        <v>36000</v>
      </c>
      <c r="N183" s="134"/>
      <c r="O183" s="134"/>
      <c r="P183" s="134">
        <v>18505.040002685277</v>
      </c>
      <c r="Q183" s="202">
        <f t="shared" si="87"/>
        <v>18505.040002685277</v>
      </c>
      <c r="R183" s="202">
        <f t="shared" si="88"/>
        <v>27253</v>
      </c>
      <c r="S183" s="202">
        <f t="shared" si="89"/>
        <v>22879.020001342637</v>
      </c>
    </row>
    <row r="184" spans="1:34" ht="15.75" thickBot="1" x14ac:dyDescent="0.25">
      <c r="A184" s="44">
        <v>161</v>
      </c>
      <c r="B184" s="50" t="s">
        <v>132</v>
      </c>
      <c r="C184" s="46">
        <v>1</v>
      </c>
      <c r="D184" s="47"/>
      <c r="E184" s="134">
        <v>30000</v>
      </c>
      <c r="F184" s="134"/>
      <c r="G184" s="134"/>
      <c r="H184" s="134">
        <v>13125.164331757776</v>
      </c>
      <c r="I184" s="209">
        <f t="shared" si="84"/>
        <v>13125.164331757776</v>
      </c>
      <c r="J184" s="209">
        <f t="shared" si="85"/>
        <v>21563</v>
      </c>
      <c r="K184" s="209">
        <f t="shared" si="86"/>
        <v>17344.082165878888</v>
      </c>
      <c r="L184" s="48"/>
      <c r="M184" s="134">
        <v>35000</v>
      </c>
      <c r="N184" s="134"/>
      <c r="O184" s="134"/>
      <c r="P184" s="134">
        <v>17110.618117247937</v>
      </c>
      <c r="Q184" s="202">
        <f t="shared" si="87"/>
        <v>17110.618117247937</v>
      </c>
      <c r="R184" s="202">
        <f t="shared" si="88"/>
        <v>26055</v>
      </c>
      <c r="S184" s="202">
        <f t="shared" si="89"/>
        <v>21582.80905862397</v>
      </c>
    </row>
    <row r="185" spans="1:34" ht="15.75" thickBot="1" x14ac:dyDescent="0.25">
      <c r="A185" s="44">
        <v>160</v>
      </c>
      <c r="B185" s="50" t="s">
        <v>131</v>
      </c>
      <c r="C185" s="46">
        <v>1</v>
      </c>
      <c r="D185" s="47"/>
      <c r="E185" s="134">
        <v>21000</v>
      </c>
      <c r="F185" s="134"/>
      <c r="G185" s="134"/>
      <c r="H185" s="134">
        <v>16484.382412589031</v>
      </c>
      <c r="I185" s="209">
        <f t="shared" si="84"/>
        <v>16484.382412589031</v>
      </c>
      <c r="J185" s="209">
        <f t="shared" si="85"/>
        <v>18742</v>
      </c>
      <c r="K185" s="209">
        <f t="shared" si="86"/>
        <v>17613.191206294516</v>
      </c>
      <c r="L185" s="48"/>
      <c r="M185" s="134">
        <v>28000</v>
      </c>
      <c r="N185" s="134"/>
      <c r="O185" s="134"/>
      <c r="P185" s="134">
        <v>19469.415743203823</v>
      </c>
      <c r="Q185" s="202">
        <f t="shared" si="87"/>
        <v>19469.415743203823</v>
      </c>
      <c r="R185" s="202">
        <f t="shared" si="88"/>
        <v>23735</v>
      </c>
      <c r="S185" s="202">
        <f t="shared" si="89"/>
        <v>21602.20787160191</v>
      </c>
    </row>
    <row r="186" spans="1:34" ht="15.75" thickBot="1" x14ac:dyDescent="0.25">
      <c r="A186" s="44">
        <v>161</v>
      </c>
      <c r="B186" s="50" t="s">
        <v>133</v>
      </c>
      <c r="C186" s="46">
        <v>1</v>
      </c>
      <c r="D186" s="47"/>
      <c r="E186" s="134">
        <v>32000</v>
      </c>
      <c r="F186" s="134"/>
      <c r="G186" s="134"/>
      <c r="H186" s="134">
        <v>18693.197190177354</v>
      </c>
      <c r="I186" s="209">
        <f t="shared" si="84"/>
        <v>18693.197190177354</v>
      </c>
      <c r="J186" s="209">
        <f t="shared" si="85"/>
        <v>25347</v>
      </c>
      <c r="K186" s="209">
        <f t="shared" si="86"/>
        <v>22020.098595088675</v>
      </c>
      <c r="L186" s="48"/>
      <c r="M186" s="134">
        <v>41000</v>
      </c>
      <c r="N186" s="134"/>
      <c r="O186" s="134"/>
      <c r="P186" s="134">
        <v>22541.850462559454</v>
      </c>
      <c r="Q186" s="202">
        <f t="shared" si="87"/>
        <v>22541.850462559454</v>
      </c>
      <c r="R186" s="202">
        <f t="shared" si="88"/>
        <v>31771</v>
      </c>
      <c r="S186" s="202">
        <f t="shared" si="89"/>
        <v>27156.425231279725</v>
      </c>
    </row>
    <row r="187" spans="1:34" ht="15.75" thickBot="1" x14ac:dyDescent="0.25">
      <c r="A187" s="143"/>
      <c r="B187" s="144" t="s">
        <v>10</v>
      </c>
      <c r="C187" s="139"/>
      <c r="D187" s="51"/>
      <c r="E187" s="136">
        <f>SUM(E13:E186)</f>
        <v>12342850</v>
      </c>
      <c r="F187" s="136">
        <f t="shared" ref="F187:K187" si="90">SUM(F13:F186)</f>
        <v>0</v>
      </c>
      <c r="G187" s="136">
        <f t="shared" si="90"/>
        <v>0</v>
      </c>
      <c r="H187" s="136">
        <f t="shared" si="90"/>
        <v>6992059.6877427474</v>
      </c>
      <c r="I187" s="136">
        <f t="shared" si="90"/>
        <v>6952000.6254832577</v>
      </c>
      <c r="J187" s="136">
        <f t="shared" si="90"/>
        <v>9667453</v>
      </c>
      <c r="K187" s="136">
        <f t="shared" si="90"/>
        <v>8309726.8127416233</v>
      </c>
      <c r="L187" s="145"/>
      <c r="M187" s="136">
        <f>SUM(M13:M186)</f>
        <v>17665400</v>
      </c>
      <c r="N187" s="136">
        <f t="shared" ref="N187:S187" si="91">SUM(N13:N186)</f>
        <v>0</v>
      </c>
      <c r="O187" s="136">
        <f t="shared" si="91"/>
        <v>0</v>
      </c>
      <c r="P187" s="136">
        <f t="shared" si="91"/>
        <v>9202057.0222120062</v>
      </c>
      <c r="Q187" s="136">
        <f t="shared" si="91"/>
        <v>9118881.0996305179</v>
      </c>
      <c r="R187" s="136">
        <f t="shared" si="91"/>
        <v>13433733</v>
      </c>
      <c r="S187" s="136">
        <f t="shared" si="91"/>
        <v>11276307.049815262</v>
      </c>
    </row>
    <row r="188" spans="1:34" x14ac:dyDescent="0.25">
      <c r="A188" s="56"/>
      <c r="B188" s="57"/>
      <c r="C188" s="58"/>
      <c r="D188" s="51"/>
    </row>
    <row r="189" spans="1:34" s="40" customFormat="1" ht="15.75" x14ac:dyDescent="0.25">
      <c r="A189" s="249" t="s">
        <v>10</v>
      </c>
      <c r="B189" s="249"/>
      <c r="C189" s="249"/>
      <c r="D189" s="51"/>
      <c r="E189" s="182">
        <f t="shared" ref="E189:K189" si="92">+E187+M187</f>
        <v>30008250</v>
      </c>
      <c r="F189" s="182">
        <f t="shared" si="92"/>
        <v>0</v>
      </c>
      <c r="G189" s="182">
        <f t="shared" si="92"/>
        <v>0</v>
      </c>
      <c r="H189" s="182">
        <f t="shared" si="92"/>
        <v>16194116.709954754</v>
      </c>
      <c r="I189" s="182">
        <f t="shared" si="92"/>
        <v>16070881.725113776</v>
      </c>
      <c r="J189" s="182">
        <f t="shared" si="92"/>
        <v>23101186</v>
      </c>
      <c r="K189" s="182">
        <f t="shared" si="92"/>
        <v>19586033.862556886</v>
      </c>
      <c r="L189" s="39"/>
      <c r="M189" s="71"/>
      <c r="N189" s="71"/>
      <c r="O189" s="71"/>
      <c r="P189" s="71"/>
      <c r="Q189" s="71"/>
      <c r="R189" s="71"/>
      <c r="S189" s="71"/>
      <c r="T189" s="39"/>
      <c r="U189" s="39"/>
      <c r="V189" s="39"/>
      <c r="W189" s="39"/>
      <c r="X189" s="39"/>
      <c r="Y189" s="39"/>
      <c r="Z189" s="39"/>
      <c r="AA189" s="39"/>
      <c r="AB189" s="39"/>
      <c r="AC189" s="39"/>
      <c r="AD189" s="39"/>
      <c r="AE189" s="39"/>
      <c r="AF189" s="39"/>
      <c r="AG189" s="39"/>
      <c r="AH189" s="39"/>
    </row>
    <row r="190" spans="1:34" x14ac:dyDescent="0.25">
      <c r="A190" s="59"/>
      <c r="B190" s="60"/>
      <c r="C190" s="60"/>
      <c r="D190" s="60"/>
      <c r="E190" s="73"/>
      <c r="F190" s="73"/>
      <c r="G190" s="73"/>
      <c r="H190" s="73"/>
      <c r="I190" s="73"/>
      <c r="J190" s="73"/>
      <c r="K190" s="73"/>
      <c r="L190" s="60"/>
      <c r="M190" s="73"/>
      <c r="N190" s="73"/>
      <c r="O190" s="73"/>
      <c r="P190" s="73"/>
      <c r="Q190" s="73"/>
      <c r="R190" s="73"/>
      <c r="S190" s="73"/>
    </row>
    <row r="191" spans="1:34" x14ac:dyDescent="0.2">
      <c r="D191" s="64"/>
      <c r="E191" s="69"/>
      <c r="F191" s="69"/>
      <c r="G191" s="69"/>
      <c r="H191" s="69"/>
      <c r="I191" s="69"/>
      <c r="J191" s="69"/>
      <c r="K191" s="69"/>
      <c r="L191" s="64"/>
      <c r="M191" s="69"/>
      <c r="N191" s="69"/>
      <c r="O191" s="69"/>
      <c r="P191" s="69"/>
      <c r="Q191" s="69"/>
      <c r="R191" s="69"/>
      <c r="S191" s="69"/>
    </row>
    <row r="192" spans="1:34" x14ac:dyDescent="0.2">
      <c r="A192" s="65"/>
      <c r="B192" s="65"/>
      <c r="C192" s="65"/>
      <c r="D192" s="65"/>
      <c r="E192" s="66"/>
      <c r="F192" s="66"/>
      <c r="G192" s="66"/>
      <c r="H192" s="66"/>
      <c r="I192" s="66"/>
      <c r="J192" s="66"/>
      <c r="K192" s="66"/>
      <c r="L192" s="65"/>
      <c r="M192" s="66"/>
      <c r="N192" s="66"/>
      <c r="O192" s="66"/>
      <c r="P192" s="66"/>
      <c r="Q192" s="66"/>
      <c r="R192" s="66"/>
      <c r="S192" s="66"/>
    </row>
    <row r="193" spans="1:19" x14ac:dyDescent="0.2">
      <c r="A193" s="65"/>
      <c r="B193" s="65"/>
      <c r="C193" s="65"/>
      <c r="D193" s="65"/>
      <c r="E193" s="66"/>
      <c r="F193" s="66"/>
      <c r="G193" s="66"/>
      <c r="H193" s="66"/>
      <c r="I193" s="66"/>
      <c r="J193" s="66"/>
      <c r="K193" s="66"/>
      <c r="L193" s="65"/>
      <c r="M193" s="66"/>
      <c r="N193" s="66"/>
      <c r="O193" s="66"/>
      <c r="P193" s="66"/>
      <c r="Q193" s="66"/>
      <c r="R193" s="66"/>
      <c r="S193" s="66"/>
    </row>
    <row r="194" spans="1:19" x14ac:dyDescent="0.2">
      <c r="A194" s="65"/>
      <c r="B194" s="65"/>
      <c r="C194" s="65"/>
      <c r="D194" s="66"/>
      <c r="E194" s="66"/>
      <c r="F194" s="66"/>
      <c r="G194" s="66"/>
      <c r="H194" s="66"/>
      <c r="I194" s="66"/>
      <c r="J194" s="66"/>
      <c r="K194" s="66"/>
      <c r="L194" s="66"/>
      <c r="M194" s="66"/>
      <c r="N194" s="66"/>
      <c r="O194" s="66"/>
      <c r="P194" s="66"/>
      <c r="Q194" s="66"/>
      <c r="R194" s="66"/>
      <c r="S194" s="66"/>
    </row>
    <row r="195" spans="1:19" x14ac:dyDescent="0.2">
      <c r="A195" s="67"/>
      <c r="B195" s="67"/>
      <c r="C195" s="67"/>
      <c r="D195" s="67"/>
      <c r="E195" s="74"/>
      <c r="F195" s="74"/>
      <c r="G195" s="74"/>
      <c r="H195" s="74"/>
      <c r="I195" s="74"/>
      <c r="J195" s="74"/>
      <c r="K195" s="74"/>
      <c r="L195" s="68"/>
      <c r="M195" s="74"/>
      <c r="N195" s="74"/>
      <c r="O195" s="74"/>
      <c r="P195" s="74"/>
      <c r="Q195" s="74"/>
      <c r="R195" s="74"/>
      <c r="S195" s="74"/>
    </row>
    <row r="196" spans="1:19" x14ac:dyDescent="0.2">
      <c r="A196" s="67"/>
      <c r="B196" s="67"/>
      <c r="C196" s="67"/>
      <c r="D196" s="67"/>
      <c r="E196" s="75"/>
      <c r="F196" s="75"/>
      <c r="G196" s="75"/>
      <c r="H196" s="75"/>
      <c r="I196" s="75"/>
      <c r="J196" s="75"/>
      <c r="K196" s="75"/>
      <c r="L196" s="67"/>
      <c r="M196" s="75"/>
      <c r="N196" s="75"/>
      <c r="O196" s="75"/>
      <c r="P196" s="75"/>
      <c r="Q196" s="75"/>
      <c r="R196" s="75"/>
      <c r="S196" s="75"/>
    </row>
  </sheetData>
  <sheetProtection algorithmName="SHA-512" hashValue="6szaUlM9jNNkIzjxIxPISht5K7nECQTVlpGmd26P3k2uazsrihXH6rXMg6wZVYkUVWuqgiVJHFZzrQ8G+V6j8Q==" saltValue="YzOxtyfgrx6i5dbT1quvsw==" spinCount="100000" sheet="1" objects="1" scenarios="1" selectLockedCells="1" selectUnlockedCells="1"/>
  <autoFilter ref="A12:AH187"/>
  <dataConsolidate/>
  <mergeCells count="49">
    <mergeCell ref="S10:S11"/>
    <mergeCell ref="K4:K6"/>
    <mergeCell ref="K7:K8"/>
    <mergeCell ref="K10:K11"/>
    <mergeCell ref="N10:N11"/>
    <mergeCell ref="O10:O11"/>
    <mergeCell ref="P10:P11"/>
    <mergeCell ref="Q10:Q11"/>
    <mergeCell ref="R10:R11"/>
    <mergeCell ref="S4:S6"/>
    <mergeCell ref="N7:N8"/>
    <mergeCell ref="O7:O8"/>
    <mergeCell ref="P7:P8"/>
    <mergeCell ref="Q7:Q8"/>
    <mergeCell ref="R7:R8"/>
    <mergeCell ref="S7:S8"/>
    <mergeCell ref="N4:N6"/>
    <mergeCell ref="O4:O6"/>
    <mergeCell ref="P4:P6"/>
    <mergeCell ref="Q4:Q6"/>
    <mergeCell ref="R4:R6"/>
    <mergeCell ref="I7:I8"/>
    <mergeCell ref="J7:J8"/>
    <mergeCell ref="F10:F11"/>
    <mergeCell ref="G10:G11"/>
    <mergeCell ref="H10:H11"/>
    <mergeCell ref="I10:I11"/>
    <mergeCell ref="J10:J11"/>
    <mergeCell ref="A1:C1"/>
    <mergeCell ref="A4:B5"/>
    <mergeCell ref="C4:C8"/>
    <mergeCell ref="A6:B6"/>
    <mergeCell ref="A7:B8"/>
    <mergeCell ref="M4:M6"/>
    <mergeCell ref="M7:M8"/>
    <mergeCell ref="M10:M11"/>
    <mergeCell ref="A189:C189"/>
    <mergeCell ref="E10:E11"/>
    <mergeCell ref="A9:C11"/>
    <mergeCell ref="E4:E6"/>
    <mergeCell ref="E7:E8"/>
    <mergeCell ref="F4:F6"/>
    <mergeCell ref="G4:G6"/>
    <mergeCell ref="H4:H6"/>
    <mergeCell ref="I4:I6"/>
    <mergeCell ref="J4:J6"/>
    <mergeCell ref="F7:F8"/>
    <mergeCell ref="G7:G8"/>
    <mergeCell ref="H7:H8"/>
  </mergeCells>
  <conditionalFormatting sqref="L19 L13:L16 M156:M161 E187 M187">
    <cfRule type="containsText" dxfId="53" priority="109" operator="containsText" text="SIN COSTO">
      <formula>NOT(ISERROR(SEARCH("SIN COSTO",E13)))</formula>
    </cfRule>
    <cfRule type="containsText" dxfId="52" priority="110" operator="containsText" text="N/A">
      <formula>NOT(ISERROR(SEARCH("N/A",E13)))</formula>
    </cfRule>
  </conditionalFormatting>
  <conditionalFormatting sqref="L186 L17:L18 L20 L156:L161 L109 L22">
    <cfRule type="containsText" dxfId="51" priority="107" operator="containsText" text="SIN COSTO">
      <formula>NOT(ISERROR(SEARCH("SIN COSTO",L17)))</formula>
    </cfRule>
    <cfRule type="containsText" dxfId="50" priority="108" operator="containsText" text="N/A">
      <formula>NOT(ISERROR(SEARCH("N/A",L17)))</formula>
    </cfRule>
  </conditionalFormatting>
  <conditionalFormatting sqref="L179:L185 L173:L177 L165:L171 L125:L154 L106:L108 L98:L104 L81:L96 L49:L79 L39:L47 L21 L24:L37 L163 L110:L123">
    <cfRule type="containsText" dxfId="49" priority="105" operator="containsText" text="SIN COSTO">
      <formula>NOT(ISERROR(SEARCH("SIN COSTO",L21)))</formula>
    </cfRule>
    <cfRule type="containsText" dxfId="48" priority="106" operator="containsText" text="N/A">
      <formula>NOT(ISERROR(SEARCH("N/A",L21)))</formula>
    </cfRule>
  </conditionalFormatting>
  <conditionalFormatting sqref="L187">
    <cfRule type="containsText" dxfId="47" priority="97" operator="containsText" text="SIN COSTO">
      <formula>NOT(ISERROR(SEARCH("SIN COSTO",L187)))</formula>
    </cfRule>
    <cfRule type="containsText" dxfId="46" priority="98" operator="containsText" text="N/A">
      <formula>NOT(ISERROR(SEARCH("N/A",L187)))</formula>
    </cfRule>
  </conditionalFormatting>
  <conditionalFormatting sqref="M17">
    <cfRule type="containsText" dxfId="45" priority="49" operator="containsText" text="SIN COSTO">
      <formula>NOT(ISERROR(SEARCH("SIN COSTO",M17)))</formula>
    </cfRule>
    <cfRule type="containsText" dxfId="44" priority="50" operator="containsText" text="N/A">
      <formula>NOT(ISERROR(SEARCH("N/A",M17)))</formula>
    </cfRule>
  </conditionalFormatting>
  <conditionalFormatting sqref="E156:E161">
    <cfRule type="containsText" dxfId="43" priority="47" operator="containsText" text="SIN COSTO">
      <formula>NOT(ISERROR(SEARCH("SIN COSTO",E156)))</formula>
    </cfRule>
    <cfRule type="containsText" dxfId="42" priority="48" operator="containsText" text="N/A">
      <formula>NOT(ISERROR(SEARCH("N/A",E156)))</formula>
    </cfRule>
  </conditionalFormatting>
  <conditionalFormatting sqref="E113">
    <cfRule type="containsText" dxfId="41" priority="45" operator="containsText" text="SIN COSTO">
      <formula>NOT(ISERROR(SEARCH("SIN COSTO",E113)))</formula>
    </cfRule>
    <cfRule type="containsText" dxfId="40" priority="46" operator="containsText" text="N/A">
      <formula>NOT(ISERROR(SEARCH("N/A",E113)))</formula>
    </cfRule>
  </conditionalFormatting>
  <conditionalFormatting sqref="E32">
    <cfRule type="containsText" dxfId="39" priority="43" operator="containsText" text="SIN COSTO">
      <formula>NOT(ISERROR(SEARCH("SIN COSTO",E32)))</formula>
    </cfRule>
    <cfRule type="containsText" dxfId="38" priority="44" operator="containsText" text="N/A">
      <formula>NOT(ISERROR(SEARCH("N/A",E32)))</formula>
    </cfRule>
  </conditionalFormatting>
  <conditionalFormatting sqref="E36:E37">
    <cfRule type="containsText" dxfId="37" priority="41" operator="containsText" text="SIN COSTO">
      <formula>NOT(ISERROR(SEARCH("SIN COSTO",E36)))</formula>
    </cfRule>
    <cfRule type="containsText" dxfId="36" priority="42" operator="containsText" text="N/A">
      <formula>NOT(ISERROR(SEARCH("N/A",E36)))</formula>
    </cfRule>
  </conditionalFormatting>
  <conditionalFormatting sqref="E21:E22">
    <cfRule type="containsText" dxfId="35" priority="39" operator="containsText" text="SIN COSTO">
      <formula>NOT(ISERROR(SEARCH("SIN COSTO",E21)))</formula>
    </cfRule>
    <cfRule type="containsText" dxfId="34" priority="40" operator="containsText" text="N/A">
      <formula>NOT(ISERROR(SEARCH("N/A",E21)))</formula>
    </cfRule>
  </conditionalFormatting>
  <conditionalFormatting sqref="E108">
    <cfRule type="containsText" dxfId="33" priority="37" operator="containsText" text="SIN COSTO">
      <formula>NOT(ISERROR(SEARCH("SIN COSTO",E108)))</formula>
    </cfRule>
    <cfRule type="containsText" dxfId="32" priority="38" operator="containsText" text="N/A">
      <formula>NOT(ISERROR(SEARCH("N/A",E108)))</formula>
    </cfRule>
  </conditionalFormatting>
  <conditionalFormatting sqref="F187:J187">
    <cfRule type="containsText" dxfId="31" priority="35" operator="containsText" text="SIN COSTO">
      <formula>NOT(ISERROR(SEARCH("SIN COSTO",F187)))</formula>
    </cfRule>
    <cfRule type="containsText" dxfId="30" priority="36" operator="containsText" text="N/A">
      <formula>NOT(ISERROR(SEARCH("N/A",F187)))</formula>
    </cfRule>
  </conditionalFormatting>
  <conditionalFormatting sqref="F156:J161">
    <cfRule type="containsText" dxfId="29" priority="33" operator="containsText" text="SIN COSTO">
      <formula>NOT(ISERROR(SEARCH("SIN COSTO",F156)))</formula>
    </cfRule>
    <cfRule type="containsText" dxfId="28" priority="34" operator="containsText" text="N/A">
      <formula>NOT(ISERROR(SEARCH("N/A",F156)))</formula>
    </cfRule>
  </conditionalFormatting>
  <conditionalFormatting sqref="F113:J113">
    <cfRule type="containsText" dxfId="27" priority="31" operator="containsText" text="SIN COSTO">
      <formula>NOT(ISERROR(SEARCH("SIN COSTO",F113)))</formula>
    </cfRule>
    <cfRule type="containsText" dxfId="26" priority="32" operator="containsText" text="N/A">
      <formula>NOT(ISERROR(SEARCH("N/A",F113)))</formula>
    </cfRule>
  </conditionalFormatting>
  <conditionalFormatting sqref="F32:J32">
    <cfRule type="containsText" dxfId="25" priority="29" operator="containsText" text="SIN COSTO">
      <formula>NOT(ISERROR(SEARCH("SIN COSTO",F32)))</formula>
    </cfRule>
    <cfRule type="containsText" dxfId="24" priority="30" operator="containsText" text="N/A">
      <formula>NOT(ISERROR(SEARCH("N/A",F32)))</formula>
    </cfRule>
  </conditionalFormatting>
  <conditionalFormatting sqref="F36:J37">
    <cfRule type="containsText" dxfId="23" priority="27" operator="containsText" text="SIN COSTO">
      <formula>NOT(ISERROR(SEARCH("SIN COSTO",F36)))</formula>
    </cfRule>
    <cfRule type="containsText" dxfId="22" priority="28" operator="containsText" text="N/A">
      <formula>NOT(ISERROR(SEARCH("N/A",F36)))</formula>
    </cfRule>
  </conditionalFormatting>
  <conditionalFormatting sqref="F21:J22">
    <cfRule type="containsText" dxfId="21" priority="25" operator="containsText" text="SIN COSTO">
      <formula>NOT(ISERROR(SEARCH("SIN COSTO",F21)))</formula>
    </cfRule>
    <cfRule type="containsText" dxfId="20" priority="26" operator="containsText" text="N/A">
      <formula>NOT(ISERROR(SEARCH("N/A",F21)))</formula>
    </cfRule>
  </conditionalFormatting>
  <conditionalFormatting sqref="F108:J108">
    <cfRule type="containsText" dxfId="19" priority="23" operator="containsText" text="SIN COSTO">
      <formula>NOT(ISERROR(SEARCH("SIN COSTO",F108)))</formula>
    </cfRule>
    <cfRule type="containsText" dxfId="18" priority="24" operator="containsText" text="N/A">
      <formula>NOT(ISERROR(SEARCH("N/A",F108)))</formula>
    </cfRule>
  </conditionalFormatting>
  <conditionalFormatting sqref="N156:P161 N187:S187">
    <cfRule type="containsText" dxfId="17" priority="21" operator="containsText" text="SIN COSTO">
      <formula>NOT(ISERROR(SEARCH("SIN COSTO",N156)))</formula>
    </cfRule>
    <cfRule type="containsText" dxfId="16" priority="22" operator="containsText" text="N/A">
      <formula>NOT(ISERROR(SEARCH("N/A",N156)))</formula>
    </cfRule>
  </conditionalFormatting>
  <conditionalFormatting sqref="N17:S17">
    <cfRule type="containsText" dxfId="15" priority="19" operator="containsText" text="SIN COSTO">
      <formula>NOT(ISERROR(SEARCH("SIN COSTO",N17)))</formula>
    </cfRule>
    <cfRule type="containsText" dxfId="14" priority="20" operator="containsText" text="N/A">
      <formula>NOT(ISERROR(SEARCH("N/A",N17)))</formula>
    </cfRule>
  </conditionalFormatting>
  <conditionalFormatting sqref="K187">
    <cfRule type="containsText" dxfId="13" priority="17" operator="containsText" text="SIN COSTO">
      <formula>NOT(ISERROR(SEARCH("SIN COSTO",K187)))</formula>
    </cfRule>
    <cfRule type="containsText" dxfId="12" priority="18" operator="containsText" text="N/A">
      <formula>NOT(ISERROR(SEARCH("N/A",K187)))</formula>
    </cfRule>
  </conditionalFormatting>
  <conditionalFormatting sqref="K156:K161">
    <cfRule type="containsText" dxfId="11" priority="15" operator="containsText" text="SIN COSTO">
      <formula>NOT(ISERROR(SEARCH("SIN COSTO",K156)))</formula>
    </cfRule>
    <cfRule type="containsText" dxfId="10" priority="16" operator="containsText" text="N/A">
      <formula>NOT(ISERROR(SEARCH("N/A",K156)))</formula>
    </cfRule>
  </conditionalFormatting>
  <conditionalFormatting sqref="K113">
    <cfRule type="containsText" dxfId="9" priority="13" operator="containsText" text="SIN COSTO">
      <formula>NOT(ISERROR(SEARCH("SIN COSTO",K113)))</formula>
    </cfRule>
    <cfRule type="containsText" dxfId="8" priority="14" operator="containsText" text="N/A">
      <formula>NOT(ISERROR(SEARCH("N/A",K113)))</formula>
    </cfRule>
  </conditionalFormatting>
  <conditionalFormatting sqref="K32">
    <cfRule type="containsText" dxfId="7" priority="11" operator="containsText" text="SIN COSTO">
      <formula>NOT(ISERROR(SEARCH("SIN COSTO",K32)))</formula>
    </cfRule>
    <cfRule type="containsText" dxfId="6" priority="12" operator="containsText" text="N/A">
      <formula>NOT(ISERROR(SEARCH("N/A",K32)))</formula>
    </cfRule>
  </conditionalFormatting>
  <conditionalFormatting sqref="K36:K37">
    <cfRule type="containsText" dxfId="5" priority="9" operator="containsText" text="SIN COSTO">
      <formula>NOT(ISERROR(SEARCH("SIN COSTO",K36)))</formula>
    </cfRule>
    <cfRule type="containsText" dxfId="4" priority="10" operator="containsText" text="N/A">
      <formula>NOT(ISERROR(SEARCH("N/A",K36)))</formula>
    </cfRule>
  </conditionalFormatting>
  <conditionalFormatting sqref="K21:K22">
    <cfRule type="containsText" dxfId="3" priority="7" operator="containsText" text="SIN COSTO">
      <formula>NOT(ISERROR(SEARCH("SIN COSTO",K21)))</formula>
    </cfRule>
    <cfRule type="containsText" dxfId="2" priority="8" operator="containsText" text="N/A">
      <formula>NOT(ISERROR(SEARCH("N/A",K21)))</formula>
    </cfRule>
  </conditionalFormatting>
  <conditionalFormatting sqref="K108">
    <cfRule type="containsText" dxfId="1" priority="5" operator="containsText" text="SIN COSTO">
      <formula>NOT(ISERROR(SEARCH("SIN COSTO",K108)))</formula>
    </cfRule>
    <cfRule type="containsText" dxfId="0" priority="6" operator="containsText" text="N/A">
      <formula>NOT(ISERROR(SEARCH("N/A",K108)))</formula>
    </cfRule>
  </conditionalFormatting>
  <pageMargins left="0.70866141732283472" right="0.70866141732283472" top="0.74803149606299213" bottom="0.74803149606299213" header="0.31496062992125984" footer="0.31496062992125984"/>
  <pageSetup paperSize="14" scale="62" fitToHeight="0" orientation="portrait"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1:AY58"/>
  <sheetViews>
    <sheetView zoomScale="80" zoomScaleNormal="80" workbookViewId="0">
      <pane xSplit="4" ySplit="11" topLeftCell="E12" activePane="bottomRight" state="frozen"/>
      <selection pane="topRight" activeCell="E1" sqref="E1"/>
      <selection pane="bottomLeft" activeCell="A12" sqref="A12"/>
      <selection pane="bottomRight" activeCell="K36" sqref="K36"/>
    </sheetView>
  </sheetViews>
  <sheetFormatPr baseColWidth="10" defaultColWidth="11.42578125" defaultRowHeight="12.75" x14ac:dyDescent="0.2"/>
  <cols>
    <col min="1" max="1" width="5" style="3" bestFit="1" customWidth="1"/>
    <col min="2" max="2" width="66.7109375" style="3" customWidth="1"/>
    <col min="3" max="3" width="3.5703125" style="3" customWidth="1"/>
    <col min="4" max="4" width="3.5703125" style="161" customWidth="1"/>
    <col min="5" max="10" width="17.42578125" style="3" hidden="1" customWidth="1"/>
    <col min="11" max="11" width="17.42578125" style="3" customWidth="1"/>
    <col min="12" max="12" width="4" style="3" customWidth="1"/>
    <col min="13" max="18" width="17.42578125" style="3" hidden="1" customWidth="1"/>
    <col min="19" max="19" width="17.42578125" style="3" customWidth="1"/>
    <col min="20" max="20" width="4" style="3" customWidth="1"/>
    <col min="21" max="26" width="17.42578125" style="3" hidden="1" customWidth="1"/>
    <col min="27" max="27" width="17.42578125" style="3" customWidth="1"/>
    <col min="28" max="28" width="4" style="3" customWidth="1"/>
    <col min="29" max="34" width="17.42578125" style="3" hidden="1" customWidth="1"/>
    <col min="35" max="35" width="17.42578125" style="3" customWidth="1"/>
    <col min="36" max="36" width="2.85546875" style="5" customWidth="1"/>
    <col min="37" max="42" width="17.42578125" style="3" hidden="1" customWidth="1"/>
    <col min="43" max="43" width="17.42578125" style="3" customWidth="1"/>
    <col min="44" max="44" width="2.85546875" style="5" customWidth="1"/>
    <col min="45" max="50" width="17.42578125" style="3" hidden="1" customWidth="1"/>
    <col min="51" max="51" width="17.42578125" style="3" customWidth="1"/>
    <col min="52" max="16384" width="11.42578125" style="3"/>
  </cols>
  <sheetData>
    <row r="1" spans="1:51" ht="13.5" thickBot="1" x14ac:dyDescent="0.25"/>
    <row r="2" spans="1:51" ht="36.75" hidden="1" customHeight="1" thickBot="1" x14ac:dyDescent="0.25">
      <c r="E2" s="197" t="s">
        <v>477</v>
      </c>
      <c r="F2" s="197" t="s">
        <v>478</v>
      </c>
      <c r="G2" s="197" t="s">
        <v>479</v>
      </c>
      <c r="H2" s="198" t="s">
        <v>480</v>
      </c>
      <c r="I2" s="199" t="s">
        <v>481</v>
      </c>
      <c r="J2" s="200" t="s">
        <v>482</v>
      </c>
      <c r="K2" s="201" t="s">
        <v>484</v>
      </c>
      <c r="L2" s="167"/>
      <c r="M2" s="197" t="s">
        <v>477</v>
      </c>
      <c r="N2" s="197" t="s">
        <v>478</v>
      </c>
      <c r="O2" s="197" t="s">
        <v>479</v>
      </c>
      <c r="P2" s="198" t="s">
        <v>480</v>
      </c>
      <c r="Q2" s="199" t="s">
        <v>481</v>
      </c>
      <c r="R2" s="200" t="s">
        <v>482</v>
      </c>
      <c r="S2" s="201" t="s">
        <v>484</v>
      </c>
      <c r="T2" s="167"/>
      <c r="U2" s="197" t="s">
        <v>477</v>
      </c>
      <c r="V2" s="197" t="s">
        <v>478</v>
      </c>
      <c r="W2" s="197" t="s">
        <v>479</v>
      </c>
      <c r="X2" s="198" t="s">
        <v>480</v>
      </c>
      <c r="Y2" s="199" t="s">
        <v>481</v>
      </c>
      <c r="Z2" s="200" t="s">
        <v>482</v>
      </c>
      <c r="AA2" s="201" t="s">
        <v>484</v>
      </c>
      <c r="AB2" s="4"/>
      <c r="AC2" s="197" t="s">
        <v>477</v>
      </c>
      <c r="AD2" s="197" t="s">
        <v>478</v>
      </c>
      <c r="AE2" s="197" t="s">
        <v>479</v>
      </c>
      <c r="AF2" s="198" t="s">
        <v>480</v>
      </c>
      <c r="AG2" s="199" t="s">
        <v>481</v>
      </c>
      <c r="AH2" s="200" t="s">
        <v>482</v>
      </c>
      <c r="AI2" s="201" t="s">
        <v>484</v>
      </c>
      <c r="AK2" s="197" t="s">
        <v>477</v>
      </c>
      <c r="AL2" s="197" t="s">
        <v>478</v>
      </c>
      <c r="AM2" s="197" t="s">
        <v>479</v>
      </c>
      <c r="AN2" s="198" t="s">
        <v>480</v>
      </c>
      <c r="AO2" s="199" t="s">
        <v>481</v>
      </c>
      <c r="AP2" s="200" t="s">
        <v>482</v>
      </c>
      <c r="AQ2" s="201" t="s">
        <v>484</v>
      </c>
      <c r="AS2" s="197" t="s">
        <v>477</v>
      </c>
      <c r="AT2" s="197" t="s">
        <v>478</v>
      </c>
      <c r="AU2" s="197" t="s">
        <v>479</v>
      </c>
      <c r="AV2" s="198" t="s">
        <v>480</v>
      </c>
      <c r="AW2" s="199" t="s">
        <v>481</v>
      </c>
      <c r="AX2" s="200" t="s">
        <v>482</v>
      </c>
      <c r="AY2" s="201" t="s">
        <v>484</v>
      </c>
    </row>
    <row r="3" spans="1:51" s="5" customFormat="1" ht="12.75" customHeight="1" x14ac:dyDescent="0.2">
      <c r="A3" s="235" t="s">
        <v>342</v>
      </c>
      <c r="B3" s="236"/>
      <c r="C3" s="237"/>
      <c r="D3" s="159"/>
      <c r="E3" s="219" t="s">
        <v>149</v>
      </c>
      <c r="F3" s="219" t="s">
        <v>149</v>
      </c>
      <c r="G3" s="219" t="s">
        <v>149</v>
      </c>
      <c r="H3" s="219" t="s">
        <v>149</v>
      </c>
      <c r="I3" s="219" t="s">
        <v>149</v>
      </c>
      <c r="J3" s="219" t="s">
        <v>149</v>
      </c>
      <c r="K3" s="219" t="s">
        <v>149</v>
      </c>
      <c r="L3" s="184"/>
      <c r="M3" s="219" t="s">
        <v>150</v>
      </c>
      <c r="N3" s="219" t="s">
        <v>150</v>
      </c>
      <c r="O3" s="219" t="s">
        <v>150</v>
      </c>
      <c r="P3" s="219" t="s">
        <v>150</v>
      </c>
      <c r="Q3" s="219" t="s">
        <v>150</v>
      </c>
      <c r="R3" s="219" t="s">
        <v>150</v>
      </c>
      <c r="S3" s="219" t="s">
        <v>150</v>
      </c>
      <c r="T3" s="184"/>
      <c r="U3" s="219" t="s">
        <v>151</v>
      </c>
      <c r="V3" s="219" t="s">
        <v>151</v>
      </c>
      <c r="W3" s="219" t="s">
        <v>151</v>
      </c>
      <c r="X3" s="219" t="s">
        <v>151</v>
      </c>
      <c r="Y3" s="219" t="s">
        <v>151</v>
      </c>
      <c r="Z3" s="219" t="s">
        <v>151</v>
      </c>
      <c r="AA3" s="219" t="s">
        <v>151</v>
      </c>
      <c r="AB3" s="184"/>
      <c r="AC3" s="219" t="s">
        <v>152</v>
      </c>
      <c r="AD3" s="219" t="s">
        <v>152</v>
      </c>
      <c r="AE3" s="219" t="s">
        <v>152</v>
      </c>
      <c r="AF3" s="219" t="s">
        <v>152</v>
      </c>
      <c r="AG3" s="219" t="s">
        <v>152</v>
      </c>
      <c r="AH3" s="219" t="s">
        <v>152</v>
      </c>
      <c r="AI3" s="219" t="s">
        <v>152</v>
      </c>
      <c r="AJ3" s="183"/>
      <c r="AK3" s="219" t="s">
        <v>153</v>
      </c>
      <c r="AL3" s="219" t="s">
        <v>153</v>
      </c>
      <c r="AM3" s="219" t="s">
        <v>153</v>
      </c>
      <c r="AN3" s="219" t="s">
        <v>153</v>
      </c>
      <c r="AO3" s="219" t="s">
        <v>153</v>
      </c>
      <c r="AP3" s="219" t="s">
        <v>153</v>
      </c>
      <c r="AQ3" s="219" t="s">
        <v>153</v>
      </c>
      <c r="AR3" s="183"/>
      <c r="AS3" s="219" t="s">
        <v>155</v>
      </c>
      <c r="AT3" s="219" t="s">
        <v>155</v>
      </c>
      <c r="AU3" s="219" t="s">
        <v>155</v>
      </c>
      <c r="AV3" s="219" t="s">
        <v>155</v>
      </c>
      <c r="AW3" s="219" t="s">
        <v>155</v>
      </c>
      <c r="AX3" s="219" t="s">
        <v>155</v>
      </c>
      <c r="AY3" s="219" t="s">
        <v>155</v>
      </c>
    </row>
    <row r="4" spans="1:51" s="5" customFormat="1" ht="13.5" customHeight="1" thickBot="1" x14ac:dyDescent="0.25">
      <c r="A4" s="238"/>
      <c r="B4" s="239"/>
      <c r="C4" s="240"/>
      <c r="D4" s="159"/>
      <c r="E4" s="220"/>
      <c r="F4" s="220"/>
      <c r="G4" s="220"/>
      <c r="H4" s="220"/>
      <c r="I4" s="220"/>
      <c r="J4" s="220"/>
      <c r="K4" s="220"/>
      <c r="L4" s="184"/>
      <c r="M4" s="220"/>
      <c r="N4" s="220"/>
      <c r="O4" s="220"/>
      <c r="P4" s="220"/>
      <c r="Q4" s="220"/>
      <c r="R4" s="220"/>
      <c r="S4" s="220"/>
      <c r="T4" s="184"/>
      <c r="U4" s="220"/>
      <c r="V4" s="220"/>
      <c r="W4" s="220"/>
      <c r="X4" s="220"/>
      <c r="Y4" s="220"/>
      <c r="Z4" s="220"/>
      <c r="AA4" s="220"/>
      <c r="AB4" s="184"/>
      <c r="AC4" s="220"/>
      <c r="AD4" s="220"/>
      <c r="AE4" s="220"/>
      <c r="AF4" s="220"/>
      <c r="AG4" s="220"/>
      <c r="AH4" s="220"/>
      <c r="AI4" s="220"/>
      <c r="AJ4" s="183"/>
      <c r="AK4" s="220"/>
      <c r="AL4" s="220"/>
      <c r="AM4" s="220"/>
      <c r="AN4" s="220"/>
      <c r="AO4" s="220"/>
      <c r="AP4" s="220"/>
      <c r="AQ4" s="220"/>
      <c r="AR4" s="183"/>
      <c r="AS4" s="220"/>
      <c r="AT4" s="220"/>
      <c r="AU4" s="220"/>
      <c r="AV4" s="220"/>
      <c r="AW4" s="220"/>
      <c r="AX4" s="220"/>
      <c r="AY4" s="220"/>
    </row>
    <row r="5" spans="1:51" s="5" customFormat="1" ht="13.5" customHeight="1" thickBot="1" x14ac:dyDescent="0.25">
      <c r="A5" s="241" t="s">
        <v>134</v>
      </c>
      <c r="B5" s="242"/>
      <c r="C5" s="243"/>
      <c r="D5" s="162"/>
      <c r="E5" s="92" t="s">
        <v>320</v>
      </c>
      <c r="F5" s="92" t="s">
        <v>320</v>
      </c>
      <c r="G5" s="92" t="s">
        <v>320</v>
      </c>
      <c r="H5" s="92" t="s">
        <v>320</v>
      </c>
      <c r="I5" s="92" t="s">
        <v>320</v>
      </c>
      <c r="J5" s="92" t="s">
        <v>320</v>
      </c>
      <c r="K5" s="92" t="s">
        <v>320</v>
      </c>
      <c r="L5" s="184"/>
      <c r="M5" s="92" t="s">
        <v>320</v>
      </c>
      <c r="N5" s="92" t="s">
        <v>320</v>
      </c>
      <c r="O5" s="92" t="s">
        <v>320</v>
      </c>
      <c r="P5" s="92" t="s">
        <v>320</v>
      </c>
      <c r="Q5" s="92" t="s">
        <v>320</v>
      </c>
      <c r="R5" s="92" t="s">
        <v>320</v>
      </c>
      <c r="S5" s="92" t="s">
        <v>320</v>
      </c>
      <c r="T5" s="184"/>
      <c r="U5" s="92" t="s">
        <v>320</v>
      </c>
      <c r="V5" s="92" t="s">
        <v>320</v>
      </c>
      <c r="W5" s="92" t="s">
        <v>320</v>
      </c>
      <c r="X5" s="92" t="s">
        <v>320</v>
      </c>
      <c r="Y5" s="92" t="s">
        <v>320</v>
      </c>
      <c r="Z5" s="92" t="s">
        <v>320</v>
      </c>
      <c r="AA5" s="92" t="s">
        <v>320</v>
      </c>
      <c r="AB5" s="184"/>
      <c r="AC5" s="92" t="s">
        <v>320</v>
      </c>
      <c r="AD5" s="92" t="s">
        <v>320</v>
      </c>
      <c r="AE5" s="92" t="s">
        <v>320</v>
      </c>
      <c r="AF5" s="92" t="s">
        <v>320</v>
      </c>
      <c r="AG5" s="92" t="s">
        <v>320</v>
      </c>
      <c r="AH5" s="92" t="s">
        <v>320</v>
      </c>
      <c r="AI5" s="92" t="s">
        <v>320</v>
      </c>
      <c r="AJ5" s="186"/>
      <c r="AK5" s="92" t="s">
        <v>320</v>
      </c>
      <c r="AL5" s="92" t="s">
        <v>320</v>
      </c>
      <c r="AM5" s="92" t="s">
        <v>320</v>
      </c>
      <c r="AN5" s="92" t="s">
        <v>320</v>
      </c>
      <c r="AO5" s="92" t="s">
        <v>320</v>
      </c>
      <c r="AP5" s="92" t="s">
        <v>320</v>
      </c>
      <c r="AQ5" s="92" t="s">
        <v>320</v>
      </c>
      <c r="AR5" s="186"/>
      <c r="AS5" s="92" t="s">
        <v>320</v>
      </c>
      <c r="AT5" s="92" t="s">
        <v>320</v>
      </c>
      <c r="AU5" s="92" t="s">
        <v>320</v>
      </c>
      <c r="AV5" s="92" t="s">
        <v>320</v>
      </c>
      <c r="AW5" s="92" t="s">
        <v>320</v>
      </c>
      <c r="AX5" s="92" t="s">
        <v>320</v>
      </c>
      <c r="AY5" s="92" t="s">
        <v>320</v>
      </c>
    </row>
    <row r="6" spans="1:51" ht="13.5" customHeight="1" thickBot="1" x14ac:dyDescent="0.25">
      <c r="A6" s="224" t="s">
        <v>277</v>
      </c>
      <c r="B6" s="225"/>
      <c r="C6" s="80"/>
      <c r="D6" s="162"/>
      <c r="E6" s="92" t="s">
        <v>321</v>
      </c>
      <c r="F6" s="92" t="s">
        <v>321</v>
      </c>
      <c r="G6" s="92" t="s">
        <v>321</v>
      </c>
      <c r="H6" s="92" t="s">
        <v>321</v>
      </c>
      <c r="I6" s="92" t="s">
        <v>321</v>
      </c>
      <c r="J6" s="92" t="s">
        <v>321</v>
      </c>
      <c r="K6" s="92" t="s">
        <v>321</v>
      </c>
      <c r="L6" s="184"/>
      <c r="M6" s="92" t="s">
        <v>323</v>
      </c>
      <c r="N6" s="92" t="s">
        <v>323</v>
      </c>
      <c r="O6" s="92" t="s">
        <v>323</v>
      </c>
      <c r="P6" s="92" t="s">
        <v>323</v>
      </c>
      <c r="Q6" s="92" t="s">
        <v>323</v>
      </c>
      <c r="R6" s="92" t="s">
        <v>323</v>
      </c>
      <c r="S6" s="92" t="s">
        <v>323</v>
      </c>
      <c r="T6" s="184"/>
      <c r="U6" s="92" t="s">
        <v>323</v>
      </c>
      <c r="V6" s="92" t="s">
        <v>323</v>
      </c>
      <c r="W6" s="92" t="s">
        <v>323</v>
      </c>
      <c r="X6" s="92" t="s">
        <v>323</v>
      </c>
      <c r="Y6" s="92" t="s">
        <v>323</v>
      </c>
      <c r="Z6" s="92" t="s">
        <v>323</v>
      </c>
      <c r="AA6" s="92" t="s">
        <v>323</v>
      </c>
      <c r="AB6" s="184"/>
      <c r="AC6" s="92" t="s">
        <v>323</v>
      </c>
      <c r="AD6" s="92" t="s">
        <v>323</v>
      </c>
      <c r="AE6" s="92" t="s">
        <v>323</v>
      </c>
      <c r="AF6" s="92" t="s">
        <v>323</v>
      </c>
      <c r="AG6" s="92" t="s">
        <v>323</v>
      </c>
      <c r="AH6" s="92" t="s">
        <v>323</v>
      </c>
      <c r="AI6" s="92" t="s">
        <v>323</v>
      </c>
      <c r="AJ6" s="183"/>
      <c r="AK6" s="92" t="s">
        <v>325</v>
      </c>
      <c r="AL6" s="92" t="s">
        <v>325</v>
      </c>
      <c r="AM6" s="92" t="s">
        <v>325</v>
      </c>
      <c r="AN6" s="92" t="s">
        <v>325</v>
      </c>
      <c r="AO6" s="92" t="s">
        <v>325</v>
      </c>
      <c r="AP6" s="92" t="s">
        <v>325</v>
      </c>
      <c r="AQ6" s="92" t="s">
        <v>325</v>
      </c>
      <c r="AR6" s="183"/>
      <c r="AS6" s="92" t="s">
        <v>328</v>
      </c>
      <c r="AT6" s="92" t="s">
        <v>328</v>
      </c>
      <c r="AU6" s="92" t="s">
        <v>328</v>
      </c>
      <c r="AV6" s="92" t="s">
        <v>328</v>
      </c>
      <c r="AW6" s="92" t="s">
        <v>328</v>
      </c>
      <c r="AX6" s="92" t="s">
        <v>328</v>
      </c>
      <c r="AY6" s="92" t="s">
        <v>328</v>
      </c>
    </row>
    <row r="7" spans="1:51" s="6" customFormat="1" ht="31.5" customHeight="1" thickBot="1" x14ac:dyDescent="0.25">
      <c r="A7" s="224" t="s">
        <v>289</v>
      </c>
      <c r="B7" s="226"/>
      <c r="C7" s="262" t="s">
        <v>11</v>
      </c>
      <c r="D7" s="160"/>
      <c r="E7" s="164" t="s">
        <v>322</v>
      </c>
      <c r="F7" s="164" t="s">
        <v>322</v>
      </c>
      <c r="G7" s="164" t="s">
        <v>322</v>
      </c>
      <c r="H7" s="164" t="s">
        <v>322</v>
      </c>
      <c r="I7" s="164" t="s">
        <v>322</v>
      </c>
      <c r="J7" s="164" t="s">
        <v>322</v>
      </c>
      <c r="K7" s="164" t="s">
        <v>322</v>
      </c>
      <c r="L7" s="184"/>
      <c r="M7" s="93" t="s">
        <v>444</v>
      </c>
      <c r="N7" s="93" t="s">
        <v>444</v>
      </c>
      <c r="O7" s="93" t="s">
        <v>444</v>
      </c>
      <c r="P7" s="93" t="s">
        <v>444</v>
      </c>
      <c r="Q7" s="93" t="s">
        <v>444</v>
      </c>
      <c r="R7" s="93" t="s">
        <v>444</v>
      </c>
      <c r="S7" s="93" t="s">
        <v>444</v>
      </c>
      <c r="T7" s="184"/>
      <c r="U7" s="92" t="s">
        <v>324</v>
      </c>
      <c r="V7" s="92" t="s">
        <v>324</v>
      </c>
      <c r="W7" s="92" t="s">
        <v>324</v>
      </c>
      <c r="X7" s="92" t="s">
        <v>324</v>
      </c>
      <c r="Y7" s="92" t="s">
        <v>324</v>
      </c>
      <c r="Z7" s="92" t="s">
        <v>324</v>
      </c>
      <c r="AA7" s="92" t="s">
        <v>324</v>
      </c>
      <c r="AB7" s="184"/>
      <c r="AC7" s="93" t="s">
        <v>445</v>
      </c>
      <c r="AD7" s="93" t="s">
        <v>445</v>
      </c>
      <c r="AE7" s="93" t="s">
        <v>445</v>
      </c>
      <c r="AF7" s="93" t="s">
        <v>445</v>
      </c>
      <c r="AG7" s="93" t="s">
        <v>445</v>
      </c>
      <c r="AH7" s="93" t="s">
        <v>445</v>
      </c>
      <c r="AI7" s="93" t="s">
        <v>445</v>
      </c>
      <c r="AJ7" s="187"/>
      <c r="AK7" s="93" t="s">
        <v>326</v>
      </c>
      <c r="AL7" s="93" t="s">
        <v>326</v>
      </c>
      <c r="AM7" s="93" t="s">
        <v>326</v>
      </c>
      <c r="AN7" s="93" t="s">
        <v>326</v>
      </c>
      <c r="AO7" s="93" t="s">
        <v>326</v>
      </c>
      <c r="AP7" s="93" t="s">
        <v>326</v>
      </c>
      <c r="AQ7" s="93" t="s">
        <v>326</v>
      </c>
      <c r="AR7" s="187"/>
      <c r="AS7" s="93" t="s">
        <v>329</v>
      </c>
      <c r="AT7" s="93" t="s">
        <v>329</v>
      </c>
      <c r="AU7" s="93" t="s">
        <v>329</v>
      </c>
      <c r="AV7" s="93" t="s">
        <v>329</v>
      </c>
      <c r="AW7" s="93" t="s">
        <v>329</v>
      </c>
      <c r="AX7" s="93" t="s">
        <v>329</v>
      </c>
      <c r="AY7" s="93" t="s">
        <v>329</v>
      </c>
    </row>
    <row r="8" spans="1:51" ht="13.5" customHeight="1" thickBot="1" x14ac:dyDescent="0.25">
      <c r="A8" s="227" t="s">
        <v>139</v>
      </c>
      <c r="B8" s="228"/>
      <c r="C8" s="263"/>
      <c r="D8" s="160"/>
      <c r="E8" s="93">
        <v>2015</v>
      </c>
      <c r="F8" s="93">
        <v>2015</v>
      </c>
      <c r="G8" s="93">
        <v>2015</v>
      </c>
      <c r="H8" s="93">
        <v>2015</v>
      </c>
      <c r="I8" s="93">
        <v>2015</v>
      </c>
      <c r="J8" s="93">
        <v>2015</v>
      </c>
      <c r="K8" s="93">
        <v>2015</v>
      </c>
      <c r="L8" s="184"/>
      <c r="M8" s="93">
        <v>2016</v>
      </c>
      <c r="N8" s="93">
        <v>2016</v>
      </c>
      <c r="O8" s="93">
        <v>2016</v>
      </c>
      <c r="P8" s="93">
        <v>2016</v>
      </c>
      <c r="Q8" s="93">
        <v>2016</v>
      </c>
      <c r="R8" s="93">
        <v>2016</v>
      </c>
      <c r="S8" s="93">
        <v>2016</v>
      </c>
      <c r="T8" s="184"/>
      <c r="U8" s="93">
        <v>2015</v>
      </c>
      <c r="V8" s="93">
        <v>2015</v>
      </c>
      <c r="W8" s="93">
        <v>2015</v>
      </c>
      <c r="X8" s="93">
        <v>2015</v>
      </c>
      <c r="Y8" s="93">
        <v>2015</v>
      </c>
      <c r="Z8" s="93">
        <v>2015</v>
      </c>
      <c r="AA8" s="93">
        <v>2015</v>
      </c>
      <c r="AB8" s="184"/>
      <c r="AC8" s="93">
        <v>2006</v>
      </c>
      <c r="AD8" s="93">
        <v>2006</v>
      </c>
      <c r="AE8" s="93">
        <v>2006</v>
      </c>
      <c r="AF8" s="93">
        <v>2006</v>
      </c>
      <c r="AG8" s="93">
        <v>2006</v>
      </c>
      <c r="AH8" s="93">
        <v>2006</v>
      </c>
      <c r="AI8" s="93">
        <v>2006</v>
      </c>
      <c r="AJ8" s="183"/>
      <c r="AK8" s="93" t="s">
        <v>327</v>
      </c>
      <c r="AL8" s="93" t="s">
        <v>327</v>
      </c>
      <c r="AM8" s="93" t="s">
        <v>327</v>
      </c>
      <c r="AN8" s="93" t="s">
        <v>327</v>
      </c>
      <c r="AO8" s="93" t="s">
        <v>327</v>
      </c>
      <c r="AP8" s="93" t="s">
        <v>327</v>
      </c>
      <c r="AQ8" s="93" t="s">
        <v>327</v>
      </c>
      <c r="AR8" s="183"/>
      <c r="AS8" s="93">
        <v>2021</v>
      </c>
      <c r="AT8" s="93">
        <v>2021</v>
      </c>
      <c r="AU8" s="93">
        <v>2021</v>
      </c>
      <c r="AV8" s="93">
        <v>2021</v>
      </c>
      <c r="AW8" s="93">
        <v>2021</v>
      </c>
      <c r="AX8" s="93">
        <v>2021</v>
      </c>
      <c r="AY8" s="93">
        <v>2021</v>
      </c>
    </row>
    <row r="9" spans="1:51" ht="43.5" customHeight="1" thickBot="1" x14ac:dyDescent="0.25">
      <c r="A9" s="229" t="s">
        <v>330</v>
      </c>
      <c r="B9" s="230"/>
      <c r="C9" s="263"/>
      <c r="D9" s="160"/>
      <c r="E9" s="94" t="s">
        <v>14</v>
      </c>
      <c r="F9" s="94" t="s">
        <v>14</v>
      </c>
      <c r="G9" s="94" t="s">
        <v>14</v>
      </c>
      <c r="H9" s="94" t="s">
        <v>14</v>
      </c>
      <c r="I9" s="94" t="s">
        <v>14</v>
      </c>
      <c r="J9" s="94" t="s">
        <v>14</v>
      </c>
      <c r="K9" s="94" t="s">
        <v>14</v>
      </c>
      <c r="L9" s="188"/>
      <c r="M9" s="94" t="s">
        <v>14</v>
      </c>
      <c r="N9" s="94" t="s">
        <v>14</v>
      </c>
      <c r="O9" s="94" t="s">
        <v>14</v>
      </c>
      <c r="P9" s="94" t="s">
        <v>14</v>
      </c>
      <c r="Q9" s="94" t="s">
        <v>14</v>
      </c>
      <c r="R9" s="94" t="s">
        <v>14</v>
      </c>
      <c r="S9" s="94" t="s">
        <v>14</v>
      </c>
      <c r="T9" s="188"/>
      <c r="U9" s="94" t="s">
        <v>14</v>
      </c>
      <c r="V9" s="94" t="s">
        <v>14</v>
      </c>
      <c r="W9" s="94" t="s">
        <v>14</v>
      </c>
      <c r="X9" s="94" t="s">
        <v>14</v>
      </c>
      <c r="Y9" s="94" t="s">
        <v>14</v>
      </c>
      <c r="Z9" s="94" t="s">
        <v>14</v>
      </c>
      <c r="AA9" s="94" t="s">
        <v>14</v>
      </c>
      <c r="AB9" s="188"/>
      <c r="AC9" s="94" t="s">
        <v>14</v>
      </c>
      <c r="AD9" s="94" t="s">
        <v>14</v>
      </c>
      <c r="AE9" s="94" t="s">
        <v>14</v>
      </c>
      <c r="AF9" s="94" t="s">
        <v>14</v>
      </c>
      <c r="AG9" s="94" t="s">
        <v>14</v>
      </c>
      <c r="AH9" s="94" t="s">
        <v>14</v>
      </c>
      <c r="AI9" s="94" t="s">
        <v>14</v>
      </c>
      <c r="AJ9" s="189"/>
      <c r="AK9" s="94" t="s">
        <v>14</v>
      </c>
      <c r="AL9" s="94" t="s">
        <v>14</v>
      </c>
      <c r="AM9" s="94" t="s">
        <v>14</v>
      </c>
      <c r="AN9" s="94" t="s">
        <v>14</v>
      </c>
      <c r="AO9" s="94" t="s">
        <v>14</v>
      </c>
      <c r="AP9" s="94" t="s">
        <v>14</v>
      </c>
      <c r="AQ9" s="94" t="s">
        <v>14</v>
      </c>
      <c r="AR9" s="189"/>
      <c r="AS9" s="94" t="s">
        <v>14</v>
      </c>
      <c r="AT9" s="94" t="s">
        <v>14</v>
      </c>
      <c r="AU9" s="94" t="s">
        <v>14</v>
      </c>
      <c r="AV9" s="94" t="s">
        <v>14</v>
      </c>
      <c r="AW9" s="94" t="s">
        <v>14</v>
      </c>
      <c r="AX9" s="94" t="s">
        <v>14</v>
      </c>
      <c r="AY9" s="94" t="s">
        <v>14</v>
      </c>
    </row>
    <row r="10" spans="1:51" ht="20.25" customHeight="1" thickBot="1" x14ac:dyDescent="0.25">
      <c r="A10" s="16"/>
      <c r="B10" s="17"/>
      <c r="C10" s="263"/>
      <c r="D10" s="160"/>
      <c r="E10" s="221" t="s">
        <v>343</v>
      </c>
      <c r="F10" s="221" t="s">
        <v>343</v>
      </c>
      <c r="G10" s="221" t="s">
        <v>343</v>
      </c>
      <c r="H10" s="221" t="s">
        <v>343</v>
      </c>
      <c r="I10" s="221" t="s">
        <v>343</v>
      </c>
      <c r="J10" s="221" t="s">
        <v>343</v>
      </c>
      <c r="K10" s="221" t="s">
        <v>343</v>
      </c>
      <c r="L10" s="190"/>
      <c r="M10" s="221" t="s">
        <v>343</v>
      </c>
      <c r="N10" s="221" t="s">
        <v>343</v>
      </c>
      <c r="O10" s="221" t="s">
        <v>343</v>
      </c>
      <c r="P10" s="221" t="s">
        <v>343</v>
      </c>
      <c r="Q10" s="221" t="s">
        <v>343</v>
      </c>
      <c r="R10" s="221" t="s">
        <v>343</v>
      </c>
      <c r="S10" s="221" t="s">
        <v>343</v>
      </c>
      <c r="T10" s="190"/>
      <c r="U10" s="221" t="s">
        <v>343</v>
      </c>
      <c r="V10" s="221" t="s">
        <v>343</v>
      </c>
      <c r="W10" s="221" t="s">
        <v>343</v>
      </c>
      <c r="X10" s="221" t="s">
        <v>343</v>
      </c>
      <c r="Y10" s="221" t="s">
        <v>343</v>
      </c>
      <c r="Z10" s="221" t="s">
        <v>343</v>
      </c>
      <c r="AA10" s="221" t="s">
        <v>343</v>
      </c>
      <c r="AB10" s="190"/>
      <c r="AC10" s="221" t="s">
        <v>343</v>
      </c>
      <c r="AD10" s="221" t="s">
        <v>343</v>
      </c>
      <c r="AE10" s="221" t="s">
        <v>343</v>
      </c>
      <c r="AF10" s="221" t="s">
        <v>343</v>
      </c>
      <c r="AG10" s="221" t="s">
        <v>343</v>
      </c>
      <c r="AH10" s="221" t="s">
        <v>343</v>
      </c>
      <c r="AI10" s="221" t="s">
        <v>343</v>
      </c>
      <c r="AJ10" s="189"/>
      <c r="AK10" s="221" t="s">
        <v>343</v>
      </c>
      <c r="AL10" s="221" t="s">
        <v>343</v>
      </c>
      <c r="AM10" s="221" t="s">
        <v>343</v>
      </c>
      <c r="AN10" s="221" t="s">
        <v>343</v>
      </c>
      <c r="AO10" s="221" t="s">
        <v>343</v>
      </c>
      <c r="AP10" s="221" t="s">
        <v>343</v>
      </c>
      <c r="AQ10" s="221" t="s">
        <v>343</v>
      </c>
      <c r="AR10" s="189"/>
      <c r="AS10" s="221" t="s">
        <v>343</v>
      </c>
      <c r="AT10" s="221" t="s">
        <v>343</v>
      </c>
      <c r="AU10" s="221" t="s">
        <v>343</v>
      </c>
      <c r="AV10" s="221" t="s">
        <v>343</v>
      </c>
      <c r="AW10" s="221" t="s">
        <v>343</v>
      </c>
      <c r="AX10" s="221" t="s">
        <v>343</v>
      </c>
      <c r="AY10" s="221" t="s">
        <v>343</v>
      </c>
    </row>
    <row r="11" spans="1:51" s="7" customFormat="1" ht="30" customHeight="1" thickBot="1" x14ac:dyDescent="0.25">
      <c r="A11" s="166" t="s">
        <v>304</v>
      </c>
      <c r="B11" s="78" t="s">
        <v>6</v>
      </c>
      <c r="C11" s="15"/>
      <c r="D11" s="163"/>
      <c r="E11" s="222"/>
      <c r="F11" s="222"/>
      <c r="G11" s="222"/>
      <c r="H11" s="222"/>
      <c r="I11" s="222"/>
      <c r="J11" s="222"/>
      <c r="K11" s="222"/>
      <c r="L11" s="190"/>
      <c r="M11" s="222"/>
      <c r="N11" s="222"/>
      <c r="O11" s="222"/>
      <c r="P11" s="222"/>
      <c r="Q11" s="222"/>
      <c r="R11" s="222"/>
      <c r="S11" s="222"/>
      <c r="T11" s="190"/>
      <c r="U11" s="222"/>
      <c r="V11" s="222"/>
      <c r="W11" s="222"/>
      <c r="X11" s="222"/>
      <c r="Y11" s="222"/>
      <c r="Z11" s="222"/>
      <c r="AA11" s="222"/>
      <c r="AB11" s="190"/>
      <c r="AC11" s="222"/>
      <c r="AD11" s="222"/>
      <c r="AE11" s="222"/>
      <c r="AF11" s="222"/>
      <c r="AG11" s="222"/>
      <c r="AH11" s="222"/>
      <c r="AI11" s="222"/>
      <c r="AJ11" s="193"/>
      <c r="AK11" s="222"/>
      <c r="AL11" s="222"/>
      <c r="AM11" s="222"/>
      <c r="AN11" s="222"/>
      <c r="AO11" s="222"/>
      <c r="AP11" s="222"/>
      <c r="AQ11" s="222"/>
      <c r="AR11" s="193"/>
      <c r="AS11" s="222"/>
      <c r="AT11" s="222"/>
      <c r="AU11" s="222"/>
      <c r="AV11" s="222"/>
      <c r="AW11" s="222"/>
      <c r="AX11" s="222"/>
      <c r="AY11" s="222"/>
    </row>
    <row r="12" spans="1:51" s="8" customFormat="1" ht="13.5" thickBot="1" x14ac:dyDescent="0.25">
      <c r="A12" s="24">
        <v>1</v>
      </c>
      <c r="B12" s="18" t="s">
        <v>282</v>
      </c>
      <c r="C12" s="165">
        <v>1</v>
      </c>
      <c r="D12" s="10"/>
      <c r="E12" s="170">
        <v>75000</v>
      </c>
      <c r="F12" s="170"/>
      <c r="G12" s="170"/>
      <c r="H12" s="170">
        <v>56787.914379766451</v>
      </c>
      <c r="I12" s="202">
        <f t="shared" ref="I12:I14" si="0">+IF(E12="N/A","N/A",MIN(E12:H12))</f>
        <v>56787.914379766451</v>
      </c>
      <c r="J12" s="202">
        <f t="shared" ref="J12:J14" si="1">+IF(E12="N/A","N/A",ROUND(AVERAGE(E12:H12),0))</f>
        <v>65894</v>
      </c>
      <c r="K12" s="202">
        <f t="shared" ref="K12:K14" si="2">+IF(I12="N/A","N/A",AVERAGE(I12:J12))</f>
        <v>61340.957189883222</v>
      </c>
      <c r="L12" s="174"/>
      <c r="M12" s="170">
        <v>64000</v>
      </c>
      <c r="N12" s="170"/>
      <c r="O12" s="170"/>
      <c r="P12" s="170">
        <v>56957.397183335554</v>
      </c>
      <c r="Q12" s="170"/>
      <c r="R12" s="170"/>
      <c r="S12" s="170"/>
      <c r="T12" s="174"/>
      <c r="U12" s="170">
        <v>81000</v>
      </c>
      <c r="V12" s="170"/>
      <c r="W12" s="170"/>
      <c r="X12" s="170">
        <v>68285.013495086823</v>
      </c>
      <c r="Y12" s="170">
        <f t="shared" ref="Y12:Y53" si="3">+IF(U12="N/A","N/A",MIN(U12:X12))</f>
        <v>68285.013495086823</v>
      </c>
      <c r="Z12" s="170">
        <f t="shared" ref="Z12:Z53" si="4">+IF(U12="N/A","N/A",ROUND(AVERAGE(U12:X12),0))</f>
        <v>74643</v>
      </c>
      <c r="AA12" s="170">
        <f t="shared" ref="AA12:AA53" si="5">+IF(Y12="N/A","N/A",AVERAGE(Y12:Z12))</f>
        <v>71464.006747543404</v>
      </c>
      <c r="AB12" s="174"/>
      <c r="AC12" s="170">
        <v>86000</v>
      </c>
      <c r="AD12" s="170"/>
      <c r="AE12" s="170"/>
      <c r="AF12" s="170">
        <v>79824.958574621647</v>
      </c>
      <c r="AG12" s="170">
        <f t="shared" ref="AG12:AG53" si="6">+IF(AC12="N/A","N/A",MIN(AC12:AF12))</f>
        <v>79824.958574621647</v>
      </c>
      <c r="AH12" s="170">
        <f t="shared" ref="AH12:AH53" si="7">+IF(AC12="N/A","N/A",ROUND(AVERAGE(AC12:AF12),0))</f>
        <v>82912</v>
      </c>
      <c r="AI12" s="170">
        <f t="shared" ref="AI12:AI53" si="8">+IF(AG12="N/A","N/A",AVERAGE(AG12:AH12))</f>
        <v>81368.479287310824</v>
      </c>
      <c r="AJ12" s="175"/>
      <c r="AK12" s="170">
        <v>113000</v>
      </c>
      <c r="AL12" s="170"/>
      <c r="AM12" s="170"/>
      <c r="AN12" s="170">
        <v>80399.882482907095</v>
      </c>
      <c r="AO12" s="170">
        <f t="shared" ref="AO12:AO14" si="9">+IF(AK12="N/A","N/A",MIN(AK12:AN12))</f>
        <v>80399.882482907095</v>
      </c>
      <c r="AP12" s="170">
        <f t="shared" ref="AP12:AP14" si="10">+IF(AK12="N/A","N/A",ROUND(AVERAGE(AK12:AN12),0))</f>
        <v>96700</v>
      </c>
      <c r="AQ12" s="170">
        <f t="shared" ref="AQ12:AQ14" si="11">+IF(AO12="N/A","N/A",AVERAGE(AO12:AP12))</f>
        <v>88549.941241453547</v>
      </c>
      <c r="AR12" s="175"/>
      <c r="AS12" s="170">
        <v>90000</v>
      </c>
      <c r="AT12" s="170"/>
      <c r="AU12" s="170"/>
      <c r="AV12" s="170">
        <v>88809.28880039556</v>
      </c>
      <c r="AW12" s="170">
        <f t="shared" ref="AW12:AW14" si="12">+IF(AS12="N/A","N/A",MIN(AS12:AV12))</f>
        <v>88809.28880039556</v>
      </c>
      <c r="AX12" s="170">
        <f t="shared" ref="AX12:AX14" si="13">+IF(AS12="N/A","N/A",ROUND(AVERAGE(AS12:AV12),0))</f>
        <v>89405</v>
      </c>
      <c r="AY12" s="170">
        <f t="shared" ref="AY12:AY14" si="14">+IF(AW12="N/A","N/A",AVERAGE(AW12:AX12))</f>
        <v>89107.14440019778</v>
      </c>
    </row>
    <row r="13" spans="1:51" s="8" customFormat="1" ht="13.5" thickBot="1" x14ac:dyDescent="0.25">
      <c r="A13" s="20">
        <v>2</v>
      </c>
      <c r="B13" s="19" t="s">
        <v>284</v>
      </c>
      <c r="C13" s="31">
        <v>1</v>
      </c>
      <c r="D13" s="10"/>
      <c r="E13" s="170">
        <v>114000</v>
      </c>
      <c r="F13" s="170"/>
      <c r="G13" s="170"/>
      <c r="H13" s="170">
        <v>60832.60610516592</v>
      </c>
      <c r="I13" s="202">
        <f t="shared" si="0"/>
        <v>60832.60610516592</v>
      </c>
      <c r="J13" s="202">
        <f t="shared" si="1"/>
        <v>87416</v>
      </c>
      <c r="K13" s="202">
        <f t="shared" si="2"/>
        <v>74124.303052582953</v>
      </c>
      <c r="L13" s="174"/>
      <c r="M13" s="170">
        <v>93000</v>
      </c>
      <c r="N13" s="170"/>
      <c r="O13" s="170"/>
      <c r="P13" s="170">
        <v>57040.461241094934</v>
      </c>
      <c r="Q13" s="170"/>
      <c r="R13" s="170"/>
      <c r="S13" s="170"/>
      <c r="T13" s="174"/>
      <c r="U13" s="170">
        <v>121000</v>
      </c>
      <c r="V13" s="170"/>
      <c r="W13" s="170"/>
      <c r="X13" s="170">
        <v>68094.396895495069</v>
      </c>
      <c r="Y13" s="170">
        <f t="shared" si="3"/>
        <v>68094.396895495069</v>
      </c>
      <c r="Z13" s="170">
        <f t="shared" si="4"/>
        <v>94547</v>
      </c>
      <c r="AA13" s="170">
        <f t="shared" si="5"/>
        <v>81320.698447747534</v>
      </c>
      <c r="AB13" s="174"/>
      <c r="AC13" s="170">
        <v>134000</v>
      </c>
      <c r="AD13" s="170"/>
      <c r="AE13" s="170"/>
      <c r="AF13" s="170">
        <v>83271.053266980904</v>
      </c>
      <c r="AG13" s="170">
        <f t="shared" si="6"/>
        <v>83271.053266980904</v>
      </c>
      <c r="AH13" s="170">
        <f t="shared" si="7"/>
        <v>108636</v>
      </c>
      <c r="AI13" s="170">
        <f t="shared" si="8"/>
        <v>95953.526633490459</v>
      </c>
      <c r="AJ13" s="175"/>
      <c r="AK13" s="170">
        <v>143000</v>
      </c>
      <c r="AL13" s="170"/>
      <c r="AM13" s="170"/>
      <c r="AN13" s="170">
        <v>81136.94797803431</v>
      </c>
      <c r="AO13" s="170">
        <f t="shared" si="9"/>
        <v>81136.94797803431</v>
      </c>
      <c r="AP13" s="170">
        <f t="shared" si="10"/>
        <v>112068</v>
      </c>
      <c r="AQ13" s="170">
        <f t="shared" si="11"/>
        <v>96602.473989017162</v>
      </c>
      <c r="AR13" s="175"/>
      <c r="AS13" s="170">
        <v>160000</v>
      </c>
      <c r="AT13" s="170"/>
      <c r="AU13" s="170"/>
      <c r="AV13" s="170">
        <v>87962.721678714603</v>
      </c>
      <c r="AW13" s="170">
        <f t="shared" si="12"/>
        <v>87962.721678714603</v>
      </c>
      <c r="AX13" s="170">
        <f t="shared" si="13"/>
        <v>123981</v>
      </c>
      <c r="AY13" s="170">
        <f t="shared" si="14"/>
        <v>105971.86083935731</v>
      </c>
    </row>
    <row r="14" spans="1:51" s="8" customFormat="1" ht="13.5" thickBot="1" x14ac:dyDescent="0.25">
      <c r="A14" s="20">
        <v>3</v>
      </c>
      <c r="B14" s="19" t="s">
        <v>261</v>
      </c>
      <c r="C14" s="31">
        <v>1</v>
      </c>
      <c r="D14" s="10"/>
      <c r="E14" s="170">
        <v>11000</v>
      </c>
      <c r="F14" s="170"/>
      <c r="G14" s="170"/>
      <c r="H14" s="170">
        <v>7637.3331552135824</v>
      </c>
      <c r="I14" s="202">
        <f t="shared" si="0"/>
        <v>7637.3331552135824</v>
      </c>
      <c r="J14" s="202">
        <f t="shared" si="1"/>
        <v>9319</v>
      </c>
      <c r="K14" s="202">
        <f t="shared" si="2"/>
        <v>8478.1665776067912</v>
      </c>
      <c r="L14" s="174"/>
      <c r="M14" s="170">
        <v>9000</v>
      </c>
      <c r="N14" s="170"/>
      <c r="O14" s="170"/>
      <c r="P14" s="170">
        <v>7384.0519545655925</v>
      </c>
      <c r="Q14" s="170"/>
      <c r="R14" s="170"/>
      <c r="S14" s="170"/>
      <c r="T14" s="174"/>
      <c r="U14" s="170">
        <v>12000</v>
      </c>
      <c r="V14" s="170"/>
      <c r="W14" s="170"/>
      <c r="X14" s="170">
        <v>8105.7120069176026</v>
      </c>
      <c r="Y14" s="170">
        <f t="shared" si="3"/>
        <v>8105.7120069176026</v>
      </c>
      <c r="Z14" s="170">
        <f t="shared" si="4"/>
        <v>10053</v>
      </c>
      <c r="AA14" s="170">
        <f t="shared" si="5"/>
        <v>9079.3560034588008</v>
      </c>
      <c r="AB14" s="174"/>
      <c r="AC14" s="170">
        <v>13000</v>
      </c>
      <c r="AD14" s="170"/>
      <c r="AE14" s="170"/>
      <c r="AF14" s="170">
        <v>10647.73329484751</v>
      </c>
      <c r="AG14" s="170">
        <f t="shared" si="6"/>
        <v>10647.73329484751</v>
      </c>
      <c r="AH14" s="170">
        <f t="shared" si="7"/>
        <v>11824</v>
      </c>
      <c r="AI14" s="170">
        <f t="shared" si="8"/>
        <v>11235.866647423754</v>
      </c>
      <c r="AJ14" s="175"/>
      <c r="AK14" s="170">
        <v>18000</v>
      </c>
      <c r="AL14" s="170"/>
      <c r="AM14" s="170"/>
      <c r="AN14" s="170">
        <v>10301.343930023339</v>
      </c>
      <c r="AO14" s="170">
        <f t="shared" si="9"/>
        <v>10301.343930023339</v>
      </c>
      <c r="AP14" s="170">
        <f t="shared" si="10"/>
        <v>14151</v>
      </c>
      <c r="AQ14" s="170">
        <f t="shared" si="11"/>
        <v>12226.171965011668</v>
      </c>
      <c r="AR14" s="175"/>
      <c r="AS14" s="170">
        <v>15000</v>
      </c>
      <c r="AT14" s="170"/>
      <c r="AU14" s="170"/>
      <c r="AV14" s="170">
        <v>11497.520796197765</v>
      </c>
      <c r="AW14" s="170">
        <f t="shared" si="12"/>
        <v>11497.520796197765</v>
      </c>
      <c r="AX14" s="170">
        <f t="shared" si="13"/>
        <v>13249</v>
      </c>
      <c r="AY14" s="170">
        <f t="shared" si="14"/>
        <v>12373.260398098882</v>
      </c>
    </row>
    <row r="15" spans="1:51" ht="15.75" thickBot="1" x14ac:dyDescent="0.3">
      <c r="A15" s="112"/>
      <c r="B15" s="113" t="s">
        <v>9</v>
      </c>
      <c r="C15" s="98"/>
      <c r="D15" s="99"/>
      <c r="E15" s="171"/>
      <c r="F15" s="171"/>
      <c r="G15" s="171"/>
      <c r="H15" s="171">
        <v>0</v>
      </c>
      <c r="I15" s="171"/>
      <c r="J15" s="171"/>
      <c r="K15" s="171"/>
      <c r="L15" s="171"/>
      <c r="M15" s="171"/>
      <c r="N15" s="171"/>
      <c r="O15" s="171"/>
      <c r="P15" s="171">
        <v>0</v>
      </c>
      <c r="Q15" s="171"/>
      <c r="R15" s="171"/>
      <c r="S15" s="171"/>
      <c r="T15" s="171"/>
      <c r="U15" s="171"/>
      <c r="V15" s="171"/>
      <c r="W15" s="171"/>
      <c r="X15" s="171">
        <v>0</v>
      </c>
      <c r="Y15" s="171"/>
      <c r="Z15" s="171"/>
      <c r="AA15" s="171"/>
      <c r="AB15" s="171"/>
      <c r="AC15" s="171"/>
      <c r="AD15" s="171"/>
      <c r="AE15" s="171"/>
      <c r="AF15" s="171">
        <v>0</v>
      </c>
      <c r="AG15" s="171"/>
      <c r="AH15" s="171"/>
      <c r="AI15" s="171"/>
      <c r="AJ15" s="171"/>
      <c r="AK15" s="171"/>
      <c r="AL15" s="171"/>
      <c r="AM15" s="171"/>
      <c r="AN15" s="171">
        <v>0</v>
      </c>
      <c r="AO15" s="171"/>
      <c r="AP15" s="171"/>
      <c r="AQ15" s="171"/>
      <c r="AR15" s="171"/>
      <c r="AS15" s="171"/>
      <c r="AT15" s="171"/>
      <c r="AU15" s="171"/>
      <c r="AV15" s="171">
        <v>0</v>
      </c>
      <c r="AW15" s="171"/>
      <c r="AX15" s="171"/>
      <c r="AY15" s="171"/>
    </row>
    <row r="16" spans="1:51" ht="15.75" thickBot="1" x14ac:dyDescent="0.3">
      <c r="A16" s="24">
        <v>4</v>
      </c>
      <c r="B16" s="18" t="s">
        <v>292</v>
      </c>
      <c r="C16" s="31">
        <v>1</v>
      </c>
      <c r="D16" s="1"/>
      <c r="E16" s="170">
        <v>18000</v>
      </c>
      <c r="F16" s="170"/>
      <c r="G16" s="170"/>
      <c r="H16" s="170">
        <v>12107.587674973638</v>
      </c>
      <c r="I16" s="202">
        <f t="shared" ref="I16:I18" si="15">+IF(E16="N/A","N/A",MIN(E16:H16))</f>
        <v>12107.587674973638</v>
      </c>
      <c r="J16" s="202">
        <f t="shared" ref="J16:J18" si="16">+IF(E16="N/A","N/A",ROUND(AVERAGE(E16:H16),0))</f>
        <v>15054</v>
      </c>
      <c r="K16" s="202">
        <f t="shared" ref="K16:K18" si="17">+IF(I16="N/A","N/A",AVERAGE(I16:J16))</f>
        <v>13580.793837486819</v>
      </c>
      <c r="L16" s="176"/>
      <c r="M16" s="170">
        <v>16000</v>
      </c>
      <c r="N16" s="170"/>
      <c r="O16" s="170"/>
      <c r="P16" s="170">
        <v>12259.017590029665</v>
      </c>
      <c r="Q16" s="170"/>
      <c r="R16" s="170"/>
      <c r="S16" s="170"/>
      <c r="T16" s="176"/>
      <c r="U16" s="170">
        <v>19000</v>
      </c>
      <c r="V16" s="170"/>
      <c r="W16" s="170"/>
      <c r="X16" s="170">
        <v>13749.254378851027</v>
      </c>
      <c r="Y16" s="170">
        <f t="shared" si="3"/>
        <v>13749.254378851027</v>
      </c>
      <c r="Z16" s="170">
        <f t="shared" si="4"/>
        <v>16375</v>
      </c>
      <c r="AA16" s="170">
        <f t="shared" si="5"/>
        <v>15062.127189425513</v>
      </c>
      <c r="AB16" s="176"/>
      <c r="AC16" s="170">
        <v>21000</v>
      </c>
      <c r="AD16" s="170"/>
      <c r="AE16" s="170"/>
      <c r="AF16" s="170">
        <v>15955.193312843116</v>
      </c>
      <c r="AG16" s="170">
        <f t="shared" si="6"/>
        <v>15955.193312843116</v>
      </c>
      <c r="AH16" s="170">
        <f t="shared" si="7"/>
        <v>18478</v>
      </c>
      <c r="AI16" s="170">
        <f t="shared" si="8"/>
        <v>17216.596656421556</v>
      </c>
      <c r="AJ16" s="176"/>
      <c r="AK16" s="170">
        <v>28000</v>
      </c>
      <c r="AL16" s="170"/>
      <c r="AM16" s="170"/>
      <c r="AN16" s="170">
        <v>15413.500139135927</v>
      </c>
      <c r="AO16" s="170">
        <f t="shared" ref="AO16:AO18" si="18">+IF(AK16="N/A","N/A",MIN(AK16:AN16))</f>
        <v>15413.500139135927</v>
      </c>
      <c r="AP16" s="170">
        <f t="shared" ref="AP16:AP18" si="19">+IF(AK16="N/A","N/A",ROUND(AVERAGE(AK16:AN16),0))</f>
        <v>21707</v>
      </c>
      <c r="AQ16" s="170">
        <f t="shared" ref="AQ16:AQ18" si="20">+IF(AO16="N/A","N/A",AVERAGE(AO16:AP16))</f>
        <v>18560.250069567963</v>
      </c>
      <c r="AR16" s="176"/>
      <c r="AS16" s="170">
        <v>13000</v>
      </c>
      <c r="AT16" s="170"/>
      <c r="AU16" s="170"/>
      <c r="AV16" s="170">
        <v>17081.193731659201</v>
      </c>
      <c r="AW16" s="170">
        <f t="shared" ref="AW16:AW18" si="21">+IF(AS16="N/A","N/A",MIN(AS16:AV16))</f>
        <v>13000</v>
      </c>
      <c r="AX16" s="170">
        <f t="shared" ref="AX16:AX18" si="22">+IF(AS16="N/A","N/A",ROUND(AVERAGE(AS16:AV16),0))</f>
        <v>15041</v>
      </c>
      <c r="AY16" s="170">
        <f t="shared" ref="AY16:AY18" si="23">+IF(AW16="N/A","N/A",AVERAGE(AW16:AX16))</f>
        <v>14020.5</v>
      </c>
    </row>
    <row r="17" spans="1:51" ht="15.75" thickBot="1" x14ac:dyDescent="0.3">
      <c r="A17" s="20">
        <v>5</v>
      </c>
      <c r="B17" s="19" t="s">
        <v>175</v>
      </c>
      <c r="C17" s="31">
        <v>1</v>
      </c>
      <c r="D17" s="1"/>
      <c r="E17" s="170">
        <v>27000</v>
      </c>
      <c r="F17" s="170"/>
      <c r="G17" s="170"/>
      <c r="H17" s="170">
        <v>14319.322205733688</v>
      </c>
      <c r="I17" s="202">
        <f t="shared" si="15"/>
        <v>14319.322205733688</v>
      </c>
      <c r="J17" s="202">
        <f t="shared" si="16"/>
        <v>20660</v>
      </c>
      <c r="K17" s="202">
        <f t="shared" si="17"/>
        <v>17489.661102866845</v>
      </c>
      <c r="L17" s="176"/>
      <c r="M17" s="170">
        <v>22000</v>
      </c>
      <c r="N17" s="170"/>
      <c r="O17" s="170"/>
      <c r="P17" s="170">
        <v>13190.129274173702</v>
      </c>
      <c r="Q17" s="170"/>
      <c r="R17" s="170"/>
      <c r="S17" s="170"/>
      <c r="T17" s="176"/>
      <c r="U17" s="170">
        <v>26000</v>
      </c>
      <c r="V17" s="170"/>
      <c r="W17" s="170"/>
      <c r="X17" s="170">
        <v>13946.976839613717</v>
      </c>
      <c r="Y17" s="170">
        <f t="shared" si="3"/>
        <v>13946.976839613717</v>
      </c>
      <c r="Z17" s="170">
        <f t="shared" si="4"/>
        <v>19973</v>
      </c>
      <c r="AA17" s="170">
        <f t="shared" si="5"/>
        <v>16959.988419806858</v>
      </c>
      <c r="AB17" s="176"/>
      <c r="AC17" s="170">
        <v>28000</v>
      </c>
      <c r="AD17" s="170"/>
      <c r="AE17" s="170"/>
      <c r="AF17" s="170">
        <v>17375.022450307191</v>
      </c>
      <c r="AG17" s="170">
        <f t="shared" si="6"/>
        <v>17375.022450307191</v>
      </c>
      <c r="AH17" s="170">
        <f t="shared" si="7"/>
        <v>22688</v>
      </c>
      <c r="AI17" s="170">
        <f t="shared" si="8"/>
        <v>20031.511225153597</v>
      </c>
      <c r="AJ17" s="176"/>
      <c r="AK17" s="170">
        <v>37000</v>
      </c>
      <c r="AL17" s="170"/>
      <c r="AM17" s="170"/>
      <c r="AN17" s="170">
        <v>17375.08729292321</v>
      </c>
      <c r="AO17" s="170">
        <f t="shared" si="18"/>
        <v>17375.08729292321</v>
      </c>
      <c r="AP17" s="170">
        <f t="shared" si="19"/>
        <v>27188</v>
      </c>
      <c r="AQ17" s="170">
        <f t="shared" si="20"/>
        <v>22281.543646461607</v>
      </c>
      <c r="AR17" s="176"/>
      <c r="AS17" s="170">
        <v>30000</v>
      </c>
      <c r="AT17" s="170"/>
      <c r="AU17" s="170"/>
      <c r="AV17" s="170">
        <v>18794.361575240611</v>
      </c>
      <c r="AW17" s="170">
        <f t="shared" si="21"/>
        <v>18794.361575240611</v>
      </c>
      <c r="AX17" s="170">
        <f t="shared" si="22"/>
        <v>24397</v>
      </c>
      <c r="AY17" s="170">
        <f t="shared" si="23"/>
        <v>21595.680787620306</v>
      </c>
    </row>
    <row r="18" spans="1:51" ht="15.75" thickBot="1" x14ac:dyDescent="0.3">
      <c r="A18" s="24">
        <v>6</v>
      </c>
      <c r="B18" s="19" t="s">
        <v>176</v>
      </c>
      <c r="C18" s="31">
        <v>1</v>
      </c>
      <c r="D18" s="1"/>
      <c r="E18" s="170">
        <v>27000</v>
      </c>
      <c r="F18" s="170"/>
      <c r="G18" s="170"/>
      <c r="H18" s="170">
        <v>14166.082135262584</v>
      </c>
      <c r="I18" s="202">
        <f t="shared" si="15"/>
        <v>14166.082135262584</v>
      </c>
      <c r="J18" s="202">
        <f t="shared" si="16"/>
        <v>20583</v>
      </c>
      <c r="K18" s="202">
        <f t="shared" si="17"/>
        <v>17374.541067631293</v>
      </c>
      <c r="L18" s="176"/>
      <c r="M18" s="170">
        <v>19000</v>
      </c>
      <c r="N18" s="170"/>
      <c r="O18" s="170"/>
      <c r="P18" s="170">
        <v>12998.637911491986</v>
      </c>
      <c r="Q18" s="170">
        <f t="shared" ref="Q18" si="24">+IF(M18="N/A","N/A",MIN(M18:P18))</f>
        <v>12998.637911491986</v>
      </c>
      <c r="R18" s="170">
        <f t="shared" ref="R18" si="25">+IF(M18="N/A","N/A",ROUND(AVERAGE(M18:P18),0))</f>
        <v>15999</v>
      </c>
      <c r="S18" s="170">
        <f t="shared" ref="S18" si="26">+IF(Q18="N/A","N/A",AVERAGE(Q18:R18))</f>
        <v>14498.818955745992</v>
      </c>
      <c r="T18" s="176"/>
      <c r="U18" s="170">
        <v>26000</v>
      </c>
      <c r="V18" s="170"/>
      <c r="W18" s="170"/>
      <c r="X18" s="170">
        <v>14929.034647961331</v>
      </c>
      <c r="Y18" s="170">
        <f t="shared" si="3"/>
        <v>14929.034647961331</v>
      </c>
      <c r="Z18" s="170">
        <f t="shared" si="4"/>
        <v>20465</v>
      </c>
      <c r="AA18" s="170">
        <f t="shared" si="5"/>
        <v>17697.017323980665</v>
      </c>
      <c r="AB18" s="176"/>
      <c r="AC18" s="170">
        <v>29000</v>
      </c>
      <c r="AD18" s="170"/>
      <c r="AE18" s="170"/>
      <c r="AF18" s="170">
        <v>19032.61651012591</v>
      </c>
      <c r="AG18" s="170">
        <f t="shared" si="6"/>
        <v>19032.61651012591</v>
      </c>
      <c r="AH18" s="170">
        <f t="shared" si="7"/>
        <v>24016</v>
      </c>
      <c r="AI18" s="170">
        <f t="shared" si="8"/>
        <v>21524.308255062955</v>
      </c>
      <c r="AJ18" s="176"/>
      <c r="AK18" s="170">
        <v>28000</v>
      </c>
      <c r="AL18" s="170"/>
      <c r="AM18" s="170"/>
      <c r="AN18" s="170">
        <v>19049.102192182996</v>
      </c>
      <c r="AO18" s="170">
        <f t="shared" si="18"/>
        <v>19049.102192182996</v>
      </c>
      <c r="AP18" s="170">
        <f t="shared" si="19"/>
        <v>23525</v>
      </c>
      <c r="AQ18" s="170">
        <f t="shared" si="20"/>
        <v>21287.051096091498</v>
      </c>
      <c r="AR18" s="176"/>
      <c r="AS18" s="170">
        <v>30000</v>
      </c>
      <c r="AT18" s="170"/>
      <c r="AU18" s="170"/>
      <c r="AV18" s="170">
        <v>20780.198150880689</v>
      </c>
      <c r="AW18" s="170">
        <f t="shared" si="21"/>
        <v>20780.198150880689</v>
      </c>
      <c r="AX18" s="170">
        <f t="shared" si="22"/>
        <v>25390</v>
      </c>
      <c r="AY18" s="170">
        <f t="shared" si="23"/>
        <v>23085.099075440346</v>
      </c>
    </row>
    <row r="19" spans="1:51" ht="15.75" thickBot="1" x14ac:dyDescent="0.3">
      <c r="A19" s="146"/>
      <c r="B19" s="117" t="s">
        <v>372</v>
      </c>
      <c r="C19" s="147"/>
      <c r="D19" s="99"/>
      <c r="E19" s="171"/>
      <c r="F19" s="171"/>
      <c r="G19" s="171"/>
      <c r="H19" s="171">
        <v>0</v>
      </c>
      <c r="I19" s="171"/>
      <c r="J19" s="171"/>
      <c r="K19" s="171"/>
      <c r="L19" s="171"/>
      <c r="M19" s="171"/>
      <c r="N19" s="171"/>
      <c r="O19" s="171"/>
      <c r="P19" s="171">
        <v>0</v>
      </c>
      <c r="Q19" s="171"/>
      <c r="R19" s="171"/>
      <c r="S19" s="171"/>
      <c r="T19" s="171"/>
      <c r="U19" s="171"/>
      <c r="V19" s="171"/>
      <c r="W19" s="171"/>
      <c r="X19" s="171">
        <v>0</v>
      </c>
      <c r="Y19" s="171"/>
      <c r="Z19" s="171"/>
      <c r="AA19" s="171"/>
      <c r="AB19" s="171"/>
      <c r="AC19" s="171"/>
      <c r="AD19" s="171"/>
      <c r="AE19" s="171"/>
      <c r="AF19" s="171">
        <v>0</v>
      </c>
      <c r="AG19" s="171"/>
      <c r="AH19" s="171"/>
      <c r="AI19" s="171"/>
      <c r="AJ19" s="171"/>
      <c r="AK19" s="171"/>
      <c r="AL19" s="171"/>
      <c r="AM19" s="171"/>
      <c r="AN19" s="171">
        <v>0</v>
      </c>
      <c r="AO19" s="171"/>
      <c r="AP19" s="171"/>
      <c r="AQ19" s="171"/>
      <c r="AR19" s="171"/>
      <c r="AS19" s="171"/>
      <c r="AT19" s="171"/>
      <c r="AU19" s="171"/>
      <c r="AV19" s="171">
        <v>0</v>
      </c>
      <c r="AW19" s="171"/>
      <c r="AX19" s="171"/>
      <c r="AY19" s="171"/>
    </row>
    <row r="20" spans="1:51" ht="13.5" thickBot="1" x14ac:dyDescent="0.25">
      <c r="A20" s="21">
        <v>7</v>
      </c>
      <c r="B20" s="19" t="s">
        <v>317</v>
      </c>
      <c r="C20" s="32">
        <v>1</v>
      </c>
      <c r="D20" s="3"/>
      <c r="E20" s="170">
        <v>73000</v>
      </c>
      <c r="F20" s="170"/>
      <c r="G20" s="170"/>
      <c r="H20" s="170">
        <v>44066.538829778954</v>
      </c>
      <c r="I20" s="202">
        <f t="shared" ref="I20:I22" si="27">+IF(E20="N/A","N/A",MIN(E20:H20))</f>
        <v>44066.538829778954</v>
      </c>
      <c r="J20" s="202">
        <f t="shared" ref="J20:J22" si="28">+IF(E20="N/A","N/A",ROUND(AVERAGE(E20:H20),0))</f>
        <v>58533</v>
      </c>
      <c r="K20" s="202">
        <f t="shared" ref="K20:K22" si="29">+IF(I20="N/A","N/A",AVERAGE(I20:J20))</f>
        <v>51299.769414889481</v>
      </c>
      <c r="L20" s="177"/>
      <c r="M20" s="170">
        <v>66000</v>
      </c>
      <c r="N20" s="170"/>
      <c r="O20" s="170"/>
      <c r="P20" s="170">
        <v>43454.738102299067</v>
      </c>
      <c r="Q20" s="170">
        <f t="shared" ref="Q20:Q22" si="30">+IF(M20="N/A","N/A",MIN(M20:P20))</f>
        <v>43454.738102299067</v>
      </c>
      <c r="R20" s="170">
        <f t="shared" ref="R20:R22" si="31">+IF(M20="N/A","N/A",ROUND(AVERAGE(M20:P20),0))</f>
        <v>54727</v>
      </c>
      <c r="S20" s="170">
        <f t="shared" ref="S20:S22" si="32">+IF(Q20="N/A","N/A",AVERAGE(Q20:R20))</f>
        <v>49090.869051149537</v>
      </c>
      <c r="T20" s="177"/>
      <c r="U20" s="170">
        <v>80000</v>
      </c>
      <c r="V20" s="170"/>
      <c r="W20" s="170"/>
      <c r="X20" s="170">
        <v>53227.342625819176</v>
      </c>
      <c r="Y20" s="170">
        <f t="shared" si="3"/>
        <v>53227.342625819176</v>
      </c>
      <c r="Z20" s="170">
        <f t="shared" si="4"/>
        <v>66614</v>
      </c>
      <c r="AA20" s="170">
        <f t="shared" si="5"/>
        <v>59920.671312909588</v>
      </c>
      <c r="AB20" s="177"/>
      <c r="AC20" s="170">
        <v>84000</v>
      </c>
      <c r="AD20" s="170"/>
      <c r="AE20" s="170"/>
      <c r="AF20" s="170">
        <v>61302.785596784022</v>
      </c>
      <c r="AG20" s="170">
        <f t="shared" si="6"/>
        <v>61302.785596784022</v>
      </c>
      <c r="AH20" s="170">
        <f t="shared" si="7"/>
        <v>72651</v>
      </c>
      <c r="AI20" s="170">
        <f t="shared" si="8"/>
        <v>66976.892798392015</v>
      </c>
      <c r="AJ20" s="177"/>
      <c r="AK20" s="170">
        <v>82000</v>
      </c>
      <c r="AL20" s="170"/>
      <c r="AM20" s="170"/>
      <c r="AN20" s="170">
        <v>61220.701654426739</v>
      </c>
      <c r="AO20" s="170">
        <f t="shared" ref="AO20:AO22" si="33">+IF(AK20="N/A","N/A",MIN(AK20:AN20))</f>
        <v>61220.701654426739</v>
      </c>
      <c r="AP20" s="170">
        <f t="shared" ref="AP20:AP22" si="34">+IF(AK20="N/A","N/A",ROUND(AVERAGE(AK20:AN20),0))</f>
        <v>71610</v>
      </c>
      <c r="AQ20" s="170">
        <f t="shared" ref="AQ20:AQ22" si="35">+IF(AO20="N/A","N/A",AVERAGE(AO20:AP20))</f>
        <v>66415.350827213377</v>
      </c>
      <c r="AR20" s="177"/>
      <c r="AS20" s="170">
        <v>90000</v>
      </c>
      <c r="AT20" s="170"/>
      <c r="AU20" s="170"/>
      <c r="AV20" s="170">
        <v>68011.26758717098</v>
      </c>
      <c r="AW20" s="170">
        <f t="shared" ref="AW20:AW22" si="36">+IF(AS20="N/A","N/A",MIN(AS20:AV20))</f>
        <v>68011.26758717098</v>
      </c>
      <c r="AX20" s="170">
        <f t="shared" ref="AX20:AX22" si="37">+IF(AS20="N/A","N/A",ROUND(AVERAGE(AS20:AV20),0))</f>
        <v>79006</v>
      </c>
      <c r="AY20" s="170">
        <f t="shared" ref="AY20:AY22" si="38">+IF(AW20="N/A","N/A",AVERAGE(AW20:AX20))</f>
        <v>73508.633793585497</v>
      </c>
    </row>
    <row r="21" spans="1:51" ht="13.5" thickBot="1" x14ac:dyDescent="0.25">
      <c r="A21" s="20">
        <v>8</v>
      </c>
      <c r="B21" s="19" t="s">
        <v>318</v>
      </c>
      <c r="C21" s="32">
        <v>1</v>
      </c>
      <c r="D21" s="3"/>
      <c r="E21" s="170">
        <v>84000</v>
      </c>
      <c r="F21" s="170"/>
      <c r="G21" s="170"/>
      <c r="H21" s="170">
        <v>47021.860363778957</v>
      </c>
      <c r="I21" s="202">
        <f t="shared" si="27"/>
        <v>47021.860363778957</v>
      </c>
      <c r="J21" s="202">
        <f t="shared" si="28"/>
        <v>65511</v>
      </c>
      <c r="K21" s="202">
        <f t="shared" si="29"/>
        <v>56266.430181889475</v>
      </c>
      <c r="L21" s="177"/>
      <c r="M21" s="170">
        <v>71000</v>
      </c>
      <c r="N21" s="170"/>
      <c r="O21" s="170"/>
      <c r="P21" s="170">
        <v>44932.224596299056</v>
      </c>
      <c r="Q21" s="170">
        <f t="shared" si="30"/>
        <v>44932.224596299056</v>
      </c>
      <c r="R21" s="170">
        <f t="shared" si="31"/>
        <v>57966</v>
      </c>
      <c r="S21" s="170">
        <f t="shared" si="32"/>
        <v>51449.112298149528</v>
      </c>
      <c r="T21" s="177"/>
      <c r="U21" s="170">
        <v>89000</v>
      </c>
      <c r="V21" s="170"/>
      <c r="W21" s="170"/>
      <c r="X21" s="170">
        <v>54704.82911981918</v>
      </c>
      <c r="Y21" s="170">
        <f t="shared" si="3"/>
        <v>54704.82911981918</v>
      </c>
      <c r="Z21" s="170">
        <f t="shared" si="4"/>
        <v>71852</v>
      </c>
      <c r="AA21" s="170">
        <f t="shared" si="5"/>
        <v>63278.414559909594</v>
      </c>
      <c r="AB21" s="177"/>
      <c r="AC21" s="170">
        <v>95000</v>
      </c>
      <c r="AD21" s="170"/>
      <c r="AE21" s="170"/>
      <c r="AF21" s="170">
        <v>64257.932857784021</v>
      </c>
      <c r="AG21" s="170">
        <f t="shared" si="6"/>
        <v>64257.932857784021</v>
      </c>
      <c r="AH21" s="170">
        <f t="shared" si="7"/>
        <v>79629</v>
      </c>
      <c r="AI21" s="170">
        <f t="shared" si="8"/>
        <v>71943.466428892018</v>
      </c>
      <c r="AJ21" s="177"/>
      <c r="AK21" s="170">
        <v>102000</v>
      </c>
      <c r="AL21" s="170"/>
      <c r="AM21" s="170"/>
      <c r="AN21" s="170">
        <v>64176.023188426734</v>
      </c>
      <c r="AO21" s="170">
        <f t="shared" si="33"/>
        <v>64176.023188426734</v>
      </c>
      <c r="AP21" s="170">
        <f t="shared" si="34"/>
        <v>83088</v>
      </c>
      <c r="AQ21" s="170">
        <f t="shared" si="35"/>
        <v>73632.011594213371</v>
      </c>
      <c r="AR21" s="177"/>
      <c r="AS21" s="170">
        <v>105000</v>
      </c>
      <c r="AT21" s="170"/>
      <c r="AU21" s="170"/>
      <c r="AV21" s="170">
        <v>68750.185107170983</v>
      </c>
      <c r="AW21" s="170">
        <f t="shared" si="36"/>
        <v>68750.185107170983</v>
      </c>
      <c r="AX21" s="170">
        <f t="shared" si="37"/>
        <v>86875</v>
      </c>
      <c r="AY21" s="170">
        <f t="shared" si="38"/>
        <v>77812.592553585491</v>
      </c>
    </row>
    <row r="22" spans="1:51" ht="13.5" thickBot="1" x14ac:dyDescent="0.25">
      <c r="A22" s="36">
        <v>9</v>
      </c>
      <c r="B22" s="13" t="s">
        <v>319</v>
      </c>
      <c r="C22" s="32">
        <v>1</v>
      </c>
      <c r="D22" s="3"/>
      <c r="E22" s="170">
        <v>235000</v>
      </c>
      <c r="F22" s="170"/>
      <c r="G22" s="170"/>
      <c r="H22" s="170">
        <v>155699.22581396005</v>
      </c>
      <c r="I22" s="202">
        <f t="shared" si="27"/>
        <v>155699.22581396005</v>
      </c>
      <c r="J22" s="202">
        <f t="shared" si="28"/>
        <v>195350</v>
      </c>
      <c r="K22" s="202">
        <f t="shared" si="29"/>
        <v>175524.61290698004</v>
      </c>
      <c r="L22" s="177"/>
      <c r="M22" s="170">
        <v>192000</v>
      </c>
      <c r="N22" s="170"/>
      <c r="O22" s="170"/>
      <c r="P22" s="170">
        <v>144397.0742042936</v>
      </c>
      <c r="Q22" s="170">
        <f t="shared" si="30"/>
        <v>144397.0742042936</v>
      </c>
      <c r="R22" s="170">
        <f t="shared" si="31"/>
        <v>168199</v>
      </c>
      <c r="S22" s="170">
        <f t="shared" si="32"/>
        <v>156298.0371021468</v>
      </c>
      <c r="T22" s="177"/>
      <c r="U22" s="170">
        <v>228000</v>
      </c>
      <c r="V22" s="170"/>
      <c r="W22" s="170"/>
      <c r="X22" s="170">
        <v>147329.36696162715</v>
      </c>
      <c r="Y22" s="170">
        <f t="shared" si="3"/>
        <v>147329.36696162715</v>
      </c>
      <c r="Z22" s="170">
        <f t="shared" si="4"/>
        <v>187665</v>
      </c>
      <c r="AA22" s="170">
        <f t="shared" si="5"/>
        <v>167497.18348081358</v>
      </c>
      <c r="AB22" s="177"/>
      <c r="AC22" s="170">
        <v>255000</v>
      </c>
      <c r="AD22" s="170"/>
      <c r="AE22" s="170"/>
      <c r="AF22" s="170">
        <v>194783.27873066498</v>
      </c>
      <c r="AG22" s="170">
        <f t="shared" si="6"/>
        <v>194783.27873066498</v>
      </c>
      <c r="AH22" s="170">
        <f t="shared" si="7"/>
        <v>224892</v>
      </c>
      <c r="AI22" s="170">
        <f t="shared" si="8"/>
        <v>209837.63936533249</v>
      </c>
      <c r="AJ22" s="177"/>
      <c r="AK22" s="170">
        <v>253000</v>
      </c>
      <c r="AL22" s="170"/>
      <c r="AM22" s="170"/>
      <c r="AN22" s="170">
        <v>192802.50350342065</v>
      </c>
      <c r="AO22" s="170">
        <f t="shared" si="33"/>
        <v>192802.50350342065</v>
      </c>
      <c r="AP22" s="170">
        <f t="shared" si="34"/>
        <v>222901</v>
      </c>
      <c r="AQ22" s="170">
        <f t="shared" si="35"/>
        <v>207851.75175171031</v>
      </c>
      <c r="AR22" s="177"/>
      <c r="AS22" s="170">
        <v>245000</v>
      </c>
      <c r="AT22" s="170"/>
      <c r="AU22" s="170"/>
      <c r="AV22" s="170">
        <v>205065.3778465545</v>
      </c>
      <c r="AW22" s="170">
        <f t="shared" si="36"/>
        <v>205065.3778465545</v>
      </c>
      <c r="AX22" s="170">
        <f t="shared" si="37"/>
        <v>225033</v>
      </c>
      <c r="AY22" s="170">
        <f t="shared" si="38"/>
        <v>215049.18892327725</v>
      </c>
    </row>
    <row r="23" spans="1:51" ht="15.75" thickBot="1" x14ac:dyDescent="0.3">
      <c r="A23" s="146"/>
      <c r="B23" s="115" t="s">
        <v>2</v>
      </c>
      <c r="C23" s="148"/>
      <c r="D23" s="99"/>
      <c r="E23" s="171"/>
      <c r="F23" s="171"/>
      <c r="G23" s="171"/>
      <c r="H23" s="171">
        <v>0</v>
      </c>
      <c r="I23" s="171"/>
      <c r="J23" s="171"/>
      <c r="K23" s="171"/>
      <c r="L23" s="171"/>
      <c r="M23" s="171"/>
      <c r="N23" s="171"/>
      <c r="O23" s="171"/>
      <c r="P23" s="171">
        <v>0</v>
      </c>
      <c r="Q23" s="171"/>
      <c r="R23" s="171"/>
      <c r="S23" s="171"/>
      <c r="T23" s="171"/>
      <c r="U23" s="171"/>
      <c r="V23" s="171"/>
      <c r="W23" s="171"/>
      <c r="X23" s="171">
        <v>0</v>
      </c>
      <c r="Y23" s="171"/>
      <c r="Z23" s="171"/>
      <c r="AA23" s="171"/>
      <c r="AB23" s="171"/>
      <c r="AC23" s="171"/>
      <c r="AD23" s="171"/>
      <c r="AE23" s="171"/>
      <c r="AF23" s="171">
        <v>0</v>
      </c>
      <c r="AG23" s="171"/>
      <c r="AH23" s="171"/>
      <c r="AI23" s="171"/>
      <c r="AJ23" s="171"/>
      <c r="AK23" s="171"/>
      <c r="AL23" s="171"/>
      <c r="AM23" s="171"/>
      <c r="AN23" s="171">
        <v>0</v>
      </c>
      <c r="AO23" s="171"/>
      <c r="AP23" s="171"/>
      <c r="AQ23" s="171"/>
      <c r="AR23" s="171"/>
      <c r="AS23" s="171"/>
      <c r="AT23" s="171"/>
      <c r="AU23" s="171"/>
      <c r="AV23" s="171">
        <v>0</v>
      </c>
      <c r="AW23" s="171"/>
      <c r="AX23" s="171"/>
      <c r="AY23" s="171"/>
    </row>
    <row r="24" spans="1:51" ht="13.5" thickBot="1" x14ac:dyDescent="0.25">
      <c r="A24" s="24">
        <v>10</v>
      </c>
      <c r="B24" s="18" t="s">
        <v>272</v>
      </c>
      <c r="C24" s="32">
        <v>1</v>
      </c>
      <c r="D24" s="3"/>
      <c r="E24" s="170">
        <v>41000</v>
      </c>
      <c r="F24" s="170"/>
      <c r="G24" s="170"/>
      <c r="H24" s="170">
        <v>27568.940243689744</v>
      </c>
      <c r="I24" s="202">
        <f t="shared" ref="I24:I28" si="39">+IF(E24="N/A","N/A",MIN(E24:H24))</f>
        <v>27568.940243689744</v>
      </c>
      <c r="J24" s="202">
        <f t="shared" ref="J24:J28" si="40">+IF(E24="N/A","N/A",ROUND(AVERAGE(E24:H24),0))</f>
        <v>34284</v>
      </c>
      <c r="K24" s="202">
        <f t="shared" ref="K24:K28" si="41">+IF(I24="N/A","N/A",AVERAGE(I24:J24))</f>
        <v>30926.470121844872</v>
      </c>
      <c r="L24" s="177"/>
      <c r="M24" s="170">
        <v>36000</v>
      </c>
      <c r="N24" s="170"/>
      <c r="O24" s="170"/>
      <c r="P24" s="170">
        <v>27628.45719200539</v>
      </c>
      <c r="Q24" s="170">
        <f t="shared" ref="Q24:Q28" si="42">+IF(M24="N/A","N/A",MIN(M24:P24))</f>
        <v>27628.45719200539</v>
      </c>
      <c r="R24" s="170">
        <f t="shared" ref="R24:R28" si="43">+IF(M24="N/A","N/A",ROUND(AVERAGE(M24:P24),0))</f>
        <v>31814</v>
      </c>
      <c r="S24" s="170">
        <f t="shared" ref="S24:S28" si="44">+IF(Q24="N/A","N/A",AVERAGE(Q24:R24))</f>
        <v>29721.228596002693</v>
      </c>
      <c r="T24" s="177"/>
      <c r="U24" s="170">
        <v>43000</v>
      </c>
      <c r="V24" s="170"/>
      <c r="W24" s="170"/>
      <c r="X24" s="170">
        <v>30943.528178032091</v>
      </c>
      <c r="Y24" s="170">
        <f t="shared" si="3"/>
        <v>30943.528178032091</v>
      </c>
      <c r="Z24" s="170">
        <f t="shared" si="4"/>
        <v>36972</v>
      </c>
      <c r="AA24" s="170">
        <f t="shared" si="5"/>
        <v>33957.764089016047</v>
      </c>
      <c r="AB24" s="177"/>
      <c r="AC24" s="170">
        <v>46000</v>
      </c>
      <c r="AD24" s="170"/>
      <c r="AE24" s="170"/>
      <c r="AF24" s="170">
        <v>36685.846637712391</v>
      </c>
      <c r="AG24" s="170">
        <f t="shared" si="6"/>
        <v>36685.846637712391</v>
      </c>
      <c r="AH24" s="170">
        <f t="shared" si="7"/>
        <v>41343</v>
      </c>
      <c r="AI24" s="170">
        <f t="shared" si="8"/>
        <v>39014.423318856192</v>
      </c>
      <c r="AJ24" s="177"/>
      <c r="AK24" s="170">
        <v>53000</v>
      </c>
      <c r="AL24" s="170"/>
      <c r="AM24" s="170"/>
      <c r="AN24" s="170">
        <v>36521.832771149755</v>
      </c>
      <c r="AO24" s="170">
        <f t="shared" ref="AO24:AO28" si="45">+IF(AK24="N/A","N/A",MIN(AK24:AN24))</f>
        <v>36521.832771149755</v>
      </c>
      <c r="AP24" s="170">
        <f t="shared" ref="AP24:AP28" si="46">+IF(AK24="N/A","N/A",ROUND(AVERAGE(AK24:AN24),0))</f>
        <v>44761</v>
      </c>
      <c r="AQ24" s="170">
        <f t="shared" ref="AQ24:AQ28" si="47">+IF(AO24="N/A","N/A",AVERAGE(AO24:AP24))</f>
        <v>40641.416385574877</v>
      </c>
      <c r="AR24" s="177"/>
      <c r="AS24" s="170">
        <v>50000</v>
      </c>
      <c r="AT24" s="170"/>
      <c r="AU24" s="170"/>
      <c r="AV24" s="170">
        <v>42186.418539925966</v>
      </c>
      <c r="AW24" s="170">
        <f t="shared" ref="AW24:AW28" si="48">+IF(AS24="N/A","N/A",MIN(AS24:AV24))</f>
        <v>42186.418539925966</v>
      </c>
      <c r="AX24" s="170">
        <f t="shared" ref="AX24:AX28" si="49">+IF(AS24="N/A","N/A",ROUND(AVERAGE(AS24:AV24),0))</f>
        <v>46093</v>
      </c>
      <c r="AY24" s="170">
        <f t="shared" ref="AY24:AY28" si="50">+IF(AW24="N/A","N/A",AVERAGE(AW24:AX24))</f>
        <v>44139.709269962987</v>
      </c>
    </row>
    <row r="25" spans="1:51" ht="13.5" thickBot="1" x14ac:dyDescent="0.25">
      <c r="A25" s="20">
        <v>11</v>
      </c>
      <c r="B25" s="19" t="s">
        <v>212</v>
      </c>
      <c r="C25" s="32">
        <v>1</v>
      </c>
      <c r="D25" s="3"/>
      <c r="E25" s="170">
        <v>151000</v>
      </c>
      <c r="F25" s="170"/>
      <c r="G25" s="170"/>
      <c r="H25" s="170">
        <v>81028.292614046615</v>
      </c>
      <c r="I25" s="202">
        <f t="shared" si="39"/>
        <v>81028.292614046615</v>
      </c>
      <c r="J25" s="202">
        <f t="shared" si="40"/>
        <v>116014</v>
      </c>
      <c r="K25" s="202">
        <f t="shared" si="41"/>
        <v>98521.1463070233</v>
      </c>
      <c r="L25" s="177"/>
      <c r="M25" s="170">
        <v>125000</v>
      </c>
      <c r="N25" s="170"/>
      <c r="O25" s="170"/>
      <c r="P25" s="170">
        <v>75296.423329833357</v>
      </c>
      <c r="Q25" s="170">
        <f t="shared" si="42"/>
        <v>75296.423329833357</v>
      </c>
      <c r="R25" s="170">
        <f t="shared" si="43"/>
        <v>100148</v>
      </c>
      <c r="S25" s="170">
        <f t="shared" si="44"/>
        <v>87722.211664916686</v>
      </c>
      <c r="T25" s="177"/>
      <c r="U25" s="170">
        <v>152000</v>
      </c>
      <c r="V25" s="170"/>
      <c r="W25" s="170"/>
      <c r="X25" s="170">
        <v>83381.614577620101</v>
      </c>
      <c r="Y25" s="170">
        <f t="shared" si="3"/>
        <v>83381.614577620101</v>
      </c>
      <c r="Z25" s="170">
        <f t="shared" si="4"/>
        <v>117691</v>
      </c>
      <c r="AA25" s="170">
        <f t="shared" si="5"/>
        <v>100536.30728881006</v>
      </c>
      <c r="AB25" s="177"/>
      <c r="AC25" s="170">
        <v>166000</v>
      </c>
      <c r="AD25" s="170"/>
      <c r="AE25" s="170"/>
      <c r="AF25" s="170">
        <v>105084.40519994992</v>
      </c>
      <c r="AG25" s="170">
        <f t="shared" si="6"/>
        <v>105084.40519994992</v>
      </c>
      <c r="AH25" s="170">
        <f t="shared" si="7"/>
        <v>135542</v>
      </c>
      <c r="AI25" s="170">
        <f t="shared" si="8"/>
        <v>120313.20259997496</v>
      </c>
      <c r="AJ25" s="177"/>
      <c r="AK25" s="170">
        <v>160000</v>
      </c>
      <c r="AL25" s="170"/>
      <c r="AM25" s="170"/>
      <c r="AN25" s="170">
        <v>104181.55891085138</v>
      </c>
      <c r="AO25" s="170">
        <f t="shared" si="45"/>
        <v>104181.55891085138</v>
      </c>
      <c r="AP25" s="170">
        <f t="shared" si="46"/>
        <v>132091</v>
      </c>
      <c r="AQ25" s="170">
        <f t="shared" si="47"/>
        <v>118136.27945542568</v>
      </c>
      <c r="AR25" s="177"/>
      <c r="AS25" s="170">
        <v>161000</v>
      </c>
      <c r="AT25" s="170"/>
      <c r="AU25" s="170"/>
      <c r="AV25" s="170">
        <v>112661.06062920373</v>
      </c>
      <c r="AW25" s="170">
        <f t="shared" si="48"/>
        <v>112661.06062920373</v>
      </c>
      <c r="AX25" s="170">
        <f t="shared" si="49"/>
        <v>136831</v>
      </c>
      <c r="AY25" s="170">
        <f t="shared" si="50"/>
        <v>124746.03031460187</v>
      </c>
    </row>
    <row r="26" spans="1:51" ht="13.5" thickBot="1" x14ac:dyDescent="0.25">
      <c r="A26" s="24">
        <v>12</v>
      </c>
      <c r="B26" s="19" t="s">
        <v>373</v>
      </c>
      <c r="C26" s="32">
        <v>1</v>
      </c>
      <c r="D26" s="3"/>
      <c r="E26" s="170">
        <v>145000</v>
      </c>
      <c r="F26" s="170"/>
      <c r="G26" s="170"/>
      <c r="H26" s="170">
        <v>93896.684522447395</v>
      </c>
      <c r="I26" s="202">
        <f t="shared" si="39"/>
        <v>93896.684522447395</v>
      </c>
      <c r="J26" s="202">
        <f t="shared" si="40"/>
        <v>119448</v>
      </c>
      <c r="K26" s="202">
        <f t="shared" si="41"/>
        <v>106672.3422612237</v>
      </c>
      <c r="L26" s="177"/>
      <c r="M26" s="170">
        <v>128000</v>
      </c>
      <c r="N26" s="170"/>
      <c r="O26" s="170"/>
      <c r="P26" s="170">
        <v>93784.842310007705</v>
      </c>
      <c r="Q26" s="170">
        <f t="shared" si="42"/>
        <v>93784.842310007705</v>
      </c>
      <c r="R26" s="170">
        <f t="shared" si="43"/>
        <v>110892</v>
      </c>
      <c r="S26" s="170">
        <f t="shared" si="44"/>
        <v>102338.42115500386</v>
      </c>
      <c r="T26" s="177"/>
      <c r="U26" s="170">
        <v>162000</v>
      </c>
      <c r="V26" s="170"/>
      <c r="W26" s="170"/>
      <c r="X26" s="170">
        <v>105939.30652177657</v>
      </c>
      <c r="Y26" s="170">
        <f t="shared" si="3"/>
        <v>105939.30652177657</v>
      </c>
      <c r="Z26" s="170">
        <f t="shared" si="4"/>
        <v>133970</v>
      </c>
      <c r="AA26" s="170">
        <f t="shared" si="5"/>
        <v>119954.65326088828</v>
      </c>
      <c r="AB26" s="177"/>
      <c r="AC26" s="170">
        <v>173000</v>
      </c>
      <c r="AD26" s="170"/>
      <c r="AE26" s="170"/>
      <c r="AF26" s="170">
        <v>128703.26909444874</v>
      </c>
      <c r="AG26" s="170">
        <f t="shared" si="6"/>
        <v>128703.26909444874</v>
      </c>
      <c r="AH26" s="170">
        <f t="shared" si="7"/>
        <v>150852</v>
      </c>
      <c r="AI26" s="170">
        <f t="shared" si="8"/>
        <v>139777.63454722438</v>
      </c>
      <c r="AJ26" s="177"/>
      <c r="AK26" s="170">
        <v>160000</v>
      </c>
      <c r="AL26" s="170"/>
      <c r="AM26" s="170"/>
      <c r="AN26" s="170">
        <v>126240.96179937688</v>
      </c>
      <c r="AO26" s="170">
        <f t="shared" si="45"/>
        <v>126240.96179937688</v>
      </c>
      <c r="AP26" s="170">
        <f t="shared" si="46"/>
        <v>143120</v>
      </c>
      <c r="AQ26" s="170">
        <f t="shared" si="47"/>
        <v>134680.48089968844</v>
      </c>
      <c r="AR26" s="177"/>
      <c r="AS26" s="170">
        <v>195000</v>
      </c>
      <c r="AT26" s="170"/>
      <c r="AU26" s="170"/>
      <c r="AV26" s="170">
        <v>139963.27328260956</v>
      </c>
      <c r="AW26" s="170">
        <f t="shared" si="48"/>
        <v>139963.27328260956</v>
      </c>
      <c r="AX26" s="170">
        <f t="shared" si="49"/>
        <v>167482</v>
      </c>
      <c r="AY26" s="170">
        <f t="shared" si="50"/>
        <v>153722.63664130477</v>
      </c>
    </row>
    <row r="27" spans="1:51" ht="13.5" thickBot="1" x14ac:dyDescent="0.25">
      <c r="A27" s="20">
        <v>13</v>
      </c>
      <c r="B27" s="19" t="s">
        <v>374</v>
      </c>
      <c r="C27" s="32">
        <v>1</v>
      </c>
      <c r="D27" s="3"/>
      <c r="E27" s="170">
        <v>10000</v>
      </c>
      <c r="F27" s="170"/>
      <c r="G27" s="170"/>
      <c r="H27" s="170">
        <v>7984.3266483291618</v>
      </c>
      <c r="I27" s="202">
        <f t="shared" si="39"/>
        <v>7984.3266483291618</v>
      </c>
      <c r="J27" s="202">
        <f t="shared" si="40"/>
        <v>8992</v>
      </c>
      <c r="K27" s="202">
        <f t="shared" si="41"/>
        <v>8488.1633241645814</v>
      </c>
      <c r="L27" s="177"/>
      <c r="M27" s="170">
        <v>8000</v>
      </c>
      <c r="N27" s="170"/>
      <c r="O27" s="170"/>
      <c r="P27" s="170">
        <v>7839.2593290625155</v>
      </c>
      <c r="Q27" s="170">
        <f t="shared" si="42"/>
        <v>7839.2593290625155</v>
      </c>
      <c r="R27" s="170">
        <f t="shared" si="43"/>
        <v>7920</v>
      </c>
      <c r="S27" s="170">
        <f t="shared" si="44"/>
        <v>7879.6296645312577</v>
      </c>
      <c r="T27" s="177"/>
      <c r="U27" s="170">
        <v>10000</v>
      </c>
      <c r="V27" s="170"/>
      <c r="W27" s="170"/>
      <c r="X27" s="170">
        <v>8132.4886047958726</v>
      </c>
      <c r="Y27" s="170">
        <f t="shared" si="3"/>
        <v>8132.4886047958726</v>
      </c>
      <c r="Z27" s="170">
        <f t="shared" si="4"/>
        <v>9066</v>
      </c>
      <c r="AA27" s="170">
        <f t="shared" si="5"/>
        <v>8599.2443023979358</v>
      </c>
      <c r="AB27" s="177"/>
      <c r="AC27" s="170">
        <v>10000</v>
      </c>
      <c r="AD27" s="170"/>
      <c r="AE27" s="170"/>
      <c r="AF27" s="170">
        <v>10201.363591492862</v>
      </c>
      <c r="AG27" s="170">
        <f t="shared" si="6"/>
        <v>10000</v>
      </c>
      <c r="AH27" s="170">
        <f t="shared" si="7"/>
        <v>10101</v>
      </c>
      <c r="AI27" s="170">
        <f t="shared" si="8"/>
        <v>10050.5</v>
      </c>
      <c r="AJ27" s="177"/>
      <c r="AK27" s="170">
        <v>12000</v>
      </c>
      <c r="AL27" s="170"/>
      <c r="AM27" s="170"/>
      <c r="AN27" s="170">
        <v>10052.570473168429</v>
      </c>
      <c r="AO27" s="170">
        <f t="shared" si="45"/>
        <v>10052.570473168429</v>
      </c>
      <c r="AP27" s="170">
        <f t="shared" si="46"/>
        <v>11026</v>
      </c>
      <c r="AQ27" s="170">
        <f t="shared" si="47"/>
        <v>10539.285236584215</v>
      </c>
      <c r="AR27" s="177"/>
      <c r="AS27" s="170">
        <v>18000</v>
      </c>
      <c r="AT27" s="170"/>
      <c r="AU27" s="170"/>
      <c r="AV27" s="170">
        <v>11377.339579781812</v>
      </c>
      <c r="AW27" s="170">
        <f t="shared" si="48"/>
        <v>11377.339579781812</v>
      </c>
      <c r="AX27" s="170">
        <f t="shared" si="49"/>
        <v>14689</v>
      </c>
      <c r="AY27" s="170">
        <f t="shared" si="50"/>
        <v>13033.169789890906</v>
      </c>
    </row>
    <row r="28" spans="1:51" ht="13.5" thickBot="1" x14ac:dyDescent="0.25">
      <c r="A28" s="24">
        <v>14</v>
      </c>
      <c r="B28" s="19" t="s">
        <v>376</v>
      </c>
      <c r="C28" s="32">
        <v>1</v>
      </c>
      <c r="D28" s="3"/>
      <c r="E28" s="170">
        <v>12000</v>
      </c>
      <c r="F28" s="170"/>
      <c r="G28" s="170"/>
      <c r="H28" s="170">
        <v>9184.875129618109</v>
      </c>
      <c r="I28" s="202">
        <f t="shared" si="39"/>
        <v>9184.875129618109</v>
      </c>
      <c r="J28" s="202">
        <f t="shared" si="40"/>
        <v>10592</v>
      </c>
      <c r="K28" s="202">
        <f t="shared" si="41"/>
        <v>9888.4375648090536</v>
      </c>
      <c r="L28" s="177"/>
      <c r="M28" s="170">
        <v>10000</v>
      </c>
      <c r="N28" s="170"/>
      <c r="O28" s="170"/>
      <c r="P28" s="170">
        <v>9301.3014562047938</v>
      </c>
      <c r="Q28" s="170">
        <f t="shared" si="42"/>
        <v>9301.3014562047938</v>
      </c>
      <c r="R28" s="170">
        <f t="shared" si="43"/>
        <v>9651</v>
      </c>
      <c r="S28" s="170">
        <f t="shared" si="44"/>
        <v>9476.1507281023969</v>
      </c>
      <c r="T28" s="177"/>
      <c r="U28" s="170">
        <v>12000</v>
      </c>
      <c r="V28" s="170"/>
      <c r="W28" s="170"/>
      <c r="X28" s="170">
        <v>10116.79487679148</v>
      </c>
      <c r="Y28" s="170">
        <f t="shared" si="3"/>
        <v>10116.79487679148</v>
      </c>
      <c r="Z28" s="170">
        <f t="shared" si="4"/>
        <v>11058</v>
      </c>
      <c r="AA28" s="170">
        <f t="shared" si="5"/>
        <v>10587.397438395739</v>
      </c>
      <c r="AB28" s="177"/>
      <c r="AC28" s="170">
        <v>13000</v>
      </c>
      <c r="AD28" s="170"/>
      <c r="AE28" s="170"/>
      <c r="AF28" s="170">
        <v>12657.408658777418</v>
      </c>
      <c r="AG28" s="170">
        <f t="shared" si="6"/>
        <v>12657.408658777418</v>
      </c>
      <c r="AH28" s="170">
        <f t="shared" si="7"/>
        <v>12829</v>
      </c>
      <c r="AI28" s="170">
        <f t="shared" si="8"/>
        <v>12743.204329388709</v>
      </c>
      <c r="AJ28" s="177"/>
      <c r="AK28" s="170">
        <v>15000</v>
      </c>
      <c r="AL28" s="170"/>
      <c r="AM28" s="170"/>
      <c r="AN28" s="170">
        <v>12471.313913717868</v>
      </c>
      <c r="AO28" s="170">
        <f t="shared" si="45"/>
        <v>12471.313913717868</v>
      </c>
      <c r="AP28" s="170">
        <f t="shared" si="46"/>
        <v>13736</v>
      </c>
      <c r="AQ28" s="170">
        <f t="shared" si="47"/>
        <v>13103.656956858933</v>
      </c>
      <c r="AR28" s="177"/>
      <c r="AS28" s="170">
        <v>16000</v>
      </c>
      <c r="AT28" s="170"/>
      <c r="AU28" s="170"/>
      <c r="AV28" s="170">
        <v>14465.058206008576</v>
      </c>
      <c r="AW28" s="170">
        <f t="shared" si="48"/>
        <v>14465.058206008576</v>
      </c>
      <c r="AX28" s="170">
        <f t="shared" si="49"/>
        <v>15233</v>
      </c>
      <c r="AY28" s="170">
        <f t="shared" si="50"/>
        <v>14849.029103004288</v>
      </c>
    </row>
    <row r="29" spans="1:51" ht="15.75" thickBot="1" x14ac:dyDescent="0.3">
      <c r="A29" s="149"/>
      <c r="B29" s="121" t="s">
        <v>143</v>
      </c>
      <c r="C29" s="148"/>
      <c r="D29" s="99"/>
      <c r="E29" s="171"/>
      <c r="F29" s="171"/>
      <c r="G29" s="171"/>
      <c r="H29" s="171">
        <v>0</v>
      </c>
      <c r="I29" s="171"/>
      <c r="J29" s="171"/>
      <c r="K29" s="171"/>
      <c r="L29" s="171"/>
      <c r="M29" s="171"/>
      <c r="N29" s="171"/>
      <c r="O29" s="171"/>
      <c r="P29" s="171">
        <v>0</v>
      </c>
      <c r="Q29" s="171"/>
      <c r="R29" s="171"/>
      <c r="S29" s="171"/>
      <c r="T29" s="171"/>
      <c r="U29" s="171"/>
      <c r="V29" s="171"/>
      <c r="W29" s="171"/>
      <c r="X29" s="171">
        <v>0</v>
      </c>
      <c r="Y29" s="171"/>
      <c r="Z29" s="171"/>
      <c r="AA29" s="171"/>
      <c r="AB29" s="171"/>
      <c r="AC29" s="171"/>
      <c r="AD29" s="171"/>
      <c r="AE29" s="171"/>
      <c r="AF29" s="171">
        <v>0</v>
      </c>
      <c r="AG29" s="171"/>
      <c r="AH29" s="171"/>
      <c r="AI29" s="171"/>
      <c r="AJ29" s="171"/>
      <c r="AK29" s="171"/>
      <c r="AL29" s="171"/>
      <c r="AM29" s="171"/>
      <c r="AN29" s="171">
        <v>0</v>
      </c>
      <c r="AO29" s="171"/>
      <c r="AP29" s="171"/>
      <c r="AQ29" s="171"/>
      <c r="AR29" s="171"/>
      <c r="AS29" s="171"/>
      <c r="AT29" s="171"/>
      <c r="AU29" s="171"/>
      <c r="AV29" s="171">
        <v>0</v>
      </c>
      <c r="AW29" s="171"/>
      <c r="AX29" s="171"/>
      <c r="AY29" s="171"/>
    </row>
    <row r="30" spans="1:51" ht="13.5" thickBot="1" x14ac:dyDescent="0.25">
      <c r="A30" s="24">
        <v>15</v>
      </c>
      <c r="B30" s="18" t="s">
        <v>167</v>
      </c>
      <c r="C30" s="150">
        <v>1</v>
      </c>
      <c r="D30" s="3"/>
      <c r="E30" s="170">
        <v>19000</v>
      </c>
      <c r="F30" s="170"/>
      <c r="G30" s="170"/>
      <c r="H30" s="170">
        <v>12466.378528052679</v>
      </c>
      <c r="I30" s="202">
        <f t="shared" ref="I30:I31" si="51">+IF(E30="N/A","N/A",MIN(E30:H30))</f>
        <v>12466.378528052679</v>
      </c>
      <c r="J30" s="202">
        <f t="shared" ref="J30:J31" si="52">+IF(E30="N/A","N/A",ROUND(AVERAGE(E30:H30),0))</f>
        <v>15733</v>
      </c>
      <c r="K30" s="202">
        <f t="shared" ref="K30:K31" si="53">+IF(I30="N/A","N/A",AVERAGE(I30:J30))</f>
        <v>14099.68926402634</v>
      </c>
      <c r="L30" s="177"/>
      <c r="M30" s="170">
        <v>15000</v>
      </c>
      <c r="N30" s="170"/>
      <c r="O30" s="170"/>
      <c r="P30" s="170">
        <v>11489.578363052678</v>
      </c>
      <c r="Q30" s="170">
        <f t="shared" ref="Q30:Q31" si="54">+IF(M30="N/A","N/A",MIN(M30:P30))</f>
        <v>11489.578363052678</v>
      </c>
      <c r="R30" s="170">
        <f t="shared" ref="R30:R31" si="55">+IF(M30="N/A","N/A",ROUND(AVERAGE(M30:P30),0))</f>
        <v>13245</v>
      </c>
      <c r="S30" s="170">
        <f t="shared" ref="S30:S31" si="56">+IF(Q30="N/A","N/A",AVERAGE(Q30:R30))</f>
        <v>12367.289181526339</v>
      </c>
      <c r="T30" s="177"/>
      <c r="U30" s="170">
        <v>19000</v>
      </c>
      <c r="V30" s="170"/>
      <c r="W30" s="170"/>
      <c r="X30" s="170">
        <v>12070.48836305268</v>
      </c>
      <c r="Y30" s="170">
        <f t="shared" si="3"/>
        <v>12070.48836305268</v>
      </c>
      <c r="Z30" s="170">
        <f t="shared" si="4"/>
        <v>15535</v>
      </c>
      <c r="AA30" s="170">
        <f t="shared" si="5"/>
        <v>13802.744181526341</v>
      </c>
      <c r="AB30" s="177"/>
      <c r="AC30" s="170">
        <v>20000</v>
      </c>
      <c r="AD30" s="170"/>
      <c r="AE30" s="170"/>
      <c r="AF30" s="170">
        <v>15167.760669169153</v>
      </c>
      <c r="AG30" s="170">
        <f t="shared" si="6"/>
        <v>15167.760669169153</v>
      </c>
      <c r="AH30" s="170">
        <f t="shared" si="7"/>
        <v>17584</v>
      </c>
      <c r="AI30" s="170">
        <f t="shared" si="8"/>
        <v>16375.880334584577</v>
      </c>
      <c r="AJ30" s="177"/>
      <c r="AK30" s="170">
        <v>25000</v>
      </c>
      <c r="AL30" s="170"/>
      <c r="AM30" s="170"/>
      <c r="AN30" s="170">
        <v>14795.164995169154</v>
      </c>
      <c r="AO30" s="170">
        <f t="shared" ref="AO30:AO31" si="57">+IF(AK30="N/A","N/A",MIN(AK30:AN30))</f>
        <v>14795.164995169154</v>
      </c>
      <c r="AP30" s="170">
        <f t="shared" ref="AP30:AP31" si="58">+IF(AK30="N/A","N/A",ROUND(AVERAGE(AK30:AN30),0))</f>
        <v>19898</v>
      </c>
      <c r="AQ30" s="170">
        <f t="shared" ref="AQ30:AQ31" si="59">+IF(AO30="N/A","N/A",AVERAGE(AO30:AP30))</f>
        <v>17346.582497584575</v>
      </c>
      <c r="AR30" s="177"/>
      <c r="AS30" s="170">
        <v>25000</v>
      </c>
      <c r="AT30" s="170"/>
      <c r="AU30" s="170"/>
      <c r="AV30" s="170">
        <v>15672.629550169155</v>
      </c>
      <c r="AW30" s="170">
        <f t="shared" ref="AW30:AW31" si="60">+IF(AS30="N/A","N/A",MIN(AS30:AV30))</f>
        <v>15672.629550169155</v>
      </c>
      <c r="AX30" s="170">
        <f t="shared" ref="AX30:AX31" si="61">+IF(AS30="N/A","N/A",ROUND(AVERAGE(AS30:AV30),0))</f>
        <v>20336</v>
      </c>
      <c r="AY30" s="170">
        <f t="shared" ref="AY30:AY31" si="62">+IF(AW30="N/A","N/A",AVERAGE(AW30:AX30))</f>
        <v>18004.314775084578</v>
      </c>
    </row>
    <row r="31" spans="1:51" ht="13.5" thickBot="1" x14ac:dyDescent="0.25">
      <c r="A31" s="20">
        <v>16</v>
      </c>
      <c r="B31" s="19" t="s">
        <v>305</v>
      </c>
      <c r="C31" s="33">
        <v>1</v>
      </c>
      <c r="D31" s="3"/>
      <c r="E31" s="170">
        <v>10000</v>
      </c>
      <c r="F31" s="170"/>
      <c r="G31" s="170"/>
      <c r="H31" s="170">
        <v>7576.3495678002655</v>
      </c>
      <c r="I31" s="202">
        <f t="shared" si="51"/>
        <v>7576.3495678002655</v>
      </c>
      <c r="J31" s="202">
        <f t="shared" si="52"/>
        <v>8788</v>
      </c>
      <c r="K31" s="202">
        <f t="shared" si="53"/>
        <v>8182.1747839001328</v>
      </c>
      <c r="L31" s="177"/>
      <c r="M31" s="170">
        <v>10000</v>
      </c>
      <c r="N31" s="170"/>
      <c r="O31" s="170"/>
      <c r="P31" s="170">
        <v>7653.82288824028</v>
      </c>
      <c r="Q31" s="170">
        <f t="shared" si="54"/>
        <v>7653.82288824028</v>
      </c>
      <c r="R31" s="170">
        <f t="shared" si="55"/>
        <v>8827</v>
      </c>
      <c r="S31" s="170">
        <f t="shared" si="56"/>
        <v>8240.41144412014</v>
      </c>
      <c r="T31" s="177"/>
      <c r="U31" s="170">
        <v>13000</v>
      </c>
      <c r="V31" s="170"/>
      <c r="W31" s="170"/>
      <c r="X31" s="170">
        <v>8410.6704536802918</v>
      </c>
      <c r="Y31" s="170">
        <f t="shared" si="3"/>
        <v>8410.6704536802918</v>
      </c>
      <c r="Z31" s="170">
        <f t="shared" si="4"/>
        <v>10705</v>
      </c>
      <c r="AA31" s="170">
        <f t="shared" si="5"/>
        <v>9557.8352268401468</v>
      </c>
      <c r="AB31" s="177"/>
      <c r="AC31" s="170">
        <v>13000</v>
      </c>
      <c r="AD31" s="170"/>
      <c r="AE31" s="170"/>
      <c r="AF31" s="170">
        <v>9365.3439289736361</v>
      </c>
      <c r="AG31" s="170">
        <f t="shared" si="6"/>
        <v>9365.3439289736361</v>
      </c>
      <c r="AH31" s="170">
        <f t="shared" si="7"/>
        <v>11183</v>
      </c>
      <c r="AI31" s="170">
        <f t="shared" si="8"/>
        <v>10274.171964486817</v>
      </c>
      <c r="AJ31" s="177"/>
      <c r="AK31" s="170">
        <v>15000</v>
      </c>
      <c r="AL31" s="170"/>
      <c r="AM31" s="170"/>
      <c r="AN31" s="170">
        <v>8708.5306061789761</v>
      </c>
      <c r="AO31" s="170">
        <f t="shared" si="57"/>
        <v>8708.5306061789761</v>
      </c>
      <c r="AP31" s="170">
        <f t="shared" si="58"/>
        <v>11854</v>
      </c>
      <c r="AQ31" s="170">
        <f t="shared" si="59"/>
        <v>10281.265303089487</v>
      </c>
      <c r="AR31" s="177"/>
      <c r="AS31" s="170">
        <v>13000</v>
      </c>
      <c r="AT31" s="170"/>
      <c r="AU31" s="170"/>
      <c r="AV31" s="170">
        <v>10277.687009147006</v>
      </c>
      <c r="AW31" s="170">
        <f t="shared" si="60"/>
        <v>10277.687009147006</v>
      </c>
      <c r="AX31" s="170">
        <f t="shared" si="61"/>
        <v>11639</v>
      </c>
      <c r="AY31" s="170">
        <f t="shared" si="62"/>
        <v>10958.343504573502</v>
      </c>
    </row>
    <row r="32" spans="1:51" ht="15.75" thickBot="1" x14ac:dyDescent="0.3">
      <c r="A32" s="149"/>
      <c r="B32" s="121" t="s">
        <v>353</v>
      </c>
      <c r="C32" s="151"/>
      <c r="D32" s="99"/>
      <c r="E32" s="171"/>
      <c r="F32" s="171"/>
      <c r="G32" s="171"/>
      <c r="H32" s="171">
        <v>0</v>
      </c>
      <c r="I32" s="171"/>
      <c r="J32" s="171"/>
      <c r="K32" s="171"/>
      <c r="L32" s="171"/>
      <c r="M32" s="171"/>
      <c r="N32" s="171"/>
      <c r="O32" s="171"/>
      <c r="P32" s="171">
        <v>0</v>
      </c>
      <c r="Q32" s="171"/>
      <c r="R32" s="171"/>
      <c r="S32" s="171"/>
      <c r="T32" s="171"/>
      <c r="U32" s="171"/>
      <c r="V32" s="171"/>
      <c r="W32" s="171"/>
      <c r="X32" s="171">
        <v>0</v>
      </c>
      <c r="Y32" s="171"/>
      <c r="Z32" s="171"/>
      <c r="AA32" s="171"/>
      <c r="AB32" s="171"/>
      <c r="AC32" s="171"/>
      <c r="AD32" s="171"/>
      <c r="AE32" s="171"/>
      <c r="AF32" s="171">
        <v>0</v>
      </c>
      <c r="AG32" s="171"/>
      <c r="AH32" s="171"/>
      <c r="AI32" s="171"/>
      <c r="AJ32" s="171"/>
      <c r="AK32" s="171"/>
      <c r="AL32" s="171"/>
      <c r="AM32" s="171"/>
      <c r="AN32" s="171">
        <v>0</v>
      </c>
      <c r="AO32" s="171"/>
      <c r="AP32" s="171"/>
      <c r="AQ32" s="171"/>
      <c r="AR32" s="171"/>
      <c r="AS32" s="171"/>
      <c r="AT32" s="171"/>
      <c r="AU32" s="171"/>
      <c r="AV32" s="171">
        <v>0</v>
      </c>
      <c r="AW32" s="171"/>
      <c r="AX32" s="171"/>
      <c r="AY32" s="171"/>
    </row>
    <row r="33" spans="1:51" ht="13.5" thickBot="1" x14ac:dyDescent="0.25">
      <c r="A33" s="24">
        <v>17</v>
      </c>
      <c r="B33" s="152" t="s">
        <v>132</v>
      </c>
      <c r="C33" s="153">
        <v>1</v>
      </c>
      <c r="D33" s="3"/>
      <c r="E33" s="173">
        <v>129000</v>
      </c>
      <c r="F33" s="173"/>
      <c r="G33" s="173"/>
      <c r="H33" s="173">
        <v>68957.212004999994</v>
      </c>
      <c r="I33" s="202">
        <f t="shared" ref="I33:I53" si="63">+IF(E33="N/A","N/A",MIN(E33:H33))</f>
        <v>68957.212004999994</v>
      </c>
      <c r="J33" s="202">
        <f t="shared" ref="J33:J53" si="64">+IF(E33="N/A","N/A",ROUND(AVERAGE(E33:H33),0))</f>
        <v>98979</v>
      </c>
      <c r="K33" s="202">
        <f t="shared" ref="K33:K53" si="65">+IF(I33="N/A","N/A",AVERAGE(I33:J33))</f>
        <v>83968.10600249999</v>
      </c>
      <c r="L33" s="177"/>
      <c r="M33" s="173">
        <v>123000</v>
      </c>
      <c r="N33" s="173"/>
      <c r="O33" s="173"/>
      <c r="P33" s="173">
        <v>69791.631129000001</v>
      </c>
      <c r="Q33" s="170">
        <f t="shared" ref="Q33:Q36" si="66">+IF(M33="N/A","N/A",MIN(M33:P33))</f>
        <v>69791.631129000001</v>
      </c>
      <c r="R33" s="170">
        <f t="shared" ref="R33:R36" si="67">+IF(M33="N/A","N/A",ROUND(AVERAGE(M33:P33),0))</f>
        <v>96396</v>
      </c>
      <c r="S33" s="170">
        <f t="shared" ref="S33:S36" si="68">+IF(Q33="N/A","N/A",AVERAGE(Q33:R33))</f>
        <v>83093.815564499993</v>
      </c>
      <c r="T33" s="177"/>
      <c r="U33" s="178">
        <v>123000</v>
      </c>
      <c r="V33" s="178"/>
      <c r="W33" s="178"/>
      <c r="X33" s="178">
        <v>70208.84069099999</v>
      </c>
      <c r="Y33" s="170">
        <f t="shared" si="3"/>
        <v>70208.84069099999</v>
      </c>
      <c r="Z33" s="170">
        <f t="shared" si="4"/>
        <v>96604</v>
      </c>
      <c r="AA33" s="170">
        <f t="shared" si="5"/>
        <v>83406.420345499995</v>
      </c>
      <c r="AB33" s="177"/>
      <c r="AC33" s="172">
        <v>123000</v>
      </c>
      <c r="AD33" s="172"/>
      <c r="AE33" s="172"/>
      <c r="AF33" s="172">
        <v>70208.84069099999</v>
      </c>
      <c r="AG33" s="170">
        <f t="shared" si="6"/>
        <v>70208.84069099999</v>
      </c>
      <c r="AH33" s="170">
        <f t="shared" si="7"/>
        <v>96604</v>
      </c>
      <c r="AI33" s="170">
        <f t="shared" si="8"/>
        <v>83406.420345499995</v>
      </c>
      <c r="AJ33" s="177"/>
      <c r="AK33" s="172">
        <v>130000</v>
      </c>
      <c r="AL33" s="172"/>
      <c r="AM33" s="172"/>
      <c r="AN33" s="172">
        <v>71043.259814999998</v>
      </c>
      <c r="AO33" s="170">
        <f t="shared" ref="AO33:AO53" si="69">+IF(AK33="N/A","N/A",MIN(AK33:AN33))</f>
        <v>71043.259814999998</v>
      </c>
      <c r="AP33" s="170">
        <f t="shared" ref="AP33:AP53" si="70">+IF(AK33="N/A","N/A",ROUND(AVERAGE(AK33:AN33),0))</f>
        <v>100522</v>
      </c>
      <c r="AQ33" s="170">
        <f t="shared" ref="AQ33:AQ53" si="71">+IF(AO33="N/A","N/A",AVERAGE(AO33:AP33))</f>
        <v>85782.629907499999</v>
      </c>
      <c r="AR33" s="177"/>
      <c r="AS33" s="172">
        <v>134000</v>
      </c>
      <c r="AT33" s="172"/>
      <c r="AU33" s="172"/>
      <c r="AV33" s="172">
        <v>70626.050253000009</v>
      </c>
      <c r="AW33" s="170">
        <f t="shared" ref="AW33:AW53" si="72">+IF(AS33="N/A","N/A",MIN(AS33:AV33))</f>
        <v>70626.050253000009</v>
      </c>
      <c r="AX33" s="170">
        <f t="shared" ref="AX33:AX53" si="73">+IF(AS33="N/A","N/A",ROUND(AVERAGE(AS33:AV33),0))</f>
        <v>102313</v>
      </c>
      <c r="AY33" s="170">
        <f t="shared" ref="AY33:AY53" si="74">+IF(AW33="N/A","N/A",AVERAGE(AW33:AX33))</f>
        <v>86469.525126499997</v>
      </c>
    </row>
    <row r="34" spans="1:51" ht="13.5" thickBot="1" x14ac:dyDescent="0.25">
      <c r="A34" s="20">
        <v>18</v>
      </c>
      <c r="B34" s="101" t="s">
        <v>446</v>
      </c>
      <c r="C34" s="154">
        <v>1</v>
      </c>
      <c r="D34" s="3"/>
      <c r="E34" s="173">
        <v>112000</v>
      </c>
      <c r="F34" s="173"/>
      <c r="G34" s="173"/>
      <c r="H34" s="173">
        <v>81983.029548749997</v>
      </c>
      <c r="I34" s="202">
        <f t="shared" si="63"/>
        <v>81983.029548749997</v>
      </c>
      <c r="J34" s="202">
        <f t="shared" si="64"/>
        <v>96992</v>
      </c>
      <c r="K34" s="202">
        <f t="shared" si="65"/>
        <v>89487.514774374999</v>
      </c>
      <c r="L34" s="177"/>
      <c r="M34" s="173">
        <v>113000</v>
      </c>
      <c r="N34" s="173"/>
      <c r="O34" s="173"/>
      <c r="P34" s="173">
        <v>83844.788007750001</v>
      </c>
      <c r="Q34" s="170">
        <f t="shared" si="66"/>
        <v>83844.788007750001</v>
      </c>
      <c r="R34" s="170">
        <f t="shared" si="67"/>
        <v>98422</v>
      </c>
      <c r="S34" s="170">
        <f t="shared" si="68"/>
        <v>91133.394003875001</v>
      </c>
      <c r="T34" s="177"/>
      <c r="U34" s="178">
        <v>115000</v>
      </c>
      <c r="V34" s="178"/>
      <c r="W34" s="178"/>
      <c r="X34" s="178">
        <v>84775.667237250003</v>
      </c>
      <c r="Y34" s="170">
        <f t="shared" si="3"/>
        <v>84775.667237250003</v>
      </c>
      <c r="Z34" s="170">
        <f t="shared" si="4"/>
        <v>99888</v>
      </c>
      <c r="AA34" s="170">
        <f t="shared" si="5"/>
        <v>92331.833618625009</v>
      </c>
      <c r="AB34" s="177"/>
      <c r="AC34" s="172">
        <v>114000</v>
      </c>
      <c r="AD34" s="172"/>
      <c r="AE34" s="172"/>
      <c r="AF34" s="172">
        <v>84775.667237250003</v>
      </c>
      <c r="AG34" s="170">
        <f t="shared" si="6"/>
        <v>84775.667237250003</v>
      </c>
      <c r="AH34" s="170">
        <f t="shared" si="7"/>
        <v>99388</v>
      </c>
      <c r="AI34" s="170">
        <f t="shared" si="8"/>
        <v>92081.833618625009</v>
      </c>
      <c r="AJ34" s="177"/>
      <c r="AK34" s="172">
        <v>130000</v>
      </c>
      <c r="AL34" s="172"/>
      <c r="AM34" s="172"/>
      <c r="AN34" s="172">
        <v>86637.425696249993</v>
      </c>
      <c r="AO34" s="170">
        <f t="shared" si="69"/>
        <v>86637.425696249993</v>
      </c>
      <c r="AP34" s="170">
        <f t="shared" si="70"/>
        <v>108319</v>
      </c>
      <c r="AQ34" s="170">
        <f t="shared" si="71"/>
        <v>97478.212848124997</v>
      </c>
      <c r="AR34" s="177"/>
      <c r="AS34" s="172">
        <v>125000</v>
      </c>
      <c r="AT34" s="172"/>
      <c r="AU34" s="172"/>
      <c r="AV34" s="172">
        <v>85706.546466749991</v>
      </c>
      <c r="AW34" s="170">
        <f t="shared" si="72"/>
        <v>85706.546466749991</v>
      </c>
      <c r="AX34" s="170">
        <f t="shared" si="73"/>
        <v>105353</v>
      </c>
      <c r="AY34" s="170">
        <f t="shared" si="74"/>
        <v>95529.773233374988</v>
      </c>
    </row>
    <row r="35" spans="1:51" ht="13.5" thickBot="1" x14ac:dyDescent="0.25">
      <c r="A35" s="24">
        <v>19</v>
      </c>
      <c r="B35" s="101" t="s">
        <v>447</v>
      </c>
      <c r="C35" s="32">
        <v>1</v>
      </c>
      <c r="D35" s="3"/>
      <c r="E35" s="173">
        <v>63000</v>
      </c>
      <c r="F35" s="173"/>
      <c r="G35" s="173"/>
      <c r="H35" s="173">
        <v>44504.967375</v>
      </c>
      <c r="I35" s="202">
        <f t="shared" si="63"/>
        <v>44504.967375</v>
      </c>
      <c r="J35" s="202">
        <f t="shared" si="64"/>
        <v>53752</v>
      </c>
      <c r="K35" s="202">
        <f t="shared" si="65"/>
        <v>49128.483687500004</v>
      </c>
      <c r="L35" s="177"/>
      <c r="M35" s="173">
        <v>63000</v>
      </c>
      <c r="N35" s="173"/>
      <c r="O35" s="173"/>
      <c r="P35" s="173">
        <v>45602.887275000001</v>
      </c>
      <c r="Q35" s="170">
        <f t="shared" si="66"/>
        <v>45602.887275000001</v>
      </c>
      <c r="R35" s="170">
        <f t="shared" si="67"/>
        <v>54301</v>
      </c>
      <c r="S35" s="170">
        <f t="shared" si="68"/>
        <v>49951.9436375</v>
      </c>
      <c r="T35" s="177"/>
      <c r="U35" s="178">
        <v>65000</v>
      </c>
      <c r="V35" s="178"/>
      <c r="W35" s="178"/>
      <c r="X35" s="178">
        <v>46151.847224999998</v>
      </c>
      <c r="Y35" s="170">
        <f t="shared" si="3"/>
        <v>46151.847224999998</v>
      </c>
      <c r="Z35" s="170">
        <f t="shared" si="4"/>
        <v>55576</v>
      </c>
      <c r="AA35" s="170">
        <f t="shared" si="5"/>
        <v>50863.923612500002</v>
      </c>
      <c r="AB35" s="177"/>
      <c r="AC35" s="172">
        <v>63000</v>
      </c>
      <c r="AD35" s="172"/>
      <c r="AE35" s="172"/>
      <c r="AF35" s="172">
        <v>46151.847224999998</v>
      </c>
      <c r="AG35" s="170">
        <f t="shared" si="6"/>
        <v>46151.847224999998</v>
      </c>
      <c r="AH35" s="170">
        <f t="shared" si="7"/>
        <v>54576</v>
      </c>
      <c r="AI35" s="170">
        <f t="shared" si="8"/>
        <v>50363.923612500002</v>
      </c>
      <c r="AJ35" s="177"/>
      <c r="AK35" s="172">
        <v>68000</v>
      </c>
      <c r="AL35" s="172"/>
      <c r="AM35" s="172"/>
      <c r="AN35" s="172">
        <v>47249.767124999998</v>
      </c>
      <c r="AO35" s="170">
        <f t="shared" si="69"/>
        <v>47249.767124999998</v>
      </c>
      <c r="AP35" s="170">
        <f t="shared" si="70"/>
        <v>57625</v>
      </c>
      <c r="AQ35" s="170">
        <f t="shared" si="71"/>
        <v>52437.383562499999</v>
      </c>
      <c r="AR35" s="177"/>
      <c r="AS35" s="172">
        <v>65000</v>
      </c>
      <c r="AT35" s="172"/>
      <c r="AU35" s="172"/>
      <c r="AV35" s="172">
        <v>46700.807175000002</v>
      </c>
      <c r="AW35" s="170">
        <f t="shared" si="72"/>
        <v>46700.807175000002</v>
      </c>
      <c r="AX35" s="170">
        <f t="shared" si="73"/>
        <v>55850</v>
      </c>
      <c r="AY35" s="170">
        <f t="shared" si="74"/>
        <v>51275.403587499997</v>
      </c>
    </row>
    <row r="36" spans="1:51" ht="13.5" thickBot="1" x14ac:dyDescent="0.25">
      <c r="A36" s="20">
        <v>20</v>
      </c>
      <c r="B36" s="18" t="s">
        <v>448</v>
      </c>
      <c r="C36" s="32">
        <v>1</v>
      </c>
      <c r="D36" s="3"/>
      <c r="E36" s="173">
        <v>118000</v>
      </c>
      <c r="F36" s="173"/>
      <c r="G36" s="173"/>
      <c r="H36" s="173">
        <v>47345.835116250004</v>
      </c>
      <c r="I36" s="202">
        <f t="shared" si="63"/>
        <v>47345.835116250004</v>
      </c>
      <c r="J36" s="202">
        <f t="shared" si="64"/>
        <v>82673</v>
      </c>
      <c r="K36" s="202">
        <f t="shared" si="65"/>
        <v>65009.417558125002</v>
      </c>
      <c r="L36" s="177"/>
      <c r="M36" s="173">
        <v>120000</v>
      </c>
      <c r="N36" s="173"/>
      <c r="O36" s="173"/>
      <c r="P36" s="173">
        <v>48551.978549250001</v>
      </c>
      <c r="Q36" s="170">
        <f t="shared" si="66"/>
        <v>48551.978549250001</v>
      </c>
      <c r="R36" s="170">
        <f t="shared" si="67"/>
        <v>84276</v>
      </c>
      <c r="S36" s="170">
        <f t="shared" si="68"/>
        <v>66413.989274624997</v>
      </c>
      <c r="T36" s="177"/>
      <c r="U36" s="173">
        <v>125000</v>
      </c>
      <c r="V36" s="173"/>
      <c r="W36" s="173"/>
      <c r="X36" s="173">
        <v>49155.050265749996</v>
      </c>
      <c r="Y36" s="170">
        <f t="shared" si="3"/>
        <v>49155.050265749996</v>
      </c>
      <c r="Z36" s="170">
        <f t="shared" si="4"/>
        <v>87078</v>
      </c>
      <c r="AA36" s="170">
        <f t="shared" si="5"/>
        <v>68116.525132875002</v>
      </c>
      <c r="AB36" s="177"/>
      <c r="AC36" s="173">
        <v>121000</v>
      </c>
      <c r="AD36" s="173"/>
      <c r="AE36" s="173"/>
      <c r="AF36" s="173">
        <v>49155.050265749996</v>
      </c>
      <c r="AG36" s="170">
        <f t="shared" si="6"/>
        <v>49155.050265749996</v>
      </c>
      <c r="AH36" s="170">
        <f t="shared" si="7"/>
        <v>85078</v>
      </c>
      <c r="AI36" s="170">
        <f t="shared" si="8"/>
        <v>67116.525132875002</v>
      </c>
      <c r="AJ36" s="177"/>
      <c r="AK36" s="172">
        <v>130000</v>
      </c>
      <c r="AL36" s="172"/>
      <c r="AM36" s="172"/>
      <c r="AN36" s="172">
        <v>50361.193698749994</v>
      </c>
      <c r="AO36" s="170">
        <f t="shared" si="69"/>
        <v>50361.193698749994</v>
      </c>
      <c r="AP36" s="170">
        <f t="shared" si="70"/>
        <v>90181</v>
      </c>
      <c r="AQ36" s="170">
        <f t="shared" si="71"/>
        <v>70271.096849374997</v>
      </c>
      <c r="AR36" s="177"/>
      <c r="AS36" s="173">
        <v>135000</v>
      </c>
      <c r="AT36" s="173"/>
      <c r="AU36" s="173"/>
      <c r="AV36" s="173">
        <v>49758.121982249999</v>
      </c>
      <c r="AW36" s="170">
        <f t="shared" si="72"/>
        <v>49758.121982249999</v>
      </c>
      <c r="AX36" s="170">
        <f t="shared" si="73"/>
        <v>92379</v>
      </c>
      <c r="AY36" s="170">
        <f t="shared" si="74"/>
        <v>71068.560991125007</v>
      </c>
    </row>
    <row r="37" spans="1:51" ht="13.5" thickBot="1" x14ac:dyDescent="0.25">
      <c r="A37" s="24">
        <v>21</v>
      </c>
      <c r="B37" s="101" t="s">
        <v>449</v>
      </c>
      <c r="C37" s="32">
        <v>1</v>
      </c>
      <c r="D37" s="3"/>
      <c r="E37" s="173">
        <v>392000</v>
      </c>
      <c r="F37" s="173"/>
      <c r="G37" s="173"/>
      <c r="H37" s="173">
        <v>258664.70024999999</v>
      </c>
      <c r="I37" s="202">
        <f t="shared" si="63"/>
        <v>258664.70024999999</v>
      </c>
      <c r="J37" s="202">
        <f t="shared" si="64"/>
        <v>325332</v>
      </c>
      <c r="K37" s="202">
        <f t="shared" si="65"/>
        <v>291998.350125</v>
      </c>
      <c r="L37" s="177"/>
      <c r="M37" s="155" t="s">
        <v>8</v>
      </c>
      <c r="N37" s="155" t="s">
        <v>8</v>
      </c>
      <c r="O37" s="155" t="s">
        <v>8</v>
      </c>
      <c r="P37" s="155" t="s">
        <v>8</v>
      </c>
      <c r="Q37" s="155" t="s">
        <v>8</v>
      </c>
      <c r="R37" s="155" t="s">
        <v>8</v>
      </c>
      <c r="S37" s="155" t="s">
        <v>8</v>
      </c>
      <c r="T37" s="177"/>
      <c r="U37" s="173">
        <v>410000</v>
      </c>
      <c r="V37" s="173"/>
      <c r="W37" s="173"/>
      <c r="X37" s="173">
        <v>275238.06255000003</v>
      </c>
      <c r="Y37" s="170">
        <f t="shared" si="3"/>
        <v>275238.06255000003</v>
      </c>
      <c r="Z37" s="170">
        <f t="shared" si="4"/>
        <v>342619</v>
      </c>
      <c r="AA37" s="170">
        <f t="shared" si="5"/>
        <v>308928.53127500002</v>
      </c>
      <c r="AB37" s="177"/>
      <c r="AC37" s="173">
        <v>399000</v>
      </c>
      <c r="AD37" s="173"/>
      <c r="AE37" s="173"/>
      <c r="AF37" s="173">
        <v>275238.06255000003</v>
      </c>
      <c r="AG37" s="170">
        <f t="shared" si="6"/>
        <v>275238.06255000003</v>
      </c>
      <c r="AH37" s="170">
        <f t="shared" si="7"/>
        <v>337119</v>
      </c>
      <c r="AI37" s="170">
        <f t="shared" si="8"/>
        <v>306178.53127500002</v>
      </c>
      <c r="AJ37" s="177"/>
      <c r="AK37" s="172">
        <v>500000</v>
      </c>
      <c r="AL37" s="172"/>
      <c r="AM37" s="172"/>
      <c r="AN37" s="172">
        <v>279316.05074999999</v>
      </c>
      <c r="AO37" s="170">
        <f t="shared" si="69"/>
        <v>279316.05074999999</v>
      </c>
      <c r="AP37" s="170">
        <f t="shared" si="70"/>
        <v>389658</v>
      </c>
      <c r="AQ37" s="170">
        <f t="shared" si="71"/>
        <v>334487.02537499997</v>
      </c>
      <c r="AR37" s="177"/>
      <c r="AS37" s="173">
        <v>435000</v>
      </c>
      <c r="AT37" s="173"/>
      <c r="AU37" s="173"/>
      <c r="AV37" s="173">
        <v>277277.05664999998</v>
      </c>
      <c r="AW37" s="170">
        <f t="shared" si="72"/>
        <v>277277.05664999998</v>
      </c>
      <c r="AX37" s="170">
        <f t="shared" si="73"/>
        <v>356139</v>
      </c>
      <c r="AY37" s="170">
        <f t="shared" si="74"/>
        <v>316708.02832499996</v>
      </c>
    </row>
    <row r="38" spans="1:51" ht="13.5" thickBot="1" x14ac:dyDescent="0.25">
      <c r="A38" s="20">
        <v>22</v>
      </c>
      <c r="B38" s="101" t="s">
        <v>450</v>
      </c>
      <c r="C38" s="32">
        <v>1</v>
      </c>
      <c r="D38" s="3"/>
      <c r="E38" s="173">
        <v>226000</v>
      </c>
      <c r="F38" s="173"/>
      <c r="G38" s="173"/>
      <c r="H38" s="173">
        <v>228328.127775</v>
      </c>
      <c r="I38" s="202">
        <f t="shared" si="63"/>
        <v>226000</v>
      </c>
      <c r="J38" s="202">
        <f t="shared" si="64"/>
        <v>227164</v>
      </c>
      <c r="K38" s="202">
        <f t="shared" si="65"/>
        <v>226582</v>
      </c>
      <c r="L38" s="177"/>
      <c r="M38" s="155" t="s">
        <v>8</v>
      </c>
      <c r="N38" s="155" t="s">
        <v>8</v>
      </c>
      <c r="O38" s="155" t="s">
        <v>8</v>
      </c>
      <c r="P38" s="155" t="s">
        <v>8</v>
      </c>
      <c r="Q38" s="155" t="s">
        <v>8</v>
      </c>
      <c r="R38" s="155" t="s">
        <v>8</v>
      </c>
      <c r="S38" s="155" t="s">
        <v>8</v>
      </c>
      <c r="T38" s="177"/>
      <c r="U38" s="173">
        <v>240000</v>
      </c>
      <c r="V38" s="173"/>
      <c r="W38" s="173"/>
      <c r="X38" s="173">
        <v>241226.07250499999</v>
      </c>
      <c r="Y38" s="170">
        <f t="shared" si="3"/>
        <v>240000</v>
      </c>
      <c r="Z38" s="170">
        <f t="shared" si="4"/>
        <v>240613</v>
      </c>
      <c r="AA38" s="170">
        <f t="shared" si="5"/>
        <v>240306.5</v>
      </c>
      <c r="AB38" s="177"/>
      <c r="AC38" s="173">
        <v>234000</v>
      </c>
      <c r="AD38" s="173"/>
      <c r="AE38" s="173"/>
      <c r="AF38" s="173">
        <v>241226.07250499999</v>
      </c>
      <c r="AG38" s="170">
        <f t="shared" si="6"/>
        <v>234000</v>
      </c>
      <c r="AH38" s="170">
        <f t="shared" si="7"/>
        <v>237613</v>
      </c>
      <c r="AI38" s="170">
        <f t="shared" si="8"/>
        <v>235806.5</v>
      </c>
      <c r="AJ38" s="177"/>
      <c r="AK38" s="172">
        <v>250000</v>
      </c>
      <c r="AL38" s="172"/>
      <c r="AM38" s="172"/>
      <c r="AN38" s="172">
        <v>246339.242325</v>
      </c>
      <c r="AO38" s="170">
        <f t="shared" si="69"/>
        <v>246339.242325</v>
      </c>
      <c r="AP38" s="170">
        <f t="shared" si="70"/>
        <v>248170</v>
      </c>
      <c r="AQ38" s="170">
        <f t="shared" si="71"/>
        <v>247254.6211625</v>
      </c>
      <c r="AR38" s="177"/>
      <c r="AS38" s="173">
        <v>235000</v>
      </c>
      <c r="AT38" s="173"/>
      <c r="AU38" s="173"/>
      <c r="AV38" s="173">
        <v>243782.65741500002</v>
      </c>
      <c r="AW38" s="170">
        <f t="shared" si="72"/>
        <v>235000</v>
      </c>
      <c r="AX38" s="170">
        <f t="shared" si="73"/>
        <v>239391</v>
      </c>
      <c r="AY38" s="170">
        <f t="shared" si="74"/>
        <v>237195.5</v>
      </c>
    </row>
    <row r="39" spans="1:51" ht="13.5" thickBot="1" x14ac:dyDescent="0.25">
      <c r="A39" s="24">
        <v>23</v>
      </c>
      <c r="B39" s="101" t="s">
        <v>451</v>
      </c>
      <c r="C39" s="32">
        <v>1</v>
      </c>
      <c r="D39" s="3"/>
      <c r="E39" s="173">
        <v>84000</v>
      </c>
      <c r="F39" s="173"/>
      <c r="G39" s="173"/>
      <c r="H39" s="173">
        <v>93127.134375000009</v>
      </c>
      <c r="I39" s="202">
        <f t="shared" si="63"/>
        <v>84000</v>
      </c>
      <c r="J39" s="202">
        <f t="shared" si="64"/>
        <v>88564</v>
      </c>
      <c r="K39" s="202">
        <f t="shared" si="65"/>
        <v>86282</v>
      </c>
      <c r="L39" s="177"/>
      <c r="M39" s="155" t="s">
        <v>8</v>
      </c>
      <c r="N39" s="155" t="s">
        <v>8</v>
      </c>
      <c r="O39" s="155" t="s">
        <v>8</v>
      </c>
      <c r="P39" s="155" t="s">
        <v>8</v>
      </c>
      <c r="Q39" s="155" t="s">
        <v>8</v>
      </c>
      <c r="R39" s="155" t="s">
        <v>8</v>
      </c>
      <c r="S39" s="155" t="s">
        <v>8</v>
      </c>
      <c r="T39" s="177"/>
      <c r="U39" s="173">
        <v>58000</v>
      </c>
      <c r="V39" s="173"/>
      <c r="W39" s="173"/>
      <c r="X39" s="173">
        <v>98398.892625000008</v>
      </c>
      <c r="Y39" s="170">
        <f t="shared" si="3"/>
        <v>58000</v>
      </c>
      <c r="Z39" s="170">
        <f t="shared" si="4"/>
        <v>78199</v>
      </c>
      <c r="AA39" s="170">
        <f t="shared" si="5"/>
        <v>68099.5</v>
      </c>
      <c r="AB39" s="177"/>
      <c r="AC39" s="173">
        <v>85000</v>
      </c>
      <c r="AD39" s="173"/>
      <c r="AE39" s="173"/>
      <c r="AF39" s="173">
        <v>98398.892625000008</v>
      </c>
      <c r="AG39" s="170">
        <f t="shared" si="6"/>
        <v>85000</v>
      </c>
      <c r="AH39" s="170">
        <f t="shared" si="7"/>
        <v>91699</v>
      </c>
      <c r="AI39" s="170">
        <f t="shared" si="8"/>
        <v>88349.5</v>
      </c>
      <c r="AJ39" s="177"/>
      <c r="AK39" s="172">
        <v>87000</v>
      </c>
      <c r="AL39" s="172"/>
      <c r="AM39" s="172"/>
      <c r="AN39" s="172">
        <v>100751.578125</v>
      </c>
      <c r="AO39" s="170">
        <f t="shared" si="69"/>
        <v>87000</v>
      </c>
      <c r="AP39" s="170">
        <f t="shared" si="70"/>
        <v>93876</v>
      </c>
      <c r="AQ39" s="170">
        <f t="shared" si="71"/>
        <v>90438</v>
      </c>
      <c r="AR39" s="177"/>
      <c r="AS39" s="173">
        <v>89000</v>
      </c>
      <c r="AT39" s="173"/>
      <c r="AU39" s="173"/>
      <c r="AV39" s="173">
        <v>99575.235375000004</v>
      </c>
      <c r="AW39" s="170">
        <f t="shared" si="72"/>
        <v>89000</v>
      </c>
      <c r="AX39" s="170">
        <f t="shared" si="73"/>
        <v>94288</v>
      </c>
      <c r="AY39" s="170">
        <f t="shared" si="74"/>
        <v>91644</v>
      </c>
    </row>
    <row r="40" spans="1:51" ht="13.5" thickBot="1" x14ac:dyDescent="0.25">
      <c r="A40" s="20">
        <v>24</v>
      </c>
      <c r="B40" s="101" t="s">
        <v>452</v>
      </c>
      <c r="C40" s="32">
        <v>1</v>
      </c>
      <c r="D40" s="3"/>
      <c r="E40" s="173">
        <v>36000</v>
      </c>
      <c r="F40" s="173"/>
      <c r="G40" s="173"/>
      <c r="H40" s="173">
        <v>27624.4489125</v>
      </c>
      <c r="I40" s="202">
        <f t="shared" si="63"/>
        <v>27624.4489125</v>
      </c>
      <c r="J40" s="202">
        <f t="shared" si="64"/>
        <v>31812</v>
      </c>
      <c r="K40" s="202">
        <f t="shared" si="65"/>
        <v>29718.224456249998</v>
      </c>
      <c r="L40" s="177"/>
      <c r="M40" s="155" t="s">
        <v>8</v>
      </c>
      <c r="N40" s="155" t="s">
        <v>8</v>
      </c>
      <c r="O40" s="155" t="s">
        <v>8</v>
      </c>
      <c r="P40" s="155" t="s">
        <v>8</v>
      </c>
      <c r="Q40" s="155" t="s">
        <v>8</v>
      </c>
      <c r="R40" s="155" t="s">
        <v>8</v>
      </c>
      <c r="S40" s="155" t="s">
        <v>8</v>
      </c>
      <c r="T40" s="177"/>
      <c r="U40" s="173">
        <v>45000</v>
      </c>
      <c r="V40" s="173"/>
      <c r="W40" s="173"/>
      <c r="X40" s="173">
        <v>30049.457707499998</v>
      </c>
      <c r="Y40" s="170">
        <f t="shared" si="3"/>
        <v>30049.457707499998</v>
      </c>
      <c r="Z40" s="170">
        <f t="shared" si="4"/>
        <v>37525</v>
      </c>
      <c r="AA40" s="170">
        <f t="shared" si="5"/>
        <v>33787.228853749999</v>
      </c>
      <c r="AB40" s="177"/>
      <c r="AC40" s="173">
        <v>36000</v>
      </c>
      <c r="AD40" s="173"/>
      <c r="AE40" s="173"/>
      <c r="AF40" s="173">
        <v>30049.457707499998</v>
      </c>
      <c r="AG40" s="170">
        <f t="shared" si="6"/>
        <v>30049.457707499998</v>
      </c>
      <c r="AH40" s="170">
        <f t="shared" si="7"/>
        <v>33025</v>
      </c>
      <c r="AI40" s="170">
        <f t="shared" si="8"/>
        <v>31537.228853749999</v>
      </c>
      <c r="AJ40" s="177"/>
      <c r="AK40" s="172">
        <v>40000</v>
      </c>
      <c r="AL40" s="172"/>
      <c r="AM40" s="172"/>
      <c r="AN40" s="172">
        <v>30504.310237500002</v>
      </c>
      <c r="AO40" s="170">
        <f t="shared" si="69"/>
        <v>30504.310237500002</v>
      </c>
      <c r="AP40" s="170">
        <f t="shared" si="70"/>
        <v>35252</v>
      </c>
      <c r="AQ40" s="170">
        <f t="shared" si="71"/>
        <v>32878.155118750001</v>
      </c>
      <c r="AR40" s="177"/>
      <c r="AS40" s="173">
        <v>47000</v>
      </c>
      <c r="AT40" s="173"/>
      <c r="AU40" s="173"/>
      <c r="AV40" s="173">
        <v>30276.8839725</v>
      </c>
      <c r="AW40" s="170">
        <f t="shared" si="72"/>
        <v>30276.8839725</v>
      </c>
      <c r="AX40" s="170">
        <f t="shared" si="73"/>
        <v>38638</v>
      </c>
      <c r="AY40" s="170">
        <f t="shared" si="74"/>
        <v>34457.44198625</v>
      </c>
    </row>
    <row r="41" spans="1:51" ht="13.5" thickBot="1" x14ac:dyDescent="0.25">
      <c r="A41" s="24">
        <v>25</v>
      </c>
      <c r="B41" s="19" t="s">
        <v>453</v>
      </c>
      <c r="C41" s="32">
        <v>1</v>
      </c>
      <c r="D41" s="3"/>
      <c r="E41" s="173">
        <v>46000</v>
      </c>
      <c r="F41" s="173"/>
      <c r="G41" s="173"/>
      <c r="H41" s="173">
        <v>25602.956178525001</v>
      </c>
      <c r="I41" s="202">
        <f t="shared" si="63"/>
        <v>25602.956178525001</v>
      </c>
      <c r="J41" s="202">
        <f t="shared" si="64"/>
        <v>35801</v>
      </c>
      <c r="K41" s="202">
        <f t="shared" si="65"/>
        <v>30701.978089262499</v>
      </c>
      <c r="L41" s="177"/>
      <c r="M41" s="173">
        <v>47000</v>
      </c>
      <c r="N41" s="173"/>
      <c r="O41" s="173"/>
      <c r="P41" s="173">
        <v>28694.479032945001</v>
      </c>
      <c r="Q41" s="170">
        <f t="shared" ref="Q41:Q53" si="75">+IF(M41="N/A","N/A",MIN(M41:P41))</f>
        <v>28694.479032945001</v>
      </c>
      <c r="R41" s="170">
        <f t="shared" ref="R41:R53" si="76">+IF(M41="N/A","N/A",ROUND(AVERAGE(M41:P41),0))</f>
        <v>37847</v>
      </c>
      <c r="S41" s="170">
        <f t="shared" ref="S41:S53" si="77">+IF(Q41="N/A","N/A",AVERAGE(Q41:R41))</f>
        <v>33270.739516472502</v>
      </c>
      <c r="T41" s="177"/>
      <c r="U41" s="173">
        <v>55000</v>
      </c>
      <c r="V41" s="173"/>
      <c r="W41" s="173"/>
      <c r="X41" s="173">
        <v>28933.192960155</v>
      </c>
      <c r="Y41" s="170">
        <f t="shared" si="3"/>
        <v>28933.192960155</v>
      </c>
      <c r="Z41" s="170">
        <f t="shared" si="4"/>
        <v>41967</v>
      </c>
      <c r="AA41" s="170">
        <f t="shared" si="5"/>
        <v>35450.096480077496</v>
      </c>
      <c r="AB41" s="177"/>
      <c r="AC41" s="173">
        <v>47000</v>
      </c>
      <c r="AD41" s="173"/>
      <c r="AE41" s="173"/>
      <c r="AF41" s="173">
        <v>28933.192960155</v>
      </c>
      <c r="AG41" s="170">
        <f t="shared" si="6"/>
        <v>28933.192960155</v>
      </c>
      <c r="AH41" s="170">
        <f t="shared" si="7"/>
        <v>37967</v>
      </c>
      <c r="AI41" s="170">
        <f t="shared" si="8"/>
        <v>33450.096480077496</v>
      </c>
      <c r="AJ41" s="177"/>
      <c r="AK41" s="172">
        <v>49000</v>
      </c>
      <c r="AL41" s="172"/>
      <c r="AM41" s="172"/>
      <c r="AN41" s="172">
        <v>29410.620814575002</v>
      </c>
      <c r="AO41" s="170">
        <f t="shared" si="69"/>
        <v>29410.620814575002</v>
      </c>
      <c r="AP41" s="170">
        <f t="shared" si="70"/>
        <v>39205</v>
      </c>
      <c r="AQ41" s="170">
        <f t="shared" si="71"/>
        <v>34307.810407287499</v>
      </c>
      <c r="AR41" s="177"/>
      <c r="AS41" s="173">
        <v>57000</v>
      </c>
      <c r="AT41" s="173"/>
      <c r="AU41" s="173"/>
      <c r="AV41" s="173">
        <v>29171.906887364999</v>
      </c>
      <c r="AW41" s="170">
        <f t="shared" si="72"/>
        <v>29171.906887364999</v>
      </c>
      <c r="AX41" s="170">
        <f t="shared" si="73"/>
        <v>43086</v>
      </c>
      <c r="AY41" s="170">
        <f t="shared" si="74"/>
        <v>36128.953443682498</v>
      </c>
    </row>
    <row r="42" spans="1:51" s="8" customFormat="1" ht="15" thickBot="1" x14ac:dyDescent="0.25">
      <c r="A42" s="20">
        <v>26</v>
      </c>
      <c r="B42" s="101" t="s">
        <v>454</v>
      </c>
      <c r="C42" s="32">
        <v>1</v>
      </c>
      <c r="D42" s="3"/>
      <c r="E42" s="173">
        <v>80000</v>
      </c>
      <c r="F42" s="173"/>
      <c r="G42" s="173"/>
      <c r="H42" s="173">
        <v>88927.590757500002</v>
      </c>
      <c r="I42" s="202">
        <f t="shared" si="63"/>
        <v>80000</v>
      </c>
      <c r="J42" s="202">
        <f t="shared" si="64"/>
        <v>84464</v>
      </c>
      <c r="K42" s="202">
        <f t="shared" si="65"/>
        <v>82232</v>
      </c>
      <c r="L42" s="177"/>
      <c r="M42" s="173">
        <v>80000</v>
      </c>
      <c r="N42" s="173"/>
      <c r="O42" s="173"/>
      <c r="P42" s="173">
        <v>92863.023643500012</v>
      </c>
      <c r="Q42" s="170">
        <f t="shared" si="75"/>
        <v>80000</v>
      </c>
      <c r="R42" s="170">
        <f t="shared" si="76"/>
        <v>86432</v>
      </c>
      <c r="S42" s="170">
        <f t="shared" si="77"/>
        <v>83216</v>
      </c>
      <c r="T42" s="177"/>
      <c r="U42" s="173">
        <v>83000</v>
      </c>
      <c r="V42" s="173"/>
      <c r="W42" s="173"/>
      <c r="X42" s="173">
        <v>93959.375086499989</v>
      </c>
      <c r="Y42" s="170">
        <f t="shared" si="3"/>
        <v>83000</v>
      </c>
      <c r="Z42" s="170">
        <f t="shared" si="4"/>
        <v>88480</v>
      </c>
      <c r="AA42" s="170">
        <f t="shared" si="5"/>
        <v>85740</v>
      </c>
      <c r="AB42" s="177"/>
      <c r="AC42" s="173">
        <v>84000</v>
      </c>
      <c r="AD42" s="173"/>
      <c r="AE42" s="173"/>
      <c r="AF42" s="173">
        <v>93959.375086499989</v>
      </c>
      <c r="AG42" s="170">
        <f t="shared" si="6"/>
        <v>84000</v>
      </c>
      <c r="AH42" s="170">
        <f t="shared" si="7"/>
        <v>88980</v>
      </c>
      <c r="AI42" s="170">
        <f t="shared" si="8"/>
        <v>86490</v>
      </c>
      <c r="AJ42" s="179"/>
      <c r="AK42" s="173">
        <v>90000</v>
      </c>
      <c r="AL42" s="173"/>
      <c r="AM42" s="173"/>
      <c r="AN42" s="173">
        <v>96152.077972499988</v>
      </c>
      <c r="AO42" s="170">
        <f t="shared" si="69"/>
        <v>90000</v>
      </c>
      <c r="AP42" s="170">
        <f t="shared" si="70"/>
        <v>93076</v>
      </c>
      <c r="AQ42" s="170">
        <f t="shared" si="71"/>
        <v>91538</v>
      </c>
      <c r="AR42" s="177"/>
      <c r="AS42" s="173">
        <v>84000</v>
      </c>
      <c r="AT42" s="173"/>
      <c r="AU42" s="173"/>
      <c r="AV42" s="173">
        <v>95055.726529500011</v>
      </c>
      <c r="AW42" s="170">
        <f t="shared" si="72"/>
        <v>84000</v>
      </c>
      <c r="AX42" s="170">
        <f t="shared" si="73"/>
        <v>89528</v>
      </c>
      <c r="AY42" s="170">
        <f t="shared" si="74"/>
        <v>86764</v>
      </c>
    </row>
    <row r="43" spans="1:51" s="8" customFormat="1" ht="15" thickBot="1" x14ac:dyDescent="0.25">
      <c r="A43" s="24">
        <v>27</v>
      </c>
      <c r="B43" s="101" t="s">
        <v>455</v>
      </c>
      <c r="C43" s="32">
        <v>1</v>
      </c>
      <c r="D43" s="3"/>
      <c r="E43" s="173">
        <v>57000</v>
      </c>
      <c r="F43" s="173"/>
      <c r="G43" s="173"/>
      <c r="H43" s="173">
        <v>57528.824347500005</v>
      </c>
      <c r="I43" s="202">
        <f t="shared" si="63"/>
        <v>57000</v>
      </c>
      <c r="J43" s="202">
        <f t="shared" si="64"/>
        <v>57264</v>
      </c>
      <c r="K43" s="202">
        <f t="shared" si="65"/>
        <v>57132</v>
      </c>
      <c r="L43" s="177"/>
      <c r="M43" s="173">
        <v>58000</v>
      </c>
      <c r="N43" s="173"/>
      <c r="O43" s="173"/>
      <c r="P43" s="173">
        <v>74741.071465500005</v>
      </c>
      <c r="Q43" s="170">
        <f t="shared" si="75"/>
        <v>58000</v>
      </c>
      <c r="R43" s="170">
        <f t="shared" si="76"/>
        <v>66371</v>
      </c>
      <c r="S43" s="170">
        <f t="shared" si="77"/>
        <v>62185.5</v>
      </c>
      <c r="T43" s="177"/>
      <c r="U43" s="173">
        <v>60000</v>
      </c>
      <c r="V43" s="173"/>
      <c r="W43" s="173"/>
      <c r="X43" s="173">
        <v>75504.910024500001</v>
      </c>
      <c r="Y43" s="170">
        <f t="shared" si="3"/>
        <v>60000</v>
      </c>
      <c r="Z43" s="170">
        <f t="shared" si="4"/>
        <v>67752</v>
      </c>
      <c r="AA43" s="170">
        <f t="shared" si="5"/>
        <v>63876</v>
      </c>
      <c r="AB43" s="177"/>
      <c r="AC43" s="173">
        <v>58000</v>
      </c>
      <c r="AD43" s="173"/>
      <c r="AE43" s="173"/>
      <c r="AF43" s="173">
        <v>75504.910024500001</v>
      </c>
      <c r="AG43" s="170">
        <f t="shared" si="6"/>
        <v>58000</v>
      </c>
      <c r="AH43" s="170">
        <f t="shared" si="7"/>
        <v>66752</v>
      </c>
      <c r="AI43" s="170">
        <f t="shared" si="8"/>
        <v>62376</v>
      </c>
      <c r="AJ43" s="179"/>
      <c r="AK43" s="173">
        <v>58000</v>
      </c>
      <c r="AL43" s="173"/>
      <c r="AM43" s="173"/>
      <c r="AN43" s="173">
        <v>77032.587142499993</v>
      </c>
      <c r="AO43" s="170">
        <f t="shared" si="69"/>
        <v>58000</v>
      </c>
      <c r="AP43" s="170">
        <f t="shared" si="70"/>
        <v>67516</v>
      </c>
      <c r="AQ43" s="170">
        <f t="shared" si="71"/>
        <v>62758</v>
      </c>
      <c r="AR43" s="177"/>
      <c r="AS43" s="173">
        <v>58000</v>
      </c>
      <c r="AT43" s="173"/>
      <c r="AU43" s="173"/>
      <c r="AV43" s="173">
        <v>76268.748583499982</v>
      </c>
      <c r="AW43" s="170">
        <f t="shared" si="72"/>
        <v>58000</v>
      </c>
      <c r="AX43" s="170">
        <f t="shared" si="73"/>
        <v>67134</v>
      </c>
      <c r="AY43" s="170">
        <f t="shared" si="74"/>
        <v>62567</v>
      </c>
    </row>
    <row r="44" spans="1:51" ht="15" thickBot="1" x14ac:dyDescent="0.25">
      <c r="A44" s="20">
        <v>28</v>
      </c>
      <c r="B44" s="156" t="s">
        <v>456</v>
      </c>
      <c r="C44" s="35">
        <v>1</v>
      </c>
      <c r="D44" s="3"/>
      <c r="E44" s="173">
        <v>38000</v>
      </c>
      <c r="F44" s="173"/>
      <c r="G44" s="173"/>
      <c r="H44" s="173">
        <v>28299.12069105</v>
      </c>
      <c r="I44" s="202">
        <f t="shared" si="63"/>
        <v>28299.12069105</v>
      </c>
      <c r="J44" s="202">
        <f t="shared" si="64"/>
        <v>33150</v>
      </c>
      <c r="K44" s="202">
        <f t="shared" si="65"/>
        <v>30724.560345525002</v>
      </c>
      <c r="L44" s="177"/>
      <c r="M44" s="173">
        <v>39000</v>
      </c>
      <c r="N44" s="173"/>
      <c r="O44" s="173"/>
      <c r="P44" s="173">
        <v>34007.865003090003</v>
      </c>
      <c r="Q44" s="170">
        <f t="shared" si="75"/>
        <v>34007.865003090003</v>
      </c>
      <c r="R44" s="170">
        <f t="shared" si="76"/>
        <v>36504</v>
      </c>
      <c r="S44" s="170">
        <f t="shared" si="77"/>
        <v>35255.932501545001</v>
      </c>
      <c r="T44" s="177"/>
      <c r="U44" s="173">
        <v>45000</v>
      </c>
      <c r="V44" s="173"/>
      <c r="W44" s="173"/>
      <c r="X44" s="173">
        <v>34248.142159110001</v>
      </c>
      <c r="Y44" s="170">
        <f t="shared" si="3"/>
        <v>34248.142159110001</v>
      </c>
      <c r="Z44" s="170">
        <f t="shared" si="4"/>
        <v>39624</v>
      </c>
      <c r="AA44" s="170">
        <f t="shared" si="5"/>
        <v>36936.071079554997</v>
      </c>
      <c r="AB44" s="177"/>
      <c r="AC44" s="173">
        <v>39000</v>
      </c>
      <c r="AD44" s="173"/>
      <c r="AE44" s="173"/>
      <c r="AF44" s="173">
        <v>34248.142159110001</v>
      </c>
      <c r="AG44" s="170">
        <f t="shared" si="6"/>
        <v>34248.142159110001</v>
      </c>
      <c r="AH44" s="170">
        <f t="shared" si="7"/>
        <v>36624</v>
      </c>
      <c r="AI44" s="170">
        <f t="shared" si="8"/>
        <v>35436.071079554997</v>
      </c>
      <c r="AJ44" s="179"/>
      <c r="AK44" s="173">
        <v>69000</v>
      </c>
      <c r="AL44" s="173"/>
      <c r="AM44" s="173"/>
      <c r="AN44" s="173">
        <v>34728.696471149997</v>
      </c>
      <c r="AO44" s="170">
        <f t="shared" si="69"/>
        <v>34728.696471149997</v>
      </c>
      <c r="AP44" s="170">
        <f t="shared" si="70"/>
        <v>51864</v>
      </c>
      <c r="AQ44" s="170">
        <f t="shared" si="71"/>
        <v>43296.348235575002</v>
      </c>
      <c r="AR44" s="177"/>
      <c r="AS44" s="173">
        <v>39000</v>
      </c>
      <c r="AT44" s="173"/>
      <c r="AU44" s="173"/>
      <c r="AV44" s="173">
        <v>34488.419315129999</v>
      </c>
      <c r="AW44" s="170">
        <f t="shared" si="72"/>
        <v>34488.419315129999</v>
      </c>
      <c r="AX44" s="170">
        <f t="shared" si="73"/>
        <v>36744</v>
      </c>
      <c r="AY44" s="170">
        <f t="shared" si="74"/>
        <v>35616.209657564999</v>
      </c>
    </row>
    <row r="45" spans="1:51" ht="15" thickBot="1" x14ac:dyDescent="0.25">
      <c r="A45" s="24">
        <v>29</v>
      </c>
      <c r="B45" s="156" t="s">
        <v>457</v>
      </c>
      <c r="C45" s="35">
        <v>1</v>
      </c>
      <c r="D45" s="3"/>
      <c r="E45" s="173">
        <v>71000</v>
      </c>
      <c r="F45" s="173"/>
      <c r="G45" s="173"/>
      <c r="H45" s="173">
        <v>87460.212097499985</v>
      </c>
      <c r="I45" s="202">
        <f t="shared" si="63"/>
        <v>71000</v>
      </c>
      <c r="J45" s="202">
        <f t="shared" si="64"/>
        <v>79230</v>
      </c>
      <c r="K45" s="202">
        <f t="shared" si="65"/>
        <v>75115</v>
      </c>
      <c r="L45" s="177"/>
      <c r="M45" s="173">
        <v>72000</v>
      </c>
      <c r="N45" s="173"/>
      <c r="O45" s="173"/>
      <c r="P45" s="173">
        <v>91671.693415500005</v>
      </c>
      <c r="Q45" s="170">
        <f t="shared" si="75"/>
        <v>72000</v>
      </c>
      <c r="R45" s="170">
        <f t="shared" si="76"/>
        <v>81836</v>
      </c>
      <c r="S45" s="170">
        <f t="shared" si="77"/>
        <v>76918</v>
      </c>
      <c r="T45" s="177"/>
      <c r="U45" s="173">
        <v>75000</v>
      </c>
      <c r="V45" s="173"/>
      <c r="W45" s="173"/>
      <c r="X45" s="173">
        <v>92906.069074500003</v>
      </c>
      <c r="Y45" s="170">
        <f t="shared" si="3"/>
        <v>75000</v>
      </c>
      <c r="Z45" s="170">
        <f t="shared" si="4"/>
        <v>83953</v>
      </c>
      <c r="AA45" s="170">
        <f t="shared" si="5"/>
        <v>79476.5</v>
      </c>
      <c r="AB45" s="177"/>
      <c r="AC45" s="173">
        <v>73000</v>
      </c>
      <c r="AD45" s="173"/>
      <c r="AE45" s="173"/>
      <c r="AF45" s="173">
        <v>92906.069074500003</v>
      </c>
      <c r="AG45" s="170">
        <f t="shared" si="6"/>
        <v>73000</v>
      </c>
      <c r="AH45" s="170">
        <f t="shared" si="7"/>
        <v>82953</v>
      </c>
      <c r="AI45" s="170">
        <f t="shared" si="8"/>
        <v>77976.5</v>
      </c>
      <c r="AJ45" s="179"/>
      <c r="AK45" s="173">
        <v>73000</v>
      </c>
      <c r="AL45" s="173"/>
      <c r="AM45" s="173"/>
      <c r="AN45" s="173">
        <v>95374.820392499998</v>
      </c>
      <c r="AO45" s="170">
        <f t="shared" si="69"/>
        <v>73000</v>
      </c>
      <c r="AP45" s="170">
        <f t="shared" si="70"/>
        <v>84187</v>
      </c>
      <c r="AQ45" s="170">
        <f t="shared" si="71"/>
        <v>78593.5</v>
      </c>
      <c r="AR45" s="177"/>
      <c r="AS45" s="173">
        <v>47000</v>
      </c>
      <c r="AT45" s="173"/>
      <c r="AU45" s="173"/>
      <c r="AV45" s="173">
        <v>94140.444733499986</v>
      </c>
      <c r="AW45" s="170">
        <f t="shared" si="72"/>
        <v>47000</v>
      </c>
      <c r="AX45" s="170">
        <f t="shared" si="73"/>
        <v>70570</v>
      </c>
      <c r="AY45" s="170">
        <f t="shared" si="74"/>
        <v>58785</v>
      </c>
    </row>
    <row r="46" spans="1:51" ht="15" thickBot="1" x14ac:dyDescent="0.25">
      <c r="A46" s="20">
        <v>30</v>
      </c>
      <c r="B46" s="156" t="s">
        <v>458</v>
      </c>
      <c r="C46" s="35">
        <v>1</v>
      </c>
      <c r="D46" s="3"/>
      <c r="E46" s="173">
        <v>63000</v>
      </c>
      <c r="F46" s="173"/>
      <c r="G46" s="173"/>
      <c r="H46" s="173">
        <v>46975.287150000004</v>
      </c>
      <c r="I46" s="202">
        <f t="shared" si="63"/>
        <v>46975.287150000004</v>
      </c>
      <c r="J46" s="202">
        <f t="shared" si="64"/>
        <v>54988</v>
      </c>
      <c r="K46" s="202">
        <f t="shared" si="65"/>
        <v>50981.643575000002</v>
      </c>
      <c r="L46" s="177"/>
      <c r="M46" s="173">
        <v>63000</v>
      </c>
      <c r="N46" s="173"/>
      <c r="O46" s="173"/>
      <c r="P46" s="173">
        <v>49910.044470000001</v>
      </c>
      <c r="Q46" s="170">
        <f t="shared" si="75"/>
        <v>49910.044470000001</v>
      </c>
      <c r="R46" s="170">
        <f t="shared" si="76"/>
        <v>56455</v>
      </c>
      <c r="S46" s="170">
        <f t="shared" si="77"/>
        <v>53182.522234999997</v>
      </c>
      <c r="T46" s="177"/>
      <c r="U46" s="173">
        <v>68000</v>
      </c>
      <c r="V46" s="173"/>
      <c r="W46" s="173"/>
      <c r="X46" s="173">
        <v>50506.058129999998</v>
      </c>
      <c r="Y46" s="170">
        <f t="shared" si="3"/>
        <v>50506.058129999998</v>
      </c>
      <c r="Z46" s="170">
        <f t="shared" si="4"/>
        <v>59253</v>
      </c>
      <c r="AA46" s="170">
        <f t="shared" si="5"/>
        <v>54879.529064999995</v>
      </c>
      <c r="AB46" s="177"/>
      <c r="AC46" s="173">
        <v>63000</v>
      </c>
      <c r="AD46" s="173"/>
      <c r="AE46" s="173"/>
      <c r="AF46" s="173">
        <v>50506.058129999998</v>
      </c>
      <c r="AG46" s="170">
        <f t="shared" si="6"/>
        <v>50506.058129999998</v>
      </c>
      <c r="AH46" s="170">
        <f t="shared" si="7"/>
        <v>56753</v>
      </c>
      <c r="AI46" s="170">
        <f t="shared" si="8"/>
        <v>53629.529064999995</v>
      </c>
      <c r="AJ46" s="179"/>
      <c r="AK46" s="173">
        <v>65000</v>
      </c>
      <c r="AL46" s="173"/>
      <c r="AM46" s="173"/>
      <c r="AN46" s="173">
        <v>51698.085449999999</v>
      </c>
      <c r="AO46" s="170">
        <f t="shared" si="69"/>
        <v>51698.085449999999</v>
      </c>
      <c r="AP46" s="170">
        <f t="shared" si="70"/>
        <v>58349</v>
      </c>
      <c r="AQ46" s="170">
        <f t="shared" si="71"/>
        <v>55023.542724999999</v>
      </c>
      <c r="AR46" s="177"/>
      <c r="AS46" s="173">
        <v>84000</v>
      </c>
      <c r="AT46" s="173"/>
      <c r="AU46" s="173"/>
      <c r="AV46" s="173">
        <v>51102.071790000002</v>
      </c>
      <c r="AW46" s="170">
        <f t="shared" si="72"/>
        <v>51102.071790000002</v>
      </c>
      <c r="AX46" s="170">
        <f t="shared" si="73"/>
        <v>67551</v>
      </c>
      <c r="AY46" s="170">
        <f t="shared" si="74"/>
        <v>59326.535895000001</v>
      </c>
    </row>
    <row r="47" spans="1:51" ht="15" thickBot="1" x14ac:dyDescent="0.25">
      <c r="A47" s="24">
        <v>31</v>
      </c>
      <c r="B47" s="156" t="s">
        <v>459</v>
      </c>
      <c r="C47" s="35">
        <v>1</v>
      </c>
      <c r="D47" s="3"/>
      <c r="E47" s="173">
        <v>58000</v>
      </c>
      <c r="F47" s="173"/>
      <c r="G47" s="173"/>
      <c r="H47" s="173">
        <v>35747.749125000002</v>
      </c>
      <c r="I47" s="202">
        <f t="shared" si="63"/>
        <v>35747.749125000002</v>
      </c>
      <c r="J47" s="202">
        <f t="shared" si="64"/>
        <v>46874</v>
      </c>
      <c r="K47" s="202">
        <f t="shared" si="65"/>
        <v>41310.874562500001</v>
      </c>
      <c r="L47" s="177"/>
      <c r="M47" s="173">
        <v>59000</v>
      </c>
      <c r="N47" s="173"/>
      <c r="O47" s="173"/>
      <c r="P47" s="173">
        <v>40374.697274999999</v>
      </c>
      <c r="Q47" s="170">
        <f t="shared" si="75"/>
        <v>40374.697274999999</v>
      </c>
      <c r="R47" s="170">
        <f t="shared" si="76"/>
        <v>49687</v>
      </c>
      <c r="S47" s="170">
        <f t="shared" si="77"/>
        <v>45030.848637499999</v>
      </c>
      <c r="T47" s="177"/>
      <c r="U47" s="173">
        <v>68000</v>
      </c>
      <c r="V47" s="173"/>
      <c r="W47" s="173"/>
      <c r="X47" s="173">
        <v>40923.657225000003</v>
      </c>
      <c r="Y47" s="170">
        <f t="shared" si="3"/>
        <v>40923.657225000003</v>
      </c>
      <c r="Z47" s="170">
        <f t="shared" si="4"/>
        <v>54462</v>
      </c>
      <c r="AA47" s="170">
        <f t="shared" si="5"/>
        <v>47692.828612500001</v>
      </c>
      <c r="AB47" s="177"/>
      <c r="AC47" s="173">
        <v>60000</v>
      </c>
      <c r="AD47" s="173"/>
      <c r="AE47" s="173"/>
      <c r="AF47" s="173">
        <v>40923.657225000003</v>
      </c>
      <c r="AG47" s="170">
        <f t="shared" si="6"/>
        <v>40923.657225000003</v>
      </c>
      <c r="AH47" s="170">
        <f t="shared" si="7"/>
        <v>50462</v>
      </c>
      <c r="AI47" s="170">
        <f t="shared" si="8"/>
        <v>45692.828612500001</v>
      </c>
      <c r="AJ47" s="179"/>
      <c r="AK47" s="173">
        <v>75000</v>
      </c>
      <c r="AL47" s="173"/>
      <c r="AM47" s="173"/>
      <c r="AN47" s="173">
        <v>41890.872374999999</v>
      </c>
      <c r="AO47" s="170">
        <f t="shared" si="69"/>
        <v>41890.872374999999</v>
      </c>
      <c r="AP47" s="170">
        <f t="shared" si="70"/>
        <v>58445</v>
      </c>
      <c r="AQ47" s="170">
        <f t="shared" si="71"/>
        <v>50167.936187500003</v>
      </c>
      <c r="AR47" s="177"/>
      <c r="AS47" s="173">
        <v>93000</v>
      </c>
      <c r="AT47" s="173"/>
      <c r="AU47" s="173"/>
      <c r="AV47" s="173">
        <v>41472.617174999999</v>
      </c>
      <c r="AW47" s="170">
        <f t="shared" si="72"/>
        <v>41472.617174999999</v>
      </c>
      <c r="AX47" s="170">
        <f t="shared" si="73"/>
        <v>67236</v>
      </c>
      <c r="AY47" s="170">
        <f t="shared" si="74"/>
        <v>54354.308587499996</v>
      </c>
    </row>
    <row r="48" spans="1:51" ht="15" thickBot="1" x14ac:dyDescent="0.25">
      <c r="A48" s="20">
        <v>32</v>
      </c>
      <c r="B48" s="18" t="s">
        <v>460</v>
      </c>
      <c r="C48" s="32">
        <v>1</v>
      </c>
      <c r="D48" s="3"/>
      <c r="E48" s="173">
        <v>66000</v>
      </c>
      <c r="F48" s="173"/>
      <c r="G48" s="173"/>
      <c r="H48" s="173">
        <v>55209.686399999999</v>
      </c>
      <c r="I48" s="202">
        <f t="shared" si="63"/>
        <v>55209.686399999999</v>
      </c>
      <c r="J48" s="202">
        <f t="shared" si="64"/>
        <v>60605</v>
      </c>
      <c r="K48" s="202">
        <f t="shared" si="65"/>
        <v>57907.343200000003</v>
      </c>
      <c r="L48" s="177"/>
      <c r="M48" s="173">
        <v>67000</v>
      </c>
      <c r="N48" s="173"/>
      <c r="O48" s="173"/>
      <c r="P48" s="173">
        <v>58458.135119999999</v>
      </c>
      <c r="Q48" s="170">
        <f t="shared" si="75"/>
        <v>58458.135119999999</v>
      </c>
      <c r="R48" s="170">
        <f t="shared" si="76"/>
        <v>62729</v>
      </c>
      <c r="S48" s="170">
        <f t="shared" si="77"/>
        <v>60593.567559999996</v>
      </c>
      <c r="T48" s="177"/>
      <c r="U48" s="173">
        <v>72000</v>
      </c>
      <c r="V48" s="173"/>
      <c r="W48" s="173"/>
      <c r="X48" s="173">
        <v>59210.994479999994</v>
      </c>
      <c r="Y48" s="170">
        <f t="shared" si="3"/>
        <v>59210.994479999994</v>
      </c>
      <c r="Z48" s="170">
        <f t="shared" si="4"/>
        <v>65605</v>
      </c>
      <c r="AA48" s="170">
        <f t="shared" si="5"/>
        <v>62407.997239999997</v>
      </c>
      <c r="AB48" s="177"/>
      <c r="AC48" s="173">
        <v>67000</v>
      </c>
      <c r="AD48" s="173"/>
      <c r="AE48" s="173"/>
      <c r="AF48" s="173">
        <v>59210.994479999994</v>
      </c>
      <c r="AG48" s="170">
        <f t="shared" si="6"/>
        <v>59210.994479999994</v>
      </c>
      <c r="AH48" s="170">
        <f t="shared" si="7"/>
        <v>63105</v>
      </c>
      <c r="AI48" s="170">
        <f t="shared" si="8"/>
        <v>61157.997239999997</v>
      </c>
      <c r="AJ48" s="179"/>
      <c r="AK48" s="173">
        <v>70000</v>
      </c>
      <c r="AL48" s="173"/>
      <c r="AM48" s="173"/>
      <c r="AN48" s="173">
        <v>60716.713199999998</v>
      </c>
      <c r="AO48" s="170">
        <f t="shared" si="69"/>
        <v>60716.713199999998</v>
      </c>
      <c r="AP48" s="170">
        <f t="shared" si="70"/>
        <v>65358</v>
      </c>
      <c r="AQ48" s="170">
        <f t="shared" si="71"/>
        <v>63037.356599999999</v>
      </c>
      <c r="AR48" s="177"/>
      <c r="AS48" s="173">
        <v>75500</v>
      </c>
      <c r="AT48" s="173"/>
      <c r="AU48" s="173"/>
      <c r="AV48" s="173">
        <v>59963.853839999996</v>
      </c>
      <c r="AW48" s="170">
        <f t="shared" si="72"/>
        <v>59963.853839999996</v>
      </c>
      <c r="AX48" s="170">
        <f t="shared" si="73"/>
        <v>67732</v>
      </c>
      <c r="AY48" s="170">
        <f t="shared" si="74"/>
        <v>63847.926919999998</v>
      </c>
    </row>
    <row r="49" spans="1:51" ht="15" thickBot="1" x14ac:dyDescent="0.25">
      <c r="A49" s="24">
        <v>33</v>
      </c>
      <c r="B49" s="18" t="s">
        <v>461</v>
      </c>
      <c r="C49" s="32">
        <v>1</v>
      </c>
      <c r="D49" s="3"/>
      <c r="E49" s="173">
        <v>75000</v>
      </c>
      <c r="F49" s="173"/>
      <c r="G49" s="173"/>
      <c r="H49" s="173">
        <v>68916.693532499994</v>
      </c>
      <c r="I49" s="202">
        <f t="shared" si="63"/>
        <v>68916.693532499994</v>
      </c>
      <c r="J49" s="202">
        <f t="shared" si="64"/>
        <v>71958</v>
      </c>
      <c r="K49" s="202">
        <f t="shared" si="65"/>
        <v>70437.346766250004</v>
      </c>
      <c r="L49" s="177"/>
      <c r="M49" s="173">
        <v>76000</v>
      </c>
      <c r="N49" s="173"/>
      <c r="O49" s="173"/>
      <c r="P49" s="173">
        <v>69948.738238499995</v>
      </c>
      <c r="Q49" s="170">
        <f t="shared" si="75"/>
        <v>69948.738238499995</v>
      </c>
      <c r="R49" s="170">
        <f t="shared" si="76"/>
        <v>72974</v>
      </c>
      <c r="S49" s="170">
        <f t="shared" si="77"/>
        <v>71461.369119249997</v>
      </c>
      <c r="T49" s="177"/>
      <c r="U49" s="173">
        <v>80000</v>
      </c>
      <c r="V49" s="173"/>
      <c r="W49" s="173"/>
      <c r="X49" s="173">
        <v>70464.760591500002</v>
      </c>
      <c r="Y49" s="170">
        <f t="shared" si="3"/>
        <v>70464.760591500002</v>
      </c>
      <c r="Z49" s="170">
        <f t="shared" si="4"/>
        <v>75232</v>
      </c>
      <c r="AA49" s="170">
        <f t="shared" si="5"/>
        <v>72848.380295750001</v>
      </c>
      <c r="AB49" s="177"/>
      <c r="AC49" s="173">
        <v>77000</v>
      </c>
      <c r="AD49" s="173"/>
      <c r="AE49" s="173"/>
      <c r="AF49" s="173">
        <v>70464.760591500002</v>
      </c>
      <c r="AG49" s="170">
        <f t="shared" si="6"/>
        <v>70464.760591500002</v>
      </c>
      <c r="AH49" s="170">
        <f t="shared" si="7"/>
        <v>73732</v>
      </c>
      <c r="AI49" s="170">
        <f t="shared" si="8"/>
        <v>72098.380295750001</v>
      </c>
      <c r="AJ49" s="179"/>
      <c r="AK49" s="173">
        <v>79000</v>
      </c>
      <c r="AL49" s="173"/>
      <c r="AM49" s="173"/>
      <c r="AN49" s="173">
        <v>71496.805297499988</v>
      </c>
      <c r="AO49" s="170">
        <f t="shared" si="69"/>
        <v>71496.805297499988</v>
      </c>
      <c r="AP49" s="170">
        <f t="shared" si="70"/>
        <v>75248</v>
      </c>
      <c r="AQ49" s="170">
        <f t="shared" si="71"/>
        <v>73372.402648749994</v>
      </c>
      <c r="AR49" s="177"/>
      <c r="AS49" s="173">
        <v>63000</v>
      </c>
      <c r="AT49" s="173"/>
      <c r="AU49" s="173"/>
      <c r="AV49" s="173">
        <v>70980.782944499995</v>
      </c>
      <c r="AW49" s="170">
        <f t="shared" si="72"/>
        <v>63000</v>
      </c>
      <c r="AX49" s="170">
        <f t="shared" si="73"/>
        <v>66990</v>
      </c>
      <c r="AY49" s="170">
        <f t="shared" si="74"/>
        <v>64995</v>
      </c>
    </row>
    <row r="50" spans="1:51" ht="15" thickBot="1" x14ac:dyDescent="0.25">
      <c r="A50" s="20">
        <v>34</v>
      </c>
      <c r="B50" s="18" t="s">
        <v>462</v>
      </c>
      <c r="C50" s="32">
        <v>1</v>
      </c>
      <c r="D50" s="3"/>
      <c r="E50" s="173">
        <v>49000</v>
      </c>
      <c r="F50" s="173"/>
      <c r="G50" s="173"/>
      <c r="H50" s="173">
        <v>17003.380927499999</v>
      </c>
      <c r="I50" s="202">
        <f t="shared" si="63"/>
        <v>17003.380927499999</v>
      </c>
      <c r="J50" s="202">
        <f t="shared" si="64"/>
        <v>33002</v>
      </c>
      <c r="K50" s="202">
        <f t="shared" si="65"/>
        <v>25002.690463749997</v>
      </c>
      <c r="L50" s="177"/>
      <c r="M50" s="173">
        <v>50000</v>
      </c>
      <c r="N50" s="173"/>
      <c r="O50" s="173"/>
      <c r="P50" s="173">
        <v>17451.959629500001</v>
      </c>
      <c r="Q50" s="170">
        <f t="shared" si="75"/>
        <v>17451.959629500001</v>
      </c>
      <c r="R50" s="170">
        <f t="shared" si="76"/>
        <v>33726</v>
      </c>
      <c r="S50" s="170">
        <f t="shared" si="77"/>
        <v>25588.979814750001</v>
      </c>
      <c r="T50" s="177"/>
      <c r="U50" s="173">
        <v>57000</v>
      </c>
      <c r="V50" s="173"/>
      <c r="W50" s="173"/>
      <c r="X50" s="173">
        <v>17676.2489805</v>
      </c>
      <c r="Y50" s="170">
        <f t="shared" si="3"/>
        <v>17676.2489805</v>
      </c>
      <c r="Z50" s="170">
        <f t="shared" si="4"/>
        <v>37338</v>
      </c>
      <c r="AA50" s="170">
        <f t="shared" si="5"/>
        <v>27507.12449025</v>
      </c>
      <c r="AB50" s="177"/>
      <c r="AC50" s="173">
        <v>50000</v>
      </c>
      <c r="AD50" s="173"/>
      <c r="AE50" s="173"/>
      <c r="AF50" s="173">
        <v>17676.2489805</v>
      </c>
      <c r="AG50" s="170">
        <f t="shared" si="6"/>
        <v>17676.2489805</v>
      </c>
      <c r="AH50" s="170">
        <f t="shared" si="7"/>
        <v>33838</v>
      </c>
      <c r="AI50" s="170">
        <f t="shared" si="8"/>
        <v>25757.12449025</v>
      </c>
      <c r="AJ50" s="179"/>
      <c r="AK50" s="173">
        <v>60000</v>
      </c>
      <c r="AL50" s="173"/>
      <c r="AM50" s="173"/>
      <c r="AN50" s="173">
        <v>18124.827682499999</v>
      </c>
      <c r="AO50" s="170">
        <f t="shared" si="69"/>
        <v>18124.827682499999</v>
      </c>
      <c r="AP50" s="170">
        <f t="shared" si="70"/>
        <v>39062</v>
      </c>
      <c r="AQ50" s="170">
        <f t="shared" si="71"/>
        <v>28593.41384125</v>
      </c>
      <c r="AR50" s="177"/>
      <c r="AS50" s="173">
        <v>86000</v>
      </c>
      <c r="AT50" s="173"/>
      <c r="AU50" s="173"/>
      <c r="AV50" s="173">
        <v>17900.5383315</v>
      </c>
      <c r="AW50" s="170">
        <f t="shared" si="72"/>
        <v>17900.5383315</v>
      </c>
      <c r="AX50" s="170">
        <f t="shared" si="73"/>
        <v>51950</v>
      </c>
      <c r="AY50" s="170">
        <f t="shared" si="74"/>
        <v>34925.269165749996</v>
      </c>
    </row>
    <row r="51" spans="1:51" ht="15" thickBot="1" x14ac:dyDescent="0.25">
      <c r="A51" s="24">
        <v>35</v>
      </c>
      <c r="B51" s="18" t="s">
        <v>463</v>
      </c>
      <c r="C51" s="32">
        <v>1</v>
      </c>
      <c r="D51" s="3"/>
      <c r="E51" s="173">
        <v>83000</v>
      </c>
      <c r="F51" s="173"/>
      <c r="G51" s="173"/>
      <c r="H51" s="173">
        <v>63573.483352499999</v>
      </c>
      <c r="I51" s="202">
        <f t="shared" si="63"/>
        <v>63573.483352499999</v>
      </c>
      <c r="J51" s="202">
        <f t="shared" si="64"/>
        <v>73287</v>
      </c>
      <c r="K51" s="202">
        <f t="shared" si="65"/>
        <v>68430.241676250007</v>
      </c>
      <c r="L51" s="177"/>
      <c r="M51" s="173">
        <v>84000</v>
      </c>
      <c r="N51" s="173"/>
      <c r="O51" s="173"/>
      <c r="P51" s="173">
        <v>65099.0691945</v>
      </c>
      <c r="Q51" s="170">
        <f t="shared" si="75"/>
        <v>65099.0691945</v>
      </c>
      <c r="R51" s="170">
        <f t="shared" si="76"/>
        <v>74550</v>
      </c>
      <c r="S51" s="170">
        <f t="shared" si="77"/>
        <v>69824.534597249993</v>
      </c>
      <c r="T51" s="177"/>
      <c r="U51" s="173">
        <v>95000</v>
      </c>
      <c r="V51" s="173"/>
      <c r="W51" s="173"/>
      <c r="X51" s="173">
        <v>65861.8621155</v>
      </c>
      <c r="Y51" s="170">
        <f t="shared" si="3"/>
        <v>65861.8621155</v>
      </c>
      <c r="Z51" s="170">
        <f t="shared" si="4"/>
        <v>80431</v>
      </c>
      <c r="AA51" s="170">
        <f t="shared" si="5"/>
        <v>73146.43105775</v>
      </c>
      <c r="AB51" s="177"/>
      <c r="AC51" s="173">
        <v>85000</v>
      </c>
      <c r="AD51" s="173"/>
      <c r="AE51" s="173"/>
      <c r="AF51" s="173">
        <v>65861.8621155</v>
      </c>
      <c r="AG51" s="170">
        <f t="shared" si="6"/>
        <v>65861.8621155</v>
      </c>
      <c r="AH51" s="170">
        <f t="shared" si="7"/>
        <v>75431</v>
      </c>
      <c r="AI51" s="170">
        <f t="shared" si="8"/>
        <v>70646.43105775</v>
      </c>
      <c r="AJ51" s="179"/>
      <c r="AK51" s="173">
        <v>90000</v>
      </c>
      <c r="AL51" s="173"/>
      <c r="AM51" s="173"/>
      <c r="AN51" s="173">
        <v>67387.4479575</v>
      </c>
      <c r="AO51" s="170">
        <f t="shared" si="69"/>
        <v>67387.4479575</v>
      </c>
      <c r="AP51" s="170">
        <f t="shared" si="70"/>
        <v>78694</v>
      </c>
      <c r="AQ51" s="170">
        <f t="shared" si="71"/>
        <v>73040.72397875</v>
      </c>
      <c r="AR51" s="177"/>
      <c r="AS51" s="173">
        <v>86000</v>
      </c>
      <c r="AT51" s="173"/>
      <c r="AU51" s="173"/>
      <c r="AV51" s="173">
        <v>66624.6550365</v>
      </c>
      <c r="AW51" s="170">
        <f t="shared" si="72"/>
        <v>66624.6550365</v>
      </c>
      <c r="AX51" s="170">
        <f t="shared" si="73"/>
        <v>76312</v>
      </c>
      <c r="AY51" s="170">
        <f t="shared" si="74"/>
        <v>71468.327518250007</v>
      </c>
    </row>
    <row r="52" spans="1:51" ht="15" thickBot="1" x14ac:dyDescent="0.25">
      <c r="A52" s="20">
        <v>36</v>
      </c>
      <c r="B52" s="18" t="s">
        <v>464</v>
      </c>
      <c r="C52" s="32">
        <v>1</v>
      </c>
      <c r="D52" s="3"/>
      <c r="E52" s="173">
        <v>80000</v>
      </c>
      <c r="F52" s="173"/>
      <c r="G52" s="173"/>
      <c r="H52" s="173">
        <v>96956.783550000007</v>
      </c>
      <c r="I52" s="202">
        <f t="shared" si="63"/>
        <v>80000</v>
      </c>
      <c r="J52" s="202">
        <f t="shared" si="64"/>
        <v>88478</v>
      </c>
      <c r="K52" s="202">
        <f t="shared" si="65"/>
        <v>84239</v>
      </c>
      <c r="L52" s="177"/>
      <c r="M52" s="173">
        <v>81000</v>
      </c>
      <c r="N52" s="173"/>
      <c r="O52" s="173"/>
      <c r="P52" s="173">
        <v>106625.44959</v>
      </c>
      <c r="Q52" s="170">
        <f t="shared" si="75"/>
        <v>81000</v>
      </c>
      <c r="R52" s="170">
        <f t="shared" si="76"/>
        <v>93813</v>
      </c>
      <c r="S52" s="170">
        <f t="shared" si="77"/>
        <v>87406.5</v>
      </c>
      <c r="T52" s="177"/>
      <c r="U52" s="173">
        <v>83000</v>
      </c>
      <c r="V52" s="173"/>
      <c r="W52" s="173"/>
      <c r="X52" s="173">
        <v>107974.32260999999</v>
      </c>
      <c r="Y52" s="170">
        <f t="shared" si="3"/>
        <v>83000</v>
      </c>
      <c r="Z52" s="170">
        <f t="shared" si="4"/>
        <v>95487</v>
      </c>
      <c r="AA52" s="170">
        <f t="shared" si="5"/>
        <v>89243.5</v>
      </c>
      <c r="AB52" s="177"/>
      <c r="AC52" s="173">
        <v>85000</v>
      </c>
      <c r="AD52" s="173"/>
      <c r="AE52" s="173"/>
      <c r="AF52" s="173">
        <v>107974.32260999999</v>
      </c>
      <c r="AG52" s="170">
        <f t="shared" si="6"/>
        <v>85000</v>
      </c>
      <c r="AH52" s="170">
        <f t="shared" si="7"/>
        <v>96487</v>
      </c>
      <c r="AI52" s="170">
        <f t="shared" si="8"/>
        <v>90743.5</v>
      </c>
      <c r="AJ52" s="179"/>
      <c r="AK52" s="173">
        <v>90000</v>
      </c>
      <c r="AL52" s="173"/>
      <c r="AM52" s="173"/>
      <c r="AN52" s="173">
        <v>110672.06865</v>
      </c>
      <c r="AO52" s="170">
        <f t="shared" si="69"/>
        <v>90000</v>
      </c>
      <c r="AP52" s="170">
        <f t="shared" si="70"/>
        <v>100336</v>
      </c>
      <c r="AQ52" s="170">
        <f t="shared" si="71"/>
        <v>95168</v>
      </c>
      <c r="AR52" s="177"/>
      <c r="AS52" s="173">
        <v>82000</v>
      </c>
      <c r="AT52" s="173"/>
      <c r="AU52" s="173"/>
      <c r="AV52" s="173">
        <v>109323.19563</v>
      </c>
      <c r="AW52" s="170">
        <f t="shared" si="72"/>
        <v>82000</v>
      </c>
      <c r="AX52" s="170">
        <f t="shared" si="73"/>
        <v>95662</v>
      </c>
      <c r="AY52" s="170">
        <f t="shared" si="74"/>
        <v>88831</v>
      </c>
    </row>
    <row r="53" spans="1:51" ht="15" thickBot="1" x14ac:dyDescent="0.25">
      <c r="A53" s="24">
        <v>37</v>
      </c>
      <c r="B53" s="13" t="s">
        <v>465</v>
      </c>
      <c r="C53" s="150">
        <v>1</v>
      </c>
      <c r="D53" s="3"/>
      <c r="E53" s="173">
        <v>187000</v>
      </c>
      <c r="F53" s="173"/>
      <c r="G53" s="173"/>
      <c r="H53" s="173">
        <v>235614.91758750001</v>
      </c>
      <c r="I53" s="202">
        <f t="shared" si="63"/>
        <v>187000</v>
      </c>
      <c r="J53" s="202">
        <f t="shared" si="64"/>
        <v>211307</v>
      </c>
      <c r="K53" s="202">
        <f t="shared" si="65"/>
        <v>199153.5</v>
      </c>
      <c r="L53" s="177"/>
      <c r="M53" s="173">
        <v>195000</v>
      </c>
      <c r="N53" s="173"/>
      <c r="O53" s="173"/>
      <c r="P53" s="173">
        <v>240806.51025749999</v>
      </c>
      <c r="Q53" s="170">
        <f t="shared" si="75"/>
        <v>195000</v>
      </c>
      <c r="R53" s="170">
        <f t="shared" si="76"/>
        <v>217903</v>
      </c>
      <c r="S53" s="170">
        <f t="shared" si="77"/>
        <v>206451.5</v>
      </c>
      <c r="T53" s="177"/>
      <c r="U53" s="173">
        <v>200000</v>
      </c>
      <c r="V53" s="173"/>
      <c r="W53" s="173"/>
      <c r="X53" s="173">
        <v>243402.30659250001</v>
      </c>
      <c r="Y53" s="170">
        <f t="shared" si="3"/>
        <v>200000</v>
      </c>
      <c r="Z53" s="170">
        <f t="shared" si="4"/>
        <v>221701</v>
      </c>
      <c r="AA53" s="170">
        <f t="shared" si="5"/>
        <v>210850.5</v>
      </c>
      <c r="AB53" s="177"/>
      <c r="AC53" s="173">
        <v>194000</v>
      </c>
      <c r="AD53" s="173"/>
      <c r="AE53" s="173"/>
      <c r="AF53" s="173">
        <v>243402.30659250001</v>
      </c>
      <c r="AG53" s="170">
        <f t="shared" si="6"/>
        <v>194000</v>
      </c>
      <c r="AH53" s="170">
        <f t="shared" si="7"/>
        <v>218701</v>
      </c>
      <c r="AI53" s="170">
        <f t="shared" si="8"/>
        <v>206350.5</v>
      </c>
      <c r="AJ53" s="179"/>
      <c r="AK53" s="173">
        <v>220000</v>
      </c>
      <c r="AL53" s="173"/>
      <c r="AM53" s="173"/>
      <c r="AN53" s="173">
        <v>248593.8992625</v>
      </c>
      <c r="AO53" s="170">
        <f t="shared" si="69"/>
        <v>220000</v>
      </c>
      <c r="AP53" s="170">
        <f t="shared" si="70"/>
        <v>234297</v>
      </c>
      <c r="AQ53" s="170">
        <f t="shared" si="71"/>
        <v>227148.5</v>
      </c>
      <c r="AR53" s="177"/>
      <c r="AS53" s="173">
        <v>197000</v>
      </c>
      <c r="AT53" s="173"/>
      <c r="AU53" s="173"/>
      <c r="AV53" s="173">
        <v>245998.10292750003</v>
      </c>
      <c r="AW53" s="170">
        <f t="shared" si="72"/>
        <v>197000</v>
      </c>
      <c r="AX53" s="170">
        <f t="shared" si="73"/>
        <v>221499</v>
      </c>
      <c r="AY53" s="170">
        <f t="shared" si="74"/>
        <v>209249.5</v>
      </c>
    </row>
    <row r="54" spans="1:51" ht="13.5" thickBot="1" x14ac:dyDescent="0.25">
      <c r="A54" s="12"/>
      <c r="B54" s="29" t="s">
        <v>145</v>
      </c>
      <c r="C54" s="37"/>
      <c r="D54" s="3"/>
      <c r="E54" s="157">
        <f t="shared" ref="E54:K54" si="78">SUM(E12:E53)</f>
        <v>3165000</v>
      </c>
      <c r="F54" s="157">
        <f t="shared" si="78"/>
        <v>0</v>
      </c>
      <c r="G54" s="157">
        <f t="shared" si="78"/>
        <v>0</v>
      </c>
      <c r="H54" s="157">
        <f t="shared" si="78"/>
        <v>2410696.4589721924</v>
      </c>
      <c r="I54" s="157">
        <f t="shared" si="78"/>
        <v>2307752.868482193</v>
      </c>
      <c r="J54" s="157">
        <f t="shared" si="78"/>
        <v>2787847</v>
      </c>
      <c r="K54" s="157">
        <f t="shared" si="78"/>
        <v>2547799.9342410965</v>
      </c>
      <c r="M54" s="157">
        <f t="shared" ref="M54:S54" si="79">SUM(M12:M53)</f>
        <v>2274000</v>
      </c>
      <c r="N54" s="157">
        <f t="shared" si="79"/>
        <v>0</v>
      </c>
      <c r="O54" s="157">
        <f t="shared" si="79"/>
        <v>0</v>
      </c>
      <c r="P54" s="157">
        <f t="shared" si="79"/>
        <v>1844051.4382225254</v>
      </c>
      <c r="Q54" s="157">
        <f t="shared" si="79"/>
        <v>1576512.6326073257</v>
      </c>
      <c r="R54" s="157">
        <f t="shared" si="79"/>
        <v>1883610</v>
      </c>
      <c r="S54" s="157">
        <f t="shared" si="79"/>
        <v>1730061.3163036627</v>
      </c>
      <c r="U54" s="157">
        <f t="shared" ref="U54:AA54" si="80">SUM(U12:U53)</f>
        <v>3315000</v>
      </c>
      <c r="V54" s="157">
        <f t="shared" si="80"/>
        <v>0</v>
      </c>
      <c r="W54" s="157">
        <f t="shared" si="80"/>
        <v>0</v>
      </c>
      <c r="X54" s="157">
        <f t="shared" si="80"/>
        <v>2578142.6093832054</v>
      </c>
      <c r="Y54" s="157">
        <f t="shared" si="80"/>
        <v>2423770.6608652053</v>
      </c>
      <c r="Z54" s="157">
        <f t="shared" si="80"/>
        <v>2946571</v>
      </c>
      <c r="AA54" s="157">
        <f t="shared" si="80"/>
        <v>2685170.8304326022</v>
      </c>
      <c r="AC54" s="157">
        <f t="shared" ref="AC54:AI54" si="81">SUM(AC12:AC53)</f>
        <v>3343000</v>
      </c>
      <c r="AD54" s="157">
        <f t="shared" si="81"/>
        <v>0</v>
      </c>
      <c r="AE54" s="157">
        <f t="shared" si="81"/>
        <v>0</v>
      </c>
      <c r="AF54" s="157">
        <f t="shared" si="81"/>
        <v>2741091.7632117486</v>
      </c>
      <c r="AG54" s="157">
        <f t="shared" si="81"/>
        <v>2600518.4511022554</v>
      </c>
      <c r="AH54" s="157">
        <f t="shared" si="81"/>
        <v>3042047</v>
      </c>
      <c r="AI54" s="157">
        <f t="shared" si="81"/>
        <v>2821282.7255511275</v>
      </c>
      <c r="AJ54" s="3"/>
      <c r="AK54" s="157">
        <f t="shared" ref="AK54:AQ54" si="82">SUM(AK12:AK53)</f>
        <v>3667000</v>
      </c>
      <c r="AL54" s="157">
        <f t="shared" si="82"/>
        <v>0</v>
      </c>
      <c r="AM54" s="157">
        <f t="shared" si="82"/>
        <v>0</v>
      </c>
      <c r="AN54" s="157">
        <f t="shared" si="82"/>
        <v>2770329.3762718183</v>
      </c>
      <c r="AO54" s="157">
        <f t="shared" si="82"/>
        <v>2659752.3447268181</v>
      </c>
      <c r="AP54" s="157">
        <f t="shared" si="82"/>
        <v>3218664</v>
      </c>
      <c r="AQ54" s="157">
        <f t="shared" si="82"/>
        <v>2939208.1723634088</v>
      </c>
      <c r="AR54" s="3"/>
      <c r="AS54" s="157">
        <f>SUM(AS12:AS53)</f>
        <v>3572500</v>
      </c>
      <c r="AT54" s="157">
        <f t="shared" ref="AT54:AY54" si="83">SUM(AT12:AT53)</f>
        <v>0</v>
      </c>
      <c r="AU54" s="157">
        <f t="shared" si="83"/>
        <v>0</v>
      </c>
      <c r="AV54" s="157">
        <f t="shared" si="83"/>
        <v>2829550.0050843251</v>
      </c>
      <c r="AW54" s="157">
        <f t="shared" si="83"/>
        <v>2645343.9172141664</v>
      </c>
      <c r="AX54" s="157">
        <f t="shared" si="83"/>
        <v>3201025</v>
      </c>
      <c r="AY54" s="157">
        <f t="shared" si="83"/>
        <v>2923184.4586070837</v>
      </c>
    </row>
    <row r="55" spans="1:51" x14ac:dyDescent="0.2">
      <c r="D55" s="3"/>
    </row>
    <row r="56" spans="1:51" x14ac:dyDescent="0.2">
      <c r="D56" s="3"/>
    </row>
    <row r="57" spans="1:51" ht="30.75" customHeight="1" x14ac:dyDescent="0.2">
      <c r="B57" s="158" t="s">
        <v>466</v>
      </c>
      <c r="D57" s="3"/>
      <c r="E57" s="77">
        <f>+E54+M54+U54+AC54+AK54+AS54</f>
        <v>19336500</v>
      </c>
      <c r="F57" s="77">
        <f t="shared" ref="F57:K57" si="84">+F54+N54+V54+AD54+AL54+AT54</f>
        <v>0</v>
      </c>
      <c r="G57" s="77">
        <f t="shared" si="84"/>
        <v>0</v>
      </c>
      <c r="H57" s="77">
        <f t="shared" si="84"/>
        <v>15173861.651145816</v>
      </c>
      <c r="I57" s="77">
        <f t="shared" si="84"/>
        <v>14213650.874997964</v>
      </c>
      <c r="J57" s="77">
        <f t="shared" si="84"/>
        <v>17079764</v>
      </c>
      <c r="K57" s="77">
        <f t="shared" si="84"/>
        <v>15646707.437498981</v>
      </c>
    </row>
    <row r="58" spans="1:51" x14ac:dyDescent="0.2">
      <c r="D58" s="3"/>
    </row>
  </sheetData>
  <sheetProtection algorithmName="SHA-512" hashValue="pPEC3V/lwjm7MLyiPy1fnd/XSjK/TPISuOx8Wb09yv3xJ3ND5Zb2yfQDNLXXts2yVLw3EhJG120RBzNWpSt0HQ==" saltValue="iqB/KKW/l7epSLGGn7GRSw==" spinCount="100000" sheet="1" objects="1" scenarios="1" selectLockedCells="1" selectUnlockedCells="1"/>
  <autoFilter ref="A11:AY54"/>
  <mergeCells count="91">
    <mergeCell ref="AY3:AY4"/>
    <mergeCell ref="AT10:AT11"/>
    <mergeCell ref="AU10:AU11"/>
    <mergeCell ref="AV10:AV11"/>
    <mergeCell ref="AW10:AW11"/>
    <mergeCell ref="AX10:AX11"/>
    <mergeCell ref="AY10:AY11"/>
    <mergeCell ref="AT3:AT4"/>
    <mergeCell ref="AU3:AU4"/>
    <mergeCell ref="AV3:AV4"/>
    <mergeCell ref="AW3:AW4"/>
    <mergeCell ref="AX3:AX4"/>
    <mergeCell ref="AQ3:AQ4"/>
    <mergeCell ref="AL10:AL11"/>
    <mergeCell ref="AM10:AM11"/>
    <mergeCell ref="AN10:AN11"/>
    <mergeCell ref="AO10:AO11"/>
    <mergeCell ref="AP10:AP11"/>
    <mergeCell ref="AQ10:AQ11"/>
    <mergeCell ref="AL3:AL4"/>
    <mergeCell ref="AM3:AM4"/>
    <mergeCell ref="AN3:AN4"/>
    <mergeCell ref="AO3:AO4"/>
    <mergeCell ref="AP3:AP4"/>
    <mergeCell ref="AI3:AI4"/>
    <mergeCell ref="AD10:AD11"/>
    <mergeCell ref="AE10:AE11"/>
    <mergeCell ref="AF10:AF11"/>
    <mergeCell ref="AG10:AG11"/>
    <mergeCell ref="AH10:AH11"/>
    <mergeCell ref="AI10:AI11"/>
    <mergeCell ref="AD3:AD4"/>
    <mergeCell ref="AE3:AE4"/>
    <mergeCell ref="AF3:AF4"/>
    <mergeCell ref="AG3:AG4"/>
    <mergeCell ref="AH3:AH4"/>
    <mergeCell ref="Z3:Z4"/>
    <mergeCell ref="AA3:AA4"/>
    <mergeCell ref="V10:V11"/>
    <mergeCell ref="W10:W11"/>
    <mergeCell ref="X10:X11"/>
    <mergeCell ref="Y10:Y11"/>
    <mergeCell ref="Z10:Z11"/>
    <mergeCell ref="AA10:AA11"/>
    <mergeCell ref="S10:S11"/>
    <mergeCell ref="V3:V4"/>
    <mergeCell ref="W3:W4"/>
    <mergeCell ref="X3:X4"/>
    <mergeCell ref="Y3:Y4"/>
    <mergeCell ref="N10:N11"/>
    <mergeCell ref="O10:O11"/>
    <mergeCell ref="P10:P11"/>
    <mergeCell ref="Q10:Q11"/>
    <mergeCell ref="R10:R11"/>
    <mergeCell ref="K3:K4"/>
    <mergeCell ref="F10:F11"/>
    <mergeCell ref="G10:G11"/>
    <mergeCell ref="H10:H11"/>
    <mergeCell ref="I10:I11"/>
    <mergeCell ref="J10:J11"/>
    <mergeCell ref="K10:K11"/>
    <mergeCell ref="F3:F4"/>
    <mergeCell ref="G3:G4"/>
    <mergeCell ref="H3:H4"/>
    <mergeCell ref="I3:I4"/>
    <mergeCell ref="J3:J4"/>
    <mergeCell ref="A8:B8"/>
    <mergeCell ref="E3:E4"/>
    <mergeCell ref="A5:C5"/>
    <mergeCell ref="A6:B6"/>
    <mergeCell ref="A7:B7"/>
    <mergeCell ref="C7:C10"/>
    <mergeCell ref="A9:B9"/>
    <mergeCell ref="A3:C4"/>
    <mergeCell ref="E10:E11"/>
    <mergeCell ref="AK3:AK4"/>
    <mergeCell ref="AK10:AK11"/>
    <mergeCell ref="AS3:AS4"/>
    <mergeCell ref="AS10:AS11"/>
    <mergeCell ref="M3:M4"/>
    <mergeCell ref="M10:M11"/>
    <mergeCell ref="U3:U4"/>
    <mergeCell ref="U10:U11"/>
    <mergeCell ref="AC3:AC4"/>
    <mergeCell ref="AC10:AC11"/>
    <mergeCell ref="N3:N4"/>
    <mergeCell ref="O3:O4"/>
    <mergeCell ref="P3:P4"/>
    <mergeCell ref="Q3:Q4"/>
    <mergeCell ref="R3:R4"/>
    <mergeCell ref="S3:S4"/>
  </mergeCells>
  <pageMargins left="0.7" right="0.7" top="0.75" bottom="0.75" header="0.3" footer="0.3"/>
  <pageSetup paperSize="14" scale="61" orientation="landscape" horizontalDpi="4294967294"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G14"/>
  <sheetViews>
    <sheetView tabSelected="1" workbookViewId="0">
      <selection activeCell="H23" sqref="H23"/>
    </sheetView>
  </sheetViews>
  <sheetFormatPr baseColWidth="10" defaultRowHeight="15" x14ac:dyDescent="0.25"/>
  <cols>
    <col min="1" max="1" width="10" customWidth="1"/>
    <col min="2" max="2" width="37.5703125" customWidth="1"/>
    <col min="3" max="3" width="21.28515625" hidden="1" customWidth="1"/>
    <col min="4" max="4" width="16.28515625" hidden="1" customWidth="1"/>
    <col min="5" max="5" width="20.42578125" hidden="1" customWidth="1"/>
    <col min="6" max="6" width="20" hidden="1" customWidth="1"/>
    <col min="7" max="7" width="20.28515625" customWidth="1"/>
  </cols>
  <sheetData>
    <row r="1" spans="1:7" ht="15.75" thickBot="1" x14ac:dyDescent="0.3"/>
    <row r="2" spans="1:7" ht="29.25" customHeight="1" thickBot="1" x14ac:dyDescent="0.3">
      <c r="A2" s="203" t="s">
        <v>483</v>
      </c>
      <c r="B2" s="203" t="s">
        <v>487</v>
      </c>
      <c r="C2" s="197" t="s">
        <v>477</v>
      </c>
      <c r="D2" s="198" t="s">
        <v>480</v>
      </c>
      <c r="E2" s="199" t="s">
        <v>481</v>
      </c>
      <c r="F2" s="200" t="s">
        <v>482</v>
      </c>
      <c r="G2" s="203" t="s">
        <v>486</v>
      </c>
    </row>
    <row r="3" spans="1:7" x14ac:dyDescent="0.25">
      <c r="A3" s="213"/>
      <c r="B3" s="213" t="s">
        <v>338</v>
      </c>
      <c r="C3" s="205"/>
    </row>
    <row r="4" spans="1:7" x14ac:dyDescent="0.25">
      <c r="A4" s="204">
        <v>1</v>
      </c>
      <c r="B4" s="204" t="s">
        <v>334</v>
      </c>
      <c r="C4" s="76">
        <f>+'REPUESTOS VEHICULOS'!E214</f>
        <v>797356574.44472241</v>
      </c>
      <c r="D4" s="76">
        <f>+'REPUESTOS VEHICULOS'!H214</f>
        <v>545948060.72593904</v>
      </c>
      <c r="E4" s="76">
        <f>+'REPUESTOS VEHICULOS'!I214</f>
        <v>617331927.67714226</v>
      </c>
      <c r="F4" s="76">
        <f>+'REPUESTOS VEHICULOS'!J214</f>
        <v>748109752</v>
      </c>
      <c r="G4" s="76">
        <f>+'REPUESTOS VEHICULOS'!K214</f>
        <v>645611075.64191341</v>
      </c>
    </row>
    <row r="5" spans="1:7" x14ac:dyDescent="0.25">
      <c r="A5" s="204">
        <v>2</v>
      </c>
      <c r="B5" s="204" t="s">
        <v>335</v>
      </c>
      <c r="C5" s="76">
        <f>+'MANO DE OBRA MOTOS '!E189</f>
        <v>30008250</v>
      </c>
      <c r="D5" s="76">
        <f>+'MANO DE OBRA MOTOS '!H189</f>
        <v>16194116.709954754</v>
      </c>
      <c r="E5" s="76">
        <f>+'MANO DE OBRA MOTOS '!I189</f>
        <v>16070881.725113776</v>
      </c>
      <c r="F5" s="76">
        <f>+'MANO DE OBRA MOTOS '!J189</f>
        <v>23101186</v>
      </c>
      <c r="G5" s="76">
        <f>+'MANO DE OBRA MOTOS '!K189</f>
        <v>19586033.862556886</v>
      </c>
    </row>
    <row r="6" spans="1:7" ht="15.75" thickBot="1" x14ac:dyDescent="0.3">
      <c r="A6" s="204">
        <v>3</v>
      </c>
      <c r="B6" s="204" t="s">
        <v>336</v>
      </c>
      <c r="C6" s="215">
        <f>+'REPUESTOS MOTOS '!E57</f>
        <v>19336500</v>
      </c>
      <c r="D6" s="215">
        <f>+'MANO DE OBRA MOTOS '!H189</f>
        <v>16194116.709954754</v>
      </c>
      <c r="E6" s="215">
        <f>+'MANO DE OBRA MOTOS '!I189</f>
        <v>16070881.725113776</v>
      </c>
      <c r="F6" s="215">
        <f>+'MANO DE OBRA MOTOS '!J189</f>
        <v>23101186</v>
      </c>
      <c r="G6" s="215">
        <f>+'REPUESTOS MOTOS '!K57</f>
        <v>15646707.437498981</v>
      </c>
    </row>
    <row r="7" spans="1:7" ht="15.75" thickBot="1" x14ac:dyDescent="0.3">
      <c r="A7" s="214"/>
      <c r="B7" s="214" t="s">
        <v>488</v>
      </c>
      <c r="C7" s="216">
        <f>SUM(C4:C6)</f>
        <v>846701324.44472241</v>
      </c>
      <c r="D7" s="217">
        <f>SUM(D4:D6)</f>
        <v>578336294.14584851</v>
      </c>
      <c r="E7" s="217">
        <f>SUM(E4:E6)</f>
        <v>649473691.12736976</v>
      </c>
      <c r="F7" s="217">
        <f>SUM(F4:F6)</f>
        <v>794312124</v>
      </c>
      <c r="G7" s="218">
        <f>SUM(G4:G6)</f>
        <v>680843816.94196928</v>
      </c>
    </row>
    <row r="10" spans="1:7" x14ac:dyDescent="0.25">
      <c r="G10" s="212"/>
    </row>
    <row r="11" spans="1:7" x14ac:dyDescent="0.25">
      <c r="G11" s="212"/>
    </row>
    <row r="12" spans="1:7" x14ac:dyDescent="0.25">
      <c r="G12" s="212"/>
    </row>
    <row r="13" spans="1:7" x14ac:dyDescent="0.25">
      <c r="G13" s="212"/>
    </row>
    <row r="14" spans="1:7" x14ac:dyDescent="0.25">
      <c r="G14" s="212"/>
    </row>
  </sheetData>
  <sheetProtection algorithmName="SHA-512" hashValue="CUVRKhzjsdnTt53c+2nThVqmoL0ODR95qjGs7+7PYi5NSc9x3AEXcHMBALoFDK8ToA1fEKXXdTy+ouzckwgYHQ==" saltValue="dD6wHq1SA1/41KjoXLr5Wg==" spinCount="100000" sheet="1" objects="1" scenarios="1" selectLockedCells="1" selectUnlockedCells="1"/>
  <pageMargins left="0.7" right="0.7" top="0.75" bottom="0.75" header="0.3" footer="0.3"/>
  <pageSetup paperSize="14"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REPUESTOS VEHICULOS</vt:lpstr>
      <vt:lpstr>MANO DE OBRA MOTOS </vt:lpstr>
      <vt:lpstr>REPUESTOS MOTOS </vt:lpstr>
      <vt:lpstr>TOTAL</vt:lpstr>
      <vt:lpstr>'MANO DE OBRA MOTOS '!Área_de_impresión</vt:lpstr>
      <vt:lpstr>'REPUESTOS MOTOS '!Área_de_impresión</vt:lpstr>
      <vt:lpstr>'REPUESTOS VEHICULOS'!Área_de_impresión</vt:lpstr>
      <vt:lpstr>'MANO DE OBRA MOTOS '!Títulos_a_imprimir</vt:lpstr>
      <vt:lpstr>'REPUESTOS VEHICULOS'!Títulos_a_imprimir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Adtiva y Fra Contratos Santa Marta</dc:creator>
  <cp:lastModifiedBy>Rosana Paola Llinas Pertuz</cp:lastModifiedBy>
  <cp:lastPrinted>2018-12-13T22:37:43Z</cp:lastPrinted>
  <dcterms:created xsi:type="dcterms:W3CDTF">2015-02-23T16:27:49Z</dcterms:created>
  <dcterms:modified xsi:type="dcterms:W3CDTF">2022-09-13T22:02:53Z</dcterms:modified>
</cp:coreProperties>
</file>