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d462c77fa05ed7/Escritorio/"/>
    </mc:Choice>
  </mc:AlternateContent>
  <xr:revisionPtr revIDLastSave="0" documentId="8_{1CAC64E4-A503-466B-9DC9-19626072E519}" xr6:coauthVersionLast="47" xr6:coauthVersionMax="47" xr10:uidLastSave="{00000000-0000-0000-0000-000000000000}"/>
  <workbookProtection workbookAlgorithmName="SHA-512" workbookHashValue="kelGbE/cNcM05mEw61kyri8T0v96IVmQAb/nRHlnOLeuhdz+2q7ArwwgZ0nImz01R8VMRq6kFrGnUIPoc0mzEg==" workbookSaltValue="Jwx11JcwbBwCBmJNWKP80Q==" workbookSpinCount="100000" lockStructure="1"/>
  <bookViews>
    <workbookView xWindow="-120" yWindow="-120" windowWidth="20730" windowHeight="11040" activeTab="1" xr2:uid="{AC41F725-0393-4DC8-8565-FB0EC0CA948F}"/>
  </bookViews>
  <sheets>
    <sheet name="INSTRUCCIONES" sheetId="3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FORMATO!$B$3:$I$63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I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H10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I59" i="1" l="1"/>
</calcChain>
</file>

<file path=xl/sharedStrings.xml><?xml version="1.0" encoding="utf-8"?>
<sst xmlns="http://schemas.openxmlformats.org/spreadsheetml/2006/main" count="611" uniqueCount="423">
  <si>
    <t>SUBTOTAL</t>
  </si>
  <si>
    <t>IVA</t>
  </si>
  <si>
    <t>TOTAL</t>
  </si>
  <si>
    <t xml:space="preserve">FECHA </t>
  </si>
  <si>
    <t>REGIONAL</t>
  </si>
  <si>
    <t xml:space="preserve">CODIGO PCI </t>
  </si>
  <si>
    <t>DATOS GENERALES DEL CONTRATO</t>
  </si>
  <si>
    <t>CONTRATO No.</t>
  </si>
  <si>
    <t>FECHA SUSCRIPCIÓN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</si>
  <si>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</si>
  <si>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</si>
  <si>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</si>
  <si>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</si>
  <si>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</si>
  <si>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</si>
  <si>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</si>
  <si>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</si>
  <si>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</si>
  <si>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</si>
  <si>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</si>
  <si>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</si>
  <si>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SENA  Gestión General</t>
  </si>
  <si>
    <t>ANTIOQUIA</t>
  </si>
  <si>
    <t>36-02-00-005-000000</t>
  </si>
  <si>
    <t>SENA Regional ANTIOQUIA  Dirección Regional</t>
  </si>
  <si>
    <t>36-02-00-005-910110</t>
  </si>
  <si>
    <t>CENTRO DE LOS RECURSOS NATURALES RENOVA</t>
  </si>
  <si>
    <t>ATLÁNTICO</t>
  </si>
  <si>
    <t>36-02-00-005-912710</t>
  </si>
  <si>
    <t>CENTRO DE FORMACION PROFESIONAL MINERO AMBIENTAL  ANTIOQUIA</t>
  </si>
  <si>
    <t>DISTRITO CAPITAL</t>
  </si>
  <si>
    <t>36-02-00-005-920110</t>
  </si>
  <si>
    <t>CENTRO DE DISEÑO Y MANUFACTURA DE CUERO</t>
  </si>
  <si>
    <t>BOLÍVAR</t>
  </si>
  <si>
    <t>36-02-00-005-920210</t>
  </si>
  <si>
    <t>CENTRO DE FORMACIÓN EN DISEÑO CONFECCIÓ</t>
  </si>
  <si>
    <t>BOYACÁ</t>
  </si>
  <si>
    <t>36-02-00-005-920310</t>
  </si>
  <si>
    <t>CENTRO PARA EL DESARROLLO DEL HABITAT Y</t>
  </si>
  <si>
    <t>CALDAS</t>
  </si>
  <si>
    <t>36-02-00-005-920410</t>
  </si>
  <si>
    <t xml:space="preserve">CENTRO DE TECNOLOGÍA DE LA MANUFACTURA </t>
  </si>
  <si>
    <t>CAQUETÁ</t>
  </si>
  <si>
    <t>36-02-00-005-920510</t>
  </si>
  <si>
    <t>CENTRO  TECNOLOGICO DEL MOBILIARIO</t>
  </si>
  <si>
    <t>CAUCA</t>
  </si>
  <si>
    <t>36-02-00-005-920610</t>
  </si>
  <si>
    <t>CENTRO TECNOLOGICO DE GESTION INDUSTRIAL</t>
  </si>
  <si>
    <t>CESAR</t>
  </si>
  <si>
    <t>36-02-00-005-930110</t>
  </si>
  <si>
    <t>CENTRO DE COMERCIO</t>
  </si>
  <si>
    <t>CÓRDOBA</t>
  </si>
  <si>
    <t>36-02-00-005-940110</t>
  </si>
  <si>
    <t>CENTRO DE SERV. DE SALUD</t>
  </si>
  <si>
    <t>CUNDINAMARCA</t>
  </si>
  <si>
    <t>36-02-00-005-940210</t>
  </si>
  <si>
    <t>CENTRO DE SERV. Y GESTION EMPRESARIAL</t>
  </si>
  <si>
    <t>CHOCÓ</t>
  </si>
  <si>
    <t>36-02-00-005-950110</t>
  </si>
  <si>
    <t>COMPLEJO TECNOLOGICO PARA LA GESTION AG</t>
  </si>
  <si>
    <t>HUILA</t>
  </si>
  <si>
    <t>36-02-00-005-950210</t>
  </si>
  <si>
    <t>COMPLEJO TECNOLOGICO MINERO AGROEMPRESA</t>
  </si>
  <si>
    <t>LA GUAJIRA</t>
  </si>
  <si>
    <t>36-02-00-005-950310</t>
  </si>
  <si>
    <t>CENTRO DE LA INNOVACION, LA AGROINDUSTR</t>
  </si>
  <si>
    <t>MAGDALENA</t>
  </si>
  <si>
    <t>36-02-00-005-950410</t>
  </si>
  <si>
    <t>COMPLEJO TECNOLOGICO AGROINDUSTRIAL. PE</t>
  </si>
  <si>
    <t>META</t>
  </si>
  <si>
    <t>36-02-00-005-954910</t>
  </si>
  <si>
    <t>CTRO COMPLEJO TECNO TURISTICO AGROIN.</t>
  </si>
  <si>
    <t>NARIÑO</t>
  </si>
  <si>
    <t>36-02-00-008-000000</t>
  </si>
  <si>
    <t>SENA Regional ATLANTICO  Dirección Regional</t>
  </si>
  <si>
    <t>NORTE DE SANTANDER</t>
  </si>
  <si>
    <t>36-02-00-008-910310</t>
  </si>
  <si>
    <t>C.PARA EL DLLO AGROECOLOGICO Y AGROINDUSTRIAL</t>
  </si>
  <si>
    <t>QUINDIO</t>
  </si>
  <si>
    <t>36-02-00-008-920710</t>
  </si>
  <si>
    <t>CENTRO NACIONAL COLOMBO ALEMAN</t>
  </si>
  <si>
    <t>RISARALDA</t>
  </si>
  <si>
    <t>36-02-00-008-920810</t>
  </si>
  <si>
    <t>CENTRO INDUSTRIAL Y DE AVIACION</t>
  </si>
  <si>
    <t>SANTANDER</t>
  </si>
  <si>
    <t>36-02-00-008-930210</t>
  </si>
  <si>
    <t>CENTRO DE COMERCIO Y SERV.</t>
  </si>
  <si>
    <t>SUCRE</t>
  </si>
  <si>
    <t>36-02-00-011-000000</t>
  </si>
  <si>
    <t>SENA Regional Bogotá Distrito  Dirección Regional</t>
  </si>
  <si>
    <t>TOLIMA</t>
  </si>
  <si>
    <t>36-02-00-011-920910</t>
  </si>
  <si>
    <t>CENTRO DE TECNOLOGIAS PARA LA CONSTRUCC</t>
  </si>
  <si>
    <t>VALLE DEL CAUCA</t>
  </si>
  <si>
    <t>36-02-00-011-921010</t>
  </si>
  <si>
    <t>CENTRO DE ELECTRICIDAD Y ELECTRONICA</t>
  </si>
  <si>
    <t>ARAUCA</t>
  </si>
  <si>
    <t>36-02-00-011-921110</t>
  </si>
  <si>
    <t>CENTRO DE GESTION INDUSTRIAL</t>
  </si>
  <si>
    <t>CASANARE</t>
  </si>
  <si>
    <t>36-02-00-011-921210</t>
  </si>
  <si>
    <t>CENTRO DE MANUFACTURA EN TEXTILES Y CUE</t>
  </si>
  <si>
    <t>PUTUMAYO</t>
  </si>
  <si>
    <t>36-02-00-011-921310</t>
  </si>
  <si>
    <t>CENTRO DE TECNOLOGIAS DEL  TRANSPORTE</t>
  </si>
  <si>
    <t>SAN ANDRES Y PROVIDENCIA</t>
  </si>
  <si>
    <t>36-02-00-011-921410</t>
  </si>
  <si>
    <t>CENTRO METALMECANICO</t>
  </si>
  <si>
    <t>AMAZONAS</t>
  </si>
  <si>
    <t>36-02-00-011-921510</t>
  </si>
  <si>
    <t>CENTRO DE MATERIALES Y ENSAYOS</t>
  </si>
  <si>
    <t>GUAINÍA</t>
  </si>
  <si>
    <t>36-02-00-011-921610</t>
  </si>
  <si>
    <t>CENTRO DE DISEÑO Y  METROLOGIA</t>
  </si>
  <si>
    <t>GUAVIARE</t>
  </si>
  <si>
    <t>36-02-00-011-921710</t>
  </si>
  <si>
    <t>CENTRO PARA LA INDUSTRIA DE LA COMUNICACIÓN</t>
  </si>
  <si>
    <t>VAUPÉS</t>
  </si>
  <si>
    <t>36-02-00-011-930310</t>
  </si>
  <si>
    <t>CENTRO DE GESTION DE MERCADOS, LOGISTICO</t>
  </si>
  <si>
    <t>VICHADA</t>
  </si>
  <si>
    <t>36-02-00-011-940310</t>
  </si>
  <si>
    <t>CENTRO DE FORMACION DE TALENTO HUMANO E</t>
  </si>
  <si>
    <t>36-02-00-011-940410</t>
  </si>
  <si>
    <t>CENTRO DE GESTION ADMINISTRATIVA</t>
  </si>
  <si>
    <t>36-02-00-011-940510</t>
  </si>
  <si>
    <t>CENTRO DE SERV. FINANCIEROS</t>
  </si>
  <si>
    <t>36-02-00-011-940610</t>
  </si>
  <si>
    <t>CENTRO NACIONAL DE HOTELERIA. TURISMO Y</t>
  </si>
  <si>
    <t>36-02-00-011-950810</t>
  </si>
  <si>
    <t>CENTRO DE FORMACION Y ACTIVIDAD FISICA Y CULTURA</t>
  </si>
  <si>
    <t>36-02-00-013-000000</t>
  </si>
  <si>
    <t>SENA Regional BOLIVAR  Dirección Regional</t>
  </si>
  <si>
    <t>36-02-00-013-910410</t>
  </si>
  <si>
    <t>CENTRO AGROEMPRESARIAL Y MINERO</t>
  </si>
  <si>
    <t>36-02-00-013-910510</t>
  </si>
  <si>
    <t>CENTRO NAUTICO ACUICOLA Y PESQUERO</t>
  </si>
  <si>
    <t>36-02-00-013-921810</t>
  </si>
  <si>
    <t>CENTRO PARA LA INDUSTRIA PETROQUIMICA</t>
  </si>
  <si>
    <t>36-02-00-013-930410</t>
  </si>
  <si>
    <t>36-02-00-015-000000</t>
  </si>
  <si>
    <t>SENA Regional BOYACA  Dirección Regional</t>
  </si>
  <si>
    <t>36-02-00-015-911010</t>
  </si>
  <si>
    <t>CENTRO DE DESARROLLO AGROPECUARIO Y AGR</t>
  </si>
  <si>
    <t>36-02-00-015-911110</t>
  </si>
  <si>
    <t>CENTRO  MINERO</t>
  </si>
  <si>
    <t>36-02-00-015-930510</t>
  </si>
  <si>
    <t>CENTRO DE GESTION ADMINISTRATIVA Y FORT</t>
  </si>
  <si>
    <t>36-02-00-015-951410</t>
  </si>
  <si>
    <t>CENTRO INDUSTRIAL DE MANTENIMIENTO Y MA</t>
  </si>
  <si>
    <t>36-02-00-017-000000</t>
  </si>
  <si>
    <t>SENA Regional CALDAS  Dirección Regional</t>
  </si>
  <si>
    <t>36-02-00-017-911210</t>
  </si>
  <si>
    <t>CENTRO PARA LA FORMACION CAFETERA</t>
  </si>
  <si>
    <t>36-02-00-017-921910</t>
  </si>
  <si>
    <t>CENTRO DE AUTOMATIZACION INDUSTRIAL</t>
  </si>
  <si>
    <t>36-02-00-017-922010</t>
  </si>
  <si>
    <t xml:space="preserve">CENTRO DE PROCESOS INDUSTRIALES </t>
  </si>
  <si>
    <t>36-02-00-017-930610</t>
  </si>
  <si>
    <t>36-02-00-017-951510</t>
  </si>
  <si>
    <t>CENTRO PECUARIO Y AGROEMPRESARIAL</t>
  </si>
  <si>
    <t>36-02-00-018-000000</t>
  </si>
  <si>
    <t>SENA Regional CAQUETA  Dirección Regional</t>
  </si>
  <si>
    <t>36-02-00-018-951610</t>
  </si>
  <si>
    <t>CENTRO TECNOLOGICO DE LA AMAZONIA</t>
  </si>
  <si>
    <t>36-02-00-019-000000</t>
  </si>
  <si>
    <t>SENA Regional CAUCA  Dirección Regional</t>
  </si>
  <si>
    <t>36-02-00-019-911310</t>
  </si>
  <si>
    <t>CENTRO AGROPECUARIO</t>
  </si>
  <si>
    <t>36-02-00-019-922110</t>
  </si>
  <si>
    <t>C.DE TELEINFORMATICA Y PRODUCCION INDUST</t>
  </si>
  <si>
    <t>36-02-00-019-930710</t>
  </si>
  <si>
    <t>36-02-00-020-000000</t>
  </si>
  <si>
    <t>SENA Regional CESAR  Dirección Regional</t>
  </si>
  <si>
    <t>36-02-00-020-911410</t>
  </si>
  <si>
    <t>CENTRO BIOTECNOLOGICO DEL CARIBE</t>
  </si>
  <si>
    <t>36-02-00-020-952010</t>
  </si>
  <si>
    <t>CENTRO AGROEMPRESARIAL</t>
  </si>
  <si>
    <t>36-02-00-020-952110</t>
  </si>
  <si>
    <t>CENTRO DE OPERACIÓN Y MANTENIMIENTO MIN</t>
  </si>
  <si>
    <t>36-02-00-023-000000</t>
  </si>
  <si>
    <t>SENA Regional CORDOBA  Dirección Regional</t>
  </si>
  <si>
    <t>36-02-00-023-911510</t>
  </si>
  <si>
    <t>C.AGROPECUARIO Y DE BIOTECNOLOGIA EL POR</t>
  </si>
  <si>
    <t>36-02-00-023-952310</t>
  </si>
  <si>
    <t>CENTRO DE COMERCIO  INDUSTRIA Y TURISMO</t>
  </si>
  <si>
    <t>36-02-00-025-000000</t>
  </si>
  <si>
    <t>SENA Regional CUNDINAMARCA  Dirección Regional</t>
  </si>
  <si>
    <t>36-02-00-025-923210</t>
  </si>
  <si>
    <t>CENTRO INDUSTRIAL Y DESARROLLO EMPRESARIAL</t>
  </si>
  <si>
    <t>36-02-00-025-950910</t>
  </si>
  <si>
    <t>CENTRO DE DESARROLLO AGROINDUSTRIAL Y E</t>
  </si>
  <si>
    <t>36-02-00-025-951010</t>
  </si>
  <si>
    <t>CENTRO  AGROECOLOGICO Y EMPRESARIAL</t>
  </si>
  <si>
    <t>36-02-00-025-951110</t>
  </si>
  <si>
    <t>CENTRO DE LA TECNOLOGIA DEL DISEÑO Y LA</t>
  </si>
  <si>
    <t>36-02-00-025-951210</t>
  </si>
  <si>
    <t>CENTRO DE BIOTECNOLOGIA AGROPECUARIA</t>
  </si>
  <si>
    <t>36-02-00-025-951310</t>
  </si>
  <si>
    <t>CENTRO DE DESARROLLO AGROEMPRESARIALCUNDINAMARCA</t>
  </si>
  <si>
    <t>36-02-00-027-000000</t>
  </si>
  <si>
    <t>SENA Regional CHOCO  Dirección Regional</t>
  </si>
  <si>
    <t>36-02-00-027-952210</t>
  </si>
  <si>
    <t>CENTRO DE RECURSOS NATURALES. INDUSTRIA</t>
  </si>
  <si>
    <t>36-02-00-041-000000</t>
  </si>
  <si>
    <t>SENA Regional HUILA  Dirección Regional</t>
  </si>
  <si>
    <t>36-02-00-041-911610</t>
  </si>
  <si>
    <t>CENTRO DE FORMACION AGROINDUSTRIAL</t>
  </si>
  <si>
    <t>36-02-00-041-952510</t>
  </si>
  <si>
    <t>CENTRO AGROEMPRESARIAL Y DESARROLLO PEC</t>
  </si>
  <si>
    <t>36-02-00-041-952610</t>
  </si>
  <si>
    <t xml:space="preserve">CENTRO DE DESARROLLO AGROEMPRESARIAL Y </t>
  </si>
  <si>
    <t>36-02-00-041-952710</t>
  </si>
  <si>
    <t>CENTRO DE LA INDUSTRIA LA EMPRESA Y LO</t>
  </si>
  <si>
    <t>36-02-00-041-952810</t>
  </si>
  <si>
    <t>CENTRO DE GESTION Y DESARROLLO SOSTENIB</t>
  </si>
  <si>
    <t>36-02-00-044-000000</t>
  </si>
  <si>
    <t>SENA Regional GUAJIRA  Dirección Regional</t>
  </si>
  <si>
    <t>36-02-00-044-922210</t>
  </si>
  <si>
    <t>CENTRO INDUSTRIAL Y DE ENERGIAS ALTERNA</t>
  </si>
  <si>
    <t>36-02-00-044-952410</t>
  </si>
  <si>
    <t>CENTRO AGROEMPRESARIAL Y ACUICOLA</t>
  </si>
  <si>
    <t>36-02-00-047-000000</t>
  </si>
  <si>
    <t>SENA Regional MAGDALENA  Dirección Regional</t>
  </si>
  <si>
    <t>36-02-00-047-911810</t>
  </si>
  <si>
    <t>CENTRO ACUICOLA Y AGROINDUSTRIAL DE GAIRA</t>
  </si>
  <si>
    <t>36-02-00-047-952910</t>
  </si>
  <si>
    <t>CENTRO DE LOGISTICA Y PROMOCION ECOTURI</t>
  </si>
  <si>
    <t>36-02-00-050-000000</t>
  </si>
  <si>
    <t>SENA Regional META  Dirección Regional</t>
  </si>
  <si>
    <t>36-02-00-050-911710</t>
  </si>
  <si>
    <t>CENTRO AGROINDUSTRIAL DEL META</t>
  </si>
  <si>
    <t>36-02-00-050-953210</t>
  </si>
  <si>
    <t>CENTRO DE INDUSTRIA Y SERV. DEL META</t>
  </si>
  <si>
    <t>36-02-00-052-000000</t>
  </si>
  <si>
    <t>SENA Regional NARIÑO  Dirección Regional</t>
  </si>
  <si>
    <t>36-02-00-052-953410</t>
  </si>
  <si>
    <t>CENTRO SUR COLOMBIANO DE LOGÍSTICA INTE</t>
  </si>
  <si>
    <t>36-02-00-052-953510</t>
  </si>
  <si>
    <t xml:space="preserve">CENTRO AGROINDUSTRIAL Y PESQUERO DE LA </t>
  </si>
  <si>
    <t>36-02-00-052-953610</t>
  </si>
  <si>
    <t>CENTRO INTERNACIONAL DE PRODUCCIÓN LIMP</t>
  </si>
  <si>
    <t>36-02-00-054-000000</t>
  </si>
  <si>
    <t>SENA Regional NTE.SANTANDER  Dirección Regional</t>
  </si>
  <si>
    <t>36-02-00-054-911910</t>
  </si>
  <si>
    <t>CENTRO ATENCION SECTOR AGROPECUARIO</t>
  </si>
  <si>
    <t>36-02-00-054-953710</t>
  </si>
  <si>
    <t>36-02-00-063-000000</t>
  </si>
  <si>
    <t>SENA Regional QUINDIO  Dirección Regional</t>
  </si>
  <si>
    <t>36-02-00-063-912010</t>
  </si>
  <si>
    <t>CENTRO AGROINDUSTRIAL</t>
  </si>
  <si>
    <t>36-02-00-063-923110</t>
  </si>
  <si>
    <t>CENTRO PARA EL DESARROLLO TECNOLÓGICO D</t>
  </si>
  <si>
    <t>36-02-00-063-953810</t>
  </si>
  <si>
    <t>CENTRO DE COMERCIO INDUSTRIA Y TURISMO</t>
  </si>
  <si>
    <t>36-02-00-066-000000</t>
  </si>
  <si>
    <t>SENA Regional RISARALDA  Dirección Regional</t>
  </si>
  <si>
    <t>36-02-00-066-912110</t>
  </si>
  <si>
    <t>36-02-00-066-922310</t>
  </si>
  <si>
    <t>C.DE DISEÑO E INNOVACION  TECNOLÓGICA IN</t>
  </si>
  <si>
    <t>36-02-00-066-930810</t>
  </si>
  <si>
    <t>36-02-00-068-000000</t>
  </si>
  <si>
    <t>SENA Regional SANTANDER  Dirección Regional</t>
  </si>
  <si>
    <t>36-02-00-068-912210</t>
  </si>
  <si>
    <t>36-02-00-068-922410</t>
  </si>
  <si>
    <t>CENTRO INDUSTRIAL DE MANTENIMIENTO INTE</t>
  </si>
  <si>
    <t>36-02-00-068-922510</t>
  </si>
  <si>
    <t>CENTRO INDUSTRIAL DEL DISEÑO Y LA MANUFACTURASANTANDER</t>
  </si>
  <si>
    <t>36-02-00-068-930910</t>
  </si>
  <si>
    <t>C.DE SERVICIOS EMPRESARIALES Y TURISTICO</t>
  </si>
  <si>
    <t>36-02-00-068-954010</t>
  </si>
  <si>
    <t>CENTRO INDUSTRIAL Y DEL DESARROLLO TECN</t>
  </si>
  <si>
    <t>36-02-00-068-954110</t>
  </si>
  <si>
    <t xml:space="preserve">CENTRO AGROTURISTICO  </t>
  </si>
  <si>
    <t>36-02-00-068-954510</t>
  </si>
  <si>
    <t>CENTRO AGROEMPRESARIAL Y TURISTICO DE LOS ANDES</t>
  </si>
  <si>
    <t>36-02-00-068-954610</t>
  </si>
  <si>
    <t>CENTRO DE GESTION AGROEMPRESARIAL DEL ORIENTE</t>
  </si>
  <si>
    <t>36-02-00-070-000000</t>
  </si>
  <si>
    <t>SENA Regional SUCRE  Dirección Regional</t>
  </si>
  <si>
    <t>36-02-00-070-954210</t>
  </si>
  <si>
    <t xml:space="preserve">CENTRO DE LA INNOVACION LA TECNOLOGIA </t>
  </si>
  <si>
    <t>36-02-00-073-000000</t>
  </si>
  <si>
    <t>SENA Regional TOLIMA  Dirección Regional</t>
  </si>
  <si>
    <t>36-02-00-073-912310</t>
  </si>
  <si>
    <t>CENTRO AGROPECUARIO LA GRANJA</t>
  </si>
  <si>
    <t>36-02-00-073-922610</t>
  </si>
  <si>
    <t>CENTRO DE INDUSTRIA Y CONSTRUCCION</t>
  </si>
  <si>
    <t>36-02-00-073-931010</t>
  </si>
  <si>
    <t>36-02-00-076-000000</t>
  </si>
  <si>
    <t>SENA Regional VALLE  Dirección Regional</t>
  </si>
  <si>
    <t>36-02-00-076-912410</t>
  </si>
  <si>
    <t>CENTRO AGROPECUARIO DE BUGA</t>
  </si>
  <si>
    <t>36-02-00-076-912510</t>
  </si>
  <si>
    <t>CENTRO LATINOAMERICANO DE ESPECIES MENO</t>
  </si>
  <si>
    <t>36-02-00-076-912610</t>
  </si>
  <si>
    <t>CENTRO NAUTICO PESQUERO DE BUENAVENTURA</t>
  </si>
  <si>
    <t>36-02-00-076-922710</t>
  </si>
  <si>
    <t>CENTRO DE ELECTRICIDAD Y AUTOMATIZACION</t>
  </si>
  <si>
    <t>36-02-00-076-922810</t>
  </si>
  <si>
    <t>CENTRO DE LA CONSTRUCCION</t>
  </si>
  <si>
    <t>36-02-00-076-922910</t>
  </si>
  <si>
    <t>CENTRO DE DISEÑO TECNOLOGICO INDUSTRIAL</t>
  </si>
  <si>
    <t>36-02-00-076-923010</t>
  </si>
  <si>
    <t>CENTRO NACIONAL DE ASISTENCIA TECNICA A</t>
  </si>
  <si>
    <t>36-02-00-076-931110</t>
  </si>
  <si>
    <t>CENTRO DE GESTION TECNOLÓGICA DE SERV.</t>
  </si>
  <si>
    <t>36-02-00-076-954310</t>
  </si>
  <si>
    <t>CENTRO DE TECNOLOGIAS AGROINDUSTRIALES</t>
  </si>
  <si>
    <t>36-02-00-076-954410</t>
  </si>
  <si>
    <t>CENTRO DE BIOTECNOLOGIA INDUSTRIAL</t>
  </si>
  <si>
    <t>36-02-00-081-000000</t>
  </si>
  <si>
    <t>SENA Regional ARAUCA  Dirección Regional</t>
  </si>
  <si>
    <t>36-02-00-081-953010</t>
  </si>
  <si>
    <t>CENTRO DE GESTION Y DESARROLLO AGROINDU</t>
  </si>
  <si>
    <t>36-02-00-085-000000</t>
  </si>
  <si>
    <t>SENA Regional CASANARES  Dirección Regional</t>
  </si>
  <si>
    <t>36-02-00-085-951910</t>
  </si>
  <si>
    <t>CENTRO AGROINDUSTRIAL Y FORTALECIMIENTO</t>
  </si>
  <si>
    <t>36-02-00-086-000000</t>
  </si>
  <si>
    <t>SENA Regional PUTUMAYO  Dirección Regional</t>
  </si>
  <si>
    <t>36-02-00-086-951810</t>
  </si>
  <si>
    <t>CENTRO AGROFORESTAL Y ACUICOLA ARAPAIMA</t>
  </si>
  <si>
    <t>36-02-00-088-000000</t>
  </si>
  <si>
    <t>SENA Regional SAN ANDRES  Dirección Regional</t>
  </si>
  <si>
    <t>36-02-00-088-953910</t>
  </si>
  <si>
    <t>CENTRO DE FORMACION TURISTICA GENTE DE</t>
  </si>
  <si>
    <t>36-02-00-091-000000</t>
  </si>
  <si>
    <t>SENA Regional AMAZONAS  Dirección Regional</t>
  </si>
  <si>
    <t>36-02-00-091-951710</t>
  </si>
  <si>
    <t>CENTRO  PARA LA BIODIVERSIDAD Y EL TURI</t>
  </si>
  <si>
    <t>36-02-00-094-000000</t>
  </si>
  <si>
    <t>SENA Regional GUAINIA  Dirección Regional</t>
  </si>
  <si>
    <t>36-02-00-094-954710</t>
  </si>
  <si>
    <t>CENTRO AMBIENTAL Y ECOTURISTICO DEL NOR</t>
  </si>
  <si>
    <t>36-02-00-095-000000</t>
  </si>
  <si>
    <t>SENA Regional GUAVIARE  Dirección Regional</t>
  </si>
  <si>
    <t>36-02-00-095-953310</t>
  </si>
  <si>
    <t>CENTRO DE DESARROLLO AGROINDUSTRIAL, TU</t>
  </si>
  <si>
    <t>36-02-00-097-000000</t>
  </si>
  <si>
    <t>SENA Regional VAUPES  Dirección Regional</t>
  </si>
  <si>
    <t>36-02-00-097-954810</t>
  </si>
  <si>
    <t>CENTRO AGROPECUARIO Y DE SERV. AMBIENTA</t>
  </si>
  <si>
    <t>36-02-00-099-000000</t>
  </si>
  <si>
    <t>SENA Regional VICHADA  Dirección Regional</t>
  </si>
  <si>
    <t>36-02-00-099-953110</t>
  </si>
  <si>
    <t xml:space="preserve">CENTRO DE PRODUCCIÓN Y TRANSFORMACION A </t>
  </si>
  <si>
    <t>DATOS SUPERVISOR</t>
  </si>
  <si>
    <t>NOMBRE</t>
  </si>
  <si>
    <t>FIRMA</t>
  </si>
  <si>
    <t>CÉDULA</t>
  </si>
  <si>
    <t>Fecha en la cual se suscribió el contrato</t>
  </si>
  <si>
    <t>Seleccionar de la lista desplegable el nombre de la Regional o Centro de Formacion a la cual pertenece el contrato</t>
  </si>
  <si>
    <t>Campo formulado, el cual muestra la información automatica al momento de seleccionar la Regional o Centro de Formación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</si>
  <si>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</si>
  <si>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</si>
  <si>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</si>
  <si>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</si>
  <si>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</si>
  <si>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</si>
  <si>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>Seleccionar de la lista desplegable el nombre de la Regional o Centro de Formacion en la cual se realizó la nota de entrada a almacén</t>
  </si>
  <si>
    <t>Número del contrato por le cual se originan las notas de entrada a almacén</t>
  </si>
  <si>
    <t>Número consecutivo de la fila para relacionar cada una de las notas de entrada a almacén, se deben adicionar columnas en los casos que sea necesario</t>
  </si>
  <si>
    <t>Campo formulado, el cual muestra la información automatica al momento de seleccionar la Regional o Centro de Formación en la cual se realizó la nota de entrada a almacén</t>
  </si>
  <si>
    <t>Número del consecutivo asignado a la nota de entrada de almacén</t>
  </si>
  <si>
    <t>Fecha en la cual se elaboró la nota de entrada a almacen</t>
  </si>
  <si>
    <t>Valor total de la nota de entrada a almacén</t>
  </si>
  <si>
    <t>Nombre completo del supervisor del contrato</t>
  </si>
  <si>
    <t>Cargo del supervisor del contrato</t>
  </si>
  <si>
    <t>Número de cédula del supervisor del contrato</t>
  </si>
  <si>
    <t>Firma del supervisor del contrato</t>
  </si>
  <si>
    <t>RELACIÓN DE NOTAS DE ENTRADA A ALMACÉN PRODUCTO DEL CONTRATO Y/O CONVENIO</t>
  </si>
  <si>
    <t>Por favor antes de diligenciar el formato lea las instrucciones dando clic aquí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</si>
  <si>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</si>
  <si>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</si>
  <si>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</si>
  <si>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</si>
  <si>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</si>
  <si>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</si>
  <si>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</si>
  <si>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</si>
  <si>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Seleccionar de la lista desplegable el código de la transaccion de nota de entrada realizada en el aplicativo de almacén</t>
  </si>
  <si>
    <t>Campo fomulado, Nombre de la transaccion de nota de entrada realizada en el aplicativo de almacén</t>
  </si>
  <si>
    <t>Fecha de diligenciamiento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</si>
  <si>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</si>
  <si>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</si>
  <si>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</si>
  <si>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</si>
  <si>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</si>
  <si>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</si>
  <si>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</si>
  <si>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</si>
  <si>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>VALOR NOTA DE ENTRADA  A ALMACÉN</t>
  </si>
  <si>
    <t xml:space="preserve">No NOTA DE ENTRADA DE ALMACÉN </t>
  </si>
  <si>
    <t>VALOR NOTA DE ENTRADA DE ALMACÉN</t>
  </si>
  <si>
    <t>* El formato cuenta con campos formulados los cuales muestran información una vez se alimente, por favor no modificar ni borrar las fórmulas</t>
  </si>
  <si>
    <t>Nota de entrada bienes en administración</t>
  </si>
  <si>
    <t xml:space="preserve">No. NOTA DE ENTRADA A ALMACÉN </t>
  </si>
  <si>
    <t xml:space="preserve">Gestión de Recursos Financieros </t>
  </si>
  <si>
    <t xml:space="preserve">Formato de Relación entradas de almacén para pago de contratos </t>
  </si>
  <si>
    <t>INSTRUCCIONES PARA EL DILIGENCIAMIENTO DEL FORMATO</t>
  </si>
  <si>
    <t>NO IMPRIMIR</t>
  </si>
  <si>
    <t xml:space="preserve">1. Generalidades </t>
  </si>
  <si>
    <t>No se requiere imprimir</t>
  </si>
  <si>
    <t xml:space="preserve">El formato diligenciado deberá ser guardado por quien lo aplique. </t>
  </si>
  <si>
    <t>Para el diligenciamiento se utiliza el tipo de letra Calibri con tamaño de 8 a 12 puntos.</t>
  </si>
  <si>
    <t>2. Instrucciones para diligenciar los campos</t>
  </si>
  <si>
    <t>La información de este formato la debe registrar cada uno de los supervisores o encargados de los contratos.</t>
  </si>
  <si>
    <t>El formato pretende facilitar la organización de las notas de entrada a almacen producto de contratos o convenios con relacion a los pagos de estos.</t>
  </si>
  <si>
    <t>Una vez diligenciado y ejecutadas las actividades, cada responsable remite este formato debidamente diligenciado como soporte a la factura o cuenta de cobro para el correspondiente pago.</t>
  </si>
  <si>
    <t>OBSERVACIONES:</t>
  </si>
  <si>
    <t>FECHA DE DILIGENCIAMIENTO</t>
  </si>
  <si>
    <t>Versión: 01</t>
  </si>
  <si>
    <t>Código: 
GRF-F-087</t>
  </si>
  <si>
    <t>CALDAS CENTRO PECUARIO Y AGROEMPRESARIAL</t>
  </si>
  <si>
    <t>COMERCIALIZADORA WORK</t>
  </si>
  <si>
    <t>901585816-1</t>
  </si>
  <si>
    <t>CONTRATAR LA COMPRA DE MATERIALÑES Y ELEMENTOS DE FERRETERIA PARA LA REALIZACION DE M ANTENIMIENTOS EN EL CPYA DE LA REGIONAL CALDAS.</t>
  </si>
  <si>
    <t>FW-05 $7,761,894,00</t>
  </si>
  <si>
    <t>MILTON HERNANDO PEREZ ORDOÑEZ</t>
  </si>
  <si>
    <t>SUBDIRECTOR</t>
  </si>
  <si>
    <t>ISAIAS ARIAS BETANCUR</t>
  </si>
  <si>
    <t>TECNICO GR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</si>
</sst>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  <numFmt numFmtId="167" formatCode="_-* #,##0.0\ _€_-;\-* #,##0.0\ _€_-;_-* &quot;-&quot;??\ _€_-;_-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name val="Calibri"/>
      <family val="2"/>
    </font>
    <font>
      <b/>
      <sz val="18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1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9" fillId="3" borderId="1" xfId="3" applyFont="1" applyFill="1" applyBorder="1" applyAlignment="1">
      <alignment vertical="center"/>
    </xf>
    <xf numFmtId="0" fontId="9" fillId="0" borderId="1" xfId="3" applyFont="1" applyBorder="1" applyAlignment="1">
      <alignment vertical="center"/>
    </xf>
    <xf numFmtId="0" fontId="1" fillId="3" borderId="1" xfId="3" applyFill="1" applyBorder="1"/>
    <xf numFmtId="0" fontId="5" fillId="0" borderId="1" xfId="3" applyFont="1" applyBorder="1" applyAlignment="1">
      <alignment vertical="center"/>
    </xf>
    <xf numFmtId="0" fontId="5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1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1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3" fillId="0" borderId="22" xfId="0" applyFont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/>
    </xf>
    <xf numFmtId="0" fontId="19" fillId="0" borderId="35" xfId="0" applyFont="1" applyBorder="1" applyAlignment="1">
      <alignment horizontal="left" vertical="center" wrapText="1"/>
    </xf>
    <xf numFmtId="164" fontId="3" fillId="5" borderId="1" xfId="0" applyNumberFormat="1" applyFont="1" applyFill="1" applyBorder="1" applyAlignment="1">
      <alignment horizontal="left" vertical="center" wrapText="1"/>
    </xf>
    <xf numFmtId="164" fontId="3" fillId="5" borderId="1" xfId="0" applyNumberFormat="1" applyFont="1" applyFill="1" applyBorder="1" applyAlignment="1">
      <alignment horizontal="left" vertical="center"/>
    </xf>
    <xf numFmtId="164" fontId="3" fillId="5" borderId="20" xfId="0" applyNumberFormat="1" applyFont="1" applyFill="1" applyBorder="1" applyAlignment="1">
      <alignment horizontal="left" vertical="center" wrapText="1"/>
    </xf>
    <xf numFmtId="164" fontId="3" fillId="5" borderId="14" xfId="0" applyNumberFormat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2" fillId="5" borderId="14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43" fontId="0" fillId="0" borderId="0" xfId="1" applyFont="1" applyAlignment="1">
      <alignment vertical="center"/>
    </xf>
    <xf numFmtId="43" fontId="2" fillId="5" borderId="6" xfId="1" applyFont="1" applyFill="1" applyBorder="1" applyAlignment="1">
      <alignment horizontal="center" vertical="center" wrapText="1"/>
    </xf>
    <xf numFmtId="166" fontId="0" fillId="0" borderId="6" xfId="1" applyNumberFormat="1" applyFont="1" applyBorder="1" applyAlignment="1" applyProtection="1">
      <alignment vertical="center" wrapText="1"/>
      <protection locked="0"/>
    </xf>
    <xf numFmtId="166" fontId="2" fillId="0" borderId="6" xfId="1" applyNumberFormat="1" applyFont="1" applyBorder="1" applyAlignment="1">
      <alignment vertical="center"/>
    </xf>
    <xf numFmtId="166" fontId="1" fillId="0" borderId="6" xfId="1" applyNumberFormat="1" applyFont="1" applyBorder="1" applyAlignment="1" applyProtection="1">
      <alignment vertical="center"/>
      <protection locked="0"/>
    </xf>
    <xf numFmtId="166" fontId="2" fillId="0" borderId="15" xfId="1" applyNumberFormat="1" applyFont="1" applyBorder="1" applyAlignment="1">
      <alignment vertical="center"/>
    </xf>
    <xf numFmtId="0" fontId="14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3" fillId="0" borderId="41" xfId="0" applyFont="1" applyBorder="1" applyAlignment="1">
      <alignment vertical="center" wrapText="1"/>
    </xf>
    <xf numFmtId="0" fontId="13" fillId="0" borderId="42" xfId="0" applyFont="1" applyBorder="1" applyAlignment="1">
      <alignment vertical="center" wrapText="1"/>
    </xf>
    <xf numFmtId="43" fontId="14" fillId="0" borderId="4" xfId="1" applyFont="1" applyBorder="1" applyAlignment="1" applyProtection="1">
      <alignment horizontal="center" vertical="center"/>
    </xf>
    <xf numFmtId="0" fontId="13" fillId="0" borderId="44" xfId="0" applyFont="1" applyBorder="1" applyAlignment="1">
      <alignment vertical="center" wrapText="1"/>
    </xf>
    <xf numFmtId="43" fontId="11" fillId="0" borderId="6" xfId="1" applyFont="1" applyBorder="1" applyAlignment="1" applyProtection="1">
      <alignment horizontal="center" vertical="center" wrapText="1"/>
    </xf>
    <xf numFmtId="0" fontId="16" fillId="0" borderId="45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14" fontId="0" fillId="0" borderId="15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left" vertical="center" wrapText="1"/>
    </xf>
    <xf numFmtId="0" fontId="20" fillId="0" borderId="31" xfId="0" applyFont="1" applyBorder="1" applyAlignment="1">
      <alignment horizontal="left" vertical="center" wrapText="1"/>
    </xf>
    <xf numFmtId="0" fontId="22" fillId="0" borderId="32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0" fontId="22" fillId="0" borderId="34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left" vertical="center" wrapText="1"/>
    </xf>
    <xf numFmtId="0" fontId="22" fillId="0" borderId="33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left" vertical="center" wrapText="1"/>
    </xf>
    <xf numFmtId="0" fontId="19" fillId="0" borderId="32" xfId="0" applyFont="1" applyBorder="1" applyAlignment="1">
      <alignment horizontal="left" vertical="center" wrapText="1"/>
    </xf>
    <xf numFmtId="0" fontId="19" fillId="0" borderId="34" xfId="0" applyFont="1" applyBorder="1" applyAlignment="1">
      <alignment horizontal="left" vertical="center" wrapText="1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164" fontId="4" fillId="0" borderId="10" xfId="0" applyNumberFormat="1" applyFont="1" applyFill="1" applyBorder="1" applyAlignment="1" applyProtection="1">
      <alignment vertical="center" wrapText="1"/>
      <protection locked="0"/>
    </xf>
    <xf numFmtId="164" fontId="4" fillId="0" borderId="11" xfId="0" applyNumberFormat="1" applyFont="1" applyFill="1" applyBorder="1" applyAlignment="1" applyProtection="1">
      <alignment vertical="center" wrapText="1"/>
      <protection locked="0"/>
    </xf>
    <xf numFmtId="164" fontId="4" fillId="0" borderId="19" xfId="0" applyNumberFormat="1" applyFont="1" applyFill="1" applyBorder="1" applyAlignment="1" applyProtection="1">
      <alignment vertical="center" wrapText="1"/>
      <protection locked="0"/>
    </xf>
    <xf numFmtId="0" fontId="3" fillId="5" borderId="13" xfId="0" applyFont="1" applyFill="1" applyBorder="1" applyAlignment="1">
      <alignment horizontal="left" vertical="center" wrapText="1"/>
    </xf>
    <xf numFmtId="0" fontId="3" fillId="5" borderId="14" xfId="0" applyFont="1" applyFill="1" applyBorder="1" applyAlignment="1">
      <alignment horizontal="left" vertical="center" wrapText="1"/>
    </xf>
    <xf numFmtId="165" fontId="0" fillId="0" borderId="14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2" applyBorder="1" applyAlignment="1">
      <alignment horizontal="center" vertical="center" wrapText="1"/>
    </xf>
    <xf numFmtId="167" fontId="3" fillId="5" borderId="21" xfId="0" applyNumberFormat="1" applyFont="1" applyFill="1" applyBorder="1" applyAlignment="1">
      <alignment vertical="center" wrapText="1"/>
    </xf>
    <xf numFmtId="167" fontId="3" fillId="5" borderId="12" xfId="0" applyNumberFormat="1" applyFont="1" applyFill="1" applyBorder="1" applyAlignment="1">
      <alignment vertical="center" wrapText="1"/>
    </xf>
    <xf numFmtId="14" fontId="4" fillId="0" borderId="10" xfId="0" applyNumberFormat="1" applyFont="1" applyBorder="1" applyAlignment="1" applyProtection="1">
      <alignment horizontal="center" vertical="center" wrapText="1"/>
      <protection locked="0"/>
    </xf>
    <xf numFmtId="14" fontId="4" fillId="0" borderId="19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14" fontId="4" fillId="0" borderId="6" xfId="0" applyNumberFormat="1" applyFont="1" applyBorder="1" applyAlignment="1" applyProtection="1">
      <alignment horizontal="center" vertical="center"/>
      <protection locked="0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2" fillId="0" borderId="16" xfId="0" applyFont="1" applyFill="1" applyBorder="1" applyAlignment="1" applyProtection="1">
      <alignment vertical="center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0" fontId="0" fillId="0" borderId="9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39" xfId="0" applyFill="1" applyBorder="1" applyAlignment="1" applyProtection="1">
      <alignment vertical="center"/>
      <protection locked="0"/>
    </xf>
    <xf numFmtId="0" fontId="0" fillId="0" borderId="7" xfId="0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0" fillId="0" borderId="40" xfId="0" applyFill="1" applyBorder="1" applyAlignment="1" applyProtection="1">
      <alignment vertical="center"/>
      <protection locked="0"/>
    </xf>
    <xf numFmtId="164" fontId="3" fillId="5" borderId="16" xfId="0" applyNumberFormat="1" applyFont="1" applyFill="1" applyBorder="1" applyAlignment="1">
      <alignment vertical="center" wrapText="1"/>
    </xf>
    <xf numFmtId="164" fontId="3" fillId="5" borderId="17" xfId="0" applyNumberFormat="1" applyFont="1" applyFill="1" applyBorder="1" applyAlignment="1">
      <alignment vertical="center" wrapText="1"/>
    </xf>
    <xf numFmtId="0" fontId="2" fillId="0" borderId="10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vertical="center"/>
      <protection locked="0"/>
    </xf>
    <xf numFmtId="0" fontId="2" fillId="0" borderId="19" xfId="0" applyFont="1" applyFill="1" applyBorder="1" applyAlignment="1" applyProtection="1">
      <alignment vertical="center"/>
      <protection locked="0"/>
    </xf>
    <xf numFmtId="164" fontId="4" fillId="0" borderId="10" xfId="0" applyNumberFormat="1" applyFont="1" applyBorder="1" applyAlignment="1" applyProtection="1">
      <alignment vertical="center"/>
      <protection locked="0"/>
    </xf>
    <xf numFmtId="164" fontId="4" fillId="0" borderId="11" xfId="0" applyNumberFormat="1" applyFont="1" applyBorder="1" applyAlignment="1" applyProtection="1">
      <alignment vertical="center"/>
      <protection locked="0"/>
    </xf>
    <xf numFmtId="164" fontId="4" fillId="0" borderId="12" xfId="0" applyNumberFormat="1" applyFont="1" applyBorder="1" applyAlignment="1" applyProtection="1">
      <alignment vertical="center"/>
      <protection locked="0"/>
    </xf>
    <xf numFmtId="164" fontId="4" fillId="0" borderId="10" xfId="0" applyNumberFormat="1" applyFont="1" applyBorder="1" applyAlignment="1" applyProtection="1">
      <alignment vertical="center" wrapText="1"/>
      <protection locked="0"/>
    </xf>
    <xf numFmtId="164" fontId="4" fillId="0" borderId="11" xfId="0" applyNumberFormat="1" applyFont="1" applyBorder="1" applyAlignment="1" applyProtection="1">
      <alignment vertical="center" wrapText="1"/>
      <protection locked="0"/>
    </xf>
    <xf numFmtId="164" fontId="4" fillId="0" borderId="12" xfId="0" applyNumberFormat="1" applyFont="1" applyBorder="1" applyAlignment="1" applyProtection="1">
      <alignment vertical="center" wrapText="1"/>
      <protection locked="0"/>
    </xf>
    <xf numFmtId="164" fontId="4" fillId="0" borderId="16" xfId="0" applyNumberFormat="1" applyFont="1" applyBorder="1" applyAlignment="1" applyProtection="1">
      <alignment vertical="center"/>
      <protection locked="0"/>
    </xf>
    <xf numFmtId="164" fontId="4" fillId="0" borderId="17" xfId="0" applyNumberFormat="1" applyFont="1" applyBorder="1" applyAlignment="1" applyProtection="1">
      <alignment vertical="center"/>
      <protection locked="0"/>
    </xf>
    <xf numFmtId="164" fontId="4" fillId="0" borderId="18" xfId="0" applyNumberFormat="1" applyFont="1" applyBorder="1" applyAlignment="1" applyProtection="1">
      <alignment vertical="center"/>
      <protection locked="0"/>
    </xf>
    <xf numFmtId="0" fontId="2" fillId="5" borderId="5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4" fontId="4" fillId="0" borderId="1" xfId="0" applyNumberFormat="1" applyFont="1" applyBorder="1" applyAlignment="1" applyProtection="1">
      <alignment horizontal="center" vertical="center"/>
    </xf>
    <xf numFmtId="14" fontId="4" fillId="0" borderId="6" xfId="0" applyNumberFormat="1" applyFont="1" applyBorder="1" applyAlignment="1" applyProtection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0" fontId="0" fillId="0" borderId="14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</cellXfs>
  <cellStyles count="4">
    <cellStyle name="Hipervínculo" xfId="2" builtinId="8"/>
    <cellStyle name="Millares" xfId="1" builtinId="3"/>
    <cellStyle name="Normal" xfId="0" builtinId="0"/>
    <cellStyle name="Normal 2" xfId="3" xr:uid="{9110EE60-D5E1-4AD3-BD68-84F3B5925230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1019175</xdr:colOff>
      <xdr:row>0</xdr:row>
      <xdr:rowOff>85725</xdr:rowOff>
    </xdr:from>
    <xdr:to>
      <xdr:col>2</xdr:col>
      <xdr:colOff>1804707</xdr:colOff>
      <xdr:row>1</xdr:row>
      <xdr:rowOff>504825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236632-8388-4F40-AEA0-B69BF8F9AFC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85725"/>
          <a:ext cx="785532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542925</xdr:colOff>
      <xdr:row>1</xdr:row>
      <xdr:rowOff>47625</xdr:rowOff>
    </xdr:from>
    <xdr:to>
      <xdr:col>5</xdr:col>
      <xdr:colOff>452157</xdr:colOff>
      <xdr:row>2</xdr:row>
      <xdr:rowOff>476250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41583B-847D-4863-9985-1250568B23A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38125"/>
          <a:ext cx="785532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438150</xdr:colOff>
      <xdr:row>62</xdr:row>
      <xdr:rowOff>0</xdr:rowOff>
    </xdr:from>
    <xdr:to>
      <xdr:col>8</xdr:col>
      <xdr:colOff>438150</xdr:colOff>
      <xdr:row>62</xdr:row>
      <xdr:rowOff>419100</xdr:rowOff>
    </xdr:to>
    <xdr:pic>
      <xdr:nvPicPr>
        <xdr:cNvPr id="8" name="Imagen 7" descr="Un dibujo de un animal&#10;&#10;Descripción generada automáticamente con confianza baja">
          <a:extLst>
            <a:ext uri="{FF2B5EF4-FFF2-40B4-BE49-F238E27FC236}">
              <a16:creationId xmlns:a16="http://schemas.microsoft.com/office/drawing/2014/main" id="{EC9F8AAF-18D1-0C54-BCC2-8E503BDF9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0" y="14049375"/>
          <a:ext cx="2457450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5DDC-2362-42C5-92B7-A63D800F8E18}">
  <dimension ref="B1:K42"/>
  <sheetViews>
    <sheetView showGridLines="0" topLeftCell="A22" workbookViewId="0"/>
  </sheetViews>
  <sheetFormatPr baseColWidth="10" defaultRowHeight="15" x14ac:dyDescent="0.25"/>
  <cols>
    <col min="2" max="2" width="30" style="2" customWidth="1"/>
    <col min="3" max="3" width="49.85546875" style="1" customWidth="1"/>
    <col min="5" max="5" width="8" customWidth="1"/>
    <col min="6" max="6" width="3.140625" hidden="1" customWidth="1"/>
    <col min="7" max="7" width="2.140625" hidden="1" customWidth="1"/>
    <col min="8" max="8" width="11.42578125" hidden="1" customWidth="1"/>
    <col min="9" max="9" width="11.28515625" customWidth="1"/>
    <col min="10" max="10" width="0.85546875" hidden="1" customWidth="1"/>
    <col min="11" max="11" width="11.42578125" hidden="1" customWidth="1"/>
  </cols>
  <sheetData>
    <row r="1" spans="2:11" ht="37.5" customHeight="1" x14ac:dyDescent="0.25">
      <c r="B1" s="81"/>
      <c r="C1" s="82"/>
      <c r="D1" s="82"/>
      <c r="E1" s="82"/>
      <c r="F1" s="82"/>
      <c r="G1" s="82"/>
      <c r="H1" s="83"/>
      <c r="I1" s="46" t="s">
        <v>412</v>
      </c>
    </row>
    <row r="2" spans="2:11" ht="42" customHeight="1" x14ac:dyDescent="0.25">
      <c r="B2" s="84"/>
      <c r="C2" s="85"/>
      <c r="D2" s="85"/>
      <c r="E2" s="85"/>
      <c r="F2" s="85"/>
      <c r="G2" s="85"/>
      <c r="H2" s="86"/>
      <c r="I2" s="47" t="s">
        <v>413</v>
      </c>
    </row>
    <row r="3" spans="2:11" ht="36" customHeight="1" x14ac:dyDescent="0.25">
      <c r="B3" s="76" t="s">
        <v>398</v>
      </c>
      <c r="C3" s="76"/>
      <c r="D3" s="76"/>
      <c r="E3" s="76"/>
      <c r="F3" s="76"/>
      <c r="G3" s="76"/>
      <c r="H3" s="76"/>
      <c r="I3" s="76"/>
    </row>
    <row r="4" spans="2:11" ht="23.25" x14ac:dyDescent="0.25">
      <c r="B4" s="77" t="s">
        <v>399</v>
      </c>
      <c r="C4" s="77"/>
      <c r="D4" s="77"/>
      <c r="E4" s="77"/>
      <c r="F4" s="77"/>
      <c r="G4" s="77"/>
      <c r="H4" s="77"/>
      <c r="I4" s="77"/>
    </row>
    <row r="5" spans="2:11" ht="23.25" customHeight="1" thickBot="1" x14ac:dyDescent="0.3">
      <c r="B5" s="77" t="s">
        <v>400</v>
      </c>
      <c r="C5" s="77"/>
      <c r="D5" s="77"/>
      <c r="E5" s="77"/>
      <c r="F5" s="77"/>
      <c r="G5" s="77"/>
      <c r="H5" s="77"/>
      <c r="I5" s="77"/>
      <c r="J5" s="77"/>
      <c r="K5" s="77"/>
    </row>
    <row r="6" spans="2:11" ht="24" thickBot="1" x14ac:dyDescent="0.3">
      <c r="B6" s="87" t="s">
        <v>401</v>
      </c>
      <c r="C6" s="88"/>
      <c r="D6" s="88"/>
      <c r="E6" s="88"/>
      <c r="F6" s="88"/>
      <c r="G6" s="88"/>
      <c r="H6" s="88"/>
      <c r="I6" s="89"/>
      <c r="J6" s="90"/>
      <c r="K6" s="91"/>
    </row>
    <row r="7" spans="2:11" ht="28.5" customHeight="1" thickBot="1" x14ac:dyDescent="0.3">
      <c r="B7" s="78" t="s">
        <v>395</v>
      </c>
      <c r="C7" s="79"/>
      <c r="D7" s="79"/>
      <c r="E7" s="79"/>
      <c r="F7" s="79"/>
      <c r="G7" s="79"/>
      <c r="H7" s="79"/>
      <c r="I7" s="80"/>
    </row>
    <row r="8" spans="2:11" ht="28.5" customHeight="1" thickBot="1" x14ac:dyDescent="0.3">
      <c r="B8" s="92" t="s">
        <v>402</v>
      </c>
      <c r="C8" s="93"/>
      <c r="D8" s="93"/>
      <c r="E8" s="93"/>
      <c r="F8" s="93"/>
      <c r="G8" s="93"/>
      <c r="H8" s="93"/>
      <c r="I8" s="94"/>
      <c r="J8" s="95"/>
      <c r="K8" s="96"/>
    </row>
    <row r="9" spans="2:11" ht="40.5" customHeight="1" thickBot="1" x14ac:dyDescent="0.3">
      <c r="B9" s="70" t="s">
        <v>408</v>
      </c>
      <c r="C9" s="71"/>
      <c r="D9" s="71"/>
      <c r="E9" s="71"/>
      <c r="F9" s="71"/>
      <c r="G9" s="71"/>
      <c r="H9" s="71"/>
      <c r="I9" s="72"/>
      <c r="J9" s="26"/>
      <c r="K9" s="29"/>
    </row>
    <row r="10" spans="2:11" ht="28.5" customHeight="1" thickBot="1" x14ac:dyDescent="0.3">
      <c r="B10" s="70" t="s">
        <v>407</v>
      </c>
      <c r="C10" s="71"/>
      <c r="D10" s="71"/>
      <c r="E10" s="71"/>
      <c r="F10" s="71"/>
      <c r="G10" s="71"/>
      <c r="H10" s="71"/>
      <c r="I10" s="72"/>
      <c r="J10" s="70"/>
      <c r="K10" s="71"/>
    </row>
    <row r="11" spans="2:11" ht="31.5" customHeight="1" thickBot="1" x14ac:dyDescent="0.3">
      <c r="B11" s="70" t="s">
        <v>409</v>
      </c>
      <c r="C11" s="71"/>
      <c r="D11" s="71"/>
      <c r="E11" s="71"/>
      <c r="F11" s="71"/>
      <c r="G11" s="71"/>
      <c r="H11" s="71"/>
      <c r="I11" s="72"/>
      <c r="J11" s="70"/>
      <c r="K11" s="71"/>
    </row>
    <row r="12" spans="2:11" ht="28.5" customHeight="1" thickBot="1" x14ac:dyDescent="0.3">
      <c r="B12" s="70" t="s">
        <v>403</v>
      </c>
      <c r="C12" s="71"/>
      <c r="D12" s="71"/>
      <c r="E12" s="71"/>
      <c r="F12" s="71"/>
      <c r="G12" s="71"/>
      <c r="H12" s="71"/>
      <c r="I12" s="72"/>
      <c r="J12" s="70"/>
      <c r="K12" s="71"/>
    </row>
    <row r="13" spans="2:11" ht="28.5" customHeight="1" thickBot="1" x14ac:dyDescent="0.3">
      <c r="B13" s="70" t="s">
        <v>404</v>
      </c>
      <c r="C13" s="71"/>
      <c r="D13" s="71"/>
      <c r="E13" s="71"/>
      <c r="F13" s="71"/>
      <c r="G13" s="71"/>
      <c r="H13" s="71"/>
      <c r="I13" s="72"/>
      <c r="J13" s="70"/>
      <c r="K13" s="71"/>
    </row>
    <row r="14" spans="2:11" ht="28.5" customHeight="1" thickBot="1" x14ac:dyDescent="0.3">
      <c r="B14" s="70" t="s">
        <v>405</v>
      </c>
      <c r="C14" s="71"/>
      <c r="D14" s="71"/>
      <c r="E14" s="71"/>
      <c r="F14" s="71"/>
      <c r="G14" s="71"/>
      <c r="H14" s="71"/>
      <c r="I14" s="72"/>
      <c r="J14" s="70"/>
      <c r="K14" s="71"/>
    </row>
    <row r="15" spans="2:11" ht="28.5" customHeight="1" thickBot="1" x14ac:dyDescent="0.3">
      <c r="B15" s="73" t="s">
        <v>406</v>
      </c>
      <c r="C15" s="74"/>
      <c r="D15" s="74"/>
      <c r="E15" s="74"/>
      <c r="F15" s="74"/>
      <c r="G15" s="74"/>
      <c r="H15" s="74"/>
      <c r="I15" s="75"/>
      <c r="J15" s="70"/>
      <c r="K15" s="71"/>
    </row>
    <row r="16" spans="2:11" ht="39" customHeight="1" x14ac:dyDescent="0.3">
      <c r="B16" s="25" t="s">
        <v>383</v>
      </c>
      <c r="C16" s="67" t="s">
        <v>384</v>
      </c>
      <c r="D16" s="68"/>
      <c r="E16" s="68"/>
      <c r="F16" s="68"/>
      <c r="G16" s="68"/>
      <c r="H16" s="68"/>
      <c r="I16" s="69"/>
      <c r="J16" s="28"/>
      <c r="K16" s="28"/>
    </row>
    <row r="17" spans="2:11" ht="28.5" customHeight="1" x14ac:dyDescent="0.25">
      <c r="B17" s="61" t="s">
        <v>6</v>
      </c>
      <c r="C17" s="62"/>
      <c r="D17" s="62"/>
      <c r="E17" s="62"/>
      <c r="F17" s="62"/>
      <c r="G17" s="62"/>
      <c r="H17" s="62"/>
      <c r="I17" s="63"/>
      <c r="J17" s="27"/>
      <c r="K17" s="27"/>
    </row>
    <row r="18" spans="2:11" ht="28.5" customHeight="1" x14ac:dyDescent="0.25">
      <c r="B18" s="3" t="s">
        <v>7</v>
      </c>
      <c r="C18" s="64" t="s">
        <v>361</v>
      </c>
      <c r="D18" s="65"/>
      <c r="E18" s="65"/>
      <c r="F18" s="65"/>
      <c r="G18" s="65"/>
      <c r="H18" s="65"/>
      <c r="I18" s="66"/>
      <c r="J18" s="27"/>
      <c r="K18" s="27"/>
    </row>
    <row r="19" spans="2:11" ht="28.5" customHeight="1" x14ac:dyDescent="0.25">
      <c r="B19" s="3" t="s">
        <v>8</v>
      </c>
      <c r="C19" s="64" t="s">
        <v>351</v>
      </c>
      <c r="D19" s="65"/>
      <c r="E19" s="65"/>
      <c r="F19" s="65"/>
      <c r="G19" s="65"/>
      <c r="H19" s="65"/>
      <c r="I19" s="66"/>
      <c r="J19" s="26"/>
      <c r="K19" s="26"/>
    </row>
    <row r="20" spans="2:11" ht="40.5" customHeight="1" x14ac:dyDescent="0.25">
      <c r="B20" s="3" t="s">
        <v>9</v>
      </c>
      <c r="C20" s="58" t="s">
        <v>352</v>
      </c>
      <c r="D20" s="58"/>
      <c r="E20" s="58"/>
      <c r="F20" s="58"/>
      <c r="G20" s="58"/>
      <c r="H20" s="58"/>
      <c r="I20" s="58"/>
    </row>
    <row r="21" spans="2:11" ht="45" x14ac:dyDescent="0.25">
      <c r="B21" s="3" t="s">
        <v>10</v>
      </c>
      <c r="C21" s="64" t="s">
        <v>353</v>
      </c>
      <c r="D21" s="65"/>
      <c r="E21" s="65"/>
      <c r="F21" s="65"/>
      <c r="G21" s="65"/>
      <c r="H21" s="65"/>
      <c r="I21" s="66"/>
    </row>
    <row r="22" spans="2:11" ht="21.75" customHeight="1" x14ac:dyDescent="0.25">
      <c r="B22" s="3" t="s">
        <v>11</v>
      </c>
      <c r="C22" s="64" t="s">
        <v>354</v>
      </c>
      <c r="D22" s="65"/>
      <c r="E22" s="65"/>
      <c r="F22" s="65"/>
      <c r="G22" s="65"/>
      <c r="H22" s="65"/>
      <c r="I22" s="66"/>
    </row>
    <row r="23" spans="2:11" ht="21.75" customHeight="1" x14ac:dyDescent="0.25">
      <c r="B23" s="3" t="s">
        <v>12</v>
      </c>
      <c r="C23" s="64" t="s">
        <v>359</v>
      </c>
      <c r="D23" s="65"/>
      <c r="E23" s="65"/>
      <c r="F23" s="65"/>
      <c r="G23" s="65"/>
      <c r="H23" s="65"/>
      <c r="I23" s="66"/>
    </row>
    <row r="24" spans="2:11" ht="21.75" customHeight="1" x14ac:dyDescent="0.25">
      <c r="B24" s="3" t="s">
        <v>355</v>
      </c>
      <c r="C24" s="64" t="s">
        <v>356</v>
      </c>
      <c r="D24" s="65"/>
      <c r="E24" s="65"/>
      <c r="F24" s="65"/>
      <c r="G24" s="65"/>
      <c r="H24" s="65"/>
      <c r="I24" s="66"/>
    </row>
    <row r="25" spans="2:11" ht="26.25" customHeight="1" x14ac:dyDescent="0.25">
      <c r="B25" s="3" t="s">
        <v>385</v>
      </c>
      <c r="C25" s="64" t="s">
        <v>387</v>
      </c>
      <c r="D25" s="65"/>
      <c r="E25" s="65"/>
      <c r="F25" s="65"/>
      <c r="G25" s="65"/>
      <c r="H25" s="65"/>
      <c r="I25" s="66"/>
    </row>
    <row r="26" spans="2:11" ht="25.5" customHeight="1" x14ac:dyDescent="0.25">
      <c r="B26" s="3" t="s">
        <v>389</v>
      </c>
      <c r="C26" s="64" t="s">
        <v>390</v>
      </c>
      <c r="D26" s="65"/>
      <c r="E26" s="65"/>
      <c r="F26" s="65"/>
      <c r="G26" s="65"/>
      <c r="H26" s="65"/>
      <c r="I26" s="66"/>
    </row>
    <row r="27" spans="2:11" ht="26.25" customHeight="1" x14ac:dyDescent="0.25">
      <c r="B27" s="3" t="s">
        <v>13</v>
      </c>
      <c r="C27" s="64" t="s">
        <v>357</v>
      </c>
      <c r="D27" s="65"/>
      <c r="E27" s="65"/>
      <c r="F27" s="65"/>
      <c r="G27" s="65"/>
      <c r="H27" s="65"/>
      <c r="I27" s="66"/>
    </row>
    <row r="28" spans="2:11" ht="30" customHeight="1" x14ac:dyDescent="0.25">
      <c r="B28" s="3" t="s">
        <v>14</v>
      </c>
      <c r="C28" s="64" t="s">
        <v>358</v>
      </c>
      <c r="D28" s="65"/>
      <c r="E28" s="65"/>
      <c r="F28" s="65"/>
      <c r="G28" s="65"/>
      <c r="H28" s="65"/>
      <c r="I28" s="66"/>
    </row>
    <row r="29" spans="2:11" ht="27.75" customHeight="1" x14ac:dyDescent="0.25">
      <c r="B29" s="61" t="s">
        <v>371</v>
      </c>
      <c r="C29" s="62"/>
      <c r="D29" s="62"/>
      <c r="E29" s="62"/>
      <c r="F29" s="62"/>
      <c r="G29" s="62"/>
      <c r="H29" s="62"/>
      <c r="I29" s="63"/>
    </row>
    <row r="30" spans="2:11" x14ac:dyDescent="0.25">
      <c r="B30" s="3" t="s">
        <v>391</v>
      </c>
      <c r="C30" s="64" t="s">
        <v>362</v>
      </c>
      <c r="D30" s="65"/>
      <c r="E30" s="65"/>
      <c r="F30" s="65"/>
      <c r="G30" s="65"/>
      <c r="H30" s="65"/>
      <c r="I30" s="66"/>
    </row>
    <row r="31" spans="2:11" ht="30" x14ac:dyDescent="0.25">
      <c r="B31" s="3" t="s">
        <v>15</v>
      </c>
      <c r="C31" s="58" t="s">
        <v>360</v>
      </c>
      <c r="D31" s="58"/>
      <c r="E31" s="58"/>
      <c r="F31" s="58"/>
      <c r="G31" s="58"/>
      <c r="H31" s="58"/>
      <c r="I31" s="58"/>
    </row>
    <row r="32" spans="2:11" ht="37.5" customHeight="1" x14ac:dyDescent="0.25">
      <c r="B32" s="3" t="s">
        <v>5</v>
      </c>
      <c r="C32" s="58" t="s">
        <v>363</v>
      </c>
      <c r="D32" s="58"/>
      <c r="E32" s="58"/>
      <c r="F32" s="58"/>
      <c r="G32" s="58"/>
      <c r="H32" s="58"/>
      <c r="I32" s="58"/>
    </row>
    <row r="33" spans="2:9" ht="37.5" customHeight="1" x14ac:dyDescent="0.25">
      <c r="B33" s="3" t="s">
        <v>380</v>
      </c>
      <c r="C33" s="58" t="s">
        <v>381</v>
      </c>
      <c r="D33" s="58"/>
      <c r="E33" s="58"/>
      <c r="F33" s="58"/>
      <c r="G33" s="58"/>
      <c r="H33" s="58"/>
      <c r="I33" s="58"/>
    </row>
    <row r="34" spans="2:9" ht="36.75" customHeight="1" x14ac:dyDescent="0.25">
      <c r="B34" s="3" t="s">
        <v>374</v>
      </c>
      <c r="C34" s="58" t="s">
        <v>382</v>
      </c>
      <c r="D34" s="58"/>
      <c r="E34" s="58"/>
      <c r="F34" s="58"/>
      <c r="G34" s="58"/>
      <c r="H34" s="58"/>
      <c r="I34" s="58"/>
    </row>
    <row r="35" spans="2:9" ht="30" x14ac:dyDescent="0.25">
      <c r="B35" s="3" t="s">
        <v>393</v>
      </c>
      <c r="C35" s="58" t="s">
        <v>364</v>
      </c>
      <c r="D35" s="58"/>
      <c r="E35" s="58"/>
      <c r="F35" s="58"/>
      <c r="G35" s="58"/>
      <c r="H35" s="58"/>
      <c r="I35" s="58"/>
    </row>
    <row r="36" spans="2:9" ht="28.5" customHeight="1" x14ac:dyDescent="0.25">
      <c r="B36" s="3" t="s">
        <v>3</v>
      </c>
      <c r="C36" s="58" t="s">
        <v>365</v>
      </c>
      <c r="D36" s="58"/>
      <c r="E36" s="58"/>
      <c r="F36" s="58"/>
      <c r="G36" s="58"/>
      <c r="H36" s="58"/>
      <c r="I36" s="58"/>
    </row>
    <row r="37" spans="2:9" ht="30" x14ac:dyDescent="0.25">
      <c r="B37" s="3" t="s">
        <v>394</v>
      </c>
      <c r="C37" s="58" t="s">
        <v>366</v>
      </c>
      <c r="D37" s="58"/>
      <c r="E37" s="58"/>
      <c r="F37" s="58"/>
      <c r="G37" s="58"/>
      <c r="H37" s="58"/>
      <c r="I37" s="58"/>
    </row>
    <row r="38" spans="2:9" ht="23.25" customHeight="1" x14ac:dyDescent="0.25">
      <c r="B38" s="59" t="s">
        <v>347</v>
      </c>
      <c r="C38" s="60"/>
      <c r="D38" s="60"/>
      <c r="E38" s="60"/>
      <c r="F38" s="60"/>
      <c r="G38" s="60"/>
      <c r="H38" s="60"/>
      <c r="I38" s="60"/>
    </row>
    <row r="39" spans="2:9" x14ac:dyDescent="0.25">
      <c r="B39" s="3" t="s">
        <v>348</v>
      </c>
      <c r="C39" s="58" t="s">
        <v>367</v>
      </c>
      <c r="D39" s="58"/>
      <c r="E39" s="58"/>
      <c r="F39" s="58"/>
      <c r="G39" s="58"/>
      <c r="H39" s="58"/>
      <c r="I39" s="58"/>
    </row>
    <row r="40" spans="2:9" x14ac:dyDescent="0.25">
      <c r="B40" s="3" t="s">
        <v>14</v>
      </c>
      <c r="C40" s="58" t="s">
        <v>368</v>
      </c>
      <c r="D40" s="58"/>
      <c r="E40" s="58"/>
      <c r="F40" s="58"/>
      <c r="G40" s="58"/>
      <c r="H40" s="58"/>
      <c r="I40" s="58"/>
    </row>
    <row r="41" spans="2:9" x14ac:dyDescent="0.25">
      <c r="B41" s="3" t="s">
        <v>350</v>
      </c>
      <c r="C41" s="58" t="s">
        <v>369</v>
      </c>
      <c r="D41" s="58"/>
      <c r="E41" s="58"/>
      <c r="F41" s="58"/>
      <c r="G41" s="58"/>
      <c r="H41" s="58"/>
      <c r="I41" s="58"/>
    </row>
    <row r="42" spans="2:9" x14ac:dyDescent="0.25">
      <c r="B42" s="3" t="s">
        <v>349</v>
      </c>
      <c r="C42" s="58" t="s">
        <v>370</v>
      </c>
      <c r="D42" s="58"/>
      <c r="E42" s="58"/>
      <c r="F42" s="58"/>
      <c r="G42" s="58"/>
      <c r="H42" s="58"/>
      <c r="I42" s="58"/>
    </row>
  </sheetData>
  <sheetProtection algorithmName="SHA-512" hashValue="3CtHq6ny4Q2K5s4N44/iaPNeOkhQxXC6kQ1rxxQNhfiCgRWogpe22so78jvLwvb1RN9JMzIPuVao1/A+0JVuCQ==" saltValue="w9vuNBl7kTmNlmDpzcEAjQ==" spinCount="100000" sheet="1" objects="1" scenarios="1"/>
  <mergeCells count="50">
    <mergeCell ref="B1:H2"/>
    <mergeCell ref="J5:K5"/>
    <mergeCell ref="B6:I6"/>
    <mergeCell ref="J6:K6"/>
    <mergeCell ref="B8:I8"/>
    <mergeCell ref="J8:K8"/>
    <mergeCell ref="B9:I9"/>
    <mergeCell ref="B3:I3"/>
    <mergeCell ref="B4:I4"/>
    <mergeCell ref="B5:I5"/>
    <mergeCell ref="B7:I7"/>
    <mergeCell ref="C16:I16"/>
    <mergeCell ref="B17:I17"/>
    <mergeCell ref="B10:I10"/>
    <mergeCell ref="J10:K10"/>
    <mergeCell ref="B11:I11"/>
    <mergeCell ref="J11:K11"/>
    <mergeCell ref="B12:I12"/>
    <mergeCell ref="J12:K12"/>
    <mergeCell ref="B13:I13"/>
    <mergeCell ref="J13:K13"/>
    <mergeCell ref="B14:I14"/>
    <mergeCell ref="J14:K14"/>
    <mergeCell ref="B15:I15"/>
    <mergeCell ref="J15:K15"/>
    <mergeCell ref="C18:I18"/>
    <mergeCell ref="C19:I19"/>
    <mergeCell ref="C21:I21"/>
    <mergeCell ref="C22:I22"/>
    <mergeCell ref="C23:I23"/>
    <mergeCell ref="C20:I20"/>
    <mergeCell ref="C24:I24"/>
    <mergeCell ref="C25:I25"/>
    <mergeCell ref="C26:I26"/>
    <mergeCell ref="C27:I27"/>
    <mergeCell ref="C28:I28"/>
    <mergeCell ref="B29:I29"/>
    <mergeCell ref="C30:I30"/>
    <mergeCell ref="C31:I31"/>
    <mergeCell ref="C32:I32"/>
    <mergeCell ref="C33:I33"/>
    <mergeCell ref="C39:I39"/>
    <mergeCell ref="C40:I40"/>
    <mergeCell ref="C41:I41"/>
    <mergeCell ref="C42:I42"/>
    <mergeCell ref="C34:I34"/>
    <mergeCell ref="C35:I35"/>
    <mergeCell ref="C36:I36"/>
    <mergeCell ref="C37:I37"/>
    <mergeCell ref="B38:I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B1:M63"/>
  <sheetViews>
    <sheetView showGridLines="0" tabSelected="1" workbookViewId="0">
      <selection activeCell="I66" sqref="I66"/>
    </sheetView>
  </sheetViews>
  <sheetFormatPr baseColWidth="10" defaultRowHeight="15" x14ac:dyDescent="0.25"/>
  <cols>
    <col min="1" max="1" width="2.5703125" style="1" customWidth="1"/>
    <col min="2" max="2" width="5.28515625" style="1" bestFit="1" customWidth="1"/>
    <col min="3" max="3" width="26.5703125" style="1" customWidth="1"/>
    <col min="4" max="4" width="22.7109375" style="1" bestFit="1" customWidth="1"/>
    <col min="5" max="5" width="13.140625" style="1" customWidth="1"/>
    <col min="6" max="6" width="23.42578125" style="1" customWidth="1"/>
    <col min="7" max="7" width="22.7109375" style="1" customWidth="1"/>
    <col min="8" max="8" width="14.140625" style="1" customWidth="1"/>
    <col min="9" max="9" width="23.28515625" style="40" customWidth="1"/>
    <col min="10" max="10" width="29.140625" style="1" customWidth="1"/>
    <col min="11" max="16384" width="11.42578125" style="1"/>
  </cols>
  <sheetData>
    <row r="1" spans="2:13" ht="15.75" thickBot="1" x14ac:dyDescent="0.3"/>
    <row r="2" spans="2:13" ht="25.5" customHeight="1" x14ac:dyDescent="0.25">
      <c r="B2" s="50"/>
      <c r="C2" s="51"/>
      <c r="D2" s="123"/>
      <c r="E2" s="123"/>
      <c r="F2" s="123"/>
      <c r="G2" s="123"/>
      <c r="H2" s="124"/>
      <c r="I2" s="52" t="s">
        <v>412</v>
      </c>
    </row>
    <row r="3" spans="2:13" ht="44.25" customHeight="1" x14ac:dyDescent="0.25">
      <c r="B3" s="53"/>
      <c r="C3" s="24"/>
      <c r="D3" s="85"/>
      <c r="E3" s="85"/>
      <c r="F3" s="85"/>
      <c r="G3" s="85"/>
      <c r="H3" s="86"/>
      <c r="I3" s="54" t="s">
        <v>413</v>
      </c>
    </row>
    <row r="4" spans="2:13" ht="27" customHeight="1" x14ac:dyDescent="0.25">
      <c r="B4" s="119" t="s">
        <v>398</v>
      </c>
      <c r="C4" s="76"/>
      <c r="D4" s="76"/>
      <c r="E4" s="76"/>
      <c r="F4" s="76"/>
      <c r="G4" s="76"/>
      <c r="H4" s="76"/>
      <c r="I4" s="120"/>
      <c r="J4" s="113" t="s">
        <v>372</v>
      </c>
      <c r="K4" s="118" t="s">
        <v>395</v>
      </c>
      <c r="L4" s="118"/>
      <c r="M4" s="118"/>
    </row>
    <row r="5" spans="2:13" ht="21" customHeight="1" x14ac:dyDescent="0.25">
      <c r="B5" s="119" t="s">
        <v>399</v>
      </c>
      <c r="C5" s="76"/>
      <c r="D5" s="76"/>
      <c r="E5" s="76"/>
      <c r="F5" s="76"/>
      <c r="G5" s="76"/>
      <c r="H5" s="76"/>
      <c r="I5" s="120"/>
      <c r="J5" s="113"/>
      <c r="K5" s="118"/>
      <c r="L5" s="118"/>
      <c r="M5" s="118"/>
    </row>
    <row r="6" spans="2:13" ht="21" customHeight="1" thickBot="1" x14ac:dyDescent="0.3">
      <c r="B6" s="55"/>
      <c r="C6" s="56"/>
      <c r="D6" s="56"/>
      <c r="E6" s="56"/>
      <c r="F6" s="56"/>
      <c r="G6" s="133" t="s">
        <v>411</v>
      </c>
      <c r="H6" s="134"/>
      <c r="I6" s="57">
        <v>44831</v>
      </c>
      <c r="J6" s="113"/>
      <c r="K6" s="118"/>
      <c r="L6" s="118"/>
      <c r="M6" s="118"/>
    </row>
    <row r="7" spans="2:13" ht="15.75" thickBot="1" x14ac:dyDescent="0.3">
      <c r="K7" s="118"/>
      <c r="L7" s="118"/>
      <c r="M7" s="118"/>
    </row>
    <row r="8" spans="2:13" x14ac:dyDescent="0.25">
      <c r="B8" s="99" t="s">
        <v>6</v>
      </c>
      <c r="C8" s="100"/>
      <c r="D8" s="100"/>
      <c r="E8" s="100"/>
      <c r="F8" s="100"/>
      <c r="G8" s="100"/>
      <c r="H8" s="100"/>
      <c r="I8" s="101"/>
      <c r="K8" s="118"/>
      <c r="L8" s="118"/>
      <c r="M8" s="118"/>
    </row>
    <row r="9" spans="2:13" x14ac:dyDescent="0.25">
      <c r="B9" s="102" t="s">
        <v>7</v>
      </c>
      <c r="C9" s="103"/>
      <c r="D9" s="138">
        <v>3922510</v>
      </c>
      <c r="E9" s="139"/>
      <c r="F9" s="140"/>
      <c r="G9" s="30" t="s">
        <v>8</v>
      </c>
      <c r="H9" s="121"/>
      <c r="I9" s="122"/>
    </row>
    <row r="10" spans="2:13" ht="60" customHeight="1" x14ac:dyDescent="0.25">
      <c r="B10" s="151" t="s">
        <v>9</v>
      </c>
      <c r="C10" s="152"/>
      <c r="D10" s="141" t="s">
        <v>414</v>
      </c>
      <c r="E10" s="142"/>
      <c r="F10" s="143"/>
      <c r="G10" s="30" t="s">
        <v>388</v>
      </c>
      <c r="H10" s="149" t="str">
        <f>IF(D10="","",VLOOKUP(D10,'LISTADO PCI''s'!A:C,3,0))</f>
        <v>36-02-00-017-951510</v>
      </c>
      <c r="I10" s="150"/>
    </row>
    <row r="11" spans="2:13" x14ac:dyDescent="0.25">
      <c r="B11" s="102" t="s">
        <v>11</v>
      </c>
      <c r="C11" s="103"/>
      <c r="D11" s="138" t="s">
        <v>415</v>
      </c>
      <c r="E11" s="139"/>
      <c r="F11" s="140"/>
      <c r="G11" s="31" t="s">
        <v>386</v>
      </c>
      <c r="H11" s="104" t="s">
        <v>416</v>
      </c>
      <c r="I11" s="105"/>
    </row>
    <row r="12" spans="2:13" ht="15" customHeight="1" x14ac:dyDescent="0.25">
      <c r="B12" s="102" t="s">
        <v>355</v>
      </c>
      <c r="C12" s="103"/>
      <c r="D12" s="106" t="s">
        <v>417</v>
      </c>
      <c r="E12" s="107"/>
      <c r="F12" s="107"/>
      <c r="G12" s="107"/>
      <c r="H12" s="107"/>
      <c r="I12" s="108"/>
    </row>
    <row r="13" spans="2:13" x14ac:dyDescent="0.25">
      <c r="B13" s="114" t="s">
        <v>385</v>
      </c>
      <c r="C13" s="115"/>
      <c r="D13" s="141" t="s">
        <v>418</v>
      </c>
      <c r="E13" s="142"/>
      <c r="F13" s="143"/>
      <c r="G13" s="32" t="s">
        <v>389</v>
      </c>
      <c r="H13" s="116">
        <v>44811</v>
      </c>
      <c r="I13" s="117"/>
    </row>
    <row r="14" spans="2:13" ht="15.75" thickBot="1" x14ac:dyDescent="0.3">
      <c r="B14" s="109" t="s">
        <v>13</v>
      </c>
      <c r="C14" s="110"/>
      <c r="D14" s="144" t="s">
        <v>419</v>
      </c>
      <c r="E14" s="145"/>
      <c r="F14" s="146"/>
      <c r="G14" s="33" t="s">
        <v>14</v>
      </c>
      <c r="H14" s="111" t="s">
        <v>420</v>
      </c>
      <c r="I14" s="112"/>
    </row>
    <row r="15" spans="2:13" ht="15.75" thickBot="1" x14ac:dyDescent="0.3"/>
    <row r="16" spans="2:13" x14ac:dyDescent="0.25">
      <c r="B16" s="99" t="s">
        <v>371</v>
      </c>
      <c r="C16" s="100"/>
      <c r="D16" s="100"/>
      <c r="E16" s="100"/>
      <c r="F16" s="100"/>
      <c r="G16" s="100"/>
      <c r="H16" s="100"/>
      <c r="I16" s="101"/>
    </row>
    <row r="17" spans="2:9" s="18" customFormat="1" ht="41.25" customHeight="1" x14ac:dyDescent="0.25">
      <c r="B17" s="34" t="s">
        <v>391</v>
      </c>
      <c r="C17" s="35" t="s">
        <v>15</v>
      </c>
      <c r="D17" s="35" t="s">
        <v>5</v>
      </c>
      <c r="E17" s="35" t="s">
        <v>373</v>
      </c>
      <c r="F17" s="35" t="s">
        <v>374</v>
      </c>
      <c r="G17" s="35" t="s">
        <v>397</v>
      </c>
      <c r="H17" s="35" t="s">
        <v>3</v>
      </c>
      <c r="I17" s="41" t="s">
        <v>392</v>
      </c>
    </row>
    <row r="18" spans="2:9" ht="30" x14ac:dyDescent="0.25">
      <c r="B18" s="21">
        <v>1</v>
      </c>
      <c r="C18" s="22" t="s">
        <v>414</v>
      </c>
      <c r="D18" s="20" t="str">
        <f>IF(C18="","",VLOOKUP(C18,'LISTADO PCI''s'!A:C,3,0))</f>
        <v>36-02-00-017-951510</v>
      </c>
      <c r="E18" s="22">
        <v>102</v>
      </c>
      <c r="F18" s="20" t="str">
        <f>IF(E18="","",VLOOKUP(E18,'LISTADO PCI''s'!J:K,2,0))</f>
        <v>Nota de entrada elementos de consumo</v>
      </c>
      <c r="G18" s="22">
        <v>28807</v>
      </c>
      <c r="H18" s="23">
        <v>44812</v>
      </c>
      <c r="I18" s="42">
        <v>6522300</v>
      </c>
    </row>
    <row r="19" spans="2:9" x14ac:dyDescent="0.25">
      <c r="B19" s="21"/>
      <c r="C19" s="22"/>
      <c r="D19" s="20" t="str">
        <f>IF(C19="","",VLOOKUP(C19,'LISTADO PCI''s'!A:C,3,0))</f>
        <v/>
      </c>
      <c r="E19" s="22"/>
      <c r="F19" s="20" t="str">
        <f>IF(E19="","",VLOOKUP(E19,'LISTADO PCI''s'!J:K,2,0))</f>
        <v/>
      </c>
      <c r="G19" s="22"/>
      <c r="H19" s="23"/>
      <c r="I19" s="42"/>
    </row>
    <row r="20" spans="2:9" x14ac:dyDescent="0.25">
      <c r="B20" s="21"/>
      <c r="C20" s="22"/>
      <c r="D20" s="20" t="str">
        <f>IF(C20="","",VLOOKUP(C20,'LISTADO PCI''s'!A:C,3,0))</f>
        <v/>
      </c>
      <c r="E20" s="22"/>
      <c r="F20" s="20" t="str">
        <f>IF(E20="","",VLOOKUP(E20,'LISTADO PCI''s'!J:K,2,0))</f>
        <v/>
      </c>
      <c r="G20" s="22"/>
      <c r="H20" s="23"/>
      <c r="I20" s="42"/>
    </row>
    <row r="21" spans="2:9" x14ac:dyDescent="0.25">
      <c r="B21" s="21"/>
      <c r="C21" s="22"/>
      <c r="D21" s="20" t="str">
        <f>IF(C21="","",VLOOKUP(C21,'LISTADO PCI''s'!A:C,3,0))</f>
        <v/>
      </c>
      <c r="E21" s="22"/>
      <c r="F21" s="20" t="str">
        <f>IF(E21="","",VLOOKUP(E21,'LISTADO PCI''s'!J:K,2,0))</f>
        <v/>
      </c>
      <c r="G21" s="22"/>
      <c r="H21" s="23"/>
      <c r="I21" s="42"/>
    </row>
    <row r="22" spans="2:9" x14ac:dyDescent="0.25">
      <c r="B22" s="21"/>
      <c r="C22" s="22"/>
      <c r="D22" s="20" t="str">
        <f>IF(C22="","",VLOOKUP(C22,'LISTADO PCI''s'!A:C,3,0))</f>
        <v/>
      </c>
      <c r="E22" s="22"/>
      <c r="F22" s="20" t="str">
        <f>IF(E22="","",VLOOKUP(E22,'LISTADO PCI''s'!J:K,2,0))</f>
        <v/>
      </c>
      <c r="G22" s="22"/>
      <c r="H22" s="23"/>
      <c r="I22" s="42"/>
    </row>
    <row r="23" spans="2:9" x14ac:dyDescent="0.25">
      <c r="B23" s="21"/>
      <c r="C23" s="22"/>
      <c r="D23" s="20" t="str">
        <f>IF(C23="","",VLOOKUP(C23,'LISTADO PCI''s'!A:C,3,0))</f>
        <v/>
      </c>
      <c r="E23" s="22"/>
      <c r="F23" s="20" t="str">
        <f>IF(E23="","",VLOOKUP(E23,'LISTADO PCI''s'!J:K,2,0))</f>
        <v/>
      </c>
      <c r="G23" s="22"/>
      <c r="H23" s="23"/>
      <c r="I23" s="42"/>
    </row>
    <row r="24" spans="2:9" x14ac:dyDescent="0.25">
      <c r="B24" s="21"/>
      <c r="C24" s="22"/>
      <c r="D24" s="20" t="str">
        <f>IF(C24="","",VLOOKUP(C24,'LISTADO PCI''s'!A:C,3,0))</f>
        <v/>
      </c>
      <c r="E24" s="22"/>
      <c r="F24" s="20" t="str">
        <f>IF(E24="","",VLOOKUP(E24,'LISTADO PCI''s'!J:K,2,0))</f>
        <v/>
      </c>
      <c r="G24" s="22"/>
      <c r="H24" s="23"/>
      <c r="I24" s="42"/>
    </row>
    <row r="25" spans="2:9" x14ac:dyDescent="0.25">
      <c r="B25" s="21"/>
      <c r="C25" s="22"/>
      <c r="D25" s="20" t="str">
        <f>IF(C25="","",VLOOKUP(C25,'LISTADO PCI''s'!A:C,3,0))</f>
        <v/>
      </c>
      <c r="E25" s="22"/>
      <c r="F25" s="20" t="str">
        <f>IF(E25="","",VLOOKUP(E25,'LISTADO PCI''s'!J:K,2,0))</f>
        <v/>
      </c>
      <c r="G25" s="22"/>
      <c r="H25" s="23"/>
      <c r="I25" s="42"/>
    </row>
    <row r="26" spans="2:9" x14ac:dyDescent="0.25">
      <c r="B26" s="21"/>
      <c r="C26" s="22"/>
      <c r="D26" s="20" t="str">
        <f>IF(C26="","",VLOOKUP(C26,'LISTADO PCI''s'!A:C,3,0))</f>
        <v/>
      </c>
      <c r="E26" s="22"/>
      <c r="F26" s="20" t="str">
        <f>IF(E26="","",VLOOKUP(E26,'LISTADO PCI''s'!J:K,2,0))</f>
        <v/>
      </c>
      <c r="G26" s="22"/>
      <c r="H26" s="23"/>
      <c r="I26" s="42"/>
    </row>
    <row r="27" spans="2:9" x14ac:dyDescent="0.25">
      <c r="B27" s="21"/>
      <c r="C27" s="22"/>
      <c r="D27" s="20" t="str">
        <f>IF(C27="","",VLOOKUP(C27,'LISTADO PCI''s'!A:C,3,0))</f>
        <v/>
      </c>
      <c r="E27" s="22"/>
      <c r="F27" s="20" t="str">
        <f>IF(E27="","",VLOOKUP(E27,'LISTADO PCI''s'!J:K,2,0))</f>
        <v/>
      </c>
      <c r="G27" s="22"/>
      <c r="H27" s="23"/>
      <c r="I27" s="42"/>
    </row>
    <row r="28" spans="2:9" x14ac:dyDescent="0.25">
      <c r="B28" s="21"/>
      <c r="C28" s="22"/>
      <c r="D28" s="20" t="str">
        <f>IF(C28="","",VLOOKUP(C28,'LISTADO PCI''s'!A:C,3,0))</f>
        <v/>
      </c>
      <c r="E28" s="22"/>
      <c r="F28" s="20" t="str">
        <f>IF(E28="","",VLOOKUP(E28,'LISTADO PCI''s'!J:K,2,0))</f>
        <v/>
      </c>
      <c r="G28" s="22"/>
      <c r="H28" s="23"/>
      <c r="I28" s="42"/>
    </row>
    <row r="29" spans="2:9" x14ac:dyDescent="0.25">
      <c r="B29" s="21"/>
      <c r="C29" s="22"/>
      <c r="D29" s="20" t="str">
        <f>IF(C29="","",VLOOKUP(C29,'LISTADO PCI''s'!A:C,3,0))</f>
        <v/>
      </c>
      <c r="E29" s="22"/>
      <c r="F29" s="20" t="str">
        <f>IF(E29="","",VLOOKUP(E29,'LISTADO PCI''s'!J:K,2,0))</f>
        <v/>
      </c>
      <c r="G29" s="22"/>
      <c r="H29" s="23"/>
      <c r="I29" s="42"/>
    </row>
    <row r="30" spans="2:9" x14ac:dyDescent="0.25">
      <c r="B30" s="21"/>
      <c r="C30" s="22"/>
      <c r="D30" s="20" t="str">
        <f>IF(C30="","",VLOOKUP(C30,'LISTADO PCI''s'!A:C,3,0))</f>
        <v/>
      </c>
      <c r="E30" s="22"/>
      <c r="F30" s="20" t="str">
        <f>IF(E30="","",VLOOKUP(E30,'LISTADO PCI''s'!J:K,2,0))</f>
        <v/>
      </c>
      <c r="G30" s="22"/>
      <c r="H30" s="23"/>
      <c r="I30" s="42"/>
    </row>
    <row r="31" spans="2:9" x14ac:dyDescent="0.25">
      <c r="B31" s="21"/>
      <c r="C31" s="22"/>
      <c r="D31" s="20" t="str">
        <f>IF(C31="","",VLOOKUP(C31,'LISTADO PCI''s'!A:C,3,0))</f>
        <v/>
      </c>
      <c r="E31" s="22"/>
      <c r="F31" s="20" t="str">
        <f>IF(E31="","",VLOOKUP(E31,'LISTADO PCI''s'!J:K,2,0))</f>
        <v/>
      </c>
      <c r="G31" s="22"/>
      <c r="H31" s="23"/>
      <c r="I31" s="42"/>
    </row>
    <row r="32" spans="2:9" x14ac:dyDescent="0.25">
      <c r="B32" s="21"/>
      <c r="C32" s="22"/>
      <c r="D32" s="20" t="str">
        <f>IF(C32="","",VLOOKUP(C32,'LISTADO PCI''s'!A:C,3,0))</f>
        <v/>
      </c>
      <c r="E32" s="22"/>
      <c r="F32" s="20" t="str">
        <f>IF(E32="","",VLOOKUP(E32,'LISTADO PCI''s'!J:K,2,0))</f>
        <v/>
      </c>
      <c r="G32" s="22"/>
      <c r="H32" s="23"/>
      <c r="I32" s="42"/>
    </row>
    <row r="33" spans="2:9" x14ac:dyDescent="0.25">
      <c r="B33" s="21"/>
      <c r="C33" s="22"/>
      <c r="D33" s="20" t="str">
        <f>IF(C33="","",VLOOKUP(C33,'LISTADO PCI''s'!A:C,3,0))</f>
        <v/>
      </c>
      <c r="E33" s="22"/>
      <c r="F33" s="20" t="str">
        <f>IF(E33="","",VLOOKUP(E33,'LISTADO PCI''s'!J:K,2,0))</f>
        <v/>
      </c>
      <c r="G33" s="22"/>
      <c r="H33" s="23"/>
      <c r="I33" s="42"/>
    </row>
    <row r="34" spans="2:9" x14ac:dyDescent="0.25">
      <c r="B34" s="21"/>
      <c r="C34" s="22"/>
      <c r="D34" s="20" t="str">
        <f>IF(C34="","",VLOOKUP(C34,'LISTADO PCI''s'!A:C,3,0))</f>
        <v/>
      </c>
      <c r="E34" s="22"/>
      <c r="F34" s="20" t="str">
        <f>IF(E34="","",VLOOKUP(E34,'LISTADO PCI''s'!J:K,2,0))</f>
        <v/>
      </c>
      <c r="G34" s="22"/>
      <c r="H34" s="23"/>
      <c r="I34" s="42"/>
    </row>
    <row r="35" spans="2:9" x14ac:dyDescent="0.25">
      <c r="B35" s="21"/>
      <c r="C35" s="22"/>
      <c r="D35" s="20" t="str">
        <f>IF(C35="","",VLOOKUP(C35,'LISTADO PCI''s'!A:C,3,0))</f>
        <v/>
      </c>
      <c r="E35" s="22"/>
      <c r="F35" s="20" t="str">
        <f>IF(E35="","",VLOOKUP(E35,'LISTADO PCI''s'!J:K,2,0))</f>
        <v/>
      </c>
      <c r="G35" s="22"/>
      <c r="H35" s="23"/>
      <c r="I35" s="42"/>
    </row>
    <row r="36" spans="2:9" x14ac:dyDescent="0.25">
      <c r="B36" s="21"/>
      <c r="C36" s="22"/>
      <c r="D36" s="20" t="str">
        <f>IF(C36="","",VLOOKUP(C36,'LISTADO PCI''s'!A:C,3,0))</f>
        <v/>
      </c>
      <c r="E36" s="22"/>
      <c r="F36" s="20" t="str">
        <f>IF(E36="","",VLOOKUP(E36,'LISTADO PCI''s'!J:K,2,0))</f>
        <v/>
      </c>
      <c r="G36" s="22"/>
      <c r="H36" s="23"/>
      <c r="I36" s="42"/>
    </row>
    <row r="37" spans="2:9" x14ac:dyDescent="0.25">
      <c r="B37" s="21"/>
      <c r="C37" s="22"/>
      <c r="D37" s="20" t="str">
        <f>IF(C37="","",VLOOKUP(C37,'LISTADO PCI''s'!A:C,3,0))</f>
        <v/>
      </c>
      <c r="E37" s="22"/>
      <c r="F37" s="20" t="str">
        <f>IF(E37="","",VLOOKUP(E37,'LISTADO PCI''s'!J:K,2,0))</f>
        <v/>
      </c>
      <c r="G37" s="22"/>
      <c r="H37" s="23"/>
      <c r="I37" s="42"/>
    </row>
    <row r="38" spans="2:9" x14ac:dyDescent="0.25">
      <c r="B38" s="21"/>
      <c r="C38" s="22"/>
      <c r="D38" s="20" t="str">
        <f>IF(C38="","",VLOOKUP(C38,'LISTADO PCI''s'!A:C,3,0))</f>
        <v/>
      </c>
      <c r="E38" s="22"/>
      <c r="F38" s="20" t="str">
        <f>IF(E38="","",VLOOKUP(E38,'LISTADO PCI''s'!J:K,2,0))</f>
        <v/>
      </c>
      <c r="G38" s="22"/>
      <c r="H38" s="23"/>
      <c r="I38" s="42"/>
    </row>
    <row r="39" spans="2:9" x14ac:dyDescent="0.25">
      <c r="B39" s="21"/>
      <c r="C39" s="22"/>
      <c r="D39" s="20" t="str">
        <f>IF(C39="","",VLOOKUP(C39,'LISTADO PCI''s'!A:C,3,0))</f>
        <v/>
      </c>
      <c r="E39" s="22"/>
      <c r="F39" s="20" t="str">
        <f>IF(E39="","",VLOOKUP(E39,'LISTADO PCI''s'!J:K,2,0))</f>
        <v/>
      </c>
      <c r="G39" s="22"/>
      <c r="H39" s="23"/>
      <c r="I39" s="42"/>
    </row>
    <row r="40" spans="2:9" x14ac:dyDescent="0.25">
      <c r="B40" s="21"/>
      <c r="C40" s="22"/>
      <c r="D40" s="20" t="str">
        <f>IF(C40="","",VLOOKUP(C40,'LISTADO PCI''s'!A:C,3,0))</f>
        <v/>
      </c>
      <c r="E40" s="22"/>
      <c r="F40" s="20" t="str">
        <f>IF(E40="","",VLOOKUP(E40,'LISTADO PCI''s'!J:K,2,0))</f>
        <v/>
      </c>
      <c r="G40" s="22"/>
      <c r="H40" s="23"/>
      <c r="I40" s="42"/>
    </row>
    <row r="41" spans="2:9" x14ac:dyDescent="0.25">
      <c r="B41" s="21"/>
      <c r="C41" s="22"/>
      <c r="D41" s="20" t="str">
        <f>IF(C41="","",VLOOKUP(C41,'LISTADO PCI''s'!A:C,3,0))</f>
        <v/>
      </c>
      <c r="E41" s="22"/>
      <c r="F41" s="20" t="str">
        <f>IF(E41="","",VLOOKUP(E41,'LISTADO PCI''s'!J:K,2,0))</f>
        <v/>
      </c>
      <c r="G41" s="22"/>
      <c r="H41" s="23"/>
      <c r="I41" s="42"/>
    </row>
    <row r="42" spans="2:9" x14ac:dyDescent="0.25">
      <c r="B42" s="21"/>
      <c r="C42" s="22"/>
      <c r="D42" s="20" t="str">
        <f>IF(C42="","",VLOOKUP(C42,'LISTADO PCI''s'!A:C,3,0))</f>
        <v/>
      </c>
      <c r="E42" s="22"/>
      <c r="F42" s="20" t="str">
        <f>IF(E42="","",VLOOKUP(E42,'LISTADO PCI''s'!J:K,2,0))</f>
        <v/>
      </c>
      <c r="G42" s="22"/>
      <c r="H42" s="23"/>
      <c r="I42" s="42"/>
    </row>
    <row r="43" spans="2:9" x14ac:dyDescent="0.25">
      <c r="B43" s="21"/>
      <c r="C43" s="22"/>
      <c r="D43" s="20" t="str">
        <f>IF(C43="","",VLOOKUP(C43,'LISTADO PCI''s'!A:C,3,0))</f>
        <v/>
      </c>
      <c r="E43" s="22"/>
      <c r="F43" s="20" t="str">
        <f>IF(E43="","",VLOOKUP(E43,'LISTADO PCI''s'!J:K,2,0))</f>
        <v/>
      </c>
      <c r="G43" s="22"/>
      <c r="H43" s="23"/>
      <c r="I43" s="42"/>
    </row>
    <row r="44" spans="2:9" x14ac:dyDescent="0.25">
      <c r="B44" s="21"/>
      <c r="C44" s="22"/>
      <c r="D44" s="20" t="str">
        <f>IF(C44="","",VLOOKUP(C44,'LISTADO PCI''s'!A:C,3,0))</f>
        <v/>
      </c>
      <c r="E44" s="22"/>
      <c r="F44" s="20" t="str">
        <f>IF(E44="","",VLOOKUP(E44,'LISTADO PCI''s'!J:K,2,0))</f>
        <v/>
      </c>
      <c r="G44" s="22"/>
      <c r="H44" s="23"/>
      <c r="I44" s="42"/>
    </row>
    <row r="45" spans="2:9" x14ac:dyDescent="0.25">
      <c r="B45" s="21"/>
      <c r="C45" s="22"/>
      <c r="D45" s="20" t="str">
        <f>IF(C45="","",VLOOKUP(C45,'LISTADO PCI''s'!A:C,3,0))</f>
        <v/>
      </c>
      <c r="E45" s="22"/>
      <c r="F45" s="20" t="str">
        <f>IF(E45="","",VLOOKUP(E45,'LISTADO PCI''s'!J:K,2,0))</f>
        <v/>
      </c>
      <c r="G45" s="22"/>
      <c r="H45" s="23"/>
      <c r="I45" s="42"/>
    </row>
    <row r="46" spans="2:9" x14ac:dyDescent="0.25">
      <c r="B46" s="21"/>
      <c r="C46" s="22"/>
      <c r="D46" s="20" t="str">
        <f>IF(C46="","",VLOOKUP(C46,'LISTADO PCI''s'!A:C,3,0))</f>
        <v/>
      </c>
      <c r="E46" s="22"/>
      <c r="F46" s="20" t="str">
        <f>IF(E46="","",VLOOKUP(E46,'LISTADO PCI''s'!J:K,2,0))</f>
        <v/>
      </c>
      <c r="G46" s="22"/>
      <c r="H46" s="23"/>
      <c r="I46" s="42"/>
    </row>
    <row r="47" spans="2:9" x14ac:dyDescent="0.25">
      <c r="B47" s="21"/>
      <c r="C47" s="22"/>
      <c r="D47" s="20" t="str">
        <f>IF(C47="","",VLOOKUP(C47,'LISTADO PCI''s'!A:C,3,0))</f>
        <v/>
      </c>
      <c r="E47" s="22"/>
      <c r="F47" s="20" t="str">
        <f>IF(E47="","",VLOOKUP(E47,'LISTADO PCI''s'!J:K,2,0))</f>
        <v/>
      </c>
      <c r="G47" s="22"/>
      <c r="H47" s="23"/>
      <c r="I47" s="42"/>
    </row>
    <row r="48" spans="2:9" x14ac:dyDescent="0.25">
      <c r="B48" s="21"/>
      <c r="C48" s="22"/>
      <c r="D48" s="20" t="str">
        <f>IF(C48="","",VLOOKUP(C48,'LISTADO PCI''s'!A:C,3,0))</f>
        <v/>
      </c>
      <c r="E48" s="22"/>
      <c r="F48" s="20" t="str">
        <f>IF(E48="","",VLOOKUP(E48,'LISTADO PCI''s'!J:K,2,0))</f>
        <v/>
      </c>
      <c r="G48" s="22"/>
      <c r="H48" s="23"/>
      <c r="I48" s="42"/>
    </row>
    <row r="49" spans="2:9" x14ac:dyDescent="0.25">
      <c r="B49" s="21"/>
      <c r="C49" s="22"/>
      <c r="D49" s="20" t="str">
        <f>IF(C49="","",VLOOKUP(C49,'LISTADO PCI''s'!A:C,3,0))</f>
        <v/>
      </c>
      <c r="E49" s="22"/>
      <c r="F49" s="20" t="str">
        <f>IF(E49="","",VLOOKUP(E49,'LISTADO PCI''s'!J:K,2,0))</f>
        <v/>
      </c>
      <c r="G49" s="22"/>
      <c r="H49" s="23"/>
      <c r="I49" s="42"/>
    </row>
    <row r="50" spans="2:9" x14ac:dyDescent="0.25">
      <c r="B50" s="21"/>
      <c r="C50" s="22"/>
      <c r="D50" s="20" t="str">
        <f>IF(C50="","",VLOOKUP(C50,'LISTADO PCI''s'!A:C,3,0))</f>
        <v/>
      </c>
      <c r="E50" s="22"/>
      <c r="F50" s="20" t="str">
        <f>IF(E50="","",VLOOKUP(E50,'LISTADO PCI''s'!J:K,2,0))</f>
        <v/>
      </c>
      <c r="G50" s="22"/>
      <c r="H50" s="23"/>
      <c r="I50" s="42"/>
    </row>
    <row r="51" spans="2:9" x14ac:dyDescent="0.25">
      <c r="B51" s="21"/>
      <c r="C51" s="22"/>
      <c r="D51" s="20" t="str">
        <f>IF(C51="","",VLOOKUP(C51,'LISTADO PCI''s'!A:C,3,0))</f>
        <v/>
      </c>
      <c r="E51" s="22"/>
      <c r="F51" s="20" t="str">
        <f>IF(E51="","",VLOOKUP(E51,'LISTADO PCI''s'!J:K,2,0))</f>
        <v/>
      </c>
      <c r="G51" s="22"/>
      <c r="H51" s="23"/>
      <c r="I51" s="42"/>
    </row>
    <row r="52" spans="2:9" x14ac:dyDescent="0.25">
      <c r="B52" s="21"/>
      <c r="C52" s="22"/>
      <c r="D52" s="20" t="str">
        <f>IF(C52="","",VLOOKUP(C52,'LISTADO PCI''s'!A:C,3,0))</f>
        <v/>
      </c>
      <c r="E52" s="22"/>
      <c r="F52" s="20" t="str">
        <f>IF(E52="","",VLOOKUP(E52,'LISTADO PCI''s'!J:K,2,0))</f>
        <v/>
      </c>
      <c r="G52" s="22"/>
      <c r="H52" s="23"/>
      <c r="I52" s="42"/>
    </row>
    <row r="53" spans="2:9" x14ac:dyDescent="0.25">
      <c r="B53" s="21"/>
      <c r="C53" s="22"/>
      <c r="D53" s="20" t="str">
        <f>IF(C53="","",VLOOKUP(C53,'LISTADO PCI''s'!A:C,3,0))</f>
        <v/>
      </c>
      <c r="E53" s="22"/>
      <c r="F53" s="20" t="str">
        <f>IF(E53="","",VLOOKUP(E53,'LISTADO PCI''s'!J:K,2,0))</f>
        <v/>
      </c>
      <c r="G53" s="22"/>
      <c r="H53" s="23"/>
      <c r="I53" s="42"/>
    </row>
    <row r="54" spans="2:9" x14ac:dyDescent="0.25">
      <c r="B54" s="21"/>
      <c r="C54" s="22"/>
      <c r="D54" s="20" t="str">
        <f>IF(C54="","",VLOOKUP(C54,'LISTADO PCI''s'!A:C,3,0))</f>
        <v/>
      </c>
      <c r="E54" s="22"/>
      <c r="F54" s="20" t="str">
        <f>IF(E54="","",VLOOKUP(E54,'LISTADO PCI''s'!J:K,2,0))</f>
        <v/>
      </c>
      <c r="G54" s="22"/>
      <c r="H54" s="23"/>
      <c r="I54" s="42"/>
    </row>
    <row r="55" spans="2:9" x14ac:dyDescent="0.25">
      <c r="B55" s="21"/>
      <c r="C55" s="22"/>
      <c r="D55" s="20" t="str">
        <f>IF(C55="","",VLOOKUP(C55,'LISTADO PCI''s'!A:C,3,0))</f>
        <v/>
      </c>
      <c r="E55" s="22"/>
      <c r="F55" s="20" t="str">
        <f>IF(E55="","",VLOOKUP(E55,'LISTADO PCI''s'!J:K,2,0))</f>
        <v/>
      </c>
      <c r="G55" s="22"/>
      <c r="H55" s="23"/>
      <c r="I55" s="42"/>
    </row>
    <row r="56" spans="2:9" x14ac:dyDescent="0.25">
      <c r="B56" s="21"/>
      <c r="C56" s="22"/>
      <c r="D56" s="20" t="str">
        <f>IF(C56="","",VLOOKUP(C56,'LISTADO PCI''s'!A:C,3,0))</f>
        <v/>
      </c>
      <c r="E56" s="22"/>
      <c r="F56" s="20" t="str">
        <f>IF(E56="","",VLOOKUP(E56,'LISTADO PCI''s'!J:K,2,0))</f>
        <v/>
      </c>
      <c r="G56" s="22"/>
      <c r="H56" s="23"/>
      <c r="I56" s="42"/>
    </row>
    <row r="57" spans="2:9" ht="18.75" customHeight="1" x14ac:dyDescent="0.25">
      <c r="B57" s="48" t="s">
        <v>410</v>
      </c>
      <c r="C57" s="49"/>
      <c r="D57" s="49"/>
      <c r="E57" s="49"/>
      <c r="F57" s="49"/>
      <c r="G57" s="49"/>
      <c r="H57" s="36" t="s">
        <v>0</v>
      </c>
      <c r="I57" s="43">
        <f>SUM(I18:I56)</f>
        <v>6522300</v>
      </c>
    </row>
    <row r="58" spans="2:9" ht="18.75" customHeight="1" x14ac:dyDescent="0.25">
      <c r="B58" s="127"/>
      <c r="C58" s="128"/>
      <c r="D58" s="128"/>
      <c r="E58" s="128"/>
      <c r="F58" s="128"/>
      <c r="G58" s="129"/>
      <c r="H58" s="37" t="s">
        <v>1</v>
      </c>
      <c r="I58" s="44">
        <v>1239294</v>
      </c>
    </row>
    <row r="59" spans="2:9" ht="18.75" customHeight="1" thickBot="1" x14ac:dyDescent="0.3">
      <c r="B59" s="130"/>
      <c r="C59" s="131"/>
      <c r="D59" s="131"/>
      <c r="E59" s="131"/>
      <c r="F59" s="131"/>
      <c r="G59" s="132"/>
      <c r="H59" s="38" t="s">
        <v>2</v>
      </c>
      <c r="I59" s="45">
        <f>+I57+I58</f>
        <v>7761594</v>
      </c>
    </row>
    <row r="60" spans="2:9" ht="15.75" thickBot="1" x14ac:dyDescent="0.3"/>
    <row r="61" spans="2:9" x14ac:dyDescent="0.25">
      <c r="B61" s="99" t="s">
        <v>347</v>
      </c>
      <c r="C61" s="100"/>
      <c r="D61" s="100"/>
      <c r="E61" s="100"/>
      <c r="F61" s="100"/>
      <c r="G61" s="100"/>
      <c r="H61" s="100"/>
      <c r="I61" s="101"/>
    </row>
    <row r="62" spans="2:9" ht="26.25" customHeight="1" x14ac:dyDescent="0.25">
      <c r="B62" s="147" t="s">
        <v>348</v>
      </c>
      <c r="C62" s="148"/>
      <c r="D62" s="97" t="s">
        <v>421</v>
      </c>
      <c r="E62" s="98"/>
      <c r="F62" s="39" t="s">
        <v>14</v>
      </c>
      <c r="G62" s="135" t="s">
        <v>422</v>
      </c>
      <c r="H62" s="136"/>
      <c r="I62" s="137"/>
    </row>
    <row r="63" spans="2:9" ht="35.25" customHeight="1" thickBot="1" x14ac:dyDescent="0.3">
      <c r="B63" s="153" t="s">
        <v>350</v>
      </c>
      <c r="C63" s="154"/>
      <c r="D63" s="125">
        <v>10167603</v>
      </c>
      <c r="E63" s="126"/>
      <c r="F63" s="38" t="s">
        <v>349</v>
      </c>
      <c r="G63" s="155"/>
      <c r="H63" s="155"/>
      <c r="I63" s="156"/>
    </row>
  </sheetData>
  <sheetProtection algorithmName="SHA-512" hashValue="hX7XkEgg8MOYcoZvha6+VTCU3HlpjugEhvclu4suLfr6BN5TtXYH5Cw+IvL71B+OUlmN2/mn0E9Lw2b6vsM7mg==" saltValue="eS9OGCZ02e39tBP6nQwopw==" spinCount="100000" sheet="1" insertColumns="0" insertRows="0" deleteColumns="0" deleteRows="0" sort="0" autoFilter="0"/>
  <mergeCells count="33">
    <mergeCell ref="D2:H3"/>
    <mergeCell ref="D63:E63"/>
    <mergeCell ref="B58:G59"/>
    <mergeCell ref="G6:H6"/>
    <mergeCell ref="G62:I62"/>
    <mergeCell ref="D9:F9"/>
    <mergeCell ref="D10:F10"/>
    <mergeCell ref="D11:F11"/>
    <mergeCell ref="D14:F14"/>
    <mergeCell ref="B61:I61"/>
    <mergeCell ref="B62:C62"/>
    <mergeCell ref="H10:I10"/>
    <mergeCell ref="D13:F13"/>
    <mergeCell ref="B10:C10"/>
    <mergeCell ref="B63:C63"/>
    <mergeCell ref="G63:I63"/>
    <mergeCell ref="J4:J6"/>
    <mergeCell ref="B13:C13"/>
    <mergeCell ref="H13:I13"/>
    <mergeCell ref="K4:M8"/>
    <mergeCell ref="B4:I4"/>
    <mergeCell ref="B5:I5"/>
    <mergeCell ref="B8:I8"/>
    <mergeCell ref="B9:C9"/>
    <mergeCell ref="H9:I9"/>
    <mergeCell ref="D62:E62"/>
    <mergeCell ref="B16:I16"/>
    <mergeCell ref="B11:C11"/>
    <mergeCell ref="H11:I11"/>
    <mergeCell ref="B12:C12"/>
    <mergeCell ref="D12:I12"/>
    <mergeCell ref="B14:C14"/>
    <mergeCell ref="H14:I14"/>
  </mergeCells>
  <hyperlinks>
    <hyperlink ref="J4" location="INSTRUCCIONES!A1" display="Por favor antes de diligenciar el formato leer las instrucciones" xr:uid="{800E0CD0-9B73-4ACD-9F3D-5BCF873AF814}"/>
  </hyperlinks>
  <pageMargins left="0.7" right="0.7" top="0.75" bottom="0.75" header="0.3" footer="0.3"/>
  <pageSetup scale="59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D10 C18:C56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E18:E56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K5" sqref="K5"/>
    </sheetView>
  </sheetViews>
  <sheetFormatPr baseColWidth="10" defaultRowHeight="15" x14ac:dyDescent="0.25"/>
  <cols>
    <col min="1" max="1" width="77.140625" style="7" bestFit="1" customWidth="1"/>
    <col min="2" max="2" width="21.28515625" style="7" bestFit="1" customWidth="1"/>
    <col min="3" max="3" width="18.42578125" style="17" bestFit="1" customWidth="1"/>
    <col min="4" max="4" width="58.28515625" style="7" bestFit="1" customWidth="1"/>
    <col min="5" max="16384" width="11.42578125" style="7"/>
  </cols>
  <sheetData>
    <row r="1" spans="1:11" x14ac:dyDescent="0.25">
      <c r="A1" s="4" t="s">
        <v>16</v>
      </c>
      <c r="B1" s="5" t="s">
        <v>4</v>
      </c>
      <c r="C1" s="6" t="s">
        <v>17</v>
      </c>
      <c r="D1" s="6" t="s">
        <v>18</v>
      </c>
      <c r="F1" s="5" t="s">
        <v>4</v>
      </c>
      <c r="J1" s="19" t="s">
        <v>375</v>
      </c>
      <c r="K1" s="19" t="s">
        <v>376</v>
      </c>
    </row>
    <row r="2" spans="1:11" x14ac:dyDescent="0.25">
      <c r="A2" s="7" t="str">
        <f t="shared" ref="A2:A65" si="0">+B2&amp;" "&amp;D2</f>
        <v>DIRECCIÓN GENERAL SENA  Gestión General</v>
      </c>
      <c r="B2" s="8" t="s">
        <v>19</v>
      </c>
      <c r="C2" s="9" t="s">
        <v>20</v>
      </c>
      <c r="D2" s="10" t="s">
        <v>21</v>
      </c>
      <c r="F2" s="8" t="s">
        <v>19</v>
      </c>
      <c r="J2" s="7">
        <v>102</v>
      </c>
      <c r="K2" s="19" t="s">
        <v>377</v>
      </c>
    </row>
    <row r="3" spans="1:11" x14ac:dyDescent="0.25">
      <c r="A3" s="7" t="str">
        <f t="shared" si="0"/>
        <v>ANTIOQUIA SENA Regional ANTIOQUIA  Dirección Regional</v>
      </c>
      <c r="B3" s="8" t="s">
        <v>22</v>
      </c>
      <c r="C3" s="9" t="s">
        <v>23</v>
      </c>
      <c r="D3" s="10" t="s">
        <v>24</v>
      </c>
      <c r="F3" s="8" t="s">
        <v>22</v>
      </c>
      <c r="J3" s="7">
        <v>202</v>
      </c>
      <c r="K3" s="19" t="s">
        <v>378</v>
      </c>
    </row>
    <row r="4" spans="1:11" x14ac:dyDescent="0.25">
      <c r="A4" s="7" t="str">
        <f t="shared" si="0"/>
        <v>ANTIOQUIA CENTRO DE LOS RECURSOS NATURALES RENOVA</v>
      </c>
      <c r="B4" s="8" t="s">
        <v>22</v>
      </c>
      <c r="C4" s="9" t="s">
        <v>25</v>
      </c>
      <c r="D4" s="10" t="s">
        <v>26</v>
      </c>
      <c r="F4" s="8" t="s">
        <v>27</v>
      </c>
      <c r="J4" s="7">
        <v>204</v>
      </c>
      <c r="K4" s="19" t="s">
        <v>396</v>
      </c>
    </row>
    <row r="5" spans="1:11" x14ac:dyDescent="0.25">
      <c r="A5" s="7" t="str">
        <f t="shared" si="0"/>
        <v>ANTIOQUIA CENTRO DE FORMACION PROFESIONAL MINERO AMBIENTAL  ANTIOQUIA</v>
      </c>
      <c r="B5" s="8" t="s">
        <v>22</v>
      </c>
      <c r="C5" s="9" t="s">
        <v>28</v>
      </c>
      <c r="D5" s="10" t="s">
        <v>29</v>
      </c>
      <c r="F5" s="8" t="s">
        <v>30</v>
      </c>
      <c r="J5" s="7">
        <v>208</v>
      </c>
      <c r="K5" s="19" t="s">
        <v>379</v>
      </c>
    </row>
    <row r="6" spans="1:11" x14ac:dyDescent="0.25">
      <c r="A6" s="7" t="str">
        <f t="shared" si="0"/>
        <v>ANTIOQUIA CENTRO DE DISEÑO Y MANUFACTURA DE CUERO</v>
      </c>
      <c r="B6" s="8" t="s">
        <v>22</v>
      </c>
      <c r="C6" s="9" t="s">
        <v>31</v>
      </c>
      <c r="D6" s="10" t="s">
        <v>32</v>
      </c>
      <c r="F6" s="8" t="s">
        <v>33</v>
      </c>
    </row>
    <row r="7" spans="1:11" x14ac:dyDescent="0.25">
      <c r="A7" s="7" t="str">
        <f t="shared" si="0"/>
        <v>ANTIOQUIA CENTRO DE FORMACIÓN EN DISEÑO CONFECCIÓ</v>
      </c>
      <c r="B7" s="8" t="s">
        <v>22</v>
      </c>
      <c r="C7" s="9" t="s">
        <v>34</v>
      </c>
      <c r="D7" s="10" t="s">
        <v>35</v>
      </c>
      <c r="F7" s="8" t="s">
        <v>36</v>
      </c>
    </row>
    <row r="8" spans="1:11" x14ac:dyDescent="0.25">
      <c r="A8" s="7" t="str">
        <f t="shared" si="0"/>
        <v>ANTIOQUIA CENTRO PARA EL DESARROLLO DEL HABITAT Y</v>
      </c>
      <c r="B8" s="11" t="s">
        <v>22</v>
      </c>
      <c r="C8" s="9" t="s">
        <v>37</v>
      </c>
      <c r="D8" s="9" t="s">
        <v>38</v>
      </c>
      <c r="F8" s="8" t="s">
        <v>39</v>
      </c>
    </row>
    <row r="9" spans="1:11" x14ac:dyDescent="0.25">
      <c r="A9" s="7" t="str">
        <f t="shared" si="0"/>
        <v xml:space="preserve">ANTIOQUIA CENTRO DE TECNOLOGÍA DE LA MANUFACTURA </v>
      </c>
      <c r="B9" s="8" t="s">
        <v>22</v>
      </c>
      <c r="C9" s="9" t="s">
        <v>40</v>
      </c>
      <c r="D9" s="10" t="s">
        <v>41</v>
      </c>
      <c r="F9" s="8" t="s">
        <v>42</v>
      </c>
    </row>
    <row r="10" spans="1:11" x14ac:dyDescent="0.25">
      <c r="A10" s="7" t="str">
        <f t="shared" si="0"/>
        <v>ANTIOQUIA CENTRO  TECNOLOGICO DEL MOBILIARIO</v>
      </c>
      <c r="B10" s="11" t="s">
        <v>22</v>
      </c>
      <c r="C10" s="9" t="s">
        <v>43</v>
      </c>
      <c r="D10" s="9" t="s">
        <v>44</v>
      </c>
      <c r="F10" s="8" t="s">
        <v>45</v>
      </c>
    </row>
    <row r="11" spans="1:11" x14ac:dyDescent="0.25">
      <c r="A11" s="7" t="str">
        <f t="shared" si="0"/>
        <v>ANTIOQUIA CENTRO TECNOLOGICO DE GESTION INDUSTRIAL</v>
      </c>
      <c r="B11" s="8" t="s">
        <v>22</v>
      </c>
      <c r="C11" s="9" t="s">
        <v>46</v>
      </c>
      <c r="D11" s="10" t="s">
        <v>47</v>
      </c>
      <c r="F11" s="8" t="s">
        <v>48</v>
      </c>
    </row>
    <row r="12" spans="1:11" x14ac:dyDescent="0.25">
      <c r="A12" s="7" t="str">
        <f t="shared" si="0"/>
        <v>ANTIOQUIA CENTRO DE COMERCIO</v>
      </c>
      <c r="B12" s="8" t="s">
        <v>22</v>
      </c>
      <c r="C12" s="9" t="s">
        <v>49</v>
      </c>
      <c r="D12" s="12" t="s">
        <v>50</v>
      </c>
      <c r="F12" s="8" t="s">
        <v>51</v>
      </c>
    </row>
    <row r="13" spans="1:11" x14ac:dyDescent="0.25">
      <c r="A13" s="7" t="str">
        <f t="shared" si="0"/>
        <v>ANTIOQUIA CENTRO DE SERV. DE SALUD</v>
      </c>
      <c r="B13" s="11" t="s">
        <v>22</v>
      </c>
      <c r="C13" s="9" t="s">
        <v>52</v>
      </c>
      <c r="D13" s="13" t="s">
        <v>53</v>
      </c>
      <c r="F13" s="8" t="s">
        <v>54</v>
      </c>
    </row>
    <row r="14" spans="1:11" x14ac:dyDescent="0.25">
      <c r="A14" s="7" t="str">
        <f t="shared" si="0"/>
        <v>ANTIOQUIA CENTRO DE SERV. Y GESTION EMPRESARIAL</v>
      </c>
      <c r="B14" s="8" t="s">
        <v>22</v>
      </c>
      <c r="C14" s="9" t="s">
        <v>55</v>
      </c>
      <c r="D14" s="10" t="s">
        <v>56</v>
      </c>
      <c r="F14" s="11" t="s">
        <v>57</v>
      </c>
    </row>
    <row r="15" spans="1:11" x14ac:dyDescent="0.25">
      <c r="A15" s="7" t="str">
        <f t="shared" si="0"/>
        <v>ANTIOQUIA COMPLEJO TECNOLOGICO PARA LA GESTION AG</v>
      </c>
      <c r="B15" s="8" t="s">
        <v>22</v>
      </c>
      <c r="C15" s="9" t="s">
        <v>58</v>
      </c>
      <c r="D15" s="10" t="s">
        <v>59</v>
      </c>
      <c r="F15" s="8" t="s">
        <v>60</v>
      </c>
    </row>
    <row r="16" spans="1:11" x14ac:dyDescent="0.25">
      <c r="A16" s="7" t="str">
        <f t="shared" si="0"/>
        <v>ANTIOQUIA COMPLEJO TECNOLOGICO MINERO AGROEMPRESA</v>
      </c>
      <c r="B16" s="11" t="s">
        <v>22</v>
      </c>
      <c r="C16" s="9" t="s">
        <v>61</v>
      </c>
      <c r="D16" s="9" t="s">
        <v>62</v>
      </c>
      <c r="F16" s="8" t="s">
        <v>63</v>
      </c>
    </row>
    <row r="17" spans="1:6" x14ac:dyDescent="0.25">
      <c r="A17" s="7" t="str">
        <f t="shared" si="0"/>
        <v>ANTIOQUIA CENTRO DE LA INNOVACION, LA AGROINDUSTR</v>
      </c>
      <c r="B17" s="8" t="s">
        <v>22</v>
      </c>
      <c r="C17" s="9" t="s">
        <v>64</v>
      </c>
      <c r="D17" s="10" t="s">
        <v>65</v>
      </c>
      <c r="F17" s="8" t="s">
        <v>66</v>
      </c>
    </row>
    <row r="18" spans="1:6" x14ac:dyDescent="0.25">
      <c r="A18" s="7" t="str">
        <f t="shared" si="0"/>
        <v>ANTIOQUIA COMPLEJO TECNOLOGICO AGROINDUSTRIAL. PE</v>
      </c>
      <c r="B18" s="8" t="s">
        <v>22</v>
      </c>
      <c r="C18" s="9" t="s">
        <v>67</v>
      </c>
      <c r="D18" s="10" t="s">
        <v>68</v>
      </c>
      <c r="F18" s="8" t="s">
        <v>69</v>
      </c>
    </row>
    <row r="19" spans="1:6" x14ac:dyDescent="0.25">
      <c r="A19" s="7" t="str">
        <f t="shared" si="0"/>
        <v>ANTIOQUIA CTRO COMPLEJO TECNO TURISTICO AGROIN.</v>
      </c>
      <c r="B19" s="8" t="s">
        <v>22</v>
      </c>
      <c r="C19" s="9" t="s">
        <v>70</v>
      </c>
      <c r="D19" s="10" t="s">
        <v>71</v>
      </c>
      <c r="F19" s="8" t="s">
        <v>72</v>
      </c>
    </row>
    <row r="20" spans="1:6" x14ac:dyDescent="0.25">
      <c r="A20" s="7" t="str">
        <f t="shared" si="0"/>
        <v>ATLÁNTICO SENA Regional ATLANTICO  Dirección Regional</v>
      </c>
      <c r="B20" s="8" t="s">
        <v>27</v>
      </c>
      <c r="C20" s="9" t="s">
        <v>73</v>
      </c>
      <c r="D20" s="10" t="s">
        <v>74</v>
      </c>
      <c r="F20" s="11" t="s">
        <v>75</v>
      </c>
    </row>
    <row r="21" spans="1:6" x14ac:dyDescent="0.25">
      <c r="A21" s="7" t="str">
        <f t="shared" si="0"/>
        <v>ATLÁNTICO C.PARA EL DLLO AGROECOLOGICO Y AGROINDUSTRIAL</v>
      </c>
      <c r="B21" s="8" t="s">
        <v>27</v>
      </c>
      <c r="C21" s="9" t="s">
        <v>76</v>
      </c>
      <c r="D21" s="10" t="s">
        <v>77</v>
      </c>
      <c r="F21" s="8" t="s">
        <v>78</v>
      </c>
    </row>
    <row r="22" spans="1:6" x14ac:dyDescent="0.25">
      <c r="A22" s="7" t="str">
        <f t="shared" si="0"/>
        <v>ATLÁNTICO CENTRO NACIONAL COLOMBO ALEMAN</v>
      </c>
      <c r="B22" s="8" t="s">
        <v>27</v>
      </c>
      <c r="C22" s="9" t="s">
        <v>79</v>
      </c>
      <c r="D22" s="10" t="s">
        <v>80</v>
      </c>
      <c r="F22" s="8" t="s">
        <v>81</v>
      </c>
    </row>
    <row r="23" spans="1:6" x14ac:dyDescent="0.25">
      <c r="A23" s="7" t="str">
        <f t="shared" si="0"/>
        <v>ATLÁNTICO CENTRO INDUSTRIAL Y DE AVIACION</v>
      </c>
      <c r="B23" s="8" t="s">
        <v>27</v>
      </c>
      <c r="C23" s="9" t="s">
        <v>82</v>
      </c>
      <c r="D23" s="10" t="s">
        <v>83</v>
      </c>
      <c r="F23" s="8" t="s">
        <v>84</v>
      </c>
    </row>
    <row r="24" spans="1:6" x14ac:dyDescent="0.25">
      <c r="A24" s="7" t="str">
        <f t="shared" si="0"/>
        <v>ATLÁNTICO CENTRO DE COMERCIO Y SERV.</v>
      </c>
      <c r="B24" s="8" t="s">
        <v>27</v>
      </c>
      <c r="C24" s="9" t="s">
        <v>85</v>
      </c>
      <c r="D24" s="10" t="s">
        <v>86</v>
      </c>
      <c r="F24" s="8" t="s">
        <v>87</v>
      </c>
    </row>
    <row r="25" spans="1:6" x14ac:dyDescent="0.25">
      <c r="A25" s="7" t="str">
        <f t="shared" si="0"/>
        <v>DISTRITO CAPITAL SENA Regional Bogotá Distrito  Dirección Regional</v>
      </c>
      <c r="B25" s="8" t="s">
        <v>30</v>
      </c>
      <c r="C25" s="9" t="s">
        <v>88</v>
      </c>
      <c r="D25" s="10" t="s">
        <v>89</v>
      </c>
      <c r="F25" s="8" t="s">
        <v>90</v>
      </c>
    </row>
    <row r="26" spans="1:6" x14ac:dyDescent="0.25">
      <c r="A26" s="7" t="str">
        <f t="shared" si="0"/>
        <v>DISTRITO CAPITAL CENTRO DE TECNOLOGIAS PARA LA CONSTRUCC</v>
      </c>
      <c r="B26" s="8" t="s">
        <v>30</v>
      </c>
      <c r="C26" s="9" t="s">
        <v>91</v>
      </c>
      <c r="D26" s="10" t="s">
        <v>92</v>
      </c>
      <c r="F26" s="8" t="s">
        <v>93</v>
      </c>
    </row>
    <row r="27" spans="1:6" x14ac:dyDescent="0.25">
      <c r="A27" s="7" t="str">
        <f t="shared" si="0"/>
        <v>DISTRITO CAPITAL CENTRO DE ELECTRICIDAD Y ELECTRONICA</v>
      </c>
      <c r="B27" s="8" t="s">
        <v>30</v>
      </c>
      <c r="C27" s="9" t="s">
        <v>94</v>
      </c>
      <c r="D27" s="10" t="s">
        <v>95</v>
      </c>
      <c r="F27" s="8" t="s">
        <v>96</v>
      </c>
    </row>
    <row r="28" spans="1:6" x14ac:dyDescent="0.25">
      <c r="A28" s="7" t="str">
        <f t="shared" si="0"/>
        <v>DISTRITO CAPITAL CENTRO DE GESTION INDUSTRIAL</v>
      </c>
      <c r="B28" s="8" t="s">
        <v>30</v>
      </c>
      <c r="C28" s="9" t="s">
        <v>97</v>
      </c>
      <c r="D28" s="10" t="s">
        <v>98</v>
      </c>
      <c r="F28" s="8" t="s">
        <v>99</v>
      </c>
    </row>
    <row r="29" spans="1:6" x14ac:dyDescent="0.25">
      <c r="A29" s="7" t="str">
        <f t="shared" si="0"/>
        <v>DISTRITO CAPITAL CENTRO DE MANUFACTURA EN TEXTILES Y CUE</v>
      </c>
      <c r="B29" s="8" t="s">
        <v>30</v>
      </c>
      <c r="C29" s="9" t="s">
        <v>100</v>
      </c>
      <c r="D29" s="10" t="s">
        <v>101</v>
      </c>
      <c r="F29" s="8" t="s">
        <v>102</v>
      </c>
    </row>
    <row r="30" spans="1:6" x14ac:dyDescent="0.25">
      <c r="A30" s="7" t="str">
        <f t="shared" si="0"/>
        <v>DISTRITO CAPITAL CENTRO DE TECNOLOGIAS DEL  TRANSPORTE</v>
      </c>
      <c r="B30" s="8" t="s">
        <v>30</v>
      </c>
      <c r="C30" s="9" t="s">
        <v>103</v>
      </c>
      <c r="D30" s="9" t="s">
        <v>104</v>
      </c>
      <c r="F30" s="8" t="s">
        <v>105</v>
      </c>
    </row>
    <row r="31" spans="1:6" x14ac:dyDescent="0.25">
      <c r="A31" s="7" t="str">
        <f t="shared" si="0"/>
        <v>DISTRITO CAPITAL CENTRO METALMECANICO</v>
      </c>
      <c r="B31" s="8" t="s">
        <v>30</v>
      </c>
      <c r="C31" s="9" t="s">
        <v>106</v>
      </c>
      <c r="D31" s="10" t="s">
        <v>107</v>
      </c>
      <c r="F31" s="8" t="s">
        <v>108</v>
      </c>
    </row>
    <row r="32" spans="1:6" x14ac:dyDescent="0.25">
      <c r="A32" s="7" t="str">
        <f t="shared" si="0"/>
        <v>DISTRITO CAPITAL CENTRO DE MATERIALES Y ENSAYOS</v>
      </c>
      <c r="B32" s="8" t="s">
        <v>30</v>
      </c>
      <c r="C32" s="9" t="s">
        <v>109</v>
      </c>
      <c r="D32" s="10" t="s">
        <v>110</v>
      </c>
      <c r="F32" s="8" t="s">
        <v>111</v>
      </c>
    </row>
    <row r="33" spans="1:6" x14ac:dyDescent="0.25">
      <c r="A33" s="7" t="str">
        <f t="shared" si="0"/>
        <v>DISTRITO CAPITAL CENTRO DE DISEÑO Y  METROLOGIA</v>
      </c>
      <c r="B33" s="8" t="s">
        <v>30</v>
      </c>
      <c r="C33" s="9" t="s">
        <v>112</v>
      </c>
      <c r="D33" s="10" t="s">
        <v>113</v>
      </c>
      <c r="F33" s="8" t="s">
        <v>114</v>
      </c>
    </row>
    <row r="34" spans="1:6" x14ac:dyDescent="0.25">
      <c r="A34" s="7" t="str">
        <f t="shared" si="0"/>
        <v>DISTRITO CAPITAL CENTRO PARA LA INDUSTRIA DE LA COMUNICACIÓN</v>
      </c>
      <c r="B34" s="8" t="s">
        <v>30</v>
      </c>
      <c r="C34" s="9" t="s">
        <v>115</v>
      </c>
      <c r="D34" s="10" t="s">
        <v>116</v>
      </c>
      <c r="F34" s="8" t="s">
        <v>117</v>
      </c>
    </row>
    <row r="35" spans="1:6" x14ac:dyDescent="0.25">
      <c r="A35" s="7" t="str">
        <f t="shared" si="0"/>
        <v>DISTRITO CAPITAL CENTRO DE GESTION DE MERCADOS, LOGISTICO</v>
      </c>
      <c r="B35" s="8" t="s">
        <v>30</v>
      </c>
      <c r="C35" s="9" t="s">
        <v>118</v>
      </c>
      <c r="D35" s="10" t="s">
        <v>119</v>
      </c>
      <c r="F35" s="8" t="s">
        <v>120</v>
      </c>
    </row>
    <row r="36" spans="1:6" x14ac:dyDescent="0.25">
      <c r="A36" s="7" t="str">
        <f t="shared" si="0"/>
        <v>DISTRITO CAPITAL CENTRO DE FORMACION DE TALENTO HUMANO E</v>
      </c>
      <c r="B36" s="8" t="s">
        <v>30</v>
      </c>
      <c r="C36" s="9" t="s">
        <v>121</v>
      </c>
      <c r="D36" s="10" t="s">
        <v>122</v>
      </c>
    </row>
    <row r="37" spans="1:6" x14ac:dyDescent="0.25">
      <c r="A37" s="7" t="str">
        <f t="shared" si="0"/>
        <v>DISTRITO CAPITAL CENTRO DE GESTION ADMINISTRATIVA</v>
      </c>
      <c r="B37" s="8" t="s">
        <v>30</v>
      </c>
      <c r="C37" s="9" t="s">
        <v>123</v>
      </c>
      <c r="D37" s="10" t="s">
        <v>124</v>
      </c>
    </row>
    <row r="38" spans="1:6" x14ac:dyDescent="0.25">
      <c r="A38" s="7" t="str">
        <f t="shared" si="0"/>
        <v>DISTRITO CAPITAL CENTRO DE SERV. FINANCIEROS</v>
      </c>
      <c r="B38" s="8" t="s">
        <v>30</v>
      </c>
      <c r="C38" s="9" t="s">
        <v>125</v>
      </c>
      <c r="D38" s="10" t="s">
        <v>126</v>
      </c>
    </row>
    <row r="39" spans="1:6" x14ac:dyDescent="0.25">
      <c r="A39" s="7" t="str">
        <f t="shared" si="0"/>
        <v>DISTRITO CAPITAL CENTRO NACIONAL DE HOTELERIA. TURISMO Y</v>
      </c>
      <c r="B39" s="8" t="s">
        <v>30</v>
      </c>
      <c r="C39" s="9" t="s">
        <v>127</v>
      </c>
      <c r="D39" s="10" t="s">
        <v>128</v>
      </c>
    </row>
    <row r="40" spans="1:6" x14ac:dyDescent="0.25">
      <c r="A40" s="7" t="str">
        <f t="shared" si="0"/>
        <v>DISTRITO CAPITAL CENTRO DE FORMACION Y ACTIVIDAD FISICA Y CULTURA</v>
      </c>
      <c r="B40" s="8" t="s">
        <v>30</v>
      </c>
      <c r="C40" s="9" t="s">
        <v>129</v>
      </c>
      <c r="D40" s="10" t="s">
        <v>130</v>
      </c>
    </row>
    <row r="41" spans="1:6" x14ac:dyDescent="0.25">
      <c r="A41" s="7" t="str">
        <f t="shared" si="0"/>
        <v>BOLÍVAR SENA Regional BOLIVAR  Dirección Regional</v>
      </c>
      <c r="B41" s="8" t="s">
        <v>33</v>
      </c>
      <c r="C41" s="9" t="s">
        <v>131</v>
      </c>
      <c r="D41" s="10" t="s">
        <v>132</v>
      </c>
    </row>
    <row r="42" spans="1:6" x14ac:dyDescent="0.25">
      <c r="A42" s="7" t="str">
        <f t="shared" si="0"/>
        <v>BOLÍVAR CENTRO AGROEMPRESARIAL Y MINERO</v>
      </c>
      <c r="B42" s="8" t="s">
        <v>33</v>
      </c>
      <c r="C42" s="9" t="s">
        <v>133</v>
      </c>
      <c r="D42" s="10" t="s">
        <v>134</v>
      </c>
    </row>
    <row r="43" spans="1:6" x14ac:dyDescent="0.25">
      <c r="A43" s="7" t="str">
        <f t="shared" si="0"/>
        <v>BOLÍVAR CENTRO NAUTICO ACUICOLA Y PESQUERO</v>
      </c>
      <c r="B43" s="8" t="s">
        <v>33</v>
      </c>
      <c r="C43" s="9" t="s">
        <v>135</v>
      </c>
      <c r="D43" s="10" t="s">
        <v>136</v>
      </c>
    </row>
    <row r="44" spans="1:6" x14ac:dyDescent="0.25">
      <c r="A44" s="7" t="str">
        <f t="shared" si="0"/>
        <v>BOLÍVAR CENTRO PARA LA INDUSTRIA PETROQUIMICA</v>
      </c>
      <c r="B44" s="8" t="s">
        <v>33</v>
      </c>
      <c r="C44" s="9" t="s">
        <v>137</v>
      </c>
      <c r="D44" s="10" t="s">
        <v>138</v>
      </c>
    </row>
    <row r="45" spans="1:6" x14ac:dyDescent="0.25">
      <c r="A45" s="7" t="str">
        <f t="shared" si="0"/>
        <v>BOLÍVAR CENTRO DE COMERCIO Y SERV.</v>
      </c>
      <c r="B45" s="8" t="s">
        <v>33</v>
      </c>
      <c r="C45" s="9" t="s">
        <v>139</v>
      </c>
      <c r="D45" s="10" t="s">
        <v>86</v>
      </c>
    </row>
    <row r="46" spans="1:6" x14ac:dyDescent="0.25">
      <c r="A46" s="7" t="str">
        <f t="shared" si="0"/>
        <v>BOYACÁ SENA Regional BOYACA  Dirección Regional</v>
      </c>
      <c r="B46" s="8" t="s">
        <v>36</v>
      </c>
      <c r="C46" s="9" t="s">
        <v>140</v>
      </c>
      <c r="D46" s="10" t="s">
        <v>141</v>
      </c>
    </row>
    <row r="47" spans="1:6" x14ac:dyDescent="0.25">
      <c r="A47" s="7" t="str">
        <f t="shared" si="0"/>
        <v>BOYACÁ CENTRO DE DESARROLLO AGROPECUARIO Y AGR</v>
      </c>
      <c r="B47" s="8" t="s">
        <v>36</v>
      </c>
      <c r="C47" s="9" t="s">
        <v>142</v>
      </c>
      <c r="D47" s="10" t="s">
        <v>143</v>
      </c>
    </row>
    <row r="48" spans="1:6" x14ac:dyDescent="0.25">
      <c r="A48" s="7" t="str">
        <f t="shared" si="0"/>
        <v>BOYACÁ CENTRO  MINERO</v>
      </c>
      <c r="B48" s="8" t="s">
        <v>36</v>
      </c>
      <c r="C48" s="9" t="s">
        <v>144</v>
      </c>
      <c r="D48" s="10" t="s">
        <v>145</v>
      </c>
    </row>
    <row r="49" spans="1:4" x14ac:dyDescent="0.25">
      <c r="A49" s="7" t="str">
        <f t="shared" si="0"/>
        <v>BOYACÁ CENTRO DE GESTION ADMINISTRATIVA Y FORT</v>
      </c>
      <c r="B49" s="8" t="s">
        <v>36</v>
      </c>
      <c r="C49" s="9" t="s">
        <v>146</v>
      </c>
      <c r="D49" s="10" t="s">
        <v>147</v>
      </c>
    </row>
    <row r="50" spans="1:4" x14ac:dyDescent="0.25">
      <c r="A50" s="7" t="str">
        <f t="shared" si="0"/>
        <v>BOYACÁ CENTRO INDUSTRIAL DE MANTENIMIENTO Y MA</v>
      </c>
      <c r="B50" s="8" t="s">
        <v>36</v>
      </c>
      <c r="C50" s="9" t="s">
        <v>148</v>
      </c>
      <c r="D50" s="9" t="s">
        <v>149</v>
      </c>
    </row>
    <row r="51" spans="1:4" x14ac:dyDescent="0.25">
      <c r="A51" s="7" t="str">
        <f t="shared" si="0"/>
        <v>CALDAS SENA Regional CALDAS  Dirección Regional</v>
      </c>
      <c r="B51" s="8" t="s">
        <v>39</v>
      </c>
      <c r="C51" s="9" t="s">
        <v>150</v>
      </c>
      <c r="D51" s="10" t="s">
        <v>151</v>
      </c>
    </row>
    <row r="52" spans="1:4" x14ac:dyDescent="0.25">
      <c r="A52" s="7" t="str">
        <f t="shared" si="0"/>
        <v>CALDAS CENTRO PARA LA FORMACION CAFETERA</v>
      </c>
      <c r="B52" s="8" t="s">
        <v>39</v>
      </c>
      <c r="C52" s="9" t="s">
        <v>152</v>
      </c>
      <c r="D52" s="10" t="s">
        <v>153</v>
      </c>
    </row>
    <row r="53" spans="1:4" x14ac:dyDescent="0.25">
      <c r="A53" s="7" t="str">
        <f t="shared" si="0"/>
        <v>CALDAS CENTRO DE AUTOMATIZACION INDUSTRIAL</v>
      </c>
      <c r="B53" s="8" t="s">
        <v>39</v>
      </c>
      <c r="C53" s="9" t="s">
        <v>154</v>
      </c>
      <c r="D53" s="10" t="s">
        <v>155</v>
      </c>
    </row>
    <row r="54" spans="1:4" x14ac:dyDescent="0.25">
      <c r="A54" s="7" t="str">
        <f t="shared" si="0"/>
        <v xml:space="preserve">CALDAS CENTRO DE PROCESOS INDUSTRIALES </v>
      </c>
      <c r="B54" s="8" t="s">
        <v>39</v>
      </c>
      <c r="C54" s="9" t="s">
        <v>156</v>
      </c>
      <c r="D54" s="10" t="s">
        <v>157</v>
      </c>
    </row>
    <row r="55" spans="1:4" x14ac:dyDescent="0.25">
      <c r="A55" s="7" t="str">
        <f t="shared" si="0"/>
        <v>CALDAS CENTRO DE COMERCIO Y SERV.</v>
      </c>
      <c r="B55" s="8" t="s">
        <v>39</v>
      </c>
      <c r="C55" s="9" t="s">
        <v>158</v>
      </c>
      <c r="D55" s="10" t="s">
        <v>86</v>
      </c>
    </row>
    <row r="56" spans="1:4" x14ac:dyDescent="0.25">
      <c r="A56" s="7" t="str">
        <f t="shared" si="0"/>
        <v>CALDAS CENTRO PECUARIO Y AGROEMPRESARIAL</v>
      </c>
      <c r="B56" s="8" t="s">
        <v>39</v>
      </c>
      <c r="C56" s="9" t="s">
        <v>159</v>
      </c>
      <c r="D56" s="10" t="s">
        <v>160</v>
      </c>
    </row>
    <row r="57" spans="1:4" x14ac:dyDescent="0.25">
      <c r="A57" s="7" t="str">
        <f t="shared" si="0"/>
        <v>CAQUETÁ SENA Regional CAQUETA  Dirección Regional</v>
      </c>
      <c r="B57" s="8" t="s">
        <v>42</v>
      </c>
      <c r="C57" s="9" t="s">
        <v>161</v>
      </c>
      <c r="D57" s="10" t="s">
        <v>162</v>
      </c>
    </row>
    <row r="58" spans="1:4" x14ac:dyDescent="0.25">
      <c r="A58" s="7" t="str">
        <f t="shared" si="0"/>
        <v>CAQUETÁ CENTRO TECNOLOGICO DE LA AMAZONIA</v>
      </c>
      <c r="B58" s="8" t="s">
        <v>42</v>
      </c>
      <c r="C58" s="9" t="s">
        <v>163</v>
      </c>
      <c r="D58" s="10" t="s">
        <v>164</v>
      </c>
    </row>
    <row r="59" spans="1:4" x14ac:dyDescent="0.25">
      <c r="A59" s="7" t="str">
        <f t="shared" si="0"/>
        <v>CAUCA SENA Regional CAUCA  Dirección Regional</v>
      </c>
      <c r="B59" s="8" t="s">
        <v>45</v>
      </c>
      <c r="C59" s="9" t="s">
        <v>165</v>
      </c>
      <c r="D59" s="10" t="s">
        <v>166</v>
      </c>
    </row>
    <row r="60" spans="1:4" x14ac:dyDescent="0.25">
      <c r="A60" s="7" t="str">
        <f t="shared" si="0"/>
        <v>CAUCA CENTRO AGROPECUARIO</v>
      </c>
      <c r="B60" s="8" t="s">
        <v>45</v>
      </c>
      <c r="C60" s="9" t="s">
        <v>167</v>
      </c>
      <c r="D60" s="10" t="s">
        <v>168</v>
      </c>
    </row>
    <row r="61" spans="1:4" x14ac:dyDescent="0.25">
      <c r="A61" s="7" t="str">
        <f t="shared" si="0"/>
        <v>CAUCA C.DE TELEINFORMATICA Y PRODUCCION INDUST</v>
      </c>
      <c r="B61" s="8" t="s">
        <v>45</v>
      </c>
      <c r="C61" s="9" t="s">
        <v>169</v>
      </c>
      <c r="D61" s="10" t="s">
        <v>170</v>
      </c>
    </row>
    <row r="62" spans="1:4" x14ac:dyDescent="0.25">
      <c r="A62" s="7" t="str">
        <f t="shared" si="0"/>
        <v>CAUCA CENTRO DE COMERCIO Y SERV.</v>
      </c>
      <c r="B62" s="8" t="s">
        <v>45</v>
      </c>
      <c r="C62" s="14" t="s">
        <v>171</v>
      </c>
      <c r="D62" s="10" t="s">
        <v>86</v>
      </c>
    </row>
    <row r="63" spans="1:4" x14ac:dyDescent="0.25">
      <c r="A63" s="7" t="str">
        <f t="shared" si="0"/>
        <v>CESAR SENA Regional CESAR  Dirección Regional</v>
      </c>
      <c r="B63" s="8" t="s">
        <v>48</v>
      </c>
      <c r="C63" s="9" t="s">
        <v>172</v>
      </c>
      <c r="D63" s="10" t="s">
        <v>173</v>
      </c>
    </row>
    <row r="64" spans="1:4" x14ac:dyDescent="0.25">
      <c r="A64" s="7" t="str">
        <f t="shared" si="0"/>
        <v>CESAR CENTRO BIOTECNOLOGICO DEL CARIBE</v>
      </c>
      <c r="B64" s="8" t="s">
        <v>48</v>
      </c>
      <c r="C64" s="9" t="s">
        <v>174</v>
      </c>
      <c r="D64" s="10" t="s">
        <v>175</v>
      </c>
    </row>
    <row r="65" spans="1:4" x14ac:dyDescent="0.25">
      <c r="A65" s="7" t="str">
        <f t="shared" si="0"/>
        <v>CESAR CENTRO AGROEMPRESARIAL</v>
      </c>
      <c r="B65" s="11" t="s">
        <v>48</v>
      </c>
      <c r="C65" s="9" t="s">
        <v>176</v>
      </c>
      <c r="D65" s="9" t="s">
        <v>177</v>
      </c>
    </row>
    <row r="66" spans="1:4" x14ac:dyDescent="0.25">
      <c r="A66" s="7" t="str">
        <f t="shared" ref="A66:A129" si="1">+B66&amp;" "&amp;D66</f>
        <v>CESAR CENTRO DE OPERACIÓN Y MANTENIMIENTO MIN</v>
      </c>
      <c r="B66" s="11" t="s">
        <v>48</v>
      </c>
      <c r="C66" s="9" t="s">
        <v>178</v>
      </c>
      <c r="D66" s="9" t="s">
        <v>179</v>
      </c>
    </row>
    <row r="67" spans="1:4" x14ac:dyDescent="0.25">
      <c r="A67" s="7" t="str">
        <f t="shared" si="1"/>
        <v>CÓRDOBA SENA Regional CORDOBA  Dirección Regional</v>
      </c>
      <c r="B67" s="8" t="s">
        <v>51</v>
      </c>
      <c r="C67" s="9" t="s">
        <v>180</v>
      </c>
      <c r="D67" s="10" t="s">
        <v>181</v>
      </c>
    </row>
    <row r="68" spans="1:4" x14ac:dyDescent="0.25">
      <c r="A68" s="7" t="str">
        <f t="shared" si="1"/>
        <v>CÓRDOBA C.AGROPECUARIO Y DE BIOTECNOLOGIA EL POR</v>
      </c>
      <c r="B68" s="8" t="s">
        <v>51</v>
      </c>
      <c r="C68" s="9" t="s">
        <v>182</v>
      </c>
      <c r="D68" s="10" t="s">
        <v>183</v>
      </c>
    </row>
    <row r="69" spans="1:4" x14ac:dyDescent="0.25">
      <c r="A69" s="7" t="str">
        <f t="shared" si="1"/>
        <v>CÓRDOBA CENTRO DE COMERCIO  INDUSTRIA Y TURISMO</v>
      </c>
      <c r="B69" s="8" t="s">
        <v>51</v>
      </c>
      <c r="C69" s="9" t="s">
        <v>184</v>
      </c>
      <c r="D69" s="10" t="s">
        <v>185</v>
      </c>
    </row>
    <row r="70" spans="1:4" x14ac:dyDescent="0.25">
      <c r="A70" s="7" t="str">
        <f t="shared" si="1"/>
        <v>CUNDINAMARCA SENA Regional CUNDINAMARCA  Dirección Regional</v>
      </c>
      <c r="B70" s="8" t="s">
        <v>54</v>
      </c>
      <c r="C70" s="9" t="s">
        <v>186</v>
      </c>
      <c r="D70" s="10" t="s">
        <v>187</v>
      </c>
    </row>
    <row r="71" spans="1:4" x14ac:dyDescent="0.25">
      <c r="A71" s="7" t="str">
        <f t="shared" si="1"/>
        <v>CUNDINAMARCA CENTRO INDUSTRIAL Y DESARROLLO EMPRESARIAL</v>
      </c>
      <c r="B71" s="8" t="s">
        <v>54</v>
      </c>
      <c r="C71" s="9" t="s">
        <v>188</v>
      </c>
      <c r="D71" s="10" t="s">
        <v>189</v>
      </c>
    </row>
    <row r="72" spans="1:4" x14ac:dyDescent="0.25">
      <c r="A72" s="7" t="str">
        <f t="shared" si="1"/>
        <v>CUNDINAMARCA CENTRO DE DESARROLLO AGROINDUSTRIAL Y E</v>
      </c>
      <c r="B72" s="8" t="s">
        <v>54</v>
      </c>
      <c r="C72" s="9" t="s">
        <v>190</v>
      </c>
      <c r="D72" s="10" t="s">
        <v>191</v>
      </c>
    </row>
    <row r="73" spans="1:4" x14ac:dyDescent="0.25">
      <c r="A73" s="7" t="str">
        <f t="shared" si="1"/>
        <v>CUNDINAMARCA CENTRO  AGROECOLOGICO Y EMPRESARIAL</v>
      </c>
      <c r="B73" s="11" t="s">
        <v>54</v>
      </c>
      <c r="C73" s="9" t="s">
        <v>192</v>
      </c>
      <c r="D73" s="9" t="s">
        <v>193</v>
      </c>
    </row>
    <row r="74" spans="1:4" x14ac:dyDescent="0.25">
      <c r="A74" s="7" t="str">
        <f t="shared" si="1"/>
        <v>CUNDINAMARCA CENTRO DE LA TECNOLOGIA DEL DISEÑO Y LA</v>
      </c>
      <c r="B74" s="8" t="s">
        <v>54</v>
      </c>
      <c r="C74" s="9" t="s">
        <v>194</v>
      </c>
      <c r="D74" s="10" t="s">
        <v>195</v>
      </c>
    </row>
    <row r="75" spans="1:4" x14ac:dyDescent="0.25">
      <c r="A75" s="7" t="str">
        <f t="shared" si="1"/>
        <v>CUNDINAMARCA CENTRO DE BIOTECNOLOGIA AGROPECUARIA</v>
      </c>
      <c r="B75" s="8" t="s">
        <v>54</v>
      </c>
      <c r="C75" s="9" t="s">
        <v>196</v>
      </c>
      <c r="D75" s="10" t="s">
        <v>197</v>
      </c>
    </row>
    <row r="76" spans="1:4" x14ac:dyDescent="0.25">
      <c r="A76" s="7" t="str">
        <f t="shared" si="1"/>
        <v>CUNDINAMARCA CENTRO DE DESARROLLO AGROEMPRESARIALCUNDINAMARCA</v>
      </c>
      <c r="B76" s="8" t="s">
        <v>54</v>
      </c>
      <c r="C76" s="9" t="s">
        <v>198</v>
      </c>
      <c r="D76" s="10" t="s">
        <v>199</v>
      </c>
    </row>
    <row r="77" spans="1:4" x14ac:dyDescent="0.25">
      <c r="A77" s="7" t="str">
        <f t="shared" si="1"/>
        <v>CHOCÓ SENA Regional CHOCO  Dirección Regional</v>
      </c>
      <c r="B77" s="11" t="s">
        <v>57</v>
      </c>
      <c r="C77" s="9" t="s">
        <v>200</v>
      </c>
      <c r="D77" s="9" t="s">
        <v>201</v>
      </c>
    </row>
    <row r="78" spans="1:4" x14ac:dyDescent="0.25">
      <c r="A78" s="7" t="str">
        <f t="shared" si="1"/>
        <v>CHOCÓ CENTRO DE RECURSOS NATURALES. INDUSTRIA</v>
      </c>
      <c r="B78" s="11" t="s">
        <v>57</v>
      </c>
      <c r="C78" s="9" t="s">
        <v>202</v>
      </c>
      <c r="D78" s="9" t="s">
        <v>203</v>
      </c>
    </row>
    <row r="79" spans="1:4" x14ac:dyDescent="0.25">
      <c r="A79" s="7" t="str">
        <f t="shared" si="1"/>
        <v>HUILA SENA Regional HUILA  Dirección Regional</v>
      </c>
      <c r="B79" s="8" t="s">
        <v>60</v>
      </c>
      <c r="C79" s="9" t="s">
        <v>204</v>
      </c>
      <c r="D79" s="10" t="s">
        <v>205</v>
      </c>
    </row>
    <row r="80" spans="1:4" x14ac:dyDescent="0.25">
      <c r="A80" s="7" t="str">
        <f t="shared" si="1"/>
        <v>HUILA CENTRO DE FORMACION AGROINDUSTRIAL</v>
      </c>
      <c r="B80" s="8" t="s">
        <v>60</v>
      </c>
      <c r="C80" s="9" t="s">
        <v>206</v>
      </c>
      <c r="D80" s="10" t="s">
        <v>207</v>
      </c>
    </row>
    <row r="81" spans="1:4" x14ac:dyDescent="0.25">
      <c r="A81" s="7" t="str">
        <f t="shared" si="1"/>
        <v>HUILA CENTRO AGROEMPRESARIAL Y DESARROLLO PEC</v>
      </c>
      <c r="B81" s="8" t="s">
        <v>60</v>
      </c>
      <c r="C81" s="9" t="s">
        <v>208</v>
      </c>
      <c r="D81" s="10" t="s">
        <v>209</v>
      </c>
    </row>
    <row r="82" spans="1:4" x14ac:dyDescent="0.25">
      <c r="A82" s="7" t="str">
        <f t="shared" si="1"/>
        <v xml:space="preserve">HUILA CENTRO DE DESARROLLO AGROEMPRESARIAL Y </v>
      </c>
      <c r="B82" s="8" t="s">
        <v>60</v>
      </c>
      <c r="C82" s="9" t="s">
        <v>210</v>
      </c>
      <c r="D82" s="10" t="s">
        <v>211</v>
      </c>
    </row>
    <row r="83" spans="1:4" x14ac:dyDescent="0.25">
      <c r="A83" s="7" t="str">
        <f t="shared" si="1"/>
        <v>HUILA CENTRO DE LA INDUSTRIA LA EMPRESA Y LO</v>
      </c>
      <c r="B83" s="8" t="s">
        <v>60</v>
      </c>
      <c r="C83" s="9" t="s">
        <v>212</v>
      </c>
      <c r="D83" s="10" t="s">
        <v>213</v>
      </c>
    </row>
    <row r="84" spans="1:4" x14ac:dyDescent="0.25">
      <c r="A84" s="7" t="str">
        <f t="shared" si="1"/>
        <v>HUILA CENTRO DE GESTION Y DESARROLLO SOSTENIB</v>
      </c>
      <c r="B84" s="8" t="s">
        <v>60</v>
      </c>
      <c r="C84" s="9" t="s">
        <v>214</v>
      </c>
      <c r="D84" s="10" t="s">
        <v>215</v>
      </c>
    </row>
    <row r="85" spans="1:4" x14ac:dyDescent="0.25">
      <c r="A85" s="7" t="str">
        <f t="shared" si="1"/>
        <v>LA GUAJIRA SENA Regional GUAJIRA  Dirección Regional</v>
      </c>
      <c r="B85" s="8" t="s">
        <v>63</v>
      </c>
      <c r="C85" s="9" t="s">
        <v>216</v>
      </c>
      <c r="D85" s="10" t="s">
        <v>217</v>
      </c>
    </row>
    <row r="86" spans="1:4" x14ac:dyDescent="0.25">
      <c r="A86" s="7" t="str">
        <f t="shared" si="1"/>
        <v>LA GUAJIRA CENTRO INDUSTRIAL Y DE ENERGIAS ALTERNA</v>
      </c>
      <c r="B86" s="8" t="s">
        <v>63</v>
      </c>
      <c r="C86" s="9" t="s">
        <v>218</v>
      </c>
      <c r="D86" s="10" t="s">
        <v>219</v>
      </c>
    </row>
    <row r="87" spans="1:4" x14ac:dyDescent="0.25">
      <c r="A87" s="7" t="str">
        <f t="shared" si="1"/>
        <v>LA GUAJIRA CENTRO AGROEMPRESARIAL Y ACUICOLA</v>
      </c>
      <c r="B87" s="8" t="s">
        <v>63</v>
      </c>
      <c r="C87" s="9" t="s">
        <v>220</v>
      </c>
      <c r="D87" s="10" t="s">
        <v>221</v>
      </c>
    </row>
    <row r="88" spans="1:4" x14ac:dyDescent="0.25">
      <c r="A88" s="7" t="str">
        <f t="shared" si="1"/>
        <v>MAGDALENA SENA Regional MAGDALENA  Dirección Regional</v>
      </c>
      <c r="B88" s="8" t="s">
        <v>66</v>
      </c>
      <c r="C88" s="9" t="s">
        <v>222</v>
      </c>
      <c r="D88" s="10" t="s">
        <v>223</v>
      </c>
    </row>
    <row r="89" spans="1:4" x14ac:dyDescent="0.25">
      <c r="A89" s="7" t="str">
        <f t="shared" si="1"/>
        <v>MAGDALENA CENTRO ACUICOLA Y AGROINDUSTRIAL DE GAIRA</v>
      </c>
      <c r="B89" s="11" t="s">
        <v>66</v>
      </c>
      <c r="C89" s="9" t="s">
        <v>224</v>
      </c>
      <c r="D89" s="9" t="s">
        <v>225</v>
      </c>
    </row>
    <row r="90" spans="1:4" x14ac:dyDescent="0.25">
      <c r="A90" s="7" t="str">
        <f t="shared" si="1"/>
        <v>MAGDALENA CENTRO DE LOGISTICA Y PROMOCION ECOTURI</v>
      </c>
      <c r="B90" s="8" t="s">
        <v>66</v>
      </c>
      <c r="C90" s="9" t="s">
        <v>226</v>
      </c>
      <c r="D90" s="10" t="s">
        <v>227</v>
      </c>
    </row>
    <row r="91" spans="1:4" x14ac:dyDescent="0.25">
      <c r="A91" s="7" t="str">
        <f t="shared" si="1"/>
        <v>META SENA Regional META  Dirección Regional</v>
      </c>
      <c r="B91" s="8" t="s">
        <v>69</v>
      </c>
      <c r="C91" s="9" t="s">
        <v>228</v>
      </c>
      <c r="D91" s="10" t="s">
        <v>229</v>
      </c>
    </row>
    <row r="92" spans="1:4" x14ac:dyDescent="0.25">
      <c r="A92" s="7" t="str">
        <f t="shared" si="1"/>
        <v>META CENTRO AGROINDUSTRIAL DEL META</v>
      </c>
      <c r="B92" s="8" t="s">
        <v>69</v>
      </c>
      <c r="C92" s="9" t="s">
        <v>230</v>
      </c>
      <c r="D92" s="10" t="s">
        <v>231</v>
      </c>
    </row>
    <row r="93" spans="1:4" x14ac:dyDescent="0.25">
      <c r="A93" s="7" t="str">
        <f t="shared" si="1"/>
        <v>META CENTRO DE INDUSTRIA Y SERV. DEL META</v>
      </c>
      <c r="B93" s="8" t="s">
        <v>69</v>
      </c>
      <c r="C93" s="9" t="s">
        <v>232</v>
      </c>
      <c r="D93" s="10" t="s">
        <v>233</v>
      </c>
    </row>
    <row r="94" spans="1:4" x14ac:dyDescent="0.25">
      <c r="A94" s="7" t="str">
        <f t="shared" si="1"/>
        <v>NARIÑO SENA Regional NARIÑO  Dirección Regional</v>
      </c>
      <c r="B94" s="8" t="s">
        <v>72</v>
      </c>
      <c r="C94" s="9" t="s">
        <v>234</v>
      </c>
      <c r="D94" s="10" t="s">
        <v>235</v>
      </c>
    </row>
    <row r="95" spans="1:4" x14ac:dyDescent="0.25">
      <c r="A95" s="7" t="str">
        <f t="shared" si="1"/>
        <v>NARIÑO CENTRO SUR COLOMBIANO DE LOGÍSTICA INTE</v>
      </c>
      <c r="B95" s="8" t="s">
        <v>72</v>
      </c>
      <c r="C95" s="9" t="s">
        <v>236</v>
      </c>
      <c r="D95" s="10" t="s">
        <v>237</v>
      </c>
    </row>
    <row r="96" spans="1:4" x14ac:dyDescent="0.25">
      <c r="A96" s="7" t="str">
        <f t="shared" si="1"/>
        <v xml:space="preserve">NARIÑO CENTRO AGROINDUSTRIAL Y PESQUERO DE LA </v>
      </c>
      <c r="B96" s="8" t="s">
        <v>72</v>
      </c>
      <c r="C96" s="9" t="s">
        <v>238</v>
      </c>
      <c r="D96" s="10" t="s">
        <v>239</v>
      </c>
    </row>
    <row r="97" spans="1:4" x14ac:dyDescent="0.25">
      <c r="A97" s="7" t="str">
        <f t="shared" si="1"/>
        <v>NARIÑO CENTRO INTERNACIONAL DE PRODUCCIÓN LIMP</v>
      </c>
      <c r="B97" s="11" t="s">
        <v>72</v>
      </c>
      <c r="C97" s="9" t="s">
        <v>240</v>
      </c>
      <c r="D97" s="9" t="s">
        <v>241</v>
      </c>
    </row>
    <row r="98" spans="1:4" x14ac:dyDescent="0.25">
      <c r="A98" s="7" t="str">
        <f t="shared" si="1"/>
        <v>NORTE DE SANTANDER SENA Regional NTE.SANTANDER  Dirección Regional</v>
      </c>
      <c r="B98" s="11" t="s">
        <v>75</v>
      </c>
      <c r="C98" s="9" t="s">
        <v>242</v>
      </c>
      <c r="D98" s="9" t="s">
        <v>243</v>
      </c>
    </row>
    <row r="99" spans="1:4" x14ac:dyDescent="0.25">
      <c r="A99" s="7" t="str">
        <f t="shared" si="1"/>
        <v>NORTE DE SANTANDER CENTRO ATENCION SECTOR AGROPECUARIO</v>
      </c>
      <c r="B99" s="8" t="s">
        <v>75</v>
      </c>
      <c r="C99" s="9" t="s">
        <v>244</v>
      </c>
      <c r="D99" s="10" t="s">
        <v>245</v>
      </c>
    </row>
    <row r="100" spans="1:4" x14ac:dyDescent="0.25">
      <c r="A100" s="7" t="str">
        <f t="shared" si="1"/>
        <v>NORTE DE SANTANDER CENTRO DE LA INDUSTRIA LA EMPRESA Y LO</v>
      </c>
      <c r="B100" s="11" t="s">
        <v>75</v>
      </c>
      <c r="C100" s="9" t="s">
        <v>246</v>
      </c>
      <c r="D100" s="9" t="s">
        <v>213</v>
      </c>
    </row>
    <row r="101" spans="1:4" x14ac:dyDescent="0.25">
      <c r="A101" s="7" t="str">
        <f t="shared" si="1"/>
        <v>QUINDIO SENA Regional QUINDIO  Dirección Regional</v>
      </c>
      <c r="B101" s="8" t="s">
        <v>78</v>
      </c>
      <c r="C101" s="9" t="s">
        <v>247</v>
      </c>
      <c r="D101" s="10" t="s">
        <v>248</v>
      </c>
    </row>
    <row r="102" spans="1:4" x14ac:dyDescent="0.25">
      <c r="A102" s="7" t="str">
        <f t="shared" si="1"/>
        <v>QUINDIO CENTRO AGROINDUSTRIAL</v>
      </c>
      <c r="B102" s="8" t="s">
        <v>78</v>
      </c>
      <c r="C102" s="9" t="s">
        <v>249</v>
      </c>
      <c r="D102" s="10" t="s">
        <v>250</v>
      </c>
    </row>
    <row r="103" spans="1:4" x14ac:dyDescent="0.25">
      <c r="A103" s="7" t="str">
        <f t="shared" si="1"/>
        <v>QUINDIO CENTRO PARA EL DESARROLLO TECNOLÓGICO D</v>
      </c>
      <c r="B103" s="8" t="s">
        <v>78</v>
      </c>
      <c r="C103" s="9" t="s">
        <v>251</v>
      </c>
      <c r="D103" s="10" t="s">
        <v>252</v>
      </c>
    </row>
    <row r="104" spans="1:4" x14ac:dyDescent="0.25">
      <c r="A104" s="7" t="str">
        <f t="shared" si="1"/>
        <v>QUINDIO CENTRO DE COMERCIO INDUSTRIA Y TURISMO</v>
      </c>
      <c r="B104" s="8" t="s">
        <v>78</v>
      </c>
      <c r="C104" s="9" t="s">
        <v>253</v>
      </c>
      <c r="D104" s="10" t="s">
        <v>254</v>
      </c>
    </row>
    <row r="105" spans="1:4" x14ac:dyDescent="0.25">
      <c r="A105" s="7" t="str">
        <f t="shared" si="1"/>
        <v>RISARALDA SENA Regional RISARALDA  Dirección Regional</v>
      </c>
      <c r="B105" s="8" t="s">
        <v>81</v>
      </c>
      <c r="C105" s="9" t="s">
        <v>255</v>
      </c>
      <c r="D105" s="10" t="s">
        <v>256</v>
      </c>
    </row>
    <row r="106" spans="1:4" x14ac:dyDescent="0.25">
      <c r="A106" s="7" t="str">
        <f t="shared" si="1"/>
        <v>RISARALDA CENTRO ATENCION SECTOR AGROPECUARIO</v>
      </c>
      <c r="B106" s="8" t="s">
        <v>81</v>
      </c>
      <c r="C106" s="9" t="s">
        <v>257</v>
      </c>
      <c r="D106" s="10" t="s">
        <v>245</v>
      </c>
    </row>
    <row r="107" spans="1:4" x14ac:dyDescent="0.25">
      <c r="A107" s="7" t="str">
        <f t="shared" si="1"/>
        <v>RISARALDA C.DE DISEÑO E INNOVACION  TECNOLÓGICA IN</v>
      </c>
      <c r="B107" s="8" t="s">
        <v>81</v>
      </c>
      <c r="C107" s="9" t="s">
        <v>258</v>
      </c>
      <c r="D107" s="10" t="s">
        <v>259</v>
      </c>
    </row>
    <row r="108" spans="1:4" x14ac:dyDescent="0.25">
      <c r="A108" s="7" t="str">
        <f t="shared" si="1"/>
        <v>RISARALDA CENTRO DE COMERCIO Y SERV.</v>
      </c>
      <c r="B108" s="8" t="s">
        <v>81</v>
      </c>
      <c r="C108" s="9" t="s">
        <v>260</v>
      </c>
      <c r="D108" s="10" t="s">
        <v>86</v>
      </c>
    </row>
    <row r="109" spans="1:4" x14ac:dyDescent="0.25">
      <c r="A109" s="7" t="str">
        <f t="shared" si="1"/>
        <v>SANTANDER SENA Regional SANTANDER  Dirección Regional</v>
      </c>
      <c r="B109" s="8" t="s">
        <v>84</v>
      </c>
      <c r="C109" s="9" t="s">
        <v>261</v>
      </c>
      <c r="D109" s="10" t="s">
        <v>262</v>
      </c>
    </row>
    <row r="110" spans="1:4" x14ac:dyDescent="0.25">
      <c r="A110" s="7" t="str">
        <f t="shared" si="1"/>
        <v>SANTANDER CENTRO ATENCION SECTOR AGROPECUARIO</v>
      </c>
      <c r="B110" s="8" t="s">
        <v>84</v>
      </c>
      <c r="C110" s="9" t="s">
        <v>263</v>
      </c>
      <c r="D110" s="10" t="s">
        <v>245</v>
      </c>
    </row>
    <row r="111" spans="1:4" x14ac:dyDescent="0.25">
      <c r="A111" s="7" t="str">
        <f t="shared" si="1"/>
        <v>SANTANDER CENTRO INDUSTRIAL DE MANTENIMIENTO INTE</v>
      </c>
      <c r="B111" s="8" t="s">
        <v>84</v>
      </c>
      <c r="C111" s="9" t="s">
        <v>264</v>
      </c>
      <c r="D111" s="10" t="s">
        <v>265</v>
      </c>
    </row>
    <row r="112" spans="1:4" x14ac:dyDescent="0.25">
      <c r="A112" s="7" t="str">
        <f t="shared" si="1"/>
        <v>SANTANDER CENTRO INDUSTRIAL DEL DISEÑO Y LA MANUFACTURASANTANDER</v>
      </c>
      <c r="B112" s="8" t="s">
        <v>84</v>
      </c>
      <c r="C112" s="9" t="s">
        <v>266</v>
      </c>
      <c r="D112" s="10" t="s">
        <v>267</v>
      </c>
    </row>
    <row r="113" spans="1:4" x14ac:dyDescent="0.25">
      <c r="A113" s="7" t="str">
        <f t="shared" si="1"/>
        <v>SANTANDER C.DE SERVICIOS EMPRESARIALES Y TURISTICO</v>
      </c>
      <c r="B113" s="8" t="s">
        <v>84</v>
      </c>
      <c r="C113" s="9" t="s">
        <v>268</v>
      </c>
      <c r="D113" s="10" t="s">
        <v>269</v>
      </c>
    </row>
    <row r="114" spans="1:4" x14ac:dyDescent="0.25">
      <c r="A114" s="7" t="str">
        <f t="shared" si="1"/>
        <v>SANTANDER CENTRO INDUSTRIAL Y DEL DESARROLLO TECN</v>
      </c>
      <c r="B114" s="8" t="s">
        <v>84</v>
      </c>
      <c r="C114" s="9" t="s">
        <v>270</v>
      </c>
      <c r="D114" s="10" t="s">
        <v>271</v>
      </c>
    </row>
    <row r="115" spans="1:4" x14ac:dyDescent="0.25">
      <c r="A115" s="7" t="str">
        <f t="shared" si="1"/>
        <v xml:space="preserve">SANTANDER CENTRO AGROTURISTICO  </v>
      </c>
      <c r="B115" s="8" t="s">
        <v>84</v>
      </c>
      <c r="C115" s="9" t="s">
        <v>272</v>
      </c>
      <c r="D115" s="10" t="s">
        <v>273</v>
      </c>
    </row>
    <row r="116" spans="1:4" x14ac:dyDescent="0.25">
      <c r="A116" s="7" t="str">
        <f t="shared" si="1"/>
        <v>SANTANDER CENTRO AGROEMPRESARIAL Y TURISTICO DE LOS ANDES</v>
      </c>
      <c r="B116" s="8" t="s">
        <v>84</v>
      </c>
      <c r="C116" s="9" t="s">
        <v>274</v>
      </c>
      <c r="D116" s="10" t="s">
        <v>275</v>
      </c>
    </row>
    <row r="117" spans="1:4" x14ac:dyDescent="0.25">
      <c r="A117" s="7" t="str">
        <f t="shared" si="1"/>
        <v>SANTANDER CENTRO DE GESTION AGROEMPRESARIAL DEL ORIENTE</v>
      </c>
      <c r="B117" s="8" t="s">
        <v>84</v>
      </c>
      <c r="C117" s="9" t="s">
        <v>276</v>
      </c>
      <c r="D117" s="10" t="s">
        <v>277</v>
      </c>
    </row>
    <row r="118" spans="1:4" x14ac:dyDescent="0.25">
      <c r="A118" s="7" t="str">
        <f t="shared" si="1"/>
        <v>SUCRE SENA Regional SUCRE  Dirección Regional</v>
      </c>
      <c r="B118" s="8" t="s">
        <v>87</v>
      </c>
      <c r="C118" s="9" t="s">
        <v>278</v>
      </c>
      <c r="D118" s="10" t="s">
        <v>279</v>
      </c>
    </row>
    <row r="119" spans="1:4" x14ac:dyDescent="0.25">
      <c r="A119" s="7" t="str">
        <f t="shared" si="1"/>
        <v xml:space="preserve">SUCRE CENTRO DE LA INNOVACION LA TECNOLOGIA </v>
      </c>
      <c r="B119" s="8" t="s">
        <v>87</v>
      </c>
      <c r="C119" s="9" t="s">
        <v>280</v>
      </c>
      <c r="D119" s="10" t="s">
        <v>281</v>
      </c>
    </row>
    <row r="120" spans="1:4" x14ac:dyDescent="0.25">
      <c r="A120" s="7" t="str">
        <f t="shared" si="1"/>
        <v>TOLIMA SENA Regional TOLIMA  Dirección Regional</v>
      </c>
      <c r="B120" s="8" t="s">
        <v>90</v>
      </c>
      <c r="C120" s="15" t="s">
        <v>282</v>
      </c>
      <c r="D120" s="16" t="s">
        <v>283</v>
      </c>
    </row>
    <row r="121" spans="1:4" x14ac:dyDescent="0.25">
      <c r="A121" s="7" t="str">
        <f t="shared" si="1"/>
        <v>TOLIMA CENTRO AGROPECUARIO LA GRANJA</v>
      </c>
      <c r="B121" s="8" t="s">
        <v>90</v>
      </c>
      <c r="C121" s="15" t="s">
        <v>284</v>
      </c>
      <c r="D121" s="16" t="s">
        <v>285</v>
      </c>
    </row>
    <row r="122" spans="1:4" x14ac:dyDescent="0.25">
      <c r="A122" s="7" t="str">
        <f t="shared" si="1"/>
        <v>TOLIMA CENTRO DE INDUSTRIA Y CONSTRUCCION</v>
      </c>
      <c r="B122" s="8" t="s">
        <v>90</v>
      </c>
      <c r="C122" s="15" t="s">
        <v>286</v>
      </c>
      <c r="D122" s="16" t="s">
        <v>287</v>
      </c>
    </row>
    <row r="123" spans="1:4" x14ac:dyDescent="0.25">
      <c r="A123" s="7" t="str">
        <f t="shared" si="1"/>
        <v>TOLIMA CENTRO DE COMERCIO Y SERV.</v>
      </c>
      <c r="B123" s="8" t="s">
        <v>90</v>
      </c>
      <c r="C123" s="15" t="s">
        <v>288</v>
      </c>
      <c r="D123" s="16" t="s">
        <v>86</v>
      </c>
    </row>
    <row r="124" spans="1:4" x14ac:dyDescent="0.25">
      <c r="A124" s="7" t="str">
        <f t="shared" si="1"/>
        <v>VALLE DEL CAUCA SENA Regional VALLE  Dirección Regional</v>
      </c>
      <c r="B124" s="8" t="s">
        <v>93</v>
      </c>
      <c r="C124" s="9" t="s">
        <v>289</v>
      </c>
      <c r="D124" s="10" t="s">
        <v>290</v>
      </c>
    </row>
    <row r="125" spans="1:4" x14ac:dyDescent="0.25">
      <c r="A125" s="7" t="str">
        <f t="shared" si="1"/>
        <v>VALLE DEL CAUCA CENTRO AGROPECUARIO DE BUGA</v>
      </c>
      <c r="B125" s="8" t="s">
        <v>93</v>
      </c>
      <c r="C125" s="9" t="s">
        <v>291</v>
      </c>
      <c r="D125" s="10" t="s">
        <v>292</v>
      </c>
    </row>
    <row r="126" spans="1:4" x14ac:dyDescent="0.25">
      <c r="A126" s="7" t="str">
        <f t="shared" si="1"/>
        <v>VALLE DEL CAUCA CENTRO LATINOAMERICANO DE ESPECIES MENO</v>
      </c>
      <c r="B126" s="8" t="s">
        <v>93</v>
      </c>
      <c r="C126" s="9" t="s">
        <v>293</v>
      </c>
      <c r="D126" s="10" t="s">
        <v>294</v>
      </c>
    </row>
    <row r="127" spans="1:4" x14ac:dyDescent="0.25">
      <c r="A127" s="7" t="str">
        <f t="shared" si="1"/>
        <v>VALLE DEL CAUCA CENTRO NAUTICO PESQUERO DE BUENAVENTURA</v>
      </c>
      <c r="B127" s="8" t="s">
        <v>93</v>
      </c>
      <c r="C127" s="9" t="s">
        <v>295</v>
      </c>
      <c r="D127" s="10" t="s">
        <v>296</v>
      </c>
    </row>
    <row r="128" spans="1:4" x14ac:dyDescent="0.25">
      <c r="A128" s="7" t="str">
        <f t="shared" si="1"/>
        <v>VALLE DEL CAUCA CENTRO DE ELECTRICIDAD Y AUTOMATIZACION</v>
      </c>
      <c r="B128" s="8" t="s">
        <v>93</v>
      </c>
      <c r="C128" s="9" t="s">
        <v>297</v>
      </c>
      <c r="D128" s="10" t="s">
        <v>298</v>
      </c>
    </row>
    <row r="129" spans="1:4" x14ac:dyDescent="0.25">
      <c r="A129" s="7" t="str">
        <f t="shared" si="1"/>
        <v>VALLE DEL CAUCA CENTRO DE LA CONSTRUCCION</v>
      </c>
      <c r="B129" s="8" t="s">
        <v>93</v>
      </c>
      <c r="C129" s="9" t="s">
        <v>299</v>
      </c>
      <c r="D129" s="10" t="s">
        <v>300</v>
      </c>
    </row>
    <row r="130" spans="1:4" x14ac:dyDescent="0.25">
      <c r="A130" s="7" t="str">
        <f t="shared" ref="A130:A152" si="2">+B130&amp;" "&amp;D130</f>
        <v>VALLE DEL CAUCA CENTRO DE DISEÑO TECNOLOGICO INDUSTRIAL</v>
      </c>
      <c r="B130" s="8" t="s">
        <v>93</v>
      </c>
      <c r="C130" s="9" t="s">
        <v>301</v>
      </c>
      <c r="D130" s="10" t="s">
        <v>302</v>
      </c>
    </row>
    <row r="131" spans="1:4" x14ac:dyDescent="0.25">
      <c r="A131" s="7" t="str">
        <f t="shared" si="2"/>
        <v>VALLE DEL CAUCA CENTRO NACIONAL DE ASISTENCIA TECNICA A</v>
      </c>
      <c r="B131" s="8" t="s">
        <v>93</v>
      </c>
      <c r="C131" s="9" t="s">
        <v>303</v>
      </c>
      <c r="D131" s="10" t="s">
        <v>304</v>
      </c>
    </row>
    <row r="132" spans="1:4" x14ac:dyDescent="0.25">
      <c r="A132" s="7" t="str">
        <f t="shared" si="2"/>
        <v>VALLE DEL CAUCA CENTRO DE GESTION TECNOLÓGICA DE SERV.</v>
      </c>
      <c r="B132" s="8" t="s">
        <v>93</v>
      </c>
      <c r="C132" s="9" t="s">
        <v>305</v>
      </c>
      <c r="D132" s="9" t="s">
        <v>306</v>
      </c>
    </row>
    <row r="133" spans="1:4" x14ac:dyDescent="0.25">
      <c r="A133" s="7" t="str">
        <f t="shared" si="2"/>
        <v>VALLE DEL CAUCA CENTRO DE TECNOLOGIAS AGROINDUSTRIALES</v>
      </c>
      <c r="B133" s="8" t="s">
        <v>93</v>
      </c>
      <c r="C133" s="9" t="s">
        <v>307</v>
      </c>
      <c r="D133" s="10" t="s">
        <v>308</v>
      </c>
    </row>
    <row r="134" spans="1:4" x14ac:dyDescent="0.25">
      <c r="A134" s="7" t="str">
        <f t="shared" si="2"/>
        <v>VALLE DEL CAUCA CENTRO DE BIOTECNOLOGIA INDUSTRIAL</v>
      </c>
      <c r="B134" s="8" t="s">
        <v>93</v>
      </c>
      <c r="C134" s="9" t="s">
        <v>309</v>
      </c>
      <c r="D134" s="10" t="s">
        <v>310</v>
      </c>
    </row>
    <row r="135" spans="1:4" x14ac:dyDescent="0.25">
      <c r="A135" s="7" t="str">
        <f t="shared" si="2"/>
        <v>ARAUCA SENA Regional ARAUCA  Dirección Regional</v>
      </c>
      <c r="B135" s="8" t="s">
        <v>96</v>
      </c>
      <c r="C135" s="9" t="s">
        <v>311</v>
      </c>
      <c r="D135" s="10" t="s">
        <v>312</v>
      </c>
    </row>
    <row r="136" spans="1:4" x14ac:dyDescent="0.25">
      <c r="A136" s="7" t="str">
        <f t="shared" si="2"/>
        <v>ARAUCA CENTRO DE GESTION Y DESARROLLO AGROINDU</v>
      </c>
      <c r="B136" s="8" t="s">
        <v>96</v>
      </c>
      <c r="C136" s="9" t="s">
        <v>313</v>
      </c>
      <c r="D136" s="9" t="s">
        <v>314</v>
      </c>
    </row>
    <row r="137" spans="1:4" x14ac:dyDescent="0.25">
      <c r="A137" s="7" t="str">
        <f t="shared" si="2"/>
        <v>CASANARE SENA Regional CASANARES  Dirección Regional</v>
      </c>
      <c r="B137" s="8" t="s">
        <v>99</v>
      </c>
      <c r="C137" s="9" t="s">
        <v>315</v>
      </c>
      <c r="D137" s="10" t="s">
        <v>316</v>
      </c>
    </row>
    <row r="138" spans="1:4" x14ac:dyDescent="0.25">
      <c r="A138" s="7" t="str">
        <f t="shared" si="2"/>
        <v>CASANARE CENTRO AGROINDUSTRIAL Y FORTALECIMIENTO</v>
      </c>
      <c r="B138" s="8" t="s">
        <v>99</v>
      </c>
      <c r="C138" s="9" t="s">
        <v>317</v>
      </c>
      <c r="D138" s="10" t="s">
        <v>318</v>
      </c>
    </row>
    <row r="139" spans="1:4" x14ac:dyDescent="0.25">
      <c r="A139" s="7" t="str">
        <f t="shared" si="2"/>
        <v>PUTUMAYO SENA Regional PUTUMAYO  Dirección Regional</v>
      </c>
      <c r="B139" s="8" t="s">
        <v>102</v>
      </c>
      <c r="C139" s="9" t="s">
        <v>319</v>
      </c>
      <c r="D139" s="10" t="s">
        <v>320</v>
      </c>
    </row>
    <row r="140" spans="1:4" x14ac:dyDescent="0.25">
      <c r="A140" s="7" t="str">
        <f t="shared" si="2"/>
        <v>PUTUMAYO CENTRO AGROFORESTAL Y ACUICOLA ARAPAIMA</v>
      </c>
      <c r="B140" s="8" t="s">
        <v>102</v>
      </c>
      <c r="C140" s="9" t="s">
        <v>321</v>
      </c>
      <c r="D140" s="10" t="s">
        <v>322</v>
      </c>
    </row>
    <row r="141" spans="1:4" x14ac:dyDescent="0.25">
      <c r="A141" s="7" t="str">
        <f t="shared" si="2"/>
        <v>SAN ANDRES Y PROVIDENCIA SENA Regional SAN ANDRES  Dirección Regional</v>
      </c>
      <c r="B141" s="8" t="s">
        <v>105</v>
      </c>
      <c r="C141" s="15" t="s">
        <v>323</v>
      </c>
      <c r="D141" s="16" t="s">
        <v>324</v>
      </c>
    </row>
    <row r="142" spans="1:4" x14ac:dyDescent="0.25">
      <c r="A142" s="7" t="str">
        <f t="shared" si="2"/>
        <v>SAN ANDRES Y PROVIDENCIA CENTRO DE FORMACION TURISTICA GENTE DE</v>
      </c>
      <c r="B142" s="8" t="s">
        <v>105</v>
      </c>
      <c r="C142" s="15" t="s">
        <v>325</v>
      </c>
      <c r="D142" s="16" t="s">
        <v>326</v>
      </c>
    </row>
    <row r="143" spans="1:4" x14ac:dyDescent="0.25">
      <c r="A143" s="7" t="str">
        <f t="shared" si="2"/>
        <v>AMAZONAS SENA Regional AMAZONAS  Dirección Regional</v>
      </c>
      <c r="B143" s="8" t="s">
        <v>108</v>
      </c>
      <c r="C143" s="15" t="s">
        <v>327</v>
      </c>
      <c r="D143" s="16" t="s">
        <v>328</v>
      </c>
    </row>
    <row r="144" spans="1:4" x14ac:dyDescent="0.25">
      <c r="A144" s="7" t="str">
        <f t="shared" si="2"/>
        <v>AMAZONAS CENTRO  PARA LA BIODIVERSIDAD Y EL TURI</v>
      </c>
      <c r="B144" s="8" t="s">
        <v>108</v>
      </c>
      <c r="C144" s="15" t="s">
        <v>329</v>
      </c>
      <c r="D144" s="16" t="s">
        <v>330</v>
      </c>
    </row>
    <row r="145" spans="1:4" x14ac:dyDescent="0.25">
      <c r="A145" s="7" t="str">
        <f t="shared" si="2"/>
        <v>GUAINÍA SENA Regional GUAINIA  Dirección Regional</v>
      </c>
      <c r="B145" s="8" t="s">
        <v>111</v>
      </c>
      <c r="C145" s="9" t="s">
        <v>331</v>
      </c>
      <c r="D145" s="10" t="s">
        <v>332</v>
      </c>
    </row>
    <row r="146" spans="1:4" x14ac:dyDescent="0.25">
      <c r="A146" s="7" t="str">
        <f t="shared" si="2"/>
        <v>GUAINÍA CENTRO AMBIENTAL Y ECOTURISTICO DEL NOR</v>
      </c>
      <c r="B146" s="8" t="s">
        <v>111</v>
      </c>
      <c r="C146" s="9" t="s">
        <v>333</v>
      </c>
      <c r="D146" s="10" t="s">
        <v>334</v>
      </c>
    </row>
    <row r="147" spans="1:4" x14ac:dyDescent="0.25">
      <c r="A147" s="7" t="str">
        <f t="shared" si="2"/>
        <v>GUAVIARE SENA Regional GUAVIARE  Dirección Regional</v>
      </c>
      <c r="B147" s="8" t="s">
        <v>114</v>
      </c>
      <c r="C147" s="9" t="s">
        <v>335</v>
      </c>
      <c r="D147" s="10" t="s">
        <v>336</v>
      </c>
    </row>
    <row r="148" spans="1:4" x14ac:dyDescent="0.25">
      <c r="A148" s="7" t="str">
        <f t="shared" si="2"/>
        <v>GUAVIARE CENTRO DE DESARROLLO AGROINDUSTRIAL, TU</v>
      </c>
      <c r="B148" s="8" t="s">
        <v>114</v>
      </c>
      <c r="C148" s="9" t="s">
        <v>337</v>
      </c>
      <c r="D148" s="10" t="s">
        <v>338</v>
      </c>
    </row>
    <row r="149" spans="1:4" x14ac:dyDescent="0.25">
      <c r="A149" s="7" t="str">
        <f t="shared" si="2"/>
        <v>VAUPÉS SENA Regional VAUPES  Dirección Regional</v>
      </c>
      <c r="B149" s="8" t="s">
        <v>117</v>
      </c>
      <c r="C149" s="9" t="s">
        <v>339</v>
      </c>
      <c r="D149" s="10" t="s">
        <v>340</v>
      </c>
    </row>
    <row r="150" spans="1:4" x14ac:dyDescent="0.25">
      <c r="A150" s="7" t="str">
        <f t="shared" si="2"/>
        <v>VAUPÉS CENTRO AGROPECUARIO Y DE SERV. AMBIENTA</v>
      </c>
      <c r="B150" s="8" t="s">
        <v>117</v>
      </c>
      <c r="C150" s="9" t="s">
        <v>341</v>
      </c>
      <c r="D150" s="10" t="s">
        <v>342</v>
      </c>
    </row>
    <row r="151" spans="1:4" x14ac:dyDescent="0.25">
      <c r="A151" s="7" t="str">
        <f t="shared" si="2"/>
        <v>VICHADA SENA Regional VICHADA  Dirección Regional</v>
      </c>
      <c r="B151" s="8" t="s">
        <v>120</v>
      </c>
      <c r="C151" s="15" t="s">
        <v>343</v>
      </c>
      <c r="D151" s="16" t="s">
        <v>344</v>
      </c>
    </row>
    <row r="152" spans="1:4" x14ac:dyDescent="0.25">
      <c r="A152" s="7" t="str">
        <f t="shared" si="2"/>
        <v xml:space="preserve">VICHADA CENTRO DE PRODUCCIÓN Y TRANSFORMACION A </v>
      </c>
      <c r="B152" s="8" t="s">
        <v>120</v>
      </c>
      <c r="C152" s="15" t="s">
        <v>345</v>
      </c>
      <c r="D152" s="16" t="s">
        <v>346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Ximena Lozano</cp:lastModifiedBy>
  <cp:lastPrinted>2021-08-18T01:08:42Z</cp:lastPrinted>
  <dcterms:created xsi:type="dcterms:W3CDTF">2021-07-26T19:54:46Z</dcterms:created>
  <dcterms:modified xsi:type="dcterms:W3CDTF">2022-09-29T13:07:31Z</dcterms:modified>
</cp:coreProperties>
</file>