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lloaizaq\Desktop\"/>
    </mc:Choice>
  </mc:AlternateContent>
  <xr:revisionPtr revIDLastSave="0" documentId="13_ncr:1_{7582CF69-2976-46B7-B483-9BC3A9968745}" xr6:coauthVersionLast="47" xr6:coauthVersionMax="47" xr10:uidLastSave="{00000000-0000-0000-0000-000000000000}"/>
  <bookViews>
    <workbookView xWindow="7200" yWindow="4215" windowWidth="21600" windowHeight="11385" xr2:uid="{00000000-000D-0000-FFFF-FFFF00000000}"/>
  </bookViews>
  <sheets>
    <sheet name="PRECIOS TECHO" sheetId="1" r:id="rId1"/>
    <sheet name="Hoja2" sheetId="2" r:id="rId2"/>
  </sheets>
  <definedNames>
    <definedName name="_Hlk106701274" localSheetId="0">'PRECIOS TECHO'!$B$8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25" i="1"/>
  <c r="I26" i="1"/>
  <c r="I27" i="1"/>
  <c r="I28" i="1"/>
  <c r="I29" i="1"/>
  <c r="I30" i="1"/>
  <c r="I31" i="1"/>
  <c r="I40" i="1"/>
  <c r="I41" i="1"/>
  <c r="I50" i="1"/>
  <c r="I51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10" i="1"/>
  <c r="A3" i="2"/>
  <c r="I75" i="1" l="1"/>
  <c r="I52" i="1"/>
  <c r="I42" i="1"/>
  <c r="I43" i="1" s="1"/>
  <c r="I32" i="1"/>
  <c r="I33" i="1" s="1"/>
  <c r="I34" i="1" s="1"/>
  <c r="I17" i="1"/>
  <c r="I18" i="1" s="1"/>
  <c r="I19" i="1" s="1"/>
  <c r="I53" i="1" l="1"/>
  <c r="I54" i="1" s="1"/>
  <c r="I44" i="1"/>
  <c r="I76" i="1"/>
  <c r="I77" i="1" s="1"/>
</calcChain>
</file>

<file path=xl/sharedStrings.xml><?xml version="1.0" encoding="utf-8"?>
<sst xmlns="http://schemas.openxmlformats.org/spreadsheetml/2006/main" count="176" uniqueCount="66">
  <si>
    <t>ITEM</t>
  </si>
  <si>
    <t>CODIGO MANUAL SENA</t>
  </si>
  <si>
    <t>DESCRIPCIÓN</t>
  </si>
  <si>
    <t>UNIDAD</t>
  </si>
  <si>
    <t>CANTIDAD</t>
  </si>
  <si>
    <t>LOGO CORPORATIVO</t>
  </si>
  <si>
    <t>11510028-MUJER</t>
  </si>
  <si>
    <t>BATA PARA INSTRUCTOR (MUJER)</t>
  </si>
  <si>
    <t>SI</t>
  </si>
  <si>
    <t>11510145-MUJER</t>
  </si>
  <si>
    <t xml:space="preserve">CONJUNTO EN JEAN (MUJER) </t>
  </si>
  <si>
    <t>CONJUNTO</t>
  </si>
  <si>
    <t>11510161-MUJER</t>
  </si>
  <si>
    <t>BLUE JEAN (MUJER)</t>
  </si>
  <si>
    <t>NO</t>
  </si>
  <si>
    <t>BLUSA</t>
  </si>
  <si>
    <t>11550261-MUJER</t>
  </si>
  <si>
    <t>BUZO (MUJER)</t>
  </si>
  <si>
    <t>VESTIDO DAMA (SASTRE)</t>
  </si>
  <si>
    <t>FALDA O PANTALON</t>
  </si>
  <si>
    <t>11510027- HOMBRE</t>
  </si>
  <si>
    <t>BATA PARA INSTRUCTOR (HOMBRE)</t>
  </si>
  <si>
    <t>11510046-HOMBRE</t>
  </si>
  <si>
    <t>CONJUNTO EN JEAN (HOMBRE)</t>
  </si>
  <si>
    <t>11510161-HOMBRE</t>
  </si>
  <si>
    <t>BLUE JEAN (HOMBRE)</t>
  </si>
  <si>
    <t>CAMISA</t>
  </si>
  <si>
    <t>11550261-HOMBRE</t>
  </si>
  <si>
    <t>BUZO (HOMBRE)</t>
  </si>
  <si>
    <t>VESTIDO CABALLERO</t>
  </si>
  <si>
    <t xml:space="preserve">PANTALON </t>
  </si>
  <si>
    <t>11580025-MUJER</t>
  </si>
  <si>
    <t>BOTAS DE CUERO</t>
  </si>
  <si>
    <t>PAR</t>
  </si>
  <si>
    <t>ZAPATOS – (MUJER)</t>
  </si>
  <si>
    <t>ZAPATOS – (HOMBRE)</t>
  </si>
  <si>
    <t>11580025-HOMBRE</t>
  </si>
  <si>
    <t>SUDADERA</t>
  </si>
  <si>
    <t>CAMISETA</t>
  </si>
  <si>
    <t>PANTALONETA</t>
  </si>
  <si>
    <t>TENIS</t>
  </si>
  <si>
    <t>PARES</t>
  </si>
  <si>
    <t>CACHUCHA</t>
  </si>
  <si>
    <t>BOTAS DE CAUCHO</t>
  </si>
  <si>
    <t>OVEROL</t>
  </si>
  <si>
    <t>IMPERMEABLE</t>
  </si>
  <si>
    <t>UNIFORME DE COCINA</t>
  </si>
  <si>
    <t>ZAPATOS DE COCINA</t>
  </si>
  <si>
    <t>UNIFORME DE ENFERMERIA</t>
  </si>
  <si>
    <t>UNIFORME QUIRURGICO</t>
  </si>
  <si>
    <t>ZAPATOS ENFERMERÌA-DAMA</t>
  </si>
  <si>
    <t>UNIFORME DE BELLEZA</t>
  </si>
  <si>
    <t xml:space="preserve">CHALECO  </t>
  </si>
  <si>
    <t>VLR UNITARIO</t>
  </si>
  <si>
    <t>VLR TOTAL</t>
  </si>
  <si>
    <t>SUBTOTAL</t>
  </si>
  <si>
    <t>IVA</t>
  </si>
  <si>
    <t>TOTAL</t>
  </si>
  <si>
    <t>PRECIOS TECHO</t>
  </si>
  <si>
    <t>LOTE 1</t>
  </si>
  <si>
    <t>LOTE 2</t>
  </si>
  <si>
    <t>LOTE 3</t>
  </si>
  <si>
    <t>LOTE 4</t>
  </si>
  <si>
    <t>LOTE 5</t>
  </si>
  <si>
    <t>TOTAL GLOBAL</t>
  </si>
  <si>
    <t>ANEXO No.10 PRECIOS TECHO LOTE No.1 - LOTE No.2 - LOTE No.3 - LOTE No.4 - LOTE No.5                                                                                         SASI-CLD-001-2022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</si>
</sst>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" fontId="0" fillId="0" borderId="0" xfId="0" applyNumberFormat="1"/>
    <xf numFmtId="3" fontId="1" fillId="0" borderId="0" xfId="0" applyNumberFormat="1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3" fontId="0" fillId="0" borderId="0" xfId="0" applyNumberFormat="1" applyFill="1"/>
    <xf numFmtId="3" fontId="4" fillId="0" borderId="0" xfId="0" applyNumberFormat="1" applyFont="1"/>
    <xf numFmtId="3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332133</xdr:colOff>
      <xdr:row>1</xdr:row>
      <xdr:rowOff>115956</xdr:rowOff>
    </xdr:from>
    <xdr:to>
      <xdr:col>2</xdr:col>
      <xdr:colOff>617910</xdr:colOff>
      <xdr:row>5</xdr:row>
      <xdr:rowOff>58806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D70F64E4-D925-4973-A7F9-D59099D3419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945046" y="115956"/>
          <a:ext cx="774451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97"/>
  <sheetViews>
    <sheetView tabSelected="1" zoomScale="115" zoomScaleNormal="115" workbookViewId="0">
      <selection activeCell="L8" sqref="L8"/>
    </sheetView>
  </sheetViews>
  <sheetFormatPr baseColWidth="10" defaultColWidth="9.140625" defaultRowHeight="15" x14ac:dyDescent="0.25"/>
  <cols>
    <col min="1" max="1" width="9.140625" style="8"/>
    <col min="2" max="2" width="7.28515625" style="11" customWidth="1"/>
    <col min="3" max="3" width="21.7109375" style="11" customWidth="1"/>
    <col min="4" max="4" width="27.42578125" customWidth="1"/>
    <col min="5" max="5" width="11.5703125" customWidth="1"/>
    <col min="6" max="6" width="10.5703125" customWidth="1"/>
    <col min="7" max="7" width="13" customWidth="1"/>
    <col min="8" max="9" width="14.140625" style="14" customWidth="1"/>
    <col min="10" max="10" width="12.140625" style="3" bestFit="1" customWidth="1"/>
    <col min="11" max="13" width="9.140625" style="3"/>
  </cols>
  <sheetData>
    <row r="2" spans="1:13" s="11" customFormat="1" x14ac:dyDescent="0.25">
      <c r="A2" s="8"/>
      <c r="B2" s="30" t="s">
        <v>65</v>
      </c>
      <c r="C2" s="30"/>
      <c r="D2" s="30"/>
      <c r="E2" s="30"/>
      <c r="F2" s="30"/>
      <c r="G2" s="30"/>
      <c r="H2" s="30"/>
      <c r="I2" s="30"/>
      <c r="J2" s="8"/>
      <c r="K2" s="8"/>
      <c r="L2" s="8"/>
      <c r="M2" s="8"/>
    </row>
    <row r="3" spans="1:13" s="11" customFormat="1" x14ac:dyDescent="0.25">
      <c r="A3" s="8"/>
      <c r="B3" s="30"/>
      <c r="C3" s="30"/>
      <c r="D3" s="30"/>
      <c r="E3" s="30"/>
      <c r="F3" s="30"/>
      <c r="G3" s="30"/>
      <c r="H3" s="30"/>
      <c r="I3" s="30"/>
      <c r="J3" s="8"/>
      <c r="K3" s="8"/>
      <c r="L3" s="8"/>
      <c r="M3" s="8"/>
    </row>
    <row r="4" spans="1:13" s="11" customFormat="1" x14ac:dyDescent="0.25">
      <c r="A4" s="8"/>
      <c r="B4" s="30"/>
      <c r="C4" s="30"/>
      <c r="D4" s="30"/>
      <c r="E4" s="30"/>
      <c r="F4" s="30"/>
      <c r="G4" s="30"/>
      <c r="H4" s="30"/>
      <c r="I4" s="30"/>
      <c r="J4" s="8"/>
      <c r="K4" s="8"/>
      <c r="L4" s="8"/>
      <c r="M4" s="8"/>
    </row>
    <row r="5" spans="1:13" s="11" customFormat="1" x14ac:dyDescent="0.25">
      <c r="A5" s="8"/>
      <c r="B5" s="30"/>
      <c r="C5" s="30"/>
      <c r="D5" s="30"/>
      <c r="E5" s="30"/>
      <c r="F5" s="30"/>
      <c r="G5" s="30"/>
      <c r="H5" s="30"/>
      <c r="I5" s="30"/>
      <c r="J5" s="8"/>
      <c r="K5" s="8"/>
      <c r="L5" s="8"/>
      <c r="M5" s="8"/>
    </row>
    <row r="6" spans="1:13" s="11" customFormat="1" x14ac:dyDescent="0.25">
      <c r="A6" s="8"/>
      <c r="B6" s="30"/>
      <c r="C6" s="30"/>
      <c r="D6" s="30"/>
      <c r="E6" s="30"/>
      <c r="F6" s="30"/>
      <c r="G6" s="30"/>
      <c r="H6" s="30"/>
      <c r="I6" s="30"/>
      <c r="J6" s="8"/>
      <c r="K6" s="8"/>
      <c r="L6" s="8"/>
      <c r="M6" s="8"/>
    </row>
    <row r="7" spans="1:13" x14ac:dyDescent="0.25">
      <c r="H7" s="31" t="s">
        <v>58</v>
      </c>
      <c r="I7" s="31"/>
    </row>
    <row r="8" spans="1:13" ht="22.5" x14ac:dyDescent="0.25">
      <c r="B8" s="18" t="s">
        <v>0</v>
      </c>
      <c r="C8" s="18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5" t="s">
        <v>53</v>
      </c>
      <c r="I8" s="5" t="s">
        <v>54</v>
      </c>
    </row>
    <row r="9" spans="1:13" x14ac:dyDescent="0.25">
      <c r="B9" s="32" t="s">
        <v>59</v>
      </c>
      <c r="C9" s="33"/>
      <c r="D9" s="33"/>
      <c r="E9" s="33"/>
      <c r="F9" s="33"/>
      <c r="G9" s="33"/>
      <c r="H9" s="33"/>
      <c r="I9" s="34"/>
    </row>
    <row r="10" spans="1:13" x14ac:dyDescent="0.25">
      <c r="B10" s="16">
        <v>1</v>
      </c>
      <c r="C10" s="17" t="s">
        <v>6</v>
      </c>
      <c r="D10" s="2" t="s">
        <v>7</v>
      </c>
      <c r="E10" s="2" t="s">
        <v>3</v>
      </c>
      <c r="F10" s="2">
        <v>240</v>
      </c>
      <c r="G10" s="1" t="s">
        <v>8</v>
      </c>
      <c r="H10" s="15">
        <v>50366.39</v>
      </c>
      <c r="I10" s="15">
        <f>+H10*F10</f>
        <v>12087933.6</v>
      </c>
    </row>
    <row r="11" spans="1:13" x14ac:dyDescent="0.25">
      <c r="B11" s="16">
        <v>2</v>
      </c>
      <c r="C11" s="17" t="s">
        <v>9</v>
      </c>
      <c r="D11" s="2" t="s">
        <v>10</v>
      </c>
      <c r="E11" s="2" t="s">
        <v>11</v>
      </c>
      <c r="F11" s="2">
        <v>77</v>
      </c>
      <c r="G11" s="1" t="s">
        <v>8</v>
      </c>
      <c r="H11" s="15">
        <v>185269.98</v>
      </c>
      <c r="I11" s="15">
        <f t="shared" ref="I11:I74" si="0">+H11*F11</f>
        <v>14265788.460000001</v>
      </c>
    </row>
    <row r="12" spans="1:13" x14ac:dyDescent="0.25">
      <c r="B12" s="16">
        <v>3</v>
      </c>
      <c r="C12" s="17" t="s">
        <v>12</v>
      </c>
      <c r="D12" s="2" t="s">
        <v>13</v>
      </c>
      <c r="E12" s="2" t="s">
        <v>3</v>
      </c>
      <c r="F12" s="2">
        <v>15</v>
      </c>
      <c r="G12" s="1" t="s">
        <v>14</v>
      </c>
      <c r="H12" s="15">
        <v>59693.9</v>
      </c>
      <c r="I12" s="15">
        <f t="shared" si="0"/>
        <v>895408.5</v>
      </c>
    </row>
    <row r="13" spans="1:13" x14ac:dyDescent="0.25">
      <c r="B13" s="16">
        <v>4</v>
      </c>
      <c r="C13" s="17">
        <v>11510025</v>
      </c>
      <c r="D13" s="2" t="s">
        <v>15</v>
      </c>
      <c r="E13" s="2" t="s">
        <v>3</v>
      </c>
      <c r="F13" s="2">
        <v>53</v>
      </c>
      <c r="G13" s="1" t="s">
        <v>14</v>
      </c>
      <c r="H13" s="15">
        <v>56572.42</v>
      </c>
      <c r="I13" s="15">
        <f t="shared" si="0"/>
        <v>2998338.26</v>
      </c>
    </row>
    <row r="14" spans="1:13" x14ac:dyDescent="0.25">
      <c r="B14" s="16">
        <v>5</v>
      </c>
      <c r="C14" s="17" t="s">
        <v>16</v>
      </c>
      <c r="D14" s="2" t="s">
        <v>17</v>
      </c>
      <c r="E14" s="2" t="s">
        <v>3</v>
      </c>
      <c r="F14" s="2">
        <v>3</v>
      </c>
      <c r="G14" s="1" t="s">
        <v>14</v>
      </c>
      <c r="H14" s="15">
        <v>40704</v>
      </c>
      <c r="I14" s="15">
        <f t="shared" si="0"/>
        <v>122112</v>
      </c>
    </row>
    <row r="15" spans="1:13" x14ac:dyDescent="0.25">
      <c r="B15" s="16">
        <v>6</v>
      </c>
      <c r="C15" s="17">
        <v>11510220</v>
      </c>
      <c r="D15" s="2" t="s">
        <v>18</v>
      </c>
      <c r="E15" s="2" t="s">
        <v>3</v>
      </c>
      <c r="F15" s="2">
        <v>15</v>
      </c>
      <c r="G15" s="25" t="s">
        <v>14</v>
      </c>
      <c r="H15" s="15">
        <v>215584.78</v>
      </c>
      <c r="I15" s="15">
        <f t="shared" si="0"/>
        <v>3233771.7</v>
      </c>
    </row>
    <row r="16" spans="1:13" x14ac:dyDescent="0.25">
      <c r="B16" s="16">
        <v>7</v>
      </c>
      <c r="C16" s="17">
        <v>11510228</v>
      </c>
      <c r="D16" s="2" t="s">
        <v>19</v>
      </c>
      <c r="E16" s="2" t="s">
        <v>3</v>
      </c>
      <c r="F16" s="2">
        <v>24</v>
      </c>
      <c r="G16" s="25" t="s">
        <v>14</v>
      </c>
      <c r="H16" s="15">
        <v>92591.360000000001</v>
      </c>
      <c r="I16" s="15">
        <f t="shared" si="0"/>
        <v>2222192.6400000001</v>
      </c>
    </row>
    <row r="17" spans="1:13" x14ac:dyDescent="0.25">
      <c r="B17" s="21"/>
      <c r="C17" s="22"/>
      <c r="D17" s="22"/>
      <c r="E17" s="22"/>
      <c r="F17" s="22"/>
      <c r="G17" s="23"/>
      <c r="H17" s="6" t="s">
        <v>55</v>
      </c>
      <c r="I17" s="6">
        <f>SUM(I10:I16)</f>
        <v>35825545.160000004</v>
      </c>
    </row>
    <row r="18" spans="1:13" x14ac:dyDescent="0.25">
      <c r="B18" s="21"/>
      <c r="C18" s="22"/>
      <c r="D18" s="22"/>
      <c r="E18" s="22"/>
      <c r="F18" s="22"/>
      <c r="G18" s="23"/>
      <c r="H18" s="6" t="s">
        <v>56</v>
      </c>
      <c r="I18" s="6">
        <f>+I17*19%</f>
        <v>6806853.5804000013</v>
      </c>
    </row>
    <row r="19" spans="1:13" x14ac:dyDescent="0.25">
      <c r="B19" s="21"/>
      <c r="C19" s="22"/>
      <c r="D19" s="22"/>
      <c r="E19" s="22"/>
      <c r="F19" s="22"/>
      <c r="G19" s="23"/>
      <c r="H19" s="6" t="s">
        <v>57</v>
      </c>
      <c r="I19" s="6">
        <f>+I17+I18</f>
        <v>42632398.740400001</v>
      </c>
    </row>
    <row r="20" spans="1:13" x14ac:dyDescent="0.25">
      <c r="B20" s="21"/>
      <c r="C20" s="22"/>
      <c r="D20" s="22"/>
      <c r="E20" s="22"/>
      <c r="F20" s="22"/>
      <c r="G20" s="23"/>
      <c r="H20" s="24"/>
      <c r="I20" s="24"/>
    </row>
    <row r="21" spans="1:13" s="11" customFormat="1" x14ac:dyDescent="0.25">
      <c r="A21" s="8"/>
      <c r="B21" s="21"/>
      <c r="C21" s="22"/>
      <c r="D21" s="22"/>
      <c r="E21" s="22"/>
      <c r="F21" s="22"/>
      <c r="G21" s="23"/>
      <c r="H21" s="24"/>
      <c r="I21" s="24"/>
      <c r="J21" s="8"/>
      <c r="K21" s="8"/>
      <c r="L21" s="8"/>
      <c r="M21" s="8"/>
    </row>
    <row r="22" spans="1:13" x14ac:dyDescent="0.25">
      <c r="B22" s="21"/>
      <c r="C22" s="22"/>
      <c r="D22" s="22"/>
      <c r="E22" s="22"/>
      <c r="F22" s="22"/>
      <c r="G22" s="23"/>
      <c r="H22" s="31" t="s">
        <v>58</v>
      </c>
      <c r="I22" s="31"/>
    </row>
    <row r="23" spans="1:13" ht="22.5" x14ac:dyDescent="0.25">
      <c r="B23" s="18" t="s">
        <v>0</v>
      </c>
      <c r="C23" s="18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5" t="s">
        <v>53</v>
      </c>
      <c r="I23" s="5" t="s">
        <v>54</v>
      </c>
    </row>
    <row r="24" spans="1:13" x14ac:dyDescent="0.25">
      <c r="B24" s="32" t="s">
        <v>60</v>
      </c>
      <c r="C24" s="33"/>
      <c r="D24" s="33"/>
      <c r="E24" s="33"/>
      <c r="F24" s="33"/>
      <c r="G24" s="33"/>
      <c r="H24" s="33"/>
      <c r="I24" s="34"/>
    </row>
    <row r="25" spans="1:13" x14ac:dyDescent="0.25">
      <c r="B25" s="16">
        <v>1</v>
      </c>
      <c r="C25" s="17" t="s">
        <v>20</v>
      </c>
      <c r="D25" s="2" t="s">
        <v>21</v>
      </c>
      <c r="E25" s="2" t="s">
        <v>3</v>
      </c>
      <c r="F25" s="2">
        <v>353</v>
      </c>
      <c r="G25" s="1" t="s">
        <v>8</v>
      </c>
      <c r="H25" s="15">
        <v>55408.28</v>
      </c>
      <c r="I25" s="15">
        <f t="shared" si="0"/>
        <v>19559122.84</v>
      </c>
    </row>
    <row r="26" spans="1:13" x14ac:dyDescent="0.25">
      <c r="B26" s="16">
        <v>2</v>
      </c>
      <c r="C26" s="17" t="s">
        <v>22</v>
      </c>
      <c r="D26" s="2" t="s">
        <v>23</v>
      </c>
      <c r="E26" s="2" t="s">
        <v>11</v>
      </c>
      <c r="F26" s="2">
        <v>205</v>
      </c>
      <c r="G26" s="1" t="s">
        <v>8</v>
      </c>
      <c r="H26" s="15">
        <v>150839.06</v>
      </c>
      <c r="I26" s="15">
        <f t="shared" si="0"/>
        <v>30922007.300000001</v>
      </c>
    </row>
    <row r="27" spans="1:13" x14ac:dyDescent="0.25">
      <c r="B27" s="16">
        <v>3</v>
      </c>
      <c r="C27" s="17" t="s">
        <v>24</v>
      </c>
      <c r="D27" s="2" t="s">
        <v>25</v>
      </c>
      <c r="E27" s="2" t="s">
        <v>3</v>
      </c>
      <c r="F27" s="2">
        <v>33</v>
      </c>
      <c r="G27" s="1" t="s">
        <v>14</v>
      </c>
      <c r="H27" s="15">
        <v>62347.509999999995</v>
      </c>
      <c r="I27" s="15">
        <f t="shared" si="0"/>
        <v>2057467.8299999998</v>
      </c>
    </row>
    <row r="28" spans="1:13" x14ac:dyDescent="0.25">
      <c r="B28" s="16">
        <v>4</v>
      </c>
      <c r="C28" s="17">
        <v>11510042</v>
      </c>
      <c r="D28" s="2" t="s">
        <v>26</v>
      </c>
      <c r="E28" s="2" t="s">
        <v>3</v>
      </c>
      <c r="F28" s="2">
        <v>158</v>
      </c>
      <c r="G28" s="1" t="s">
        <v>14</v>
      </c>
      <c r="H28" s="15">
        <v>93778.47</v>
      </c>
      <c r="I28" s="15">
        <f t="shared" si="0"/>
        <v>14816998.26</v>
      </c>
    </row>
    <row r="29" spans="1:13" x14ac:dyDescent="0.25">
      <c r="B29" s="16">
        <v>5</v>
      </c>
      <c r="C29" s="17" t="s">
        <v>27</v>
      </c>
      <c r="D29" s="2" t="s">
        <v>28</v>
      </c>
      <c r="E29" s="2" t="s">
        <v>3</v>
      </c>
      <c r="F29" s="2">
        <v>6</v>
      </c>
      <c r="G29" s="1" t="s">
        <v>14</v>
      </c>
      <c r="H29" s="15">
        <v>40704</v>
      </c>
      <c r="I29" s="15">
        <f t="shared" si="0"/>
        <v>244224</v>
      </c>
    </row>
    <row r="30" spans="1:13" x14ac:dyDescent="0.25">
      <c r="B30" s="16">
        <v>6</v>
      </c>
      <c r="C30" s="17">
        <v>11510225</v>
      </c>
      <c r="D30" s="2" t="s">
        <v>29</v>
      </c>
      <c r="E30" s="2" t="s">
        <v>3</v>
      </c>
      <c r="F30" s="2">
        <v>25</v>
      </c>
      <c r="G30" s="1" t="s">
        <v>14</v>
      </c>
      <c r="H30" s="15">
        <v>305493.33999999997</v>
      </c>
      <c r="I30" s="15">
        <f t="shared" si="0"/>
        <v>7637333.4999999991</v>
      </c>
    </row>
    <row r="31" spans="1:13" x14ac:dyDescent="0.25">
      <c r="B31" s="16">
        <v>7</v>
      </c>
      <c r="C31" s="17">
        <v>11510230</v>
      </c>
      <c r="D31" s="2" t="s">
        <v>30</v>
      </c>
      <c r="E31" s="2" t="s">
        <v>3</v>
      </c>
      <c r="F31" s="2">
        <v>29</v>
      </c>
      <c r="G31" s="25" t="s">
        <v>14</v>
      </c>
      <c r="H31" s="15">
        <v>108401</v>
      </c>
      <c r="I31" s="15">
        <f t="shared" si="0"/>
        <v>3143629</v>
      </c>
    </row>
    <row r="32" spans="1:13" x14ac:dyDescent="0.25">
      <c r="B32" s="21"/>
      <c r="C32" s="22"/>
      <c r="D32" s="22"/>
      <c r="E32" s="26"/>
      <c r="F32" s="26"/>
      <c r="G32" s="27"/>
      <c r="H32" s="6" t="s">
        <v>55</v>
      </c>
      <c r="I32" s="6">
        <f>SUM(I25:I31)</f>
        <v>78380782.730000004</v>
      </c>
    </row>
    <row r="33" spans="2:13" x14ac:dyDescent="0.25">
      <c r="B33" s="21"/>
      <c r="C33" s="22"/>
      <c r="D33" s="22"/>
      <c r="E33" s="26"/>
      <c r="F33" s="26"/>
      <c r="G33" s="27"/>
      <c r="H33" s="6" t="s">
        <v>56</v>
      </c>
      <c r="I33" s="6">
        <f>+I32*19%</f>
        <v>14892348.718700001</v>
      </c>
    </row>
    <row r="34" spans="2:13" x14ac:dyDescent="0.25">
      <c r="B34" s="21"/>
      <c r="C34" s="22"/>
      <c r="D34" s="22"/>
      <c r="E34" s="26"/>
      <c r="F34" s="26"/>
      <c r="G34" s="27"/>
      <c r="H34" s="6" t="s">
        <v>57</v>
      </c>
      <c r="I34" s="6">
        <f>+I32+I33</f>
        <v>93273131.448700011</v>
      </c>
    </row>
    <row r="35" spans="2:13" x14ac:dyDescent="0.25">
      <c r="B35" s="21"/>
      <c r="C35" s="22"/>
      <c r="D35" s="22"/>
      <c r="E35" s="26"/>
      <c r="F35" s="26"/>
      <c r="G35" s="27"/>
      <c r="H35" s="24"/>
      <c r="I35" s="24"/>
    </row>
    <row r="36" spans="2:13" x14ac:dyDescent="0.25">
      <c r="B36" s="21"/>
      <c r="C36" s="22"/>
      <c r="D36" s="22"/>
      <c r="E36" s="22"/>
      <c r="F36" s="22"/>
      <c r="G36" s="23"/>
      <c r="H36" s="24"/>
      <c r="I36" s="24"/>
    </row>
    <row r="37" spans="2:13" x14ac:dyDescent="0.25">
      <c r="B37" s="21"/>
      <c r="C37" s="22"/>
      <c r="D37" s="22"/>
      <c r="E37" s="22"/>
      <c r="F37" s="22"/>
      <c r="G37" s="23"/>
      <c r="H37" s="31" t="s">
        <v>58</v>
      </c>
      <c r="I37" s="31"/>
    </row>
    <row r="38" spans="2:13" ht="22.5" x14ac:dyDescent="0.25">
      <c r="B38" s="18" t="s">
        <v>0</v>
      </c>
      <c r="C38" s="18" t="s">
        <v>1</v>
      </c>
      <c r="D38" s="1" t="s">
        <v>2</v>
      </c>
      <c r="E38" s="1" t="s">
        <v>3</v>
      </c>
      <c r="F38" s="1" t="s">
        <v>4</v>
      </c>
      <c r="G38" s="1" t="s">
        <v>5</v>
      </c>
      <c r="H38" s="5" t="s">
        <v>53</v>
      </c>
      <c r="I38" s="5" t="s">
        <v>54</v>
      </c>
    </row>
    <row r="39" spans="2:13" x14ac:dyDescent="0.25">
      <c r="B39" s="32" t="s">
        <v>61</v>
      </c>
      <c r="C39" s="33"/>
      <c r="D39" s="33"/>
      <c r="E39" s="33"/>
      <c r="F39" s="33"/>
      <c r="G39" s="33"/>
      <c r="H39" s="33"/>
      <c r="I39" s="34"/>
    </row>
    <row r="40" spans="2:13" x14ac:dyDescent="0.25">
      <c r="B40" s="16">
        <v>1</v>
      </c>
      <c r="C40" s="17" t="s">
        <v>31</v>
      </c>
      <c r="D40" s="2" t="s">
        <v>32</v>
      </c>
      <c r="E40" s="2" t="s">
        <v>33</v>
      </c>
      <c r="F40" s="2">
        <v>38</v>
      </c>
      <c r="G40" s="25" t="s">
        <v>14</v>
      </c>
      <c r="H40" s="15">
        <v>245366</v>
      </c>
      <c r="I40" s="15">
        <f t="shared" si="0"/>
        <v>9323908</v>
      </c>
    </row>
    <row r="41" spans="2:13" x14ac:dyDescent="0.25">
      <c r="B41" s="16">
        <v>2</v>
      </c>
      <c r="C41" s="17">
        <v>11580405</v>
      </c>
      <c r="D41" s="2" t="s">
        <v>34</v>
      </c>
      <c r="E41" s="2" t="s">
        <v>33</v>
      </c>
      <c r="F41" s="2">
        <v>32</v>
      </c>
      <c r="G41" s="25" t="s">
        <v>14</v>
      </c>
      <c r="H41" s="15">
        <v>112994</v>
      </c>
      <c r="I41" s="15">
        <f t="shared" si="0"/>
        <v>3615808</v>
      </c>
    </row>
    <row r="42" spans="2:13" x14ac:dyDescent="0.25">
      <c r="B42" s="21"/>
      <c r="C42" s="22"/>
      <c r="D42" s="22"/>
      <c r="E42" s="26"/>
      <c r="F42" s="26"/>
      <c r="G42" s="27"/>
      <c r="H42" s="6" t="s">
        <v>55</v>
      </c>
      <c r="I42" s="28">
        <f>SUM(I40:I41)</f>
        <v>12939716</v>
      </c>
    </row>
    <row r="43" spans="2:13" x14ac:dyDescent="0.25">
      <c r="B43" s="21"/>
      <c r="C43" s="22"/>
      <c r="D43" s="22"/>
      <c r="E43" s="26"/>
      <c r="F43" s="26"/>
      <c r="G43" s="27"/>
      <c r="H43" s="6" t="s">
        <v>56</v>
      </c>
      <c r="I43" s="6">
        <f>+I42*19%</f>
        <v>2458546.04</v>
      </c>
    </row>
    <row r="44" spans="2:13" x14ac:dyDescent="0.25">
      <c r="B44" s="21"/>
      <c r="C44" s="22"/>
      <c r="D44" s="22"/>
      <c r="E44" s="26"/>
      <c r="F44" s="26"/>
      <c r="G44" s="27"/>
      <c r="H44" s="6" t="s">
        <v>57</v>
      </c>
      <c r="I44" s="6">
        <f>+I42+I43</f>
        <v>15398262.039999999</v>
      </c>
    </row>
    <row r="45" spans="2:13" x14ac:dyDescent="0.25">
      <c r="B45" s="21"/>
      <c r="C45" s="22"/>
      <c r="D45" s="22"/>
      <c r="E45" s="26"/>
      <c r="F45" s="26"/>
      <c r="G45" s="27"/>
      <c r="H45" s="24"/>
      <c r="I45" s="24"/>
      <c r="J45" s="8"/>
      <c r="K45" s="8"/>
      <c r="L45" s="8"/>
      <c r="M45" s="8"/>
    </row>
    <row r="46" spans="2:13" x14ac:dyDescent="0.25">
      <c r="B46" s="21"/>
      <c r="C46" s="22"/>
      <c r="D46" s="22"/>
      <c r="E46" s="22"/>
      <c r="F46" s="22"/>
      <c r="G46" s="23"/>
      <c r="H46" s="24"/>
      <c r="I46" s="24"/>
    </row>
    <row r="47" spans="2:13" x14ac:dyDescent="0.25">
      <c r="B47" s="21"/>
      <c r="C47" s="22"/>
      <c r="D47" s="22"/>
      <c r="E47" s="22"/>
      <c r="F47" s="22"/>
      <c r="G47" s="23"/>
      <c r="H47" s="31" t="s">
        <v>58</v>
      </c>
      <c r="I47" s="31"/>
    </row>
    <row r="48" spans="2:13" ht="22.5" x14ac:dyDescent="0.25">
      <c r="B48" s="18" t="s">
        <v>0</v>
      </c>
      <c r="C48" s="18" t="s">
        <v>1</v>
      </c>
      <c r="D48" s="1" t="s">
        <v>2</v>
      </c>
      <c r="E48" s="1" t="s">
        <v>3</v>
      </c>
      <c r="F48" s="1" t="s">
        <v>4</v>
      </c>
      <c r="G48" s="1" t="s">
        <v>5</v>
      </c>
      <c r="H48" s="5" t="s">
        <v>53</v>
      </c>
      <c r="I48" s="5" t="s">
        <v>54</v>
      </c>
    </row>
    <row r="49" spans="1:13" x14ac:dyDescent="0.25">
      <c r="B49" s="32" t="s">
        <v>62</v>
      </c>
      <c r="C49" s="33"/>
      <c r="D49" s="33"/>
      <c r="E49" s="33"/>
      <c r="F49" s="33"/>
      <c r="G49" s="33"/>
      <c r="H49" s="33"/>
      <c r="I49" s="34"/>
    </row>
    <row r="50" spans="1:13" x14ac:dyDescent="0.25">
      <c r="B50" s="16">
        <v>1</v>
      </c>
      <c r="C50" s="17">
        <v>11580400</v>
      </c>
      <c r="D50" s="2" t="s">
        <v>35</v>
      </c>
      <c r="E50" s="2" t="s">
        <v>33</v>
      </c>
      <c r="F50" s="2">
        <v>38</v>
      </c>
      <c r="G50" s="25" t="s">
        <v>14</v>
      </c>
      <c r="H50" s="15">
        <v>108758.24</v>
      </c>
      <c r="I50" s="15">
        <f t="shared" si="0"/>
        <v>4132813.12</v>
      </c>
    </row>
    <row r="51" spans="1:13" x14ac:dyDescent="0.25">
      <c r="B51" s="16">
        <v>2</v>
      </c>
      <c r="C51" s="17" t="s">
        <v>36</v>
      </c>
      <c r="D51" s="2" t="s">
        <v>32</v>
      </c>
      <c r="E51" s="2" t="s">
        <v>33</v>
      </c>
      <c r="F51" s="2">
        <v>94</v>
      </c>
      <c r="G51" s="25" t="s">
        <v>14</v>
      </c>
      <c r="H51" s="15">
        <v>245366</v>
      </c>
      <c r="I51" s="15">
        <f t="shared" si="0"/>
        <v>23064404</v>
      </c>
    </row>
    <row r="52" spans="1:13" x14ac:dyDescent="0.25">
      <c r="B52" s="21"/>
      <c r="C52" s="22"/>
      <c r="D52" s="22"/>
      <c r="E52" s="22"/>
      <c r="F52" s="22"/>
      <c r="G52" s="23"/>
      <c r="H52" s="6" t="s">
        <v>55</v>
      </c>
      <c r="I52" s="28">
        <f>SUM(I50:I51)</f>
        <v>27197217.120000001</v>
      </c>
    </row>
    <row r="53" spans="1:13" x14ac:dyDescent="0.25">
      <c r="B53" s="21"/>
      <c r="C53" s="22"/>
      <c r="D53" s="22"/>
      <c r="E53" s="22"/>
      <c r="F53" s="22"/>
      <c r="G53" s="23"/>
      <c r="H53" s="6" t="s">
        <v>56</v>
      </c>
      <c r="I53" s="6">
        <f>+I52*19%</f>
        <v>5167471.2527999999</v>
      </c>
    </row>
    <row r="54" spans="1:13" ht="15.75" customHeight="1" x14ac:dyDescent="0.25">
      <c r="B54" s="21"/>
      <c r="C54" s="22"/>
      <c r="D54" s="22"/>
      <c r="E54" s="22"/>
      <c r="F54" s="22"/>
      <c r="G54" s="23"/>
      <c r="H54" s="6" t="s">
        <v>57</v>
      </c>
      <c r="I54" s="6">
        <f>+I52+I53</f>
        <v>32364688.3728</v>
      </c>
    </row>
    <row r="55" spans="1:13" ht="15.75" customHeight="1" x14ac:dyDescent="0.25">
      <c r="B55" s="21"/>
      <c r="C55" s="22"/>
      <c r="D55" s="22"/>
      <c r="E55" s="22"/>
      <c r="F55" s="22"/>
      <c r="G55" s="23"/>
      <c r="H55" s="24"/>
      <c r="I55" s="24"/>
    </row>
    <row r="56" spans="1:13" ht="15.75" customHeight="1" x14ac:dyDescent="0.25">
      <c r="B56" s="21"/>
      <c r="C56" s="22"/>
      <c r="D56" s="22"/>
      <c r="E56" s="22"/>
      <c r="F56" s="22"/>
      <c r="G56" s="23"/>
      <c r="H56" s="24"/>
      <c r="I56" s="24"/>
    </row>
    <row r="57" spans="1:13" ht="15.75" customHeight="1" x14ac:dyDescent="0.25">
      <c r="B57" s="21"/>
      <c r="C57" s="22"/>
      <c r="D57" s="22"/>
      <c r="E57" s="22"/>
      <c r="F57" s="22"/>
      <c r="G57" s="23"/>
      <c r="H57" s="31" t="s">
        <v>58</v>
      </c>
      <c r="I57" s="31"/>
    </row>
    <row r="58" spans="1:13" s="11" customFormat="1" ht="22.5" x14ac:dyDescent="0.25">
      <c r="A58" s="8"/>
      <c r="B58" s="18" t="s">
        <v>0</v>
      </c>
      <c r="C58" s="18" t="s">
        <v>1</v>
      </c>
      <c r="D58" s="1" t="s">
        <v>2</v>
      </c>
      <c r="E58" s="1" t="s">
        <v>3</v>
      </c>
      <c r="F58" s="1" t="s">
        <v>4</v>
      </c>
      <c r="G58" s="1" t="s">
        <v>5</v>
      </c>
      <c r="H58" s="5" t="s">
        <v>53</v>
      </c>
      <c r="I58" s="5" t="s">
        <v>54</v>
      </c>
      <c r="J58" s="8"/>
      <c r="K58" s="8"/>
      <c r="L58" s="8"/>
      <c r="M58" s="8"/>
    </row>
    <row r="59" spans="1:13" s="11" customFormat="1" x14ac:dyDescent="0.25">
      <c r="A59" s="8"/>
      <c r="B59" s="32" t="s">
        <v>63</v>
      </c>
      <c r="C59" s="33"/>
      <c r="D59" s="33"/>
      <c r="E59" s="33"/>
      <c r="F59" s="33"/>
      <c r="G59" s="33"/>
      <c r="H59" s="33"/>
      <c r="I59" s="34"/>
      <c r="J59" s="8"/>
      <c r="K59" s="8"/>
      <c r="L59" s="8"/>
      <c r="M59" s="8"/>
    </row>
    <row r="60" spans="1:13" x14ac:dyDescent="0.25">
      <c r="B60" s="16">
        <v>1</v>
      </c>
      <c r="C60" s="17">
        <v>11550250</v>
      </c>
      <c r="D60" s="2" t="s">
        <v>37</v>
      </c>
      <c r="E60" s="2" t="s">
        <v>3</v>
      </c>
      <c r="F60" s="2">
        <v>3</v>
      </c>
      <c r="G60" s="1" t="s">
        <v>14</v>
      </c>
      <c r="H60" s="15">
        <v>142864.70000000001</v>
      </c>
      <c r="I60" s="15">
        <f t="shared" si="0"/>
        <v>428594.10000000003</v>
      </c>
    </row>
    <row r="61" spans="1:13" x14ac:dyDescent="0.25">
      <c r="B61" s="16">
        <v>2</v>
      </c>
      <c r="C61" s="17">
        <v>11550260</v>
      </c>
      <c r="D61" s="2" t="s">
        <v>38</v>
      </c>
      <c r="E61" s="2" t="s">
        <v>3</v>
      </c>
      <c r="F61" s="2">
        <v>9</v>
      </c>
      <c r="G61" s="1" t="s">
        <v>14</v>
      </c>
      <c r="H61" s="15">
        <v>71483.100000000006</v>
      </c>
      <c r="I61" s="15">
        <f t="shared" si="0"/>
        <v>643347.9</v>
      </c>
    </row>
    <row r="62" spans="1:13" x14ac:dyDescent="0.25">
      <c r="B62" s="16">
        <v>3</v>
      </c>
      <c r="C62" s="17">
        <v>11510170</v>
      </c>
      <c r="D62" s="2" t="s">
        <v>39</v>
      </c>
      <c r="E62" s="2" t="s">
        <v>3</v>
      </c>
      <c r="F62" s="2">
        <v>9</v>
      </c>
      <c r="G62" s="1" t="s">
        <v>14</v>
      </c>
      <c r="H62" s="15">
        <v>68108.2</v>
      </c>
      <c r="I62" s="15">
        <f t="shared" si="0"/>
        <v>612973.79999999993</v>
      </c>
    </row>
    <row r="63" spans="1:13" x14ac:dyDescent="0.25">
      <c r="B63" s="16">
        <v>4</v>
      </c>
      <c r="C63" s="17">
        <v>11550415</v>
      </c>
      <c r="D63" s="2" t="s">
        <v>40</v>
      </c>
      <c r="E63" s="2" t="s">
        <v>41</v>
      </c>
      <c r="F63" s="2">
        <v>2</v>
      </c>
      <c r="G63" s="1" t="s">
        <v>14</v>
      </c>
      <c r="H63" s="15">
        <v>200028</v>
      </c>
      <c r="I63" s="15">
        <f t="shared" si="0"/>
        <v>400056</v>
      </c>
    </row>
    <row r="64" spans="1:13" x14ac:dyDescent="0.25">
      <c r="B64" s="16">
        <v>5</v>
      </c>
      <c r="C64" s="17">
        <v>11510040</v>
      </c>
      <c r="D64" s="2" t="s">
        <v>42</v>
      </c>
      <c r="E64" s="2" t="s">
        <v>3</v>
      </c>
      <c r="F64" s="2">
        <v>127</v>
      </c>
      <c r="G64" s="1" t="s">
        <v>8</v>
      </c>
      <c r="H64" s="15">
        <v>19515.46</v>
      </c>
      <c r="I64" s="15">
        <f t="shared" si="0"/>
        <v>2478463.42</v>
      </c>
    </row>
    <row r="65" spans="2:11" x14ac:dyDescent="0.25">
      <c r="B65" s="16">
        <v>6</v>
      </c>
      <c r="C65" s="17">
        <v>11520030</v>
      </c>
      <c r="D65" s="2" t="s">
        <v>43</v>
      </c>
      <c r="E65" s="2" t="s">
        <v>33</v>
      </c>
      <c r="F65" s="2">
        <v>64</v>
      </c>
      <c r="G65" s="1" t="s">
        <v>14</v>
      </c>
      <c r="H65" s="15">
        <v>67994.8</v>
      </c>
      <c r="I65" s="15">
        <f t="shared" si="0"/>
        <v>4351667.2</v>
      </c>
    </row>
    <row r="66" spans="2:11" x14ac:dyDescent="0.25">
      <c r="B66" s="16">
        <v>7</v>
      </c>
      <c r="C66" s="17">
        <v>11510150</v>
      </c>
      <c r="D66" s="2" t="s">
        <v>44</v>
      </c>
      <c r="E66" s="2" t="s">
        <v>3</v>
      </c>
      <c r="F66" s="2">
        <v>145</v>
      </c>
      <c r="G66" s="1" t="s">
        <v>8</v>
      </c>
      <c r="H66" s="15">
        <v>81358.94</v>
      </c>
      <c r="I66" s="15">
        <f t="shared" si="0"/>
        <v>11797046.300000001</v>
      </c>
    </row>
    <row r="67" spans="2:11" x14ac:dyDescent="0.25">
      <c r="B67" s="16">
        <v>8</v>
      </c>
      <c r="C67" s="17">
        <v>11580425</v>
      </c>
      <c r="D67" s="2" t="s">
        <v>45</v>
      </c>
      <c r="E67" s="2" t="s">
        <v>3</v>
      </c>
      <c r="F67" s="2">
        <v>31</v>
      </c>
      <c r="G67" s="1" t="s">
        <v>14</v>
      </c>
      <c r="H67" s="15">
        <v>39347.199999999997</v>
      </c>
      <c r="I67" s="15">
        <f t="shared" si="0"/>
        <v>1219763.2</v>
      </c>
    </row>
    <row r="68" spans="2:11" x14ac:dyDescent="0.25">
      <c r="B68" s="16">
        <v>9</v>
      </c>
      <c r="C68" s="17">
        <v>11510050</v>
      </c>
      <c r="D68" s="2" t="s">
        <v>46</v>
      </c>
      <c r="E68" s="2" t="s">
        <v>11</v>
      </c>
      <c r="F68" s="2">
        <v>9</v>
      </c>
      <c r="G68" s="1" t="s">
        <v>8</v>
      </c>
      <c r="H68" s="15">
        <v>185853</v>
      </c>
      <c r="I68" s="15">
        <f t="shared" si="0"/>
        <v>1672677</v>
      </c>
    </row>
    <row r="69" spans="2:11" x14ac:dyDescent="0.25">
      <c r="B69" s="16">
        <v>10</v>
      </c>
      <c r="C69" s="17">
        <v>11580414</v>
      </c>
      <c r="D69" s="2" t="s">
        <v>47</v>
      </c>
      <c r="E69" s="2" t="s">
        <v>33</v>
      </c>
      <c r="F69" s="2">
        <v>6</v>
      </c>
      <c r="G69" s="1" t="s">
        <v>14</v>
      </c>
      <c r="H69" s="15">
        <v>56393.3</v>
      </c>
      <c r="I69" s="15">
        <f t="shared" si="0"/>
        <v>338359.80000000005</v>
      </c>
    </row>
    <row r="70" spans="2:11" x14ac:dyDescent="0.25">
      <c r="B70" s="16">
        <v>11</v>
      </c>
      <c r="C70" s="17">
        <v>11510216</v>
      </c>
      <c r="D70" s="2" t="s">
        <v>48</v>
      </c>
      <c r="E70" s="2" t="s">
        <v>11</v>
      </c>
      <c r="F70" s="2">
        <v>9</v>
      </c>
      <c r="G70" s="1" t="s">
        <v>8</v>
      </c>
      <c r="H70" s="15">
        <v>87429.66</v>
      </c>
      <c r="I70" s="15">
        <f t="shared" si="0"/>
        <v>786866.94000000006</v>
      </c>
    </row>
    <row r="71" spans="2:11" x14ac:dyDescent="0.25">
      <c r="B71" s="16">
        <v>12</v>
      </c>
      <c r="C71" s="17">
        <v>11510217</v>
      </c>
      <c r="D71" s="2" t="s">
        <v>49</v>
      </c>
      <c r="E71" s="2" t="s">
        <v>11</v>
      </c>
      <c r="F71" s="2">
        <v>4</v>
      </c>
      <c r="G71" s="1" t="s">
        <v>8</v>
      </c>
      <c r="H71" s="15">
        <v>104265.82</v>
      </c>
      <c r="I71" s="15">
        <f t="shared" si="0"/>
        <v>417063.28</v>
      </c>
    </row>
    <row r="72" spans="2:11" x14ac:dyDescent="0.25">
      <c r="B72" s="16">
        <v>13</v>
      </c>
      <c r="C72" s="17">
        <v>11550412</v>
      </c>
      <c r="D72" s="2" t="s">
        <v>50</v>
      </c>
      <c r="E72" s="2" t="s">
        <v>33</v>
      </c>
      <c r="F72" s="2">
        <v>6</v>
      </c>
      <c r="G72" s="1" t="s">
        <v>14</v>
      </c>
      <c r="H72" s="15">
        <v>67247.7</v>
      </c>
      <c r="I72" s="15">
        <f t="shared" si="0"/>
        <v>403486.19999999995</v>
      </c>
    </row>
    <row r="73" spans="2:11" x14ac:dyDescent="0.25">
      <c r="B73" s="16">
        <v>14</v>
      </c>
      <c r="C73" s="17">
        <v>11510218</v>
      </c>
      <c r="D73" s="2" t="s">
        <v>51</v>
      </c>
      <c r="E73" s="2" t="s">
        <v>11</v>
      </c>
      <c r="F73" s="2">
        <v>2</v>
      </c>
      <c r="G73" s="1" t="s">
        <v>8</v>
      </c>
      <c r="H73" s="15">
        <v>92745.16</v>
      </c>
      <c r="I73" s="15">
        <f t="shared" si="0"/>
        <v>185490.32</v>
      </c>
    </row>
    <row r="74" spans="2:11" x14ac:dyDescent="0.25">
      <c r="B74" s="16">
        <v>15</v>
      </c>
      <c r="C74" s="17">
        <v>11550252</v>
      </c>
      <c r="D74" s="2" t="s">
        <v>52</v>
      </c>
      <c r="E74" s="2" t="s">
        <v>3</v>
      </c>
      <c r="F74" s="2">
        <v>3</v>
      </c>
      <c r="G74" s="1" t="s">
        <v>8</v>
      </c>
      <c r="H74" s="15">
        <v>49998.080000000002</v>
      </c>
      <c r="I74" s="15">
        <f t="shared" si="0"/>
        <v>149994.23999999999</v>
      </c>
    </row>
    <row r="75" spans="2:11" x14ac:dyDescent="0.25">
      <c r="H75" s="6" t="s">
        <v>55</v>
      </c>
      <c r="I75" s="6">
        <f>SUM(I60:I74)</f>
        <v>25885849.699999999</v>
      </c>
    </row>
    <row r="76" spans="2:11" x14ac:dyDescent="0.25">
      <c r="H76" s="6" t="s">
        <v>56</v>
      </c>
      <c r="I76" s="6">
        <f>+I75*19%</f>
        <v>4918311.443</v>
      </c>
    </row>
    <row r="77" spans="2:11" x14ac:dyDescent="0.25">
      <c r="H77" s="6" t="s">
        <v>57</v>
      </c>
      <c r="I77" s="6">
        <f>+I75+I76</f>
        <v>30804161.142999999</v>
      </c>
      <c r="J77" s="4"/>
    </row>
    <row r="79" spans="2:11" x14ac:dyDescent="0.25">
      <c r="D79" s="11"/>
      <c r="E79" s="11"/>
      <c r="H79" s="24"/>
      <c r="I79" s="24"/>
      <c r="J79" s="29"/>
      <c r="K79" s="29"/>
    </row>
    <row r="80" spans="2:11" x14ac:dyDescent="0.25">
      <c r="B80" s="36"/>
      <c r="C80" s="36"/>
      <c r="D80" s="36"/>
      <c r="E80" s="13"/>
      <c r="H80" s="24"/>
      <c r="I80" s="24"/>
      <c r="J80" s="29"/>
      <c r="K80" s="29"/>
    </row>
    <row r="81" spans="2:9" x14ac:dyDescent="0.25">
      <c r="C81" s="7"/>
      <c r="D81" s="19"/>
      <c r="E81" s="19"/>
      <c r="H81" s="6" t="s">
        <v>64</v>
      </c>
      <c r="I81" s="6">
        <v>214472641.74489999</v>
      </c>
    </row>
    <row r="82" spans="2:9" x14ac:dyDescent="0.25">
      <c r="C82" s="10"/>
      <c r="D82" s="19"/>
      <c r="E82" s="19"/>
    </row>
    <row r="83" spans="2:9" x14ac:dyDescent="0.25">
      <c r="C83" s="20"/>
      <c r="D83" s="19"/>
      <c r="E83" s="19"/>
    </row>
    <row r="84" spans="2:9" x14ac:dyDescent="0.25">
      <c r="C84" s="12"/>
      <c r="D84" s="7"/>
      <c r="E84" s="7"/>
    </row>
    <row r="85" spans="2:9" x14ac:dyDescent="0.25">
      <c r="C85" s="8"/>
      <c r="D85" s="7"/>
      <c r="E85" s="7"/>
    </row>
    <row r="86" spans="2:9" x14ac:dyDescent="0.25">
      <c r="C86" s="8"/>
      <c r="D86" s="7"/>
      <c r="E86" s="7"/>
    </row>
    <row r="87" spans="2:9" x14ac:dyDescent="0.25">
      <c r="C87" s="8"/>
      <c r="D87" s="7"/>
      <c r="E87" s="7"/>
    </row>
    <row r="88" spans="2:9" x14ac:dyDescent="0.25">
      <c r="C88" s="8"/>
      <c r="D88" s="7"/>
      <c r="E88" s="13"/>
    </row>
    <row r="89" spans="2:9" x14ac:dyDescent="0.25">
      <c r="C89" s="12"/>
      <c r="D89" s="10"/>
      <c r="E89" s="13"/>
    </row>
    <row r="90" spans="2:9" x14ac:dyDescent="0.25">
      <c r="C90" s="8"/>
      <c r="D90" s="7"/>
      <c r="E90" s="7"/>
    </row>
    <row r="91" spans="2:9" x14ac:dyDescent="0.25">
      <c r="C91" s="8"/>
      <c r="D91" s="7"/>
      <c r="E91" s="13"/>
    </row>
    <row r="92" spans="2:9" x14ac:dyDescent="0.25">
      <c r="C92" s="8"/>
      <c r="D92" s="7"/>
      <c r="E92" s="7"/>
    </row>
    <row r="93" spans="2:9" x14ac:dyDescent="0.25">
      <c r="B93" s="35"/>
      <c r="C93" s="35"/>
      <c r="D93" s="35"/>
      <c r="E93" s="35"/>
    </row>
    <row r="94" spans="2:9" x14ac:dyDescent="0.25">
      <c r="D94" s="7"/>
      <c r="E94" s="7"/>
    </row>
    <row r="95" spans="2:9" x14ac:dyDescent="0.25">
      <c r="D95" s="7"/>
      <c r="E95" s="7"/>
    </row>
    <row r="96" spans="2:9" x14ac:dyDescent="0.25">
      <c r="D96" s="7"/>
      <c r="E96" s="7"/>
    </row>
    <row r="97" spans="4:5" x14ac:dyDescent="0.25">
      <c r="D97" s="11"/>
      <c r="E97" s="11"/>
    </row>
  </sheetData>
  <mergeCells count="14">
    <mergeCell ref="D93:E93"/>
    <mergeCell ref="B80:D80"/>
    <mergeCell ref="B93:C93"/>
    <mergeCell ref="H47:I47"/>
    <mergeCell ref="B49:I49"/>
    <mergeCell ref="H57:I57"/>
    <mergeCell ref="B59:I59"/>
    <mergeCell ref="B2:I6"/>
    <mergeCell ref="H7:I7"/>
    <mergeCell ref="B9:I9"/>
    <mergeCell ref="B24:I24"/>
    <mergeCell ref="B39:I39"/>
    <mergeCell ref="H22:I22"/>
    <mergeCell ref="H37:I3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FDCA5-02CD-43CB-8CE1-3B5FEC8B0B39}">
  <dimension ref="A1:A3"/>
  <sheetViews>
    <sheetView workbookViewId="0">
      <selection activeCell="A3" sqref="A3"/>
    </sheetView>
  </sheetViews>
  <sheetFormatPr baseColWidth="10" defaultRowHeight="15" x14ac:dyDescent="0.25"/>
  <cols>
    <col min="1" max="1" width="11.42578125" style="9"/>
  </cols>
  <sheetData>
    <row r="1" spans="1:1" x14ac:dyDescent="0.25">
      <c r="A1" s="9">
        <v>28140.62</v>
      </c>
    </row>
    <row r="2" spans="1:1" x14ac:dyDescent="0.25">
      <c r="A2" s="9">
        <v>6121.82</v>
      </c>
    </row>
    <row r="3" spans="1:1" x14ac:dyDescent="0.25">
      <c r="A3" s="9">
        <f>+A1+A2</f>
        <v>34262.44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PRECIOS TECHO</vt:lpstr>
      <vt:lpstr>Hoja2</vt:lpstr>
      <vt:lpstr>'PRECIOS TECHO'!_Hlk106701274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loaiza Quintero</dc:creator>
  <cp:lastModifiedBy>Leonardo loaiza Quintero</cp:lastModifiedBy>
  <dcterms:created xsi:type="dcterms:W3CDTF">2015-06-05T18:19:34Z</dcterms:created>
  <dcterms:modified xsi:type="dcterms:W3CDTF">2022-08-12T21:15:10Z</dcterms:modified>
</cp:coreProperties>
</file>