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ODA LA INFORMACIÓN\MARLYN\ALCALDÍA LOCAL DE USAQUÉN\2. SELECCIÓN ABREVIADA DE SUBASTA INVERSA\DOTACION CASAS CULTURA\PUBLICAR\"/>
    </mc:Choice>
  </mc:AlternateContent>
  <bookViews>
    <workbookView xWindow="0" yWindow="465" windowWidth="16740" windowHeight="12105"/>
  </bookViews>
  <sheets>
    <sheet name="GRUPO 2 AUDIO, VIDEO Y TECNO"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 i="4" l="1"/>
  <c r="J26" i="4" l="1"/>
  <c r="K26" i="4" s="1"/>
  <c r="L26" i="4" s="1"/>
  <c r="K24" i="4"/>
  <c r="L24" i="4" s="1"/>
  <c r="J23" i="4"/>
  <c r="K23" i="4" s="1"/>
  <c r="L23" i="4" s="1"/>
  <c r="J7" i="4"/>
  <c r="J25" i="4"/>
  <c r="J6" i="4"/>
  <c r="J5" i="4"/>
  <c r="K5" i="4" s="1"/>
  <c r="K25" i="4" l="1"/>
  <c r="L25" i="4" s="1"/>
  <c r="L27" i="4" s="1"/>
  <c r="L5" i="4"/>
  <c r="J18" i="4" l="1"/>
  <c r="K18" i="4" s="1"/>
  <c r="L18" i="4" s="1"/>
  <c r="K6" i="4"/>
  <c r="L6" i="4" s="1"/>
  <c r="K7" i="4"/>
  <c r="L7" i="4" s="1"/>
  <c r="J8" i="4"/>
  <c r="K8" i="4" s="1"/>
  <c r="L8" i="4" s="1"/>
  <c r="J9" i="4"/>
  <c r="K9" i="4" s="1"/>
  <c r="L9" i="4" s="1"/>
  <c r="J10" i="4"/>
  <c r="K10" i="4" s="1"/>
  <c r="L10" i="4" s="1"/>
  <c r="J11" i="4"/>
  <c r="K11" i="4" s="1"/>
  <c r="L11" i="4" s="1"/>
  <c r="J12" i="4"/>
  <c r="K12" i="4" s="1"/>
  <c r="L12" i="4" s="1"/>
  <c r="J13" i="4"/>
  <c r="K13" i="4" s="1"/>
  <c r="L13" i="4" s="1"/>
  <c r="J14" i="4"/>
  <c r="K14" i="4" s="1"/>
  <c r="L14" i="4" s="1"/>
  <c r="J15" i="4"/>
  <c r="K15" i="4" s="1"/>
  <c r="L15" i="4" s="1"/>
  <c r="J16" i="4"/>
  <c r="K16" i="4" s="1"/>
  <c r="L16" i="4" s="1"/>
  <c r="J17" i="4"/>
  <c r="K17" i="4" s="1"/>
  <c r="L17" i="4" s="1"/>
  <c r="L19" i="4" l="1"/>
  <c r="K30" i="4" s="1"/>
</calcChain>
</file>

<file path=xl/sharedStrings.xml><?xml version="1.0" encoding="utf-8"?>
<sst xmlns="http://schemas.openxmlformats.org/spreadsheetml/2006/main" count="82" uniqueCount="57">
  <si>
    <t xml:space="preserve">UNI </t>
  </si>
  <si>
    <t>UNI</t>
  </si>
  <si>
    <t>DESCRIPCIÓN</t>
  </si>
  <si>
    <t>ESPECIFICACIONES TÉCNICAS</t>
  </si>
  <si>
    <t>IMAGEN DE REFERENCIA</t>
  </si>
  <si>
    <t>UNIDAD</t>
  </si>
  <si>
    <t xml:space="preserve">CANTIDAD </t>
  </si>
  <si>
    <t>AUDIO Y VIDEO</t>
  </si>
  <si>
    <t xml:space="preserve">MULTITOMAS ELÉCTRICAS </t>
  </si>
  <si>
    <t xml:space="preserve">EXTENSIONES ELÉCTRICAS </t>
  </si>
  <si>
    <t xml:space="preserve">INTERFAZ </t>
  </si>
  <si>
    <t xml:space="preserve">MICRÓFONO ALÁMBRICO PARA VOZ </t>
  </si>
  <si>
    <t>MICRÓFONO ALÁMBRICO PARA INSTRUMENTO</t>
  </si>
  <si>
    <t xml:space="preserve">CABLES XLR DE 10 MT </t>
  </si>
  <si>
    <t>LÍNEAS PARA INSTRUMENTOS</t>
  </si>
  <si>
    <t xml:space="preserve">CABLE DE GRABACIÓN 1 DE PLUG </t>
  </si>
  <si>
    <t xml:space="preserve">CABLE DE GRABACIÓN 2 EN 1 RCA </t>
  </si>
  <si>
    <t xml:space="preserve">CABLE DE AUDIO RCA 2X2 </t>
  </si>
  <si>
    <t xml:space="preserve">CABLE HDMI </t>
  </si>
  <si>
    <t>AUDÍFONOS DE MONITOREO</t>
  </si>
  <si>
    <t>BASE PARA TECLADO</t>
  </si>
  <si>
    <t>GOMA ESPUMA ACÚSTICA PARA GRABACIÓN E INSTALACIÓN</t>
  </si>
  <si>
    <t xml:space="preserve"> Multitoma regulador Automático De Voltajede de  6 tomas de entrada, 4 tomas reguladas y 2 de protección de voltaje con un regulador automático de altos y bajos voltajes (picos de voltaje) para proteger elementos electronicos de cualquier cambio en la energía que pueda ocurrir. Voltaje normal: 115vac
Frecuencia: 60Hz
Tensión de entrada: 92-144 VAC
6 Tomas de entrada.
2 Tomas de protección de voltaje.
4 Tomas Reguladas.
Voltaje de Entrada 115Vac.
Dimensiones Ancho*Alto*Profundo (mm): 175x80x78</t>
  </si>
  <si>
    <t>Extensión Eléctrica 20 Mts 125v  Especificaciones técnicas
* 10 Amperios
* 125 - 300 Voltios
* 1250 Wattios
* Cable 16/3 SJTW
Características
* Cubierta exterior termoplástica resistente al agua y a la humedad.
* Tres cables conductores flexibles trenzados y aislados individualmente con recubrimiento de PVC
* Apto para uso en exteriores</t>
  </si>
  <si>
    <t>Interface de cuatro entradas y cuatro salidas que permiten la grabación simultánea de micrófonos, instrumentos, sintetizadores y cajas de ritmos, con la máxima calidad de audio.• 4 Entradas mic/line • 4 Salidas estereo (1 salida xlr, 1 salida trs, 2 salidas rca/trs)
• Midi IN/OUT • Preamplificador Midas • Resolucion 192khz/24 bits • Phantom power • Alimentacion AC • Compatible con Windows y Mac Osx. Garantía 1 año.</t>
  </si>
  <si>
    <t>micrófono afinado para limpiar reproducción de amplificado e instrumentos acústicos Tipo Dinámico (bobina móvil) Respuesta de frecuencia: 90 a 16,000 Hz. Impedancia de salida: Para conectar con entradas de micrófonos de baja impedancia nominal (50-1000 ohmios) Garantía 1 año.</t>
  </si>
  <si>
    <t>micrófono dinamico cardiode afinado para limpiar reproducción de amplificado e instrumentos acústicos Tipo Dinámico (bobina móvil) Respuesta de frecuencia: 90 a 16,000 Hz. Impedancia de salida: Para conectar con entradas de micrófonos de baja impedancia nominal (50-1000 ohmios). Garantía 1 año.</t>
  </si>
  <si>
    <t>Cables Extensión para microfono de 10 metros conector XLR macho y XLR hembra contactos con baño de oro de 24 de gama media alta</t>
  </si>
  <si>
    <t>Cable De Línea 1/4 Estéreo Trs. Cables de instrumentos con bajo nivel de ruido y el exterior duradero de la funda de PVC. 
•        Conector de entrada: Plug 1/4 Trs
•        Conector de salida: Plug 1/4 Trs
•        Largo del cable: 5 m</t>
  </si>
  <si>
    <t>CABLE DE GRABACIÓN 1 DE PLUG TRS 1/4 A PLUG 3,5MMCable jack 3.5mm TRS a jack 6.35mm TRS. Cable blindado para evitar todo tipo de interferencia y ruido externo, material de cobre, cubierta encauchetada altamente resistente, conectores totalmente metálicos y dorados.
•        Conector de entrada: Miniplug 3.5mm TRS
•        Conector de salida: Plug 6.35mm TRS
•        Largo del cable: 3,6 m</t>
  </si>
  <si>
    <t>CABLE DE GRABACIÓN 2 EN 1 RCA (ROJO Y BLANCO) A MINIPLUG 3.5MM (PLUG PEQUEÑO)Cable 2 A 1 RCA A Plug 3,5mm Jack 3.5mm 3.6 Metros. Cable blindado para evitar todo tipo de interferencia y ruido externo, material de cobre, cubierta encauchetada altamente resistente, conectores totalmente metálicos y dorados.
•        Conector de entrada: RCA
•        Conector de salida: Miniplug TRS 3.5mm
•        Largo del cable: 3.6 m</t>
  </si>
  <si>
    <t>Cable De Audio Rca 2x2 Rojo Blanco 3.6 Metros. Cable blindado para evitar todo tipo de interferencia y ruido externo, material de cobre, cubierta encauchetada altamente resistente, conectores totalmente metálicos y dorados.
•        Conector de entrada: RCA
•        Conector de salida: RCA
•        Largo del cable: 3.6 m</t>
  </si>
  <si>
    <t>Cable Hdmi 2.1 8k Alta Velocidad 3 Metros Ultra Hd 48 Gbps. Cable blindado para evitar todo tipo de interferencia y ruido externo, material de cobre, cubierta encauchetada altamente resistente, conectores totalmente metálicos y dorados.
•        Conector de entrada: HDMI
•        Conector de salida: HDMI
•        Largo del cable: 3 m
•        Cable HDMI 8k Alta Velocidad 3 Metros Ultra HD 48 Gbps 2.1
•        Cable HDMI 2.1 8K @ 60Hz 48Gbps
•        Cable HDMI de ultra velocidad</t>
  </si>
  <si>
    <t>Audiofonos de diadema profesionales tipo Circumaural. Rango de frecuencia 10 Hz - 20 kHz. Impedancia 63 Ohms. Sensibilidad 104dB SPL / mW. Máxima potencia de entrada 1000 mW. Conector mini-jack.
Funda protectora.  Garantía 1 año</t>
  </si>
  <si>
    <t>Soporte para teclado (doble abrazadera). Ronda y 25,4 mm cuadrado (1" ) de tubo de acero para la fuerza y apoyo, configuraciones de altura, tubos redondos de alta resistencia y de acero cuadrado y durable terminar. Garantía 1 año
•        Altura: 530-990mm
•        Peso: 5.4 kg
•        Capacidad de carga: 100 kg</t>
  </si>
  <si>
    <t>Dotación e instalación de espuma acústica para estudio de grabación para aislamiento de sonido para estudios de grabación.
-	Ancho del panel acústico: 50 cm
-	Largo del panel acústico: 50 cm
-	Espesor: 5 cm
-	Función del panel acústico: acústico, aislar, aislar sonido
-	Material: Espuma
-	Densidad del panel acústico: 26 kg/m³</t>
  </si>
  <si>
    <t>TECNOLOGÍA</t>
  </si>
  <si>
    <t>PC 02 - AUDIOVISUAL</t>
  </si>
  <si>
    <t>Pc de Escritorio. Procesador Intel Core i7 mínimo de 3,4 GHz O AMD Ryzen 7, memoria RAM de 16 GB, Disco duro SSD estado sólido de 256 GB, Pantalla 22" con resolución de  1920 x 1080, 16 bits. Tarjeta gráfica AMD Radeon RX 500 Series o similar, Microsoft Windows 10, Trajeta VRAM dedicadde 2GB, teclado y mouse para edición. Paquete de licencia ADOBE completo, photoshop, illustrator, premiere, In design,  cinema 4D, Protools. Garantía 1 año.</t>
  </si>
  <si>
    <t>TORRE MUSICAL</t>
  </si>
  <si>
    <t>Suministro de torre Musical.
Formatos de reproducción de audio        MP3/WMA/ACC/SBC
Medidas de parlantes        68.5 x 33 x 34.4 cm
Potencia RMS        500
Conexión Bluetooth        Sí
Docking station        No
Sintonizador AM/FM        Sí.      Garantía 1 año.</t>
  </si>
  <si>
    <t>VIDEOBEAM</t>
  </si>
  <si>
    <t>Proyector profesional hdmi usb bluetooth 3800 lumenes led m5sistema de sistema multimedia sistema android 6,0de entrada 2 */hdmi/2 * usb/1 */av/1 * vga 2 */hdmi/2 * usb/1 */av/1 * vga/1 * puerto de redac3 de audio no apoyo apoyo, necesita descargar mx player pro idioma 23 idiomas cerca de 100 idiomasbluetooth/wifi /none bluetooth 4,0; 2,4g + 5g wificpu/gpu /none brazo cortexa53... mali720 mp2de almacenamiento/ram /none 8 gb rom/1 gb de rambrillo 4000 lúmenesresolución nativa 1280*800 (rgb), soporte máximo 1920*1080contraste las 2000:1keystone +/-corrección física de 15 gradosaltavoz 5 w * 2.altavoces estéreolcd panel modelo pantalla lcd tft de 5,8 pulgadasmodo de proyección montaje frontal/trasero/sobremesarecomendar tamaño 60 -120distancia de proyección 1,9 m-5 mg rojo-azul 3d síled vida lámpara led,&gt; 50 k horastensión de entrada 110-240 v.   Garantía 1 año.</t>
  </si>
  <si>
    <r>
      <t xml:space="preserve">TELEVISOR LED DE 50¨
</t>
    </r>
    <r>
      <rPr>
        <b/>
        <sz val="14"/>
        <color rgb="FFFF0000"/>
        <rFont val="Calibri"/>
        <family val="2"/>
      </rPr>
      <t xml:space="preserve">
</t>
    </r>
  </si>
  <si>
    <t>PROMEDIO</t>
  </si>
  <si>
    <t>VALOR IVA</t>
  </si>
  <si>
    <t>VALOR UNITARIO  (INCLUIDO IVA)</t>
  </si>
  <si>
    <t>CANTIDAD</t>
  </si>
  <si>
    <t>ITEM</t>
  </si>
  <si>
    <t xml:space="preserve">
"TV de 50 pulgadas, con pantalla 4K ultra alta definición con HDR, ofrece miles de películas, programas, tus aplicaciones favoritas y juegos de Google Play. Cuenta con Google Assistant y recomendaciones personalizadas. Pasa menos tiempo buscando y más tiempo disfrutando. Con Chromecast incorporado, puedes transmitir fácilmente películas, programas y fotos desde tu dispositivo Android o iOS a tu televisor. DIMENSIONES Y CAPACIDAD
•        Tamaño 50 pulgadas.
•        Tecnología: led.
•        Tasa de refresco:60 herz.
•        Smart tv: Si.
•        Entradas HDMI: 4
•        Control remoto incluido: si.
•        Resolucion: 4K HDR.
•        Entrada RCA: SI.
•        Entradas Auxiliar de 3.5mm: SI.
•        Conexión Bluetooth: SI.
•        Sintonizador digital: SI.
•        Conexión wifi: SI:
•        Androide TV : SI
•        Entradas de USB: #
•        Pantalla: Plana.   Garantía 1 año."</t>
  </si>
  <si>
    <t xml:space="preserve">VALOR UNITARIO  </t>
  </si>
  <si>
    <t>TOTAL   X UNDS REQUERIDAS (INCLUIDO IVA) AUDIO, VIDEO Y TECNOLOGIA</t>
  </si>
  <si>
    <t>FORMATO OFERTA ECONOMICA - GRUPO 2 - AUDIO, VIDEO Y TECNOLOGIA</t>
  </si>
  <si>
    <t xml:space="preserve"> V/total  X UNDS REQUERIDAS (INCLUIDO IVA)</t>
  </si>
  <si>
    <t xml:space="preserve">TOTAL </t>
  </si>
  <si>
    <t>TOTAL</t>
  </si>
  <si>
    <t xml:space="preserve">Nota 1: Los valores unitarios de cada ítem no pueden ser mayores a los definidos en el Estudio de Mercado
Nota 2: La propuesta económica no debe presentar centavos, por tanto, el proponente deberá aproximarla al peso, ya sea por exceso si es mayor a 0.50, o por defecto si es menor o igual a 0.50. 
Nota 3: El valor total de la propuesta no podrá ser superior al presupuesto oficial establecido para cada lote.
Nota 4: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lel pliego de condiciones
Nota 5: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Nota 8: Los valores deberán incluir IVA                                                                                                                                                                                                                                                         
Nota 9: La Oferta deberá cumplir todos los requisitos definidos en 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</si>
</sst>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_-;\-&quot;$&quot;* #,##0_-;_-&quot;$&quot;* &quot;-&quot;_-;_-@_-"/>
    <numFmt numFmtId="165" formatCode="_-&quot;$&quot;* #,##0.00_-;\-&quot;$&quot;* #,##0.00_-;_-&quot;$&quot;* &quot;-&quot;??_-;_-@_-"/>
    <numFmt numFmtId="166" formatCode="_-&quot;$&quot;* #,##0_-;\-&quot;$&quot;* #,##0_-;_-&quot;$&quot;* &quot;-&quot;??_-;_-@_-"/>
  </numFmts>
  <fonts count="27" x14ac:knownFonts="1">
    <font>
      <sz val="12"/>
      <color theme="1"/>
      <name val="Calibri"/>
      <family val="2"/>
      <scheme val="minor"/>
    </font>
    <font>
      <sz val="12"/>
      <color theme="1"/>
      <name val="Calibri"/>
      <family val="2"/>
      <scheme val="minor"/>
    </font>
    <font>
      <b/>
      <sz val="20"/>
      <color theme="1"/>
      <name val="Calibri"/>
      <family val="2"/>
      <scheme val="minor"/>
    </font>
    <font>
      <sz val="12"/>
      <color theme="1"/>
      <name val="Calibri"/>
      <family val="2"/>
    </font>
    <font>
      <b/>
      <sz val="14"/>
      <color theme="1"/>
      <name val="Calibri"/>
      <family val="2"/>
    </font>
    <font>
      <b/>
      <sz val="14"/>
      <color rgb="FFFF0000"/>
      <name val="Calibri"/>
      <family val="2"/>
    </font>
    <font>
      <b/>
      <sz val="14"/>
      <name val="Calibri"/>
      <family val="2"/>
    </font>
    <font>
      <sz val="12"/>
      <color theme="1"/>
      <name val="Arial"/>
      <family val="2"/>
    </font>
    <font>
      <sz val="14"/>
      <name val="Calibri"/>
      <family val="2"/>
    </font>
    <font>
      <b/>
      <sz val="20"/>
      <color theme="1"/>
      <name val="Arial"/>
      <family val="2"/>
    </font>
    <font>
      <b/>
      <sz val="14"/>
      <color theme="1"/>
      <name val="Arial"/>
      <family val="2"/>
    </font>
    <font>
      <sz val="14"/>
      <name val="Arial"/>
      <family val="2"/>
    </font>
    <font>
      <b/>
      <sz val="14"/>
      <name val="Arial"/>
      <family val="2"/>
    </font>
    <font>
      <sz val="12"/>
      <name val="Arial"/>
      <family val="2"/>
    </font>
    <font>
      <sz val="14"/>
      <color rgb="FF000000"/>
      <name val="Arial"/>
      <family val="2"/>
    </font>
    <font>
      <b/>
      <sz val="14"/>
      <color theme="1"/>
      <name val="Calibri"/>
      <family val="2"/>
      <scheme val="minor"/>
    </font>
    <font>
      <sz val="14"/>
      <color rgb="FF000000"/>
      <name val="Calibri"/>
      <family val="2"/>
      <scheme val="minor"/>
    </font>
    <font>
      <b/>
      <sz val="14"/>
      <name val="Calibri"/>
      <family val="2"/>
      <scheme val="minor"/>
    </font>
    <font>
      <sz val="14"/>
      <name val="Calibri"/>
      <family val="2"/>
      <scheme val="minor"/>
    </font>
    <font>
      <b/>
      <sz val="18"/>
      <color theme="1"/>
      <name val="Calibri"/>
      <family val="2"/>
      <scheme val="minor"/>
    </font>
    <font>
      <b/>
      <sz val="14"/>
      <color rgb="FF000000"/>
      <name val="Calibri"/>
      <family val="2"/>
      <scheme val="minor"/>
    </font>
    <font>
      <b/>
      <sz val="18"/>
      <color rgb="FF000000"/>
      <name val="Calibri"/>
      <family val="2"/>
      <scheme val="minor"/>
    </font>
    <font>
      <b/>
      <sz val="12"/>
      <color theme="1"/>
      <name val="Arial"/>
      <family val="2"/>
    </font>
    <font>
      <b/>
      <sz val="18"/>
      <color theme="1"/>
      <name val="Arial"/>
      <family val="2"/>
    </font>
    <font>
      <sz val="20"/>
      <color theme="1"/>
      <name val="Arial"/>
      <family val="2"/>
    </font>
    <font>
      <b/>
      <sz val="18"/>
      <name val="Calibri"/>
      <family val="2"/>
      <scheme val="minor"/>
    </font>
    <font>
      <b/>
      <sz val="28"/>
      <color theme="1"/>
      <name val="Calibri"/>
      <family val="2"/>
      <scheme val="minor"/>
    </font>
  </fonts>
  <fills count="22">
    <fill>
      <patternFill patternType="none"/>
    </fill>
    <fill>
      <patternFill patternType="gray125"/>
    </fill>
    <fill>
      <patternFill patternType="solid">
        <fgColor theme="0" tint="-0.14999847407452621"/>
        <bgColor indexed="64"/>
      </patternFill>
    </fill>
    <fill>
      <patternFill patternType="solid">
        <fgColor rgb="FFB9FF00"/>
        <bgColor indexed="64"/>
      </patternFill>
    </fill>
    <fill>
      <patternFill patternType="solid">
        <fgColor rgb="FFB9FF00"/>
        <bgColor rgb="FFCDFF03"/>
      </patternFill>
    </fill>
    <fill>
      <patternFill patternType="solid">
        <fgColor rgb="FF00FF9D"/>
        <bgColor rgb="FF65FFA2"/>
      </patternFill>
    </fill>
    <fill>
      <patternFill patternType="solid">
        <fgColor rgb="FF00FF9D"/>
        <bgColor indexed="64"/>
      </patternFill>
    </fill>
    <fill>
      <patternFill patternType="solid">
        <fgColor rgb="FF00FF9D"/>
        <bgColor rgb="FFA3F250"/>
      </patternFill>
    </fill>
    <fill>
      <patternFill patternType="solid">
        <fgColor rgb="FFB9FF00"/>
        <bgColor rgb="FF71D098"/>
      </patternFill>
    </fill>
    <fill>
      <patternFill patternType="solid">
        <fgColor rgb="FF7AD06D"/>
        <bgColor rgb="FF7AD06D"/>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00FF9D"/>
        <bgColor rgb="FF000000"/>
      </patternFill>
    </fill>
    <fill>
      <patternFill patternType="solid">
        <fgColor rgb="FFC6E0B4"/>
        <bgColor rgb="FF000000"/>
      </patternFill>
    </fill>
    <fill>
      <patternFill patternType="solid">
        <fgColor rgb="FF85FFC9"/>
        <bgColor indexed="64"/>
      </patternFill>
    </fill>
    <fill>
      <patternFill patternType="solid">
        <fgColor rgb="FF4ED963"/>
        <bgColor indexed="64"/>
      </patternFill>
    </fill>
    <fill>
      <patternFill patternType="solid">
        <fgColor theme="9" tint="0.59999389629810485"/>
        <bgColor rgb="FF000000"/>
      </patternFill>
    </fill>
    <fill>
      <patternFill patternType="solid">
        <fgColor theme="0"/>
        <bgColor indexed="64"/>
      </patternFill>
    </fill>
    <fill>
      <patternFill patternType="solid">
        <fgColor theme="0"/>
        <bgColor rgb="FF000000"/>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4.9989318521683403E-2"/>
        <bgColor rgb="FF71D098"/>
      </patternFill>
    </fill>
  </fills>
  <borders count="3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rgb="FF000000"/>
      </bottom>
      <diagonal/>
    </border>
    <border>
      <left style="thin">
        <color indexed="64"/>
      </left>
      <right style="thin">
        <color indexed="64"/>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thin">
        <color rgb="FF000000"/>
      </left>
      <right/>
      <top style="thin">
        <color rgb="FF000000"/>
      </top>
      <bottom/>
      <diagonal/>
    </border>
    <border>
      <left/>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165" fontId="1" fillId="0" borderId="0" applyFont="0" applyFill="0" applyBorder="0" applyAlignment="0" applyProtection="0"/>
  </cellStyleXfs>
  <cellXfs count="101">
    <xf numFmtId="0" fontId="0" fillId="0" borderId="0" xfId="0"/>
    <xf numFmtId="0" fontId="7" fillId="0" borderId="0" xfId="0" applyFont="1"/>
    <xf numFmtId="0" fontId="14" fillId="4" borderId="3" xfId="0" applyFont="1" applyFill="1" applyBorder="1" applyAlignment="1">
      <alignment horizontal="center" vertical="center"/>
    </xf>
    <xf numFmtId="0" fontId="7" fillId="8" borderId="3" xfId="0" applyFont="1" applyFill="1" applyBorder="1" applyAlignment="1">
      <alignment horizontal="center" vertical="center"/>
    </xf>
    <xf numFmtId="0" fontId="17" fillId="10" borderId="3" xfId="0" applyFont="1" applyFill="1" applyBorder="1" applyAlignment="1">
      <alignment horizontal="center" vertical="center" wrapText="1"/>
    </xf>
    <xf numFmtId="0" fontId="17" fillId="10" borderId="8" xfId="0" applyFont="1" applyFill="1" applyBorder="1" applyAlignment="1">
      <alignment horizontal="center" vertical="center" wrapText="1"/>
    </xf>
    <xf numFmtId="0" fontId="17" fillId="12" borderId="8" xfId="0" applyFont="1" applyFill="1" applyBorder="1" applyAlignment="1">
      <alignment horizontal="center" vertical="center" wrapText="1"/>
    </xf>
    <xf numFmtId="166" fontId="16" fillId="3" borderId="9" xfId="0" applyNumberFormat="1" applyFont="1" applyFill="1" applyBorder="1" applyAlignment="1">
      <alignment vertical="center" wrapText="1"/>
    </xf>
    <xf numFmtId="0" fontId="3" fillId="9" borderId="12" xfId="0" applyFont="1" applyFill="1" applyBorder="1" applyAlignment="1">
      <alignment vertical="center" wrapText="1"/>
    </xf>
    <xf numFmtId="0" fontId="3" fillId="9" borderId="2" xfId="0" applyFont="1" applyFill="1" applyBorder="1" applyAlignment="1">
      <alignment vertical="center" wrapText="1"/>
    </xf>
    <xf numFmtId="0" fontId="3" fillId="9" borderId="3" xfId="0" applyFont="1" applyFill="1" applyBorder="1" applyAlignment="1">
      <alignment horizontal="center" vertical="center" wrapText="1"/>
    </xf>
    <xf numFmtId="164" fontId="16" fillId="0" borderId="9" xfId="1" applyNumberFormat="1" applyFont="1" applyFill="1" applyBorder="1" applyAlignment="1">
      <alignment vertical="center" wrapText="1"/>
    </xf>
    <xf numFmtId="164" fontId="16" fillId="11" borderId="9" xfId="1" applyNumberFormat="1" applyFont="1" applyFill="1" applyBorder="1" applyAlignment="1">
      <alignment vertical="center" wrapText="1"/>
    </xf>
    <xf numFmtId="164" fontId="18" fillId="11" borderId="8" xfId="1" applyNumberFormat="1" applyFont="1" applyFill="1" applyBorder="1" applyAlignment="1">
      <alignment vertical="center" wrapText="1"/>
    </xf>
    <xf numFmtId="164" fontId="16" fillId="0" borderId="3" xfId="1" applyNumberFormat="1" applyFont="1" applyFill="1" applyBorder="1" applyAlignment="1">
      <alignment vertical="center" wrapText="1"/>
    </xf>
    <xf numFmtId="166" fontId="16" fillId="3" borderId="13" xfId="0" applyNumberFormat="1" applyFont="1" applyFill="1" applyBorder="1" applyAlignment="1">
      <alignment vertical="center" wrapText="1"/>
    </xf>
    <xf numFmtId="166" fontId="16" fillId="3" borderId="0" xfId="0" applyNumberFormat="1" applyFont="1" applyFill="1" applyBorder="1" applyAlignment="1">
      <alignment vertical="center" wrapText="1"/>
    </xf>
    <xf numFmtId="0" fontId="17" fillId="17" borderId="0" xfId="0" applyFont="1" applyFill="1" applyBorder="1" applyAlignment="1">
      <alignment horizontal="center" vertical="center" wrapText="1"/>
    </xf>
    <xf numFmtId="166" fontId="10" fillId="17" borderId="0" xfId="0" applyNumberFormat="1" applyFont="1" applyFill="1" applyBorder="1"/>
    <xf numFmtId="0" fontId="7" fillId="17" borderId="0" xfId="0" applyFont="1" applyFill="1"/>
    <xf numFmtId="164" fontId="14" fillId="17" borderId="0" xfId="0" applyNumberFormat="1" applyFont="1" applyFill="1" applyBorder="1" applyAlignment="1">
      <alignment horizontal="center" vertical="center"/>
    </xf>
    <xf numFmtId="0" fontId="7" fillId="8" borderId="11" xfId="0" applyFont="1" applyFill="1" applyBorder="1" applyAlignment="1">
      <alignment horizontal="center" vertical="center"/>
    </xf>
    <xf numFmtId="0" fontId="7" fillId="17" borderId="0" xfId="0" applyFont="1" applyFill="1" applyBorder="1"/>
    <xf numFmtId="0" fontId="10" fillId="7" borderId="6" xfId="0" applyFont="1" applyFill="1" applyBorder="1" applyAlignment="1">
      <alignment horizontal="center" vertical="center"/>
    </xf>
    <xf numFmtId="0" fontId="10" fillId="7" borderId="9" xfId="0" applyFont="1" applyFill="1" applyBorder="1" applyAlignment="1">
      <alignment horizontal="center" vertical="center"/>
    </xf>
    <xf numFmtId="0" fontId="17" fillId="12" borderId="7" xfId="0" applyFont="1" applyFill="1" applyBorder="1" applyAlignment="1">
      <alignment horizontal="center" vertical="center" wrapText="1"/>
    </xf>
    <xf numFmtId="0" fontId="17" fillId="11" borderId="15" xfId="0" applyFont="1" applyFill="1" applyBorder="1" applyAlignment="1">
      <alignment horizontal="center" vertical="center" wrapText="1"/>
    </xf>
    <xf numFmtId="166" fontId="16" fillId="3" borderId="7" xfId="0" applyNumberFormat="1" applyFont="1" applyFill="1" applyBorder="1" applyAlignment="1">
      <alignment vertical="center" wrapText="1"/>
    </xf>
    <xf numFmtId="166" fontId="18" fillId="13" borderId="21" xfId="0" applyNumberFormat="1" applyFont="1" applyFill="1" applyBorder="1" applyAlignment="1">
      <alignment vertical="center" wrapText="1"/>
    </xf>
    <xf numFmtId="166" fontId="18" fillId="13" borderId="22" xfId="0" applyNumberFormat="1" applyFont="1" applyFill="1" applyBorder="1" applyAlignment="1">
      <alignment vertical="center" wrapText="1"/>
    </xf>
    <xf numFmtId="0" fontId="24" fillId="0" borderId="0" xfId="0" applyFont="1"/>
    <xf numFmtId="0" fontId="0" fillId="10" borderId="0" xfId="0" applyFill="1"/>
    <xf numFmtId="0" fontId="7" fillId="10" borderId="0" xfId="0" applyFont="1" applyFill="1"/>
    <xf numFmtId="0" fontId="7" fillId="10" borderId="0" xfId="0" applyFont="1" applyFill="1" applyBorder="1"/>
    <xf numFmtId="0" fontId="22" fillId="10" borderId="0" xfId="0" applyFont="1" applyFill="1"/>
    <xf numFmtId="0" fontId="7" fillId="10" borderId="0" xfId="0" applyFont="1" applyFill="1" applyAlignment="1">
      <alignment horizontal="center"/>
    </xf>
    <xf numFmtId="0" fontId="24" fillId="10" borderId="0" xfId="0" applyFont="1" applyFill="1" applyAlignment="1">
      <alignment horizontal="center"/>
    </xf>
    <xf numFmtId="0" fontId="2" fillId="10" borderId="0" xfId="0" applyFont="1" applyFill="1" applyBorder="1" applyAlignment="1">
      <alignment vertical="center" wrapText="1"/>
    </xf>
    <xf numFmtId="0" fontId="15" fillId="10" borderId="0" xfId="0" applyFont="1" applyFill="1" applyBorder="1" applyAlignment="1"/>
    <xf numFmtId="0" fontId="19" fillId="10" borderId="0" xfId="0" applyFont="1" applyFill="1" applyBorder="1" applyAlignment="1"/>
    <xf numFmtId="0" fontId="24" fillId="10" borderId="0" xfId="0" applyFont="1" applyFill="1"/>
    <xf numFmtId="166" fontId="16" fillId="10" borderId="0" xfId="1" applyNumberFormat="1" applyFont="1" applyFill="1" applyBorder="1" applyAlignment="1">
      <alignment vertical="center" wrapText="1"/>
    </xf>
    <xf numFmtId="164" fontId="18" fillId="11" borderId="14" xfId="1" applyNumberFormat="1" applyFont="1" applyFill="1" applyBorder="1" applyAlignment="1">
      <alignment vertical="center" wrapText="1"/>
    </xf>
    <xf numFmtId="0" fontId="26" fillId="0" borderId="7" xfId="0" applyFont="1" applyBorder="1" applyAlignment="1">
      <alignment horizontal="left" vertical="center"/>
    </xf>
    <xf numFmtId="0" fontId="17" fillId="20" borderId="0" xfId="0" applyFont="1" applyFill="1" applyBorder="1" applyAlignment="1">
      <alignment horizontal="center" vertical="center" wrapText="1"/>
    </xf>
    <xf numFmtId="166" fontId="23" fillId="14" borderId="0" xfId="0" applyNumberFormat="1" applyFont="1" applyFill="1" applyBorder="1" applyAlignment="1">
      <alignment horizontal="center"/>
    </xf>
    <xf numFmtId="0" fontId="9" fillId="2" borderId="23"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10" fillId="5" borderId="16" xfId="0" applyFont="1" applyFill="1" applyBorder="1" applyAlignment="1">
      <alignment horizontal="center" vertical="center"/>
    </xf>
    <xf numFmtId="0" fontId="10" fillId="5" borderId="17" xfId="0" applyFont="1" applyFill="1" applyBorder="1" applyAlignment="1">
      <alignment horizontal="center" vertical="center"/>
    </xf>
    <xf numFmtId="0" fontId="4" fillId="9" borderId="1"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1" xfId="0" applyFont="1" applyFill="1" applyBorder="1" applyAlignment="1">
      <alignment horizontal="center" vertical="center"/>
    </xf>
    <xf numFmtId="0" fontId="4" fillId="9" borderId="2" xfId="0" applyFont="1" applyFill="1" applyBorder="1" applyAlignment="1">
      <alignment horizontal="center" vertical="center"/>
    </xf>
    <xf numFmtId="0" fontId="8" fillId="15" borderId="4" xfId="0" applyFont="1" applyFill="1" applyBorder="1" applyAlignment="1">
      <alignment horizontal="left" vertical="top" wrapText="1"/>
    </xf>
    <xf numFmtId="0" fontId="8" fillId="15" borderId="5" xfId="0" applyFont="1" applyFill="1" applyBorder="1" applyAlignment="1">
      <alignment horizontal="left" vertical="top" wrapText="1"/>
    </xf>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28" xfId="0" applyFont="1" applyFill="1" applyBorder="1" applyAlignment="1">
      <alignment horizontal="center" vertical="center"/>
    </xf>
    <xf numFmtId="0" fontId="10" fillId="5" borderId="9" xfId="0" applyFont="1" applyFill="1" applyBorder="1" applyAlignment="1">
      <alignment horizontal="center" vertical="center"/>
    </xf>
    <xf numFmtId="0" fontId="11" fillId="6" borderId="9" xfId="0" applyFont="1" applyFill="1" applyBorder="1"/>
    <xf numFmtId="0" fontId="10" fillId="7" borderId="9" xfId="0" applyFont="1" applyFill="1" applyBorder="1" applyAlignment="1">
      <alignment horizontal="center" vertical="center" wrapText="1"/>
    </xf>
    <xf numFmtId="0" fontId="11" fillId="6" borderId="9" xfId="0" applyFont="1" applyFill="1" applyBorder="1" applyAlignment="1">
      <alignment wrapText="1"/>
    </xf>
    <xf numFmtId="0" fontId="10" fillId="8" borderId="3" xfId="0" applyFont="1" applyFill="1" applyBorder="1" applyAlignment="1">
      <alignment horizontal="center" vertical="center" wrapText="1"/>
    </xf>
    <xf numFmtId="0" fontId="12" fillId="3" borderId="3" xfId="0" applyFont="1" applyFill="1" applyBorder="1" applyAlignment="1">
      <alignment horizontal="center" wrapText="1"/>
    </xf>
    <xf numFmtId="0" fontId="7" fillId="8" borderId="4" xfId="0" applyFont="1" applyFill="1" applyBorder="1" applyAlignment="1">
      <alignment horizontal="left" vertical="center" wrapText="1"/>
    </xf>
    <xf numFmtId="0" fontId="7" fillId="8" borderId="5" xfId="0" applyFont="1" applyFill="1" applyBorder="1" applyAlignment="1">
      <alignment horizontal="left" vertical="center" wrapText="1"/>
    </xf>
    <xf numFmtId="0" fontId="7" fillId="8" borderId="3" xfId="0" applyFont="1" applyFill="1" applyBorder="1" applyAlignment="1">
      <alignment horizontal="left" vertical="center" wrapText="1"/>
    </xf>
    <xf numFmtId="0" fontId="13" fillId="3" borderId="3" xfId="0" applyFont="1" applyFill="1" applyBorder="1"/>
    <xf numFmtId="0" fontId="12" fillId="6" borderId="10"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6" fillId="15" borderId="4" xfId="0" applyFont="1" applyFill="1" applyBorder="1" applyAlignment="1">
      <alignment horizontal="left" vertical="center" wrapText="1"/>
    </xf>
    <xf numFmtId="0" fontId="6" fillId="15" borderId="5" xfId="0" applyFont="1" applyFill="1" applyBorder="1" applyAlignment="1">
      <alignment horizontal="left" vertical="center" wrapText="1"/>
    </xf>
    <xf numFmtId="0" fontId="8" fillId="15" borderId="4" xfId="0" applyFont="1" applyFill="1" applyBorder="1" applyAlignment="1">
      <alignment horizontal="left" vertical="center" wrapText="1"/>
    </xf>
    <xf numFmtId="0" fontId="8" fillId="15" borderId="5" xfId="0" applyFont="1" applyFill="1" applyBorder="1" applyAlignment="1">
      <alignment horizontal="left" vertical="center"/>
    </xf>
    <xf numFmtId="164" fontId="25" fillId="19" borderId="20" xfId="1" applyNumberFormat="1" applyFont="1" applyFill="1" applyBorder="1" applyAlignment="1">
      <alignment vertical="center" wrapText="1"/>
    </xf>
    <xf numFmtId="164" fontId="16" fillId="10" borderId="3" xfId="1" applyNumberFormat="1" applyFont="1" applyFill="1" applyBorder="1" applyAlignment="1">
      <alignment vertical="center" wrapText="1"/>
    </xf>
    <xf numFmtId="166" fontId="18" fillId="13" borderId="29" xfId="0" applyNumberFormat="1" applyFont="1" applyFill="1" applyBorder="1" applyAlignment="1">
      <alignment vertical="center" wrapText="1"/>
    </xf>
    <xf numFmtId="166" fontId="20" fillId="18" borderId="3" xfId="0" applyNumberFormat="1" applyFont="1" applyFill="1" applyBorder="1" applyAlignment="1"/>
    <xf numFmtId="166" fontId="21" fillId="16" borderId="3" xfId="0" applyNumberFormat="1" applyFont="1" applyFill="1" applyBorder="1" applyAlignment="1"/>
    <xf numFmtId="0" fontId="4" fillId="9" borderId="30" xfId="0" applyFont="1" applyFill="1" applyBorder="1" applyAlignment="1">
      <alignment horizontal="center" vertical="center"/>
    </xf>
    <xf numFmtId="0" fontId="4" fillId="9" borderId="31" xfId="0" applyFont="1" applyFill="1" applyBorder="1" applyAlignment="1">
      <alignment horizontal="center" vertical="center"/>
    </xf>
    <xf numFmtId="0" fontId="8" fillId="15" borderId="32" xfId="0" applyFont="1" applyFill="1" applyBorder="1" applyAlignment="1">
      <alignment horizontal="left" vertical="top" wrapText="1"/>
    </xf>
    <xf numFmtId="0" fontId="8" fillId="15" borderId="33" xfId="0" applyFont="1" applyFill="1" applyBorder="1" applyAlignment="1">
      <alignment horizontal="left" vertical="top" wrapText="1"/>
    </xf>
    <xf numFmtId="0" fontId="3" fillId="9" borderId="31" xfId="0" applyFont="1" applyFill="1" applyBorder="1" applyAlignment="1">
      <alignment vertical="center" wrapText="1"/>
    </xf>
    <xf numFmtId="0" fontId="3" fillId="9" borderId="11" xfId="0" applyFont="1" applyFill="1" applyBorder="1" applyAlignment="1">
      <alignment horizontal="center" vertical="center" wrapText="1"/>
    </xf>
    <xf numFmtId="0" fontId="7" fillId="17" borderId="3" xfId="0" applyFont="1" applyFill="1" applyBorder="1" applyAlignment="1">
      <alignment horizontal="center"/>
    </xf>
    <xf numFmtId="0" fontId="0" fillId="0" borderId="0" xfId="0" applyFont="1" applyFill="1" applyBorder="1" applyAlignment="1">
      <alignment horizontal="center" vertical="center" wrapText="1"/>
    </xf>
    <xf numFmtId="0" fontId="0" fillId="0" borderId="0" xfId="0" applyFont="1" applyFill="1" applyBorder="1" applyAlignment="1">
      <alignment horizontal="center" vertical="center"/>
    </xf>
    <xf numFmtId="0" fontId="10" fillId="8" borderId="11" xfId="0" applyFont="1" applyFill="1" applyBorder="1" applyAlignment="1">
      <alignment horizontal="center" vertical="center" wrapText="1"/>
    </xf>
    <xf numFmtId="0" fontId="12" fillId="3" borderId="11" xfId="0" applyFont="1" applyFill="1" applyBorder="1" applyAlignment="1">
      <alignment horizontal="center" wrapText="1"/>
    </xf>
    <xf numFmtId="0" fontId="7" fillId="8" borderId="11" xfId="0" applyFont="1" applyFill="1" applyBorder="1" applyAlignment="1">
      <alignment horizontal="left" vertical="center" wrapText="1"/>
    </xf>
    <xf numFmtId="0" fontId="13" fillId="3" borderId="11" xfId="0" applyFont="1" applyFill="1" applyBorder="1"/>
    <xf numFmtId="0" fontId="14" fillId="4" borderId="11" xfId="0" applyFont="1" applyFill="1" applyBorder="1" applyAlignment="1">
      <alignment horizontal="center" vertical="center"/>
    </xf>
    <xf numFmtId="164" fontId="16" fillId="0" borderId="11" xfId="1" applyNumberFormat="1" applyFont="1" applyFill="1" applyBorder="1" applyAlignment="1">
      <alignment vertical="center" wrapText="1"/>
    </xf>
    <xf numFmtId="164" fontId="16" fillId="0" borderId="13" xfId="1" applyNumberFormat="1" applyFont="1" applyFill="1" applyBorder="1" applyAlignment="1">
      <alignment vertical="center" wrapText="1"/>
    </xf>
    <xf numFmtId="0" fontId="10" fillId="21"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AAFFF6"/>
      <color rgb="FF85FFC9"/>
      <color rgb="FF4ED963"/>
      <color rgb="FFB9FF00"/>
      <color rgb="FFABDCA4"/>
      <color rgb="FF00FF9D"/>
      <color rgb="FFFFBAE4"/>
      <color rgb="FFC28FFF"/>
      <color rgb="FF0A3709"/>
      <color rgb="FF1159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png"/><Relationship Id="rId18" Type="http://schemas.openxmlformats.org/officeDocument/2006/relationships/image" Target="../media/image18.jpg"/><Relationship Id="rId3" Type="http://schemas.openxmlformats.org/officeDocument/2006/relationships/image" Target="../media/image3.jpg"/><Relationship Id="rId7" Type="http://schemas.openxmlformats.org/officeDocument/2006/relationships/image" Target="../media/image7.jpg"/><Relationship Id="rId12" Type="http://schemas.openxmlformats.org/officeDocument/2006/relationships/image" Target="../media/image12.jpg"/><Relationship Id="rId17" Type="http://schemas.openxmlformats.org/officeDocument/2006/relationships/image" Target="../media/image17.png"/><Relationship Id="rId2" Type="http://schemas.openxmlformats.org/officeDocument/2006/relationships/image" Target="../media/image2.jpg"/><Relationship Id="rId16" Type="http://schemas.openxmlformats.org/officeDocument/2006/relationships/image" Target="../media/image16.pn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5" Type="http://schemas.openxmlformats.org/officeDocument/2006/relationships/image" Target="../media/image5.jpg"/><Relationship Id="rId15" Type="http://schemas.openxmlformats.org/officeDocument/2006/relationships/image" Target="../media/image15.png"/><Relationship Id="rId10" Type="http://schemas.openxmlformats.org/officeDocument/2006/relationships/image" Target="../media/image10.jp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5</xdr:col>
      <xdr:colOff>489857</xdr:colOff>
      <xdr:row>4</xdr:row>
      <xdr:rowOff>290286</xdr:rowOff>
    </xdr:from>
    <xdr:ext cx="2195285" cy="1832428"/>
    <xdr:pic>
      <xdr:nvPicPr>
        <xdr:cNvPr id="3" name="image37.jpg">
          <a:extLst>
            <a:ext uri="{FF2B5EF4-FFF2-40B4-BE49-F238E27FC236}">
              <a16:creationId xmlns:a16="http://schemas.microsoft.com/office/drawing/2014/main" id="{9C770478-F35D-2542-AC31-5C6A3C7E027B}"/>
            </a:ext>
          </a:extLst>
        </xdr:cNvPr>
        <xdr:cNvPicPr preferRelativeResize="0"/>
      </xdr:nvPicPr>
      <xdr:blipFill>
        <a:blip xmlns:r="http://schemas.openxmlformats.org/officeDocument/2006/relationships" r:embed="rId1" cstate="print"/>
        <a:stretch>
          <a:fillRect/>
        </a:stretch>
      </xdr:blipFill>
      <xdr:spPr>
        <a:xfrm>
          <a:off x="10668000" y="4027715"/>
          <a:ext cx="2195285" cy="1832428"/>
        </a:xfrm>
        <a:prstGeom prst="rect">
          <a:avLst/>
        </a:prstGeom>
        <a:noFill/>
      </xdr:spPr>
    </xdr:pic>
    <xdr:clientData fLocksWithSheet="0"/>
  </xdr:oneCellAnchor>
  <xdr:oneCellAnchor>
    <xdr:from>
      <xdr:col>5</xdr:col>
      <xdr:colOff>254000</xdr:colOff>
      <xdr:row>5</xdr:row>
      <xdr:rowOff>163285</xdr:rowOff>
    </xdr:from>
    <xdr:ext cx="2449286" cy="2340428"/>
    <xdr:pic>
      <xdr:nvPicPr>
        <xdr:cNvPr id="4" name="image31.jpg">
          <a:extLst>
            <a:ext uri="{FF2B5EF4-FFF2-40B4-BE49-F238E27FC236}">
              <a16:creationId xmlns:a16="http://schemas.microsoft.com/office/drawing/2014/main" id="{FFC58EDB-5B49-764B-AF8E-4343758258B1}"/>
            </a:ext>
          </a:extLst>
        </xdr:cNvPr>
        <xdr:cNvPicPr preferRelativeResize="0"/>
      </xdr:nvPicPr>
      <xdr:blipFill>
        <a:blip xmlns:r="http://schemas.openxmlformats.org/officeDocument/2006/relationships" r:embed="rId2" cstate="print"/>
        <a:stretch>
          <a:fillRect/>
        </a:stretch>
      </xdr:blipFill>
      <xdr:spPr>
        <a:xfrm>
          <a:off x="10432143" y="6440714"/>
          <a:ext cx="2449286" cy="2340428"/>
        </a:xfrm>
        <a:prstGeom prst="rect">
          <a:avLst/>
        </a:prstGeom>
        <a:noFill/>
      </xdr:spPr>
    </xdr:pic>
    <xdr:clientData fLocksWithSheet="0"/>
  </xdr:oneCellAnchor>
  <xdr:oneCellAnchor>
    <xdr:from>
      <xdr:col>5</xdr:col>
      <xdr:colOff>508000</xdr:colOff>
      <xdr:row>6</xdr:row>
      <xdr:rowOff>362857</xdr:rowOff>
    </xdr:from>
    <xdr:ext cx="2159000" cy="1850571"/>
    <xdr:pic>
      <xdr:nvPicPr>
        <xdr:cNvPr id="5" name="image35.jpg">
          <a:extLst>
            <a:ext uri="{FF2B5EF4-FFF2-40B4-BE49-F238E27FC236}">
              <a16:creationId xmlns:a16="http://schemas.microsoft.com/office/drawing/2014/main" id="{79379938-19BD-CC48-BCC4-100ADDB192B9}"/>
            </a:ext>
          </a:extLst>
        </xdr:cNvPr>
        <xdr:cNvPicPr preferRelativeResize="0"/>
      </xdr:nvPicPr>
      <xdr:blipFill>
        <a:blip xmlns:r="http://schemas.openxmlformats.org/officeDocument/2006/relationships" r:embed="rId3" cstate="print"/>
        <a:stretch>
          <a:fillRect/>
        </a:stretch>
      </xdr:blipFill>
      <xdr:spPr>
        <a:xfrm>
          <a:off x="10686143" y="9180286"/>
          <a:ext cx="2159000" cy="1850571"/>
        </a:xfrm>
        <a:prstGeom prst="rect">
          <a:avLst/>
        </a:prstGeom>
        <a:noFill/>
      </xdr:spPr>
    </xdr:pic>
    <xdr:clientData fLocksWithSheet="0"/>
  </xdr:oneCellAnchor>
  <xdr:oneCellAnchor>
    <xdr:from>
      <xdr:col>5</xdr:col>
      <xdr:colOff>362856</xdr:colOff>
      <xdr:row>7</xdr:row>
      <xdr:rowOff>308427</xdr:rowOff>
    </xdr:from>
    <xdr:ext cx="2086428" cy="2104571"/>
    <xdr:pic>
      <xdr:nvPicPr>
        <xdr:cNvPr id="7" name="image24.jpg">
          <a:extLst>
            <a:ext uri="{FF2B5EF4-FFF2-40B4-BE49-F238E27FC236}">
              <a16:creationId xmlns:a16="http://schemas.microsoft.com/office/drawing/2014/main" id="{E13E9D6D-D44C-9448-AF84-273630C1D29D}"/>
            </a:ext>
          </a:extLst>
        </xdr:cNvPr>
        <xdr:cNvPicPr preferRelativeResize="0"/>
      </xdr:nvPicPr>
      <xdr:blipFill>
        <a:blip xmlns:r="http://schemas.openxmlformats.org/officeDocument/2006/relationships" r:embed="rId4" cstate="print"/>
        <a:stretch>
          <a:fillRect/>
        </a:stretch>
      </xdr:blipFill>
      <xdr:spPr>
        <a:xfrm>
          <a:off x="4499427" y="9397998"/>
          <a:ext cx="2086428" cy="2104571"/>
        </a:xfrm>
        <a:prstGeom prst="rect">
          <a:avLst/>
        </a:prstGeom>
        <a:noFill/>
      </xdr:spPr>
    </xdr:pic>
    <xdr:clientData fLocksWithSheet="0"/>
  </xdr:oneCellAnchor>
  <xdr:oneCellAnchor>
    <xdr:from>
      <xdr:col>5</xdr:col>
      <xdr:colOff>96157</xdr:colOff>
      <xdr:row>9</xdr:row>
      <xdr:rowOff>72572</xdr:rowOff>
    </xdr:from>
    <xdr:ext cx="2612571" cy="2340428"/>
    <xdr:pic>
      <xdr:nvPicPr>
        <xdr:cNvPr id="11" name="image64.jpg">
          <a:extLst>
            <a:ext uri="{FF2B5EF4-FFF2-40B4-BE49-F238E27FC236}">
              <a16:creationId xmlns:a16="http://schemas.microsoft.com/office/drawing/2014/main" id="{21105044-8029-854E-B6DB-78C4F66F937E}"/>
            </a:ext>
          </a:extLst>
        </xdr:cNvPr>
        <xdr:cNvPicPr preferRelativeResize="0"/>
      </xdr:nvPicPr>
      <xdr:blipFill>
        <a:blip xmlns:r="http://schemas.openxmlformats.org/officeDocument/2006/relationships" r:embed="rId5" cstate="print"/>
        <a:stretch>
          <a:fillRect/>
        </a:stretch>
      </xdr:blipFill>
      <xdr:spPr>
        <a:xfrm>
          <a:off x="4232728" y="14242143"/>
          <a:ext cx="2612571" cy="2340428"/>
        </a:xfrm>
        <a:prstGeom prst="rect">
          <a:avLst/>
        </a:prstGeom>
        <a:noFill/>
      </xdr:spPr>
    </xdr:pic>
    <xdr:clientData fLocksWithSheet="0"/>
  </xdr:oneCellAnchor>
  <xdr:oneCellAnchor>
    <xdr:from>
      <xdr:col>5</xdr:col>
      <xdr:colOff>272143</xdr:colOff>
      <xdr:row>10</xdr:row>
      <xdr:rowOff>217714</xdr:rowOff>
    </xdr:from>
    <xdr:ext cx="2376714" cy="2140857"/>
    <xdr:pic>
      <xdr:nvPicPr>
        <xdr:cNvPr id="13" name="image29.jpg">
          <a:extLst>
            <a:ext uri="{FF2B5EF4-FFF2-40B4-BE49-F238E27FC236}">
              <a16:creationId xmlns:a16="http://schemas.microsoft.com/office/drawing/2014/main" id="{9034876F-2910-204E-9B9B-2670737D292E}"/>
            </a:ext>
          </a:extLst>
        </xdr:cNvPr>
        <xdr:cNvPicPr preferRelativeResize="0"/>
      </xdr:nvPicPr>
      <xdr:blipFill>
        <a:blip xmlns:r="http://schemas.openxmlformats.org/officeDocument/2006/relationships" r:embed="rId6" cstate="print"/>
        <a:stretch>
          <a:fillRect/>
        </a:stretch>
      </xdr:blipFill>
      <xdr:spPr>
        <a:xfrm>
          <a:off x="10450286" y="29355143"/>
          <a:ext cx="2376714" cy="2140857"/>
        </a:xfrm>
        <a:prstGeom prst="rect">
          <a:avLst/>
        </a:prstGeom>
        <a:noFill/>
      </xdr:spPr>
    </xdr:pic>
    <xdr:clientData fLocksWithSheet="0"/>
  </xdr:oneCellAnchor>
  <xdr:oneCellAnchor>
    <xdr:from>
      <xdr:col>5</xdr:col>
      <xdr:colOff>272143</xdr:colOff>
      <xdr:row>11</xdr:row>
      <xdr:rowOff>199572</xdr:rowOff>
    </xdr:from>
    <xdr:ext cx="2376714" cy="2086428"/>
    <xdr:pic>
      <xdr:nvPicPr>
        <xdr:cNvPr id="14" name="image41.jpg">
          <a:extLst>
            <a:ext uri="{FF2B5EF4-FFF2-40B4-BE49-F238E27FC236}">
              <a16:creationId xmlns:a16="http://schemas.microsoft.com/office/drawing/2014/main" id="{E7815DAF-C7AB-0D42-A423-28F2DB2CCFA1}"/>
            </a:ext>
          </a:extLst>
        </xdr:cNvPr>
        <xdr:cNvPicPr preferRelativeResize="0"/>
      </xdr:nvPicPr>
      <xdr:blipFill>
        <a:blip xmlns:r="http://schemas.openxmlformats.org/officeDocument/2006/relationships" r:embed="rId7" cstate="print"/>
        <a:stretch>
          <a:fillRect/>
        </a:stretch>
      </xdr:blipFill>
      <xdr:spPr>
        <a:xfrm>
          <a:off x="10450286" y="31877001"/>
          <a:ext cx="2376714" cy="2086428"/>
        </a:xfrm>
        <a:prstGeom prst="rect">
          <a:avLst/>
        </a:prstGeom>
        <a:noFill/>
      </xdr:spPr>
    </xdr:pic>
    <xdr:clientData fLocksWithSheet="0"/>
  </xdr:oneCellAnchor>
  <xdr:oneCellAnchor>
    <xdr:from>
      <xdr:col>5</xdr:col>
      <xdr:colOff>181429</xdr:colOff>
      <xdr:row>12</xdr:row>
      <xdr:rowOff>72571</xdr:rowOff>
    </xdr:from>
    <xdr:ext cx="2667000" cy="2413000"/>
    <xdr:pic>
      <xdr:nvPicPr>
        <xdr:cNvPr id="15" name="image27.jpg">
          <a:extLst>
            <a:ext uri="{FF2B5EF4-FFF2-40B4-BE49-F238E27FC236}">
              <a16:creationId xmlns:a16="http://schemas.microsoft.com/office/drawing/2014/main" id="{8909BEA9-2337-0F4C-B8FE-7C3B9520EB92}"/>
            </a:ext>
          </a:extLst>
        </xdr:cNvPr>
        <xdr:cNvPicPr preferRelativeResize="0"/>
      </xdr:nvPicPr>
      <xdr:blipFill>
        <a:blip xmlns:r="http://schemas.openxmlformats.org/officeDocument/2006/relationships" r:embed="rId8" cstate="print"/>
        <a:stretch>
          <a:fillRect/>
        </a:stretch>
      </xdr:blipFill>
      <xdr:spPr>
        <a:xfrm>
          <a:off x="10359572" y="34290000"/>
          <a:ext cx="2667000" cy="2413000"/>
        </a:xfrm>
        <a:prstGeom prst="rect">
          <a:avLst/>
        </a:prstGeom>
        <a:noFill/>
      </xdr:spPr>
    </xdr:pic>
    <xdr:clientData fLocksWithSheet="0"/>
  </xdr:oneCellAnchor>
  <xdr:oneCellAnchor>
    <xdr:from>
      <xdr:col>5</xdr:col>
      <xdr:colOff>435429</xdr:colOff>
      <xdr:row>13</xdr:row>
      <xdr:rowOff>235857</xdr:rowOff>
    </xdr:from>
    <xdr:ext cx="2413000" cy="2177142"/>
    <xdr:pic>
      <xdr:nvPicPr>
        <xdr:cNvPr id="16" name="image28.jpg">
          <a:extLst>
            <a:ext uri="{FF2B5EF4-FFF2-40B4-BE49-F238E27FC236}">
              <a16:creationId xmlns:a16="http://schemas.microsoft.com/office/drawing/2014/main" id="{8F212A52-677F-A547-9C2E-6D526783D59C}"/>
            </a:ext>
          </a:extLst>
        </xdr:cNvPr>
        <xdr:cNvPicPr preferRelativeResize="0"/>
      </xdr:nvPicPr>
      <xdr:blipFill>
        <a:blip xmlns:r="http://schemas.openxmlformats.org/officeDocument/2006/relationships" r:embed="rId9" cstate="print"/>
        <a:stretch>
          <a:fillRect/>
        </a:stretch>
      </xdr:blipFill>
      <xdr:spPr>
        <a:xfrm>
          <a:off x="10613572" y="36993286"/>
          <a:ext cx="2413000" cy="2177142"/>
        </a:xfrm>
        <a:prstGeom prst="rect">
          <a:avLst/>
        </a:prstGeom>
        <a:noFill/>
      </xdr:spPr>
    </xdr:pic>
    <xdr:clientData fLocksWithSheet="0"/>
  </xdr:oneCellAnchor>
  <xdr:oneCellAnchor>
    <xdr:from>
      <xdr:col>5</xdr:col>
      <xdr:colOff>417286</xdr:colOff>
      <xdr:row>14</xdr:row>
      <xdr:rowOff>254000</xdr:rowOff>
    </xdr:from>
    <xdr:ext cx="2068286" cy="1959428"/>
    <xdr:pic>
      <xdr:nvPicPr>
        <xdr:cNvPr id="18" name="image43.jpg">
          <a:extLst>
            <a:ext uri="{FF2B5EF4-FFF2-40B4-BE49-F238E27FC236}">
              <a16:creationId xmlns:a16="http://schemas.microsoft.com/office/drawing/2014/main" id="{318F4BA8-A715-AB4D-BF76-DB9C252DE5A1}"/>
            </a:ext>
          </a:extLst>
        </xdr:cNvPr>
        <xdr:cNvPicPr preferRelativeResize="0"/>
      </xdr:nvPicPr>
      <xdr:blipFill>
        <a:blip xmlns:r="http://schemas.openxmlformats.org/officeDocument/2006/relationships" r:embed="rId10" cstate="print"/>
        <a:stretch>
          <a:fillRect/>
        </a:stretch>
      </xdr:blipFill>
      <xdr:spPr>
        <a:xfrm>
          <a:off x="10595429" y="39551429"/>
          <a:ext cx="2068286" cy="1959428"/>
        </a:xfrm>
        <a:prstGeom prst="rect">
          <a:avLst/>
        </a:prstGeom>
        <a:noFill/>
      </xdr:spPr>
    </xdr:pic>
    <xdr:clientData fLocksWithSheet="0"/>
  </xdr:oneCellAnchor>
  <xdr:oneCellAnchor>
    <xdr:from>
      <xdr:col>5</xdr:col>
      <xdr:colOff>531585</xdr:colOff>
      <xdr:row>15</xdr:row>
      <xdr:rowOff>235857</xdr:rowOff>
    </xdr:from>
    <xdr:ext cx="2013857" cy="2213428"/>
    <xdr:pic>
      <xdr:nvPicPr>
        <xdr:cNvPr id="20" name="image45.jpg">
          <a:extLst>
            <a:ext uri="{FF2B5EF4-FFF2-40B4-BE49-F238E27FC236}">
              <a16:creationId xmlns:a16="http://schemas.microsoft.com/office/drawing/2014/main" id="{B9656AF4-C617-C544-9D19-0920B6B4B116}"/>
            </a:ext>
          </a:extLst>
        </xdr:cNvPr>
        <xdr:cNvPicPr preferRelativeResize="0"/>
      </xdr:nvPicPr>
      <xdr:blipFill>
        <a:blip xmlns:r="http://schemas.openxmlformats.org/officeDocument/2006/relationships" r:embed="rId11" cstate="print"/>
        <a:stretch>
          <a:fillRect/>
        </a:stretch>
      </xdr:blipFill>
      <xdr:spPr>
        <a:xfrm>
          <a:off x="10709728" y="42073286"/>
          <a:ext cx="2013857" cy="2213428"/>
        </a:xfrm>
        <a:prstGeom prst="rect">
          <a:avLst/>
        </a:prstGeom>
        <a:noFill/>
      </xdr:spPr>
    </xdr:pic>
    <xdr:clientData fLocksWithSheet="0"/>
  </xdr:oneCellAnchor>
  <xdr:oneCellAnchor>
    <xdr:from>
      <xdr:col>5</xdr:col>
      <xdr:colOff>549728</xdr:colOff>
      <xdr:row>16</xdr:row>
      <xdr:rowOff>381000</xdr:rowOff>
    </xdr:from>
    <xdr:ext cx="2177143" cy="1923142"/>
    <xdr:pic>
      <xdr:nvPicPr>
        <xdr:cNvPr id="21" name="image40.jpg">
          <a:extLst>
            <a:ext uri="{FF2B5EF4-FFF2-40B4-BE49-F238E27FC236}">
              <a16:creationId xmlns:a16="http://schemas.microsoft.com/office/drawing/2014/main" id="{3E79B0D0-783F-474D-AF17-017CE455AA13}"/>
            </a:ext>
          </a:extLst>
        </xdr:cNvPr>
        <xdr:cNvPicPr preferRelativeResize="0"/>
      </xdr:nvPicPr>
      <xdr:blipFill>
        <a:blip xmlns:r="http://schemas.openxmlformats.org/officeDocument/2006/relationships" r:embed="rId12" cstate="print"/>
        <a:stretch>
          <a:fillRect/>
        </a:stretch>
      </xdr:blipFill>
      <xdr:spPr>
        <a:xfrm>
          <a:off x="10727871" y="44758429"/>
          <a:ext cx="2177143" cy="1923142"/>
        </a:xfrm>
        <a:prstGeom prst="rect">
          <a:avLst/>
        </a:prstGeom>
        <a:noFill/>
      </xdr:spPr>
    </xdr:pic>
    <xdr:clientData fLocksWithSheet="0"/>
  </xdr:oneCellAnchor>
  <xdr:oneCellAnchor>
    <xdr:from>
      <xdr:col>5</xdr:col>
      <xdr:colOff>417285</xdr:colOff>
      <xdr:row>17</xdr:row>
      <xdr:rowOff>272143</xdr:rowOff>
    </xdr:from>
    <xdr:ext cx="2376714" cy="1995715"/>
    <xdr:pic>
      <xdr:nvPicPr>
        <xdr:cNvPr id="30" name="image74.png">
          <a:extLst>
            <a:ext uri="{FF2B5EF4-FFF2-40B4-BE49-F238E27FC236}">
              <a16:creationId xmlns:a16="http://schemas.microsoft.com/office/drawing/2014/main" id="{B705C20D-B3DC-B54D-BE33-FCDAA99EBC4F}"/>
            </a:ext>
          </a:extLst>
        </xdr:cNvPr>
        <xdr:cNvPicPr preferRelativeResize="0"/>
      </xdr:nvPicPr>
      <xdr:blipFill>
        <a:blip xmlns:r="http://schemas.openxmlformats.org/officeDocument/2006/relationships" r:embed="rId13" cstate="print"/>
        <a:stretch>
          <a:fillRect/>
        </a:stretch>
      </xdr:blipFill>
      <xdr:spPr>
        <a:xfrm>
          <a:off x="10595428" y="77451857"/>
          <a:ext cx="2376714" cy="1995715"/>
        </a:xfrm>
        <a:prstGeom prst="rect">
          <a:avLst/>
        </a:prstGeom>
        <a:noFill/>
      </xdr:spPr>
    </xdr:pic>
    <xdr:clientData fLocksWithSheet="0"/>
  </xdr:oneCellAnchor>
  <xdr:oneCellAnchor>
    <xdr:from>
      <xdr:col>5</xdr:col>
      <xdr:colOff>803729</xdr:colOff>
      <xdr:row>22</xdr:row>
      <xdr:rowOff>489857</xdr:rowOff>
    </xdr:from>
    <xdr:ext cx="2209800" cy="1574800"/>
    <xdr:pic>
      <xdr:nvPicPr>
        <xdr:cNvPr id="39" name="image23.png">
          <a:extLst>
            <a:ext uri="{FF2B5EF4-FFF2-40B4-BE49-F238E27FC236}">
              <a16:creationId xmlns:a16="http://schemas.microsoft.com/office/drawing/2014/main" id="{70CF3B95-EDD6-3F4D-9010-1D12B3C2C208}"/>
            </a:ext>
          </a:extLst>
        </xdr:cNvPr>
        <xdr:cNvPicPr preferRelativeResize="0"/>
      </xdr:nvPicPr>
      <xdr:blipFill>
        <a:blip xmlns:r="http://schemas.openxmlformats.org/officeDocument/2006/relationships" r:embed="rId14" cstate="print"/>
        <a:stretch>
          <a:fillRect/>
        </a:stretch>
      </xdr:blipFill>
      <xdr:spPr>
        <a:xfrm>
          <a:off x="5756729" y="43373524"/>
          <a:ext cx="2209800" cy="1574800"/>
        </a:xfrm>
        <a:prstGeom prst="rect">
          <a:avLst/>
        </a:prstGeom>
        <a:noFill/>
      </xdr:spPr>
    </xdr:pic>
    <xdr:clientData fLocksWithSheet="0"/>
  </xdr:oneCellAnchor>
  <xdr:oneCellAnchor>
    <xdr:from>
      <xdr:col>5</xdr:col>
      <xdr:colOff>602645</xdr:colOff>
      <xdr:row>23</xdr:row>
      <xdr:rowOff>272597</xdr:rowOff>
    </xdr:from>
    <xdr:ext cx="2619224" cy="1928736"/>
    <xdr:pic>
      <xdr:nvPicPr>
        <xdr:cNvPr id="40" name="image14.png">
          <a:extLst>
            <a:ext uri="{FF2B5EF4-FFF2-40B4-BE49-F238E27FC236}">
              <a16:creationId xmlns:a16="http://schemas.microsoft.com/office/drawing/2014/main" id="{D1564BFA-B29F-7447-A31B-BC88ADEA4190}"/>
            </a:ext>
          </a:extLst>
        </xdr:cNvPr>
        <xdr:cNvPicPr preferRelativeResize="0"/>
      </xdr:nvPicPr>
      <xdr:blipFill>
        <a:blip xmlns:r="http://schemas.openxmlformats.org/officeDocument/2006/relationships" r:embed="rId15" cstate="print"/>
        <a:stretch>
          <a:fillRect/>
        </a:stretch>
      </xdr:blipFill>
      <xdr:spPr>
        <a:xfrm>
          <a:off x="6263216" y="44482204"/>
          <a:ext cx="2619224" cy="1928736"/>
        </a:xfrm>
        <a:prstGeom prst="rect">
          <a:avLst/>
        </a:prstGeom>
        <a:noFill/>
      </xdr:spPr>
    </xdr:pic>
    <xdr:clientData fLocksWithSheet="0"/>
  </xdr:oneCellAnchor>
  <xdr:oneCellAnchor>
    <xdr:from>
      <xdr:col>5</xdr:col>
      <xdr:colOff>785737</xdr:colOff>
      <xdr:row>24</xdr:row>
      <xdr:rowOff>340179</xdr:rowOff>
    </xdr:from>
    <xdr:ext cx="1717978" cy="2613630"/>
    <xdr:pic>
      <xdr:nvPicPr>
        <xdr:cNvPr id="41" name="image26.png">
          <a:extLst>
            <a:ext uri="{FF2B5EF4-FFF2-40B4-BE49-F238E27FC236}">
              <a16:creationId xmlns:a16="http://schemas.microsoft.com/office/drawing/2014/main" id="{0BC07BC7-892C-3843-B98D-CEE4F412ECD7}"/>
            </a:ext>
          </a:extLst>
        </xdr:cNvPr>
        <xdr:cNvPicPr preferRelativeResize="0"/>
      </xdr:nvPicPr>
      <xdr:blipFill>
        <a:blip xmlns:r="http://schemas.openxmlformats.org/officeDocument/2006/relationships" r:embed="rId16" cstate="print"/>
        <a:stretch>
          <a:fillRect/>
        </a:stretch>
      </xdr:blipFill>
      <xdr:spPr>
        <a:xfrm>
          <a:off x="6446308" y="48727179"/>
          <a:ext cx="1717978" cy="2613630"/>
        </a:xfrm>
        <a:prstGeom prst="rect">
          <a:avLst/>
        </a:prstGeom>
        <a:noFill/>
      </xdr:spPr>
    </xdr:pic>
    <xdr:clientData fLocksWithSheet="0"/>
  </xdr:oneCellAnchor>
  <xdr:oneCellAnchor>
    <xdr:from>
      <xdr:col>5</xdr:col>
      <xdr:colOff>421822</xdr:colOff>
      <xdr:row>25</xdr:row>
      <xdr:rowOff>530678</xdr:rowOff>
    </xdr:from>
    <xdr:ext cx="2674558" cy="2021569"/>
    <xdr:pic>
      <xdr:nvPicPr>
        <xdr:cNvPr id="42" name="image30.png">
          <a:extLst>
            <a:ext uri="{FF2B5EF4-FFF2-40B4-BE49-F238E27FC236}">
              <a16:creationId xmlns:a16="http://schemas.microsoft.com/office/drawing/2014/main" id="{16002669-21CD-6149-8762-26A29D5BDB8A}"/>
            </a:ext>
          </a:extLst>
        </xdr:cNvPr>
        <xdr:cNvPicPr preferRelativeResize="0"/>
      </xdr:nvPicPr>
      <xdr:blipFill>
        <a:blip xmlns:r="http://schemas.openxmlformats.org/officeDocument/2006/relationships" r:embed="rId17" cstate="print"/>
        <a:stretch>
          <a:fillRect/>
        </a:stretch>
      </xdr:blipFill>
      <xdr:spPr>
        <a:xfrm>
          <a:off x="6082393" y="51870428"/>
          <a:ext cx="2674558" cy="2021569"/>
        </a:xfrm>
        <a:prstGeom prst="rect">
          <a:avLst/>
        </a:prstGeom>
        <a:noFill/>
      </xdr:spPr>
    </xdr:pic>
    <xdr:clientData fLocksWithSheet="0"/>
  </xdr:oneCellAnchor>
  <xdr:oneCellAnchor>
    <xdr:from>
      <xdr:col>5</xdr:col>
      <xdr:colOff>444500</xdr:colOff>
      <xdr:row>8</xdr:row>
      <xdr:rowOff>127000</xdr:rowOff>
    </xdr:from>
    <xdr:ext cx="2322286" cy="2322285"/>
    <xdr:pic>
      <xdr:nvPicPr>
        <xdr:cNvPr id="43" name="image39.jpg">
          <a:extLst>
            <a:ext uri="{FF2B5EF4-FFF2-40B4-BE49-F238E27FC236}">
              <a16:creationId xmlns:a16="http://schemas.microsoft.com/office/drawing/2014/main" id="{DAA4CADB-D2A1-D945-95A3-5CA37F2A0CC6}"/>
            </a:ext>
          </a:extLst>
        </xdr:cNvPr>
        <xdr:cNvPicPr preferRelativeResize="0"/>
      </xdr:nvPicPr>
      <xdr:blipFill>
        <a:blip xmlns:r="http://schemas.openxmlformats.org/officeDocument/2006/relationships" r:embed="rId18" cstate="print"/>
        <a:stretch>
          <a:fillRect/>
        </a:stretch>
      </xdr:blipFill>
      <xdr:spPr>
        <a:xfrm>
          <a:off x="6096000" y="11789833"/>
          <a:ext cx="2322286" cy="232228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68"/>
  <sheetViews>
    <sheetView tabSelected="1" zoomScale="70" zoomScaleNormal="70" workbookViewId="0">
      <pane xSplit="8" topLeftCell="I1" activePane="topRight" state="frozen"/>
      <selection activeCell="A21" sqref="A21"/>
      <selection pane="topRight" activeCell="D23" sqref="D23:E23"/>
    </sheetView>
  </sheetViews>
  <sheetFormatPr baseColWidth="10" defaultColWidth="10.875" defaultRowHeight="15" x14ac:dyDescent="0.2"/>
  <cols>
    <col min="1" max="1" width="6.625" style="32" customWidth="1"/>
    <col min="2" max="4" width="10.875" style="1"/>
    <col min="5" max="5" width="35" style="1" customWidth="1"/>
    <col min="6" max="6" width="44" style="1" customWidth="1"/>
    <col min="7" max="7" width="10.875" style="1"/>
    <col min="8" max="8" width="15.625" style="1" customWidth="1"/>
    <col min="9" max="10" width="20.875" style="1" customWidth="1"/>
    <col min="11" max="11" width="21.875" style="1" customWidth="1"/>
    <col min="12" max="12" width="29.5" style="1" customWidth="1"/>
    <col min="13" max="13" width="25.625" style="32" customWidth="1"/>
    <col min="14" max="14" width="26.375" style="32" customWidth="1"/>
    <col min="15" max="15" width="25.625" style="32" customWidth="1"/>
    <col min="16" max="16" width="26.875" style="32" customWidth="1"/>
    <col min="17" max="16384" width="10.875" style="1"/>
  </cols>
  <sheetData>
    <row r="1" spans="1:41" customFormat="1" ht="48.75" customHeight="1" thickBot="1" x14ac:dyDescent="0.3">
      <c r="A1" s="31"/>
      <c r="B1" s="43" t="s">
        <v>52</v>
      </c>
      <c r="C1" s="43"/>
      <c r="D1" s="43"/>
      <c r="E1" s="43"/>
      <c r="F1" s="43"/>
      <c r="G1" s="43"/>
      <c r="H1" s="43"/>
      <c r="I1" s="43"/>
      <c r="J1" s="43"/>
      <c r="K1" s="43"/>
      <c r="L1" s="43"/>
      <c r="M1" s="43"/>
      <c r="N1" s="43"/>
      <c r="O1" s="43"/>
      <c r="P1" s="43"/>
      <c r="Q1" s="43"/>
      <c r="R1" s="43"/>
      <c r="S1" s="43"/>
      <c r="T1" s="31"/>
      <c r="U1" s="31"/>
      <c r="V1" s="31"/>
      <c r="W1" s="31"/>
      <c r="X1" s="31"/>
      <c r="Y1" s="31"/>
      <c r="Z1" s="31"/>
      <c r="AA1" s="31"/>
      <c r="AB1" s="31"/>
      <c r="AC1" s="31"/>
      <c r="AD1" s="31"/>
      <c r="AE1" s="31"/>
      <c r="AF1" s="31"/>
      <c r="AG1" s="31"/>
      <c r="AH1" s="31"/>
      <c r="AI1" s="31"/>
      <c r="AJ1" s="31"/>
      <c r="AK1" s="31"/>
      <c r="AL1" s="31"/>
      <c r="AM1" s="31"/>
      <c r="AN1" s="31"/>
      <c r="AO1" s="31"/>
    </row>
    <row r="2" spans="1:41" ht="18" customHeight="1" x14ac:dyDescent="0.2">
      <c r="B2" s="46" t="s">
        <v>7</v>
      </c>
      <c r="C2" s="47"/>
      <c r="D2" s="47"/>
      <c r="E2" s="47"/>
      <c r="F2" s="47"/>
      <c r="G2" s="47"/>
      <c r="H2" s="61"/>
      <c r="I2" s="46" t="s">
        <v>44</v>
      </c>
      <c r="J2" s="47"/>
      <c r="K2" s="47"/>
      <c r="L2" s="47"/>
      <c r="M2" s="37"/>
    </row>
    <row r="3" spans="1:41" ht="15.95" customHeight="1" thickBot="1" x14ac:dyDescent="0.25">
      <c r="B3" s="48"/>
      <c r="C3" s="49"/>
      <c r="D3" s="49"/>
      <c r="E3" s="49"/>
      <c r="F3" s="49"/>
      <c r="G3" s="49"/>
      <c r="H3" s="62"/>
      <c r="I3" s="48"/>
      <c r="J3" s="49"/>
      <c r="K3" s="49"/>
      <c r="L3" s="49"/>
      <c r="M3" s="37"/>
    </row>
    <row r="4" spans="1:41" ht="66" customHeight="1" x14ac:dyDescent="0.25">
      <c r="A4" s="34" t="s">
        <v>48</v>
      </c>
      <c r="B4" s="63" t="s">
        <v>2</v>
      </c>
      <c r="C4" s="64"/>
      <c r="D4" s="65" t="s">
        <v>3</v>
      </c>
      <c r="E4" s="66"/>
      <c r="F4" s="24" t="s">
        <v>4</v>
      </c>
      <c r="G4" s="24" t="s">
        <v>5</v>
      </c>
      <c r="H4" s="24" t="s">
        <v>6</v>
      </c>
      <c r="I4" s="4" t="s">
        <v>50</v>
      </c>
      <c r="J4" s="4" t="s">
        <v>45</v>
      </c>
      <c r="K4" s="4" t="s">
        <v>46</v>
      </c>
      <c r="L4" s="5" t="s">
        <v>53</v>
      </c>
    </row>
    <row r="5" spans="1:41" ht="240" customHeight="1" x14ac:dyDescent="0.25">
      <c r="A5" s="35">
        <v>1</v>
      </c>
      <c r="B5" s="67" t="s">
        <v>8</v>
      </c>
      <c r="C5" s="68"/>
      <c r="D5" s="69" t="s">
        <v>22</v>
      </c>
      <c r="E5" s="70"/>
      <c r="F5" s="2"/>
      <c r="G5" s="2" t="s">
        <v>0</v>
      </c>
      <c r="H5" s="3">
        <v>4</v>
      </c>
      <c r="I5" s="14">
        <v>0</v>
      </c>
      <c r="J5" s="11">
        <f>I5*19%</f>
        <v>0</v>
      </c>
      <c r="K5" s="12">
        <f>I5+J5</f>
        <v>0</v>
      </c>
      <c r="L5" s="13">
        <f t="shared" ref="L5:L18" si="0">K5*H5</f>
        <v>0</v>
      </c>
    </row>
    <row r="6" spans="1:41" ht="200.1" customHeight="1" x14ac:dyDescent="0.25">
      <c r="A6" s="35">
        <v>2</v>
      </c>
      <c r="B6" s="67" t="s">
        <v>9</v>
      </c>
      <c r="C6" s="68"/>
      <c r="D6" s="71" t="s">
        <v>23</v>
      </c>
      <c r="E6" s="72"/>
      <c r="F6" s="2"/>
      <c r="G6" s="2" t="s">
        <v>0</v>
      </c>
      <c r="H6" s="3">
        <v>4</v>
      </c>
      <c r="I6" s="14">
        <v>0</v>
      </c>
      <c r="J6" s="11">
        <f>I6*19%</f>
        <v>0</v>
      </c>
      <c r="K6" s="12">
        <f t="shared" ref="K6:K17" si="1">I6+J6</f>
        <v>0</v>
      </c>
      <c r="L6" s="13">
        <f t="shared" si="0"/>
        <v>0</v>
      </c>
    </row>
    <row r="7" spans="1:41" ht="200.1" customHeight="1" x14ac:dyDescent="0.25">
      <c r="A7" s="35">
        <v>3</v>
      </c>
      <c r="B7" s="67" t="s">
        <v>10</v>
      </c>
      <c r="C7" s="68"/>
      <c r="D7" s="71" t="s">
        <v>24</v>
      </c>
      <c r="E7" s="72"/>
      <c r="F7" s="2"/>
      <c r="G7" s="2" t="s">
        <v>0</v>
      </c>
      <c r="H7" s="3">
        <v>2</v>
      </c>
      <c r="I7" s="14">
        <v>0</v>
      </c>
      <c r="J7" s="11">
        <f>I7*19%</f>
        <v>0</v>
      </c>
      <c r="K7" s="12">
        <f t="shared" si="1"/>
        <v>0</v>
      </c>
      <c r="L7" s="13">
        <f t="shared" si="0"/>
        <v>0</v>
      </c>
    </row>
    <row r="8" spans="1:41" ht="200.1" customHeight="1" x14ac:dyDescent="0.25">
      <c r="A8" s="35">
        <v>4</v>
      </c>
      <c r="B8" s="67" t="s">
        <v>11</v>
      </c>
      <c r="C8" s="68"/>
      <c r="D8" s="71" t="s">
        <v>25</v>
      </c>
      <c r="E8" s="72"/>
      <c r="F8" s="2"/>
      <c r="G8" s="2" t="s">
        <v>0</v>
      </c>
      <c r="H8" s="3">
        <v>2</v>
      </c>
      <c r="I8" s="14">
        <v>0</v>
      </c>
      <c r="J8" s="11">
        <f t="shared" ref="J8:J17" si="2">I8*19%</f>
        <v>0</v>
      </c>
      <c r="K8" s="12">
        <f t="shared" si="1"/>
        <v>0</v>
      </c>
      <c r="L8" s="13">
        <f t="shared" si="0"/>
        <v>0</v>
      </c>
    </row>
    <row r="9" spans="1:41" ht="200.1" customHeight="1" x14ac:dyDescent="0.25">
      <c r="A9" s="35">
        <v>5</v>
      </c>
      <c r="B9" s="67" t="s">
        <v>12</v>
      </c>
      <c r="C9" s="68"/>
      <c r="D9" s="71" t="s">
        <v>26</v>
      </c>
      <c r="E9" s="72"/>
      <c r="F9" s="2"/>
      <c r="G9" s="2" t="s">
        <v>0</v>
      </c>
      <c r="H9" s="3">
        <v>2</v>
      </c>
      <c r="I9" s="14">
        <v>0</v>
      </c>
      <c r="J9" s="11">
        <f t="shared" si="2"/>
        <v>0</v>
      </c>
      <c r="K9" s="12">
        <f>I9+J9</f>
        <v>0</v>
      </c>
      <c r="L9" s="13">
        <f t="shared" si="0"/>
        <v>0</v>
      </c>
    </row>
    <row r="10" spans="1:41" ht="200.1" customHeight="1" x14ac:dyDescent="0.25">
      <c r="A10" s="35">
        <v>6</v>
      </c>
      <c r="B10" s="67" t="s">
        <v>13</v>
      </c>
      <c r="C10" s="68"/>
      <c r="D10" s="71" t="s">
        <v>27</v>
      </c>
      <c r="E10" s="72"/>
      <c r="F10" s="2"/>
      <c r="G10" s="2" t="s">
        <v>0</v>
      </c>
      <c r="H10" s="3">
        <v>6</v>
      </c>
      <c r="I10" s="14">
        <v>0</v>
      </c>
      <c r="J10" s="11">
        <f t="shared" si="2"/>
        <v>0</v>
      </c>
      <c r="K10" s="12">
        <f>I10+J10</f>
        <v>0</v>
      </c>
      <c r="L10" s="13">
        <f t="shared" si="0"/>
        <v>0</v>
      </c>
    </row>
    <row r="11" spans="1:41" ht="200.1" customHeight="1" x14ac:dyDescent="0.25">
      <c r="A11" s="35">
        <v>7</v>
      </c>
      <c r="B11" s="67" t="s">
        <v>14</v>
      </c>
      <c r="C11" s="68"/>
      <c r="D11" s="71" t="s">
        <v>28</v>
      </c>
      <c r="E11" s="72"/>
      <c r="F11" s="2"/>
      <c r="G11" s="2" t="s">
        <v>0</v>
      </c>
      <c r="H11" s="3">
        <v>5</v>
      </c>
      <c r="I11" s="14">
        <v>0</v>
      </c>
      <c r="J11" s="11">
        <f t="shared" si="2"/>
        <v>0</v>
      </c>
      <c r="K11" s="12">
        <f t="shared" si="1"/>
        <v>0</v>
      </c>
      <c r="L11" s="13">
        <f t="shared" si="0"/>
        <v>0</v>
      </c>
    </row>
    <row r="12" spans="1:41" ht="200.1" customHeight="1" x14ac:dyDescent="0.25">
      <c r="A12" s="35">
        <v>8</v>
      </c>
      <c r="B12" s="67" t="s">
        <v>15</v>
      </c>
      <c r="C12" s="68"/>
      <c r="D12" s="71" t="s">
        <v>29</v>
      </c>
      <c r="E12" s="72"/>
      <c r="F12" s="2"/>
      <c r="G12" s="2" t="s">
        <v>0</v>
      </c>
      <c r="H12" s="3">
        <v>4</v>
      </c>
      <c r="I12" s="14">
        <v>0</v>
      </c>
      <c r="J12" s="11">
        <f t="shared" si="2"/>
        <v>0</v>
      </c>
      <c r="K12" s="12">
        <f>I12+J12</f>
        <v>0</v>
      </c>
      <c r="L12" s="13">
        <f t="shared" si="0"/>
        <v>0</v>
      </c>
    </row>
    <row r="13" spans="1:41" ht="200.1" customHeight="1" x14ac:dyDescent="0.25">
      <c r="A13" s="35">
        <v>9</v>
      </c>
      <c r="B13" s="67" t="s">
        <v>16</v>
      </c>
      <c r="C13" s="68"/>
      <c r="D13" s="71" t="s">
        <v>30</v>
      </c>
      <c r="E13" s="72"/>
      <c r="F13" s="2"/>
      <c r="G13" s="2" t="s">
        <v>0</v>
      </c>
      <c r="H13" s="3">
        <v>4</v>
      </c>
      <c r="I13" s="14">
        <v>0</v>
      </c>
      <c r="J13" s="11">
        <f t="shared" si="2"/>
        <v>0</v>
      </c>
      <c r="K13" s="12">
        <f t="shared" si="1"/>
        <v>0</v>
      </c>
      <c r="L13" s="13">
        <f t="shared" si="0"/>
        <v>0</v>
      </c>
    </row>
    <row r="14" spans="1:41" ht="200.1" customHeight="1" x14ac:dyDescent="0.25">
      <c r="A14" s="35">
        <v>10</v>
      </c>
      <c r="B14" s="67" t="s">
        <v>17</v>
      </c>
      <c r="C14" s="68"/>
      <c r="D14" s="71" t="s">
        <v>31</v>
      </c>
      <c r="E14" s="72"/>
      <c r="F14" s="2"/>
      <c r="G14" s="2" t="s">
        <v>0</v>
      </c>
      <c r="H14" s="3">
        <v>4</v>
      </c>
      <c r="I14" s="14">
        <v>0</v>
      </c>
      <c r="J14" s="11">
        <f t="shared" si="2"/>
        <v>0</v>
      </c>
      <c r="K14" s="12">
        <f t="shared" si="1"/>
        <v>0</v>
      </c>
      <c r="L14" s="13">
        <f t="shared" si="0"/>
        <v>0</v>
      </c>
    </row>
    <row r="15" spans="1:41" ht="200.1" customHeight="1" x14ac:dyDescent="0.25">
      <c r="A15" s="35">
        <v>11</v>
      </c>
      <c r="B15" s="67" t="s">
        <v>18</v>
      </c>
      <c r="C15" s="68"/>
      <c r="D15" s="71" t="s">
        <v>32</v>
      </c>
      <c r="E15" s="72"/>
      <c r="F15" s="2"/>
      <c r="G15" s="2" t="s">
        <v>0</v>
      </c>
      <c r="H15" s="3">
        <v>2</v>
      </c>
      <c r="I15" s="14">
        <v>0</v>
      </c>
      <c r="J15" s="11">
        <f t="shared" si="2"/>
        <v>0</v>
      </c>
      <c r="K15" s="12">
        <f t="shared" si="1"/>
        <v>0</v>
      </c>
      <c r="L15" s="13">
        <f t="shared" si="0"/>
        <v>0</v>
      </c>
    </row>
    <row r="16" spans="1:41" ht="200.1" customHeight="1" x14ac:dyDescent="0.25">
      <c r="A16" s="35">
        <v>12</v>
      </c>
      <c r="B16" s="67" t="s">
        <v>19</v>
      </c>
      <c r="C16" s="68"/>
      <c r="D16" s="71" t="s">
        <v>33</v>
      </c>
      <c r="E16" s="72"/>
      <c r="F16" s="2"/>
      <c r="G16" s="2" t="s">
        <v>0</v>
      </c>
      <c r="H16" s="3">
        <v>2</v>
      </c>
      <c r="I16" s="14">
        <v>0</v>
      </c>
      <c r="J16" s="11">
        <f t="shared" si="2"/>
        <v>0</v>
      </c>
      <c r="K16" s="12">
        <f>I16+J16</f>
        <v>0</v>
      </c>
      <c r="L16" s="13">
        <f t="shared" si="0"/>
        <v>0</v>
      </c>
    </row>
    <row r="17" spans="1:16" ht="200.1" customHeight="1" x14ac:dyDescent="0.25">
      <c r="A17" s="35">
        <v>13</v>
      </c>
      <c r="B17" s="67" t="s">
        <v>20</v>
      </c>
      <c r="C17" s="68"/>
      <c r="D17" s="71" t="s">
        <v>34</v>
      </c>
      <c r="E17" s="72"/>
      <c r="F17" s="2"/>
      <c r="G17" s="2" t="s">
        <v>0</v>
      </c>
      <c r="H17" s="3">
        <v>1</v>
      </c>
      <c r="I17" s="14">
        <v>0</v>
      </c>
      <c r="J17" s="11">
        <f t="shared" si="2"/>
        <v>0</v>
      </c>
      <c r="K17" s="12">
        <f t="shared" si="1"/>
        <v>0</v>
      </c>
      <c r="L17" s="13">
        <f t="shared" si="0"/>
        <v>0</v>
      </c>
    </row>
    <row r="18" spans="1:16" ht="200.1" customHeight="1" thickBot="1" x14ac:dyDescent="0.3">
      <c r="A18" s="35">
        <v>14</v>
      </c>
      <c r="B18" s="93" t="s">
        <v>21</v>
      </c>
      <c r="C18" s="94"/>
      <c r="D18" s="95" t="s">
        <v>35</v>
      </c>
      <c r="E18" s="96"/>
      <c r="F18" s="97"/>
      <c r="G18" s="97" t="s">
        <v>0</v>
      </c>
      <c r="H18" s="21">
        <v>20</v>
      </c>
      <c r="I18" s="98">
        <v>0</v>
      </c>
      <c r="J18" s="99">
        <f t="shared" ref="J18" si="3">I18*19%</f>
        <v>0</v>
      </c>
      <c r="K18" s="12">
        <f t="shared" ref="K18" si="4">I18+J18</f>
        <v>0</v>
      </c>
      <c r="L18" s="42">
        <f t="shared" si="0"/>
        <v>0</v>
      </c>
    </row>
    <row r="19" spans="1:16" s="32" customFormat="1" ht="59.25" customHeight="1" thickBot="1" x14ac:dyDescent="0.25">
      <c r="A19" s="35"/>
      <c r="B19" s="100" t="s">
        <v>54</v>
      </c>
      <c r="C19" s="100"/>
      <c r="D19" s="100"/>
      <c r="E19" s="100"/>
      <c r="F19" s="100"/>
      <c r="G19" s="100"/>
      <c r="H19" s="100"/>
      <c r="I19" s="80"/>
      <c r="J19" s="80"/>
      <c r="K19" s="80"/>
      <c r="L19" s="79">
        <f>SUM(L5:L18)</f>
        <v>0</v>
      </c>
    </row>
    <row r="20" spans="1:16" ht="47.25" customHeight="1" thickBot="1" x14ac:dyDescent="0.4">
      <c r="A20" s="35"/>
      <c r="B20" s="19"/>
      <c r="C20" s="19"/>
      <c r="D20" s="19"/>
      <c r="E20" s="19"/>
      <c r="F20" s="19"/>
      <c r="G20" s="19"/>
      <c r="H20" s="22"/>
      <c r="I20" s="19"/>
      <c r="J20" s="19"/>
      <c r="K20" s="20"/>
      <c r="L20" s="19"/>
      <c r="M20" s="38"/>
      <c r="N20" s="38"/>
      <c r="O20" s="38"/>
      <c r="P20" s="39"/>
    </row>
    <row r="21" spans="1:16" s="30" customFormat="1" ht="66.75" customHeight="1" thickBot="1" x14ac:dyDescent="0.4">
      <c r="A21" s="36"/>
      <c r="B21" s="58" t="s">
        <v>36</v>
      </c>
      <c r="C21" s="59"/>
      <c r="D21" s="59"/>
      <c r="E21" s="59"/>
      <c r="F21" s="59"/>
      <c r="G21" s="59"/>
      <c r="H21" s="60"/>
      <c r="I21" s="58" t="s">
        <v>44</v>
      </c>
      <c r="J21" s="59"/>
      <c r="K21" s="59"/>
      <c r="L21" s="59"/>
      <c r="M21" s="40"/>
      <c r="N21" s="40"/>
      <c r="O21" s="40"/>
      <c r="P21" s="40"/>
    </row>
    <row r="22" spans="1:16" ht="90" customHeight="1" thickBot="1" x14ac:dyDescent="0.25">
      <c r="A22" s="35"/>
      <c r="B22" s="50" t="s">
        <v>2</v>
      </c>
      <c r="C22" s="51"/>
      <c r="D22" s="73" t="s">
        <v>3</v>
      </c>
      <c r="E22" s="74"/>
      <c r="F22" s="23" t="s">
        <v>4</v>
      </c>
      <c r="G22" s="24" t="s">
        <v>5</v>
      </c>
      <c r="H22" s="24" t="s">
        <v>47</v>
      </c>
      <c r="I22" s="6" t="s">
        <v>50</v>
      </c>
      <c r="J22" s="6" t="s">
        <v>45</v>
      </c>
      <c r="K22" s="25" t="s">
        <v>46</v>
      </c>
      <c r="L22" s="26" t="s">
        <v>53</v>
      </c>
    </row>
    <row r="23" spans="1:16" ht="285.75" customHeight="1" x14ac:dyDescent="0.2">
      <c r="A23" s="35"/>
      <c r="B23" s="52" t="s">
        <v>37</v>
      </c>
      <c r="C23" s="53"/>
      <c r="D23" s="75" t="s">
        <v>38</v>
      </c>
      <c r="E23" s="76"/>
      <c r="F23" s="8"/>
      <c r="G23" s="10" t="s">
        <v>1</v>
      </c>
      <c r="H23" s="10">
        <v>2</v>
      </c>
      <c r="I23" s="27">
        <v>0</v>
      </c>
      <c r="J23" s="7">
        <f>I23*19%</f>
        <v>0</v>
      </c>
      <c r="K23" s="27">
        <f>SUM(J23,I23)</f>
        <v>0</v>
      </c>
      <c r="L23" s="28">
        <f>K23*H23</f>
        <v>0</v>
      </c>
    </row>
    <row r="24" spans="1:16" ht="313.5" customHeight="1" x14ac:dyDescent="0.2">
      <c r="A24" s="35"/>
      <c r="B24" s="52" t="s">
        <v>43</v>
      </c>
      <c r="C24" s="53"/>
      <c r="D24" s="56" t="s">
        <v>49</v>
      </c>
      <c r="E24" s="57"/>
      <c r="F24" s="9"/>
      <c r="G24" s="10" t="s">
        <v>1</v>
      </c>
      <c r="H24" s="10">
        <v>1</v>
      </c>
      <c r="I24" s="27">
        <v>0</v>
      </c>
      <c r="J24" s="7">
        <f>I24*19%</f>
        <v>0</v>
      </c>
      <c r="K24" s="27">
        <f>SUM(J24,I24)</f>
        <v>0</v>
      </c>
      <c r="L24" s="29">
        <f>K24*H24</f>
        <v>0</v>
      </c>
    </row>
    <row r="25" spans="1:16" ht="247.5" customHeight="1" x14ac:dyDescent="0.2">
      <c r="A25" s="35"/>
      <c r="B25" s="54" t="s">
        <v>39</v>
      </c>
      <c r="C25" s="55"/>
      <c r="D25" s="77" t="s">
        <v>40</v>
      </c>
      <c r="E25" s="78"/>
      <c r="F25" s="9"/>
      <c r="G25" s="10" t="s">
        <v>1</v>
      </c>
      <c r="H25" s="10">
        <v>2</v>
      </c>
      <c r="I25" s="27">
        <v>0</v>
      </c>
      <c r="J25" s="7">
        <f>I25*19%</f>
        <v>0</v>
      </c>
      <c r="K25" s="27">
        <f>SUM(J25,I25)</f>
        <v>0</v>
      </c>
      <c r="L25" s="29">
        <f>K25*H25</f>
        <v>0</v>
      </c>
    </row>
    <row r="26" spans="1:16" ht="308.25" customHeight="1" x14ac:dyDescent="0.2">
      <c r="A26" s="35"/>
      <c r="B26" s="84" t="s">
        <v>41</v>
      </c>
      <c r="C26" s="85"/>
      <c r="D26" s="86" t="s">
        <v>42</v>
      </c>
      <c r="E26" s="87"/>
      <c r="F26" s="88"/>
      <c r="G26" s="89" t="s">
        <v>1</v>
      </c>
      <c r="H26" s="89">
        <v>2</v>
      </c>
      <c r="I26" s="16">
        <v>0</v>
      </c>
      <c r="J26" s="15">
        <f>I26*19%</f>
        <v>0</v>
      </c>
      <c r="K26" s="16">
        <f>SUM(J26,I26)</f>
        <v>0</v>
      </c>
      <c r="L26" s="81">
        <f>K26*H26</f>
        <v>0</v>
      </c>
    </row>
    <row r="27" spans="1:16" ht="54" customHeight="1" x14ac:dyDescent="0.35">
      <c r="A27" s="35"/>
      <c r="B27" s="90" t="s">
        <v>55</v>
      </c>
      <c r="C27" s="90"/>
      <c r="D27" s="90"/>
      <c r="E27" s="90"/>
      <c r="F27" s="90"/>
      <c r="G27" s="90"/>
      <c r="H27" s="90"/>
      <c r="I27" s="82"/>
      <c r="J27" s="82"/>
      <c r="K27" s="82"/>
      <c r="L27" s="83">
        <f>SUM(L23:L26)</f>
        <v>0</v>
      </c>
    </row>
    <row r="28" spans="1:16" s="32" customFormat="1" ht="53.25" customHeight="1" x14ac:dyDescent="0.2">
      <c r="A28" s="35"/>
      <c r="C28" s="33"/>
      <c r="D28" s="33"/>
      <c r="E28" s="33"/>
      <c r="F28" s="33"/>
      <c r="G28" s="33"/>
      <c r="H28" s="33"/>
      <c r="I28" s="41"/>
      <c r="J28" s="41"/>
      <c r="K28" s="41"/>
      <c r="L28" s="41"/>
    </row>
    <row r="29" spans="1:16" ht="74.25" customHeight="1" x14ac:dyDescent="0.2">
      <c r="A29" s="35"/>
      <c r="B29" s="91" t="s">
        <v>56</v>
      </c>
      <c r="C29" s="92"/>
      <c r="D29" s="92"/>
      <c r="E29" s="92"/>
      <c r="F29" s="92"/>
      <c r="G29" s="92"/>
      <c r="H29" s="92"/>
      <c r="I29" s="17"/>
      <c r="J29" s="17"/>
      <c r="K29" s="44" t="s">
        <v>51</v>
      </c>
      <c r="L29" s="44"/>
    </row>
    <row r="30" spans="1:16" s="19" customFormat="1" ht="71.25" customHeight="1" x14ac:dyDescent="0.35">
      <c r="A30" s="32"/>
      <c r="B30" s="92"/>
      <c r="C30" s="92"/>
      <c r="D30" s="92"/>
      <c r="E30" s="92"/>
      <c r="F30" s="92"/>
      <c r="G30" s="92"/>
      <c r="H30" s="92"/>
      <c r="I30" s="18"/>
      <c r="J30" s="18"/>
      <c r="K30" s="45">
        <f>+L27+L19</f>
        <v>0</v>
      </c>
      <c r="L30" s="45"/>
      <c r="M30" s="32"/>
      <c r="N30" s="32"/>
      <c r="O30" s="32"/>
      <c r="P30" s="32"/>
    </row>
    <row r="31" spans="1:16" s="19" customFormat="1" ht="15.95" customHeight="1" x14ac:dyDescent="0.2">
      <c r="A31" s="32"/>
      <c r="M31" s="32"/>
      <c r="N31" s="32"/>
      <c r="O31" s="32"/>
      <c r="P31" s="32"/>
    </row>
    <row r="32" spans="1:16" s="19" customFormat="1" x14ac:dyDescent="0.2">
      <c r="A32" s="32"/>
      <c r="M32" s="32"/>
      <c r="N32" s="32"/>
      <c r="O32" s="32"/>
      <c r="P32" s="32"/>
    </row>
    <row r="33" spans="1:16" s="19" customFormat="1" x14ac:dyDescent="0.2">
      <c r="A33" s="32"/>
      <c r="M33" s="32"/>
      <c r="N33" s="32"/>
      <c r="O33" s="32"/>
      <c r="P33" s="32"/>
    </row>
    <row r="34" spans="1:16" s="19" customFormat="1" x14ac:dyDescent="0.2">
      <c r="A34" s="32"/>
      <c r="M34" s="32"/>
      <c r="N34" s="32"/>
      <c r="O34" s="32"/>
      <c r="P34" s="32"/>
    </row>
    <row r="35" spans="1:16" s="19" customFormat="1" x14ac:dyDescent="0.2">
      <c r="A35" s="32"/>
      <c r="M35" s="32"/>
      <c r="N35" s="32"/>
      <c r="O35" s="32"/>
      <c r="P35" s="32"/>
    </row>
    <row r="36" spans="1:16" s="19" customFormat="1" x14ac:dyDescent="0.2">
      <c r="A36" s="32"/>
      <c r="M36" s="32"/>
      <c r="N36" s="32"/>
      <c r="O36" s="32"/>
      <c r="P36" s="32"/>
    </row>
    <row r="37" spans="1:16" s="19" customFormat="1" x14ac:dyDescent="0.2">
      <c r="A37" s="32"/>
      <c r="M37" s="32"/>
      <c r="N37" s="32"/>
      <c r="O37" s="32"/>
      <c r="P37" s="32"/>
    </row>
    <row r="38" spans="1:16" s="19" customFormat="1" x14ac:dyDescent="0.2">
      <c r="A38" s="32"/>
      <c r="M38" s="32"/>
      <c r="N38" s="32"/>
      <c r="O38" s="32"/>
      <c r="P38" s="32"/>
    </row>
    <row r="39" spans="1:16" s="19" customFormat="1" x14ac:dyDescent="0.2">
      <c r="A39" s="32"/>
      <c r="M39" s="32"/>
      <c r="N39" s="32"/>
      <c r="O39" s="32"/>
      <c r="P39" s="32"/>
    </row>
    <row r="40" spans="1:16" s="19" customFormat="1" x14ac:dyDescent="0.2">
      <c r="A40" s="32"/>
      <c r="M40" s="32"/>
      <c r="N40" s="32"/>
      <c r="O40" s="32"/>
      <c r="P40" s="32"/>
    </row>
    <row r="41" spans="1:16" s="19" customFormat="1" x14ac:dyDescent="0.2">
      <c r="A41" s="32"/>
      <c r="M41" s="32"/>
      <c r="N41" s="32"/>
      <c r="O41" s="32"/>
      <c r="P41" s="32"/>
    </row>
    <row r="42" spans="1:16" s="19" customFormat="1" x14ac:dyDescent="0.2">
      <c r="A42" s="32"/>
      <c r="M42" s="32"/>
      <c r="N42" s="32"/>
      <c r="O42" s="32"/>
      <c r="P42" s="32"/>
    </row>
    <row r="43" spans="1:16" s="19" customFormat="1" x14ac:dyDescent="0.2">
      <c r="A43" s="32"/>
      <c r="M43" s="32"/>
      <c r="N43" s="32"/>
      <c r="O43" s="32"/>
      <c r="P43" s="32"/>
    </row>
    <row r="44" spans="1:16" s="19" customFormat="1" x14ac:dyDescent="0.2">
      <c r="A44" s="32"/>
      <c r="M44" s="32"/>
      <c r="N44" s="32"/>
      <c r="O44" s="32"/>
      <c r="P44" s="32"/>
    </row>
    <row r="45" spans="1:16" s="19" customFormat="1" x14ac:dyDescent="0.2">
      <c r="A45" s="32"/>
      <c r="M45" s="32"/>
      <c r="N45" s="32"/>
      <c r="O45" s="32"/>
      <c r="P45" s="32"/>
    </row>
    <row r="46" spans="1:16" s="19" customFormat="1" x14ac:dyDescent="0.2">
      <c r="A46" s="32"/>
      <c r="M46" s="32"/>
      <c r="N46" s="32"/>
      <c r="O46" s="32"/>
      <c r="P46" s="32"/>
    </row>
    <row r="47" spans="1:16" s="19" customFormat="1" x14ac:dyDescent="0.2">
      <c r="A47" s="32"/>
      <c r="M47" s="32"/>
      <c r="N47" s="32"/>
      <c r="O47" s="32"/>
      <c r="P47" s="32"/>
    </row>
    <row r="48" spans="1:16" s="19" customFormat="1" x14ac:dyDescent="0.2">
      <c r="A48" s="32"/>
      <c r="M48" s="32"/>
      <c r="N48" s="32"/>
      <c r="O48" s="32"/>
      <c r="P48" s="32"/>
    </row>
    <row r="49" spans="1:16" s="19" customFormat="1" x14ac:dyDescent="0.2">
      <c r="A49" s="32"/>
      <c r="M49" s="32"/>
      <c r="N49" s="32"/>
      <c r="O49" s="32"/>
      <c r="P49" s="32"/>
    </row>
    <row r="50" spans="1:16" s="19" customFormat="1" x14ac:dyDescent="0.2">
      <c r="A50" s="32"/>
      <c r="M50" s="32"/>
      <c r="N50" s="32"/>
      <c r="O50" s="32"/>
      <c r="P50" s="32"/>
    </row>
    <row r="51" spans="1:16" s="19" customFormat="1" x14ac:dyDescent="0.2">
      <c r="A51" s="32"/>
      <c r="M51" s="32"/>
      <c r="N51" s="32"/>
      <c r="O51" s="32"/>
      <c r="P51" s="32"/>
    </row>
    <row r="52" spans="1:16" s="19" customFormat="1" x14ac:dyDescent="0.2">
      <c r="A52" s="32"/>
      <c r="M52" s="32"/>
      <c r="N52" s="32"/>
      <c r="O52" s="32"/>
      <c r="P52" s="32"/>
    </row>
    <row r="53" spans="1:16" s="19" customFormat="1" x14ac:dyDescent="0.2">
      <c r="A53" s="32"/>
      <c r="M53" s="32"/>
      <c r="N53" s="32"/>
      <c r="O53" s="32"/>
      <c r="P53" s="32"/>
    </row>
    <row r="54" spans="1:16" s="19" customFormat="1" x14ac:dyDescent="0.2">
      <c r="A54" s="32"/>
      <c r="M54" s="32"/>
      <c r="N54" s="32"/>
      <c r="O54" s="32"/>
      <c r="P54" s="32"/>
    </row>
    <row r="55" spans="1:16" s="19" customFormat="1" x14ac:dyDescent="0.2">
      <c r="A55" s="32"/>
      <c r="M55" s="32"/>
      <c r="N55" s="32"/>
      <c r="O55" s="32"/>
      <c r="P55" s="32"/>
    </row>
    <row r="56" spans="1:16" s="19" customFormat="1" x14ac:dyDescent="0.2">
      <c r="A56" s="32"/>
      <c r="M56" s="32"/>
      <c r="N56" s="32"/>
      <c r="O56" s="32"/>
      <c r="P56" s="32"/>
    </row>
    <row r="57" spans="1:16" s="19" customFormat="1" x14ac:dyDescent="0.2">
      <c r="A57" s="32"/>
      <c r="M57" s="32"/>
      <c r="N57" s="32"/>
      <c r="O57" s="32"/>
      <c r="P57" s="32"/>
    </row>
    <row r="58" spans="1:16" s="19" customFormat="1" x14ac:dyDescent="0.2">
      <c r="A58" s="32"/>
      <c r="M58" s="32"/>
      <c r="N58" s="32"/>
      <c r="O58" s="32"/>
      <c r="P58" s="32"/>
    </row>
    <row r="59" spans="1:16" s="19" customFormat="1" x14ac:dyDescent="0.2">
      <c r="A59" s="32"/>
      <c r="M59" s="32"/>
      <c r="N59" s="32"/>
      <c r="O59" s="32"/>
      <c r="P59" s="32"/>
    </row>
    <row r="60" spans="1:16" s="19" customFormat="1" x14ac:dyDescent="0.2">
      <c r="A60" s="32"/>
      <c r="M60" s="32"/>
      <c r="N60" s="32"/>
      <c r="O60" s="32"/>
      <c r="P60" s="32"/>
    </row>
    <row r="61" spans="1:16" s="19" customFormat="1" x14ac:dyDescent="0.2">
      <c r="A61" s="32"/>
      <c r="M61" s="32"/>
      <c r="N61" s="32"/>
      <c r="O61" s="32"/>
      <c r="P61" s="32"/>
    </row>
    <row r="62" spans="1:16" s="19" customFormat="1" x14ac:dyDescent="0.2">
      <c r="A62" s="32"/>
      <c r="M62" s="32"/>
      <c r="N62" s="32"/>
      <c r="O62" s="32"/>
      <c r="P62" s="32"/>
    </row>
    <row r="63" spans="1:16" s="19" customFormat="1" x14ac:dyDescent="0.2">
      <c r="A63" s="32"/>
      <c r="M63" s="32"/>
      <c r="N63" s="32"/>
      <c r="O63" s="32"/>
      <c r="P63" s="32"/>
    </row>
    <row r="64" spans="1:16" s="19" customFormat="1" x14ac:dyDescent="0.2">
      <c r="A64" s="32"/>
      <c r="M64" s="32"/>
      <c r="N64" s="32"/>
      <c r="O64" s="32"/>
      <c r="P64" s="32"/>
    </row>
    <row r="65" spans="1:16" s="19" customFormat="1" x14ac:dyDescent="0.2">
      <c r="A65" s="32"/>
      <c r="M65" s="32"/>
      <c r="N65" s="32"/>
      <c r="O65" s="32"/>
      <c r="P65" s="32"/>
    </row>
    <row r="66" spans="1:16" s="19" customFormat="1" x14ac:dyDescent="0.2">
      <c r="A66" s="32"/>
      <c r="M66" s="32"/>
      <c r="N66" s="32"/>
      <c r="O66" s="32"/>
      <c r="P66" s="32"/>
    </row>
    <row r="67" spans="1:16" s="19" customFormat="1" x14ac:dyDescent="0.2">
      <c r="A67" s="32"/>
      <c r="M67" s="32"/>
      <c r="N67" s="32"/>
      <c r="O67" s="32"/>
      <c r="P67" s="32"/>
    </row>
    <row r="68" spans="1:16" s="19" customFormat="1" x14ac:dyDescent="0.2">
      <c r="A68" s="32"/>
      <c r="M68" s="32"/>
      <c r="N68" s="32"/>
      <c r="O68" s="32"/>
      <c r="P68" s="32"/>
    </row>
  </sheetData>
  <mergeCells count="50">
    <mergeCell ref="B19:H19"/>
    <mergeCell ref="B27:H27"/>
    <mergeCell ref="B29:H30"/>
    <mergeCell ref="B16:C16"/>
    <mergeCell ref="D16:E16"/>
    <mergeCell ref="B17:C17"/>
    <mergeCell ref="D17:E17"/>
    <mergeCell ref="B14:C14"/>
    <mergeCell ref="D14:E14"/>
    <mergeCell ref="B15:C15"/>
    <mergeCell ref="D15:E15"/>
    <mergeCell ref="B25:C25"/>
    <mergeCell ref="B18:C18"/>
    <mergeCell ref="D22:E22"/>
    <mergeCell ref="D23:E23"/>
    <mergeCell ref="D24:E24"/>
    <mergeCell ref="D25:E25"/>
    <mergeCell ref="D18:E18"/>
    <mergeCell ref="D13:E13"/>
    <mergeCell ref="B6:C6"/>
    <mergeCell ref="D6:E6"/>
    <mergeCell ref="B7:C7"/>
    <mergeCell ref="D7:E7"/>
    <mergeCell ref="B8:C8"/>
    <mergeCell ref="D8:E8"/>
    <mergeCell ref="B11:C11"/>
    <mergeCell ref="D11:E11"/>
    <mergeCell ref="B12:C12"/>
    <mergeCell ref="D12:E12"/>
    <mergeCell ref="B13:C13"/>
    <mergeCell ref="B9:C9"/>
    <mergeCell ref="B5:C5"/>
    <mergeCell ref="D5:E5"/>
    <mergeCell ref="D9:E9"/>
    <mergeCell ref="B10:C10"/>
    <mergeCell ref="D10:E10"/>
    <mergeCell ref="B1:S1"/>
    <mergeCell ref="K29:L29"/>
    <mergeCell ref="K30:L30"/>
    <mergeCell ref="I2:L3"/>
    <mergeCell ref="B22:C22"/>
    <mergeCell ref="B23:C23"/>
    <mergeCell ref="B24:C24"/>
    <mergeCell ref="B26:C26"/>
    <mergeCell ref="D26:E26"/>
    <mergeCell ref="B21:H21"/>
    <mergeCell ref="I21:L21"/>
    <mergeCell ref="B2:H3"/>
    <mergeCell ref="B4:C4"/>
    <mergeCell ref="D4:E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2 AUDIO, VIDEO Y TECNO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cp:lastModifiedBy>
  <dcterms:created xsi:type="dcterms:W3CDTF">2022-08-05T20:13:04Z</dcterms:created>
  <dcterms:modified xsi:type="dcterms:W3CDTF">2022-10-06T22:51:16Z</dcterms:modified>
</cp:coreProperties>
</file>