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427"/>
  <workbookPr defaultThemeVersion="124226"/>
  <mc:AlternateContent xmlns:mc="http://schemas.openxmlformats.org/markup-compatibility/2006">
    <mc:Choice Requires="x15">
      <x15ac:absPath xmlns:x15ac="http://schemas.microsoft.com/office/spreadsheetml/2010/11/ac" url="D:\INFORMACION ING TITO 2022\PROCESOS TOLIMA 2022\CMA-DT-TOL-001-2022\"/>
    </mc:Choice>
  </mc:AlternateContent>
  <xr:revisionPtr revIDLastSave="0" documentId="8_{A6C3E634-CDCC-48F1-BC6A-FA6DA3985404}" xr6:coauthVersionLast="47" xr6:coauthVersionMax="47" xr10:uidLastSave="{00000000-0000-0000-0000-000000000000}"/>
  <bookViews>
    <workbookView xWindow="-120" yWindow="-120" windowWidth="29040" windowHeight="15840" tabRatio="712" firstSheet="5" activeTab="5" xr2:uid="{00000000-000D-0000-FFFF-FFFF00000000}"/>
  </bookViews>
  <sheets>
    <sheet name="MÓDULO I" sheetId="13" state="hidden" r:id="rId1"/>
    <sheet name="MÓDULO II" sheetId="22" state="hidden" r:id="rId2"/>
    <sheet name="Bioseguridad I" sheetId="17" state="hidden" r:id="rId3"/>
    <sheet name="Bioseguridad II " sheetId="24" state="hidden" r:id="rId4"/>
    <sheet name="PRESUP. MOD. I" sheetId="19" state="hidden" r:id="rId5"/>
    <sheet name="FORMULARIO 1 - DETALLADO" sheetId="28" r:id="rId6"/>
    <sheet name="PLAN DE CARGAS G2 " sheetId="30" r:id="rId7"/>
    <sheet name="FORMULARIO 1 - GLOBAL" sheetId="29" r:id="rId8"/>
    <sheet name="FORMULARIO 1 - Modelo 2" sheetId="5" state="hidden" r:id="rId9"/>
    <sheet name="F.M." sheetId="6" state="hidden" r:id="rId10"/>
    <sheet name="FORMULARIO 2" sheetId="4" state="hidden" r:id="rId11"/>
  </sheets>
  <externalReferences>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s>
  <definedNames>
    <definedName name="________r" hidden="1">{"TAB1",#N/A,TRUE,"GENERAL";"TAB2",#N/A,TRUE,"GENERAL";"TAB3",#N/A,TRUE,"GENERAL";"TAB4",#N/A,TRUE,"GENERAL";"TAB5",#N/A,TRUE,"GENERAL"}</definedName>
    <definedName name="________r4r" hidden="1">{"via1",#N/A,TRUE,"general";"via2",#N/A,TRUE,"general";"via3",#N/A,TRUE,"general"}</definedName>
    <definedName name="_______a1" hidden="1">{"TAB1",#N/A,TRUE,"GENERAL";"TAB2",#N/A,TRUE,"GENERAL";"TAB3",#N/A,TRUE,"GENERAL";"TAB4",#N/A,TRUE,"GENERAL";"TAB5",#N/A,TRUE,"GENERAL"}</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r" hidden="1">{"TAB1",#N/A,TRUE,"GENERAL";"TAB2",#N/A,TRUE,"GENERAL";"TAB3",#N/A,TRUE,"GENERAL";"TAB4",#N/A,TRUE,"GENERAL";"TAB5",#N/A,TRUE,"GENERAL"}</definedName>
    <definedName name="_______r4r" hidden="1">{"via1",#N/A,TRUE,"general";"via2",#N/A,TRUE,"general";"via3",#N/A,TRUE,"general"}</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3" hidden="1">{"TAB1",#N/A,TRUE,"GENERAL";"TAB2",#N/A,TRUE,"GENERAL";"TAB3",#N/A,TRUE,"GENERAL";"TAB4",#N/A,TRUE,"GENERAL";"TAB5",#N/A,TRUE,"GENERAL"}</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r" hidden="1">{"TAB1",#N/A,TRUE,"GENERAL";"TAB2",#N/A,TRUE,"GENERAL";"TAB3",#N/A,TRUE,"GENERAL";"TAB4",#N/A,TRUE,"GENERAL";"TAB5",#N/A,TRUE,"GENERAL"}</definedName>
    <definedName name="______r4r" hidden="1">{"via1",#N/A,TRUE,"general";"via2",#N/A,TRUE,"general";"via3",#N/A,TRUE,"general"}</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a1" hidden="1">{"TAB1",#N/A,TRUE,"GENERAL";"TAB2",#N/A,TRUE,"GENERAL";"TAB3",#N/A,TRUE,"GENERAL";"TAB4",#N/A,TRUE,"GENERAL";"TAB5",#N/A,TRUE,"GENERAL"}</definedName>
    <definedName name="_____a3" hidden="1">{"TAB1",#N/A,TRUE,"GENERAL";"TAB2",#N/A,TRUE,"GENERAL";"TAB3",#N/A,TRUE,"GENERAL";"TAB4",#N/A,TRUE,"GENERAL";"TAB5",#N/A,TRUE,"GENERAL"}</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PJ50" localSheetId="2">#REF!</definedName>
    <definedName name="_____PJ50" localSheetId="3">#REF!</definedName>
    <definedName name="_____PJ50" localSheetId="5">#REF!</definedName>
    <definedName name="_____PJ50" localSheetId="8">#REF!</definedName>
    <definedName name="_____PJ50" localSheetId="0">#REF!</definedName>
    <definedName name="_____PJ50" localSheetId="1">#REF!</definedName>
    <definedName name="_____PJ50" localSheetId="6">#REF!</definedName>
    <definedName name="_____PJ50" localSheetId="4">#REF!</definedName>
    <definedName name="_____PJ50">#REF!</definedName>
    <definedName name="_____pj51" localSheetId="2">#REF!</definedName>
    <definedName name="_____pj51" localSheetId="3">#REF!</definedName>
    <definedName name="_____pj51" localSheetId="5">#REF!</definedName>
    <definedName name="_____pj51" localSheetId="8">#REF!</definedName>
    <definedName name="_____pj51" localSheetId="0">#REF!</definedName>
    <definedName name="_____pj51" localSheetId="1">#REF!</definedName>
    <definedName name="_____pj51" localSheetId="4">#REF!</definedName>
    <definedName name="_____pj51">#REF!</definedName>
    <definedName name="_____r" hidden="1">{"TAB1",#N/A,TRUE,"GENERAL";"TAB2",#N/A,TRUE,"GENERAL";"TAB3",#N/A,TRUE,"GENERAL";"TAB4",#N/A,TRUE,"GENERAL";"TAB5",#N/A,TRUE,"GENERAL"}</definedName>
    <definedName name="_____r4r" hidden="1">{"via1",#N/A,TRUE,"general";"via2",#N/A,TRUE,"general";"via3",#N/A,TRUE,"general"}</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fv4" hidden="1">{"via1",#N/A,TRUE,"general";"via2",#N/A,TRUE,"general";"via3",#N/A,TRUE,"general"}</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a1" hidden="1">{"TAB1",#N/A,TRUE,"GENERAL";"TAB2",#N/A,TRUE,"GENERAL";"TAB3",#N/A,TRUE,"GENERAL";"TAB4",#N/A,TRUE,"GENERAL";"TAB5",#N/A,TRUE,"GENERAL"}</definedName>
    <definedName name="____a3" hidden="1">{"TAB1",#N/A,TRUE,"GENERAL";"TAB2",#N/A,TRUE,"GENERAL";"TAB3",#N/A,TRUE,"GENERAL";"TAB4",#N/A,TRUE,"GENERAL";"TAB5",#N/A,TRUE,"GENERAL"}</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PJ50" localSheetId="2">#REF!</definedName>
    <definedName name="____PJ50" localSheetId="3">#REF!</definedName>
    <definedName name="____PJ50" localSheetId="5">#REF!</definedName>
    <definedName name="____PJ50" localSheetId="8">#REF!</definedName>
    <definedName name="____PJ50" localSheetId="0">#REF!</definedName>
    <definedName name="____PJ50" localSheetId="1">#REF!</definedName>
    <definedName name="____PJ50" localSheetId="4">#REF!</definedName>
    <definedName name="____PJ50">#REF!</definedName>
    <definedName name="____pj51" localSheetId="2">#REF!</definedName>
    <definedName name="____pj51" localSheetId="3">#REF!</definedName>
    <definedName name="____pj51" localSheetId="5">#REF!</definedName>
    <definedName name="____pj51" localSheetId="8">#REF!</definedName>
    <definedName name="____pj51" localSheetId="0">#REF!</definedName>
    <definedName name="____pj51" localSheetId="1">#REF!</definedName>
    <definedName name="____pj51" localSheetId="4">#REF!</definedName>
    <definedName name="____pj51">#REF!</definedName>
    <definedName name="____r" hidden="1">{"TAB1",#N/A,TRUE,"GENERAL";"TAB2",#N/A,TRUE,"GENERAL";"TAB3",#N/A,TRUE,"GENERAL";"TAB4",#N/A,TRUE,"GENERAL";"TAB5",#N/A,TRUE,"GENERAL"}</definedName>
    <definedName name="____r4r" hidden="1">{"via1",#N/A,TRUE,"general";"via2",#N/A,TRUE,"general";"via3",#N/A,TRUE,"general"}</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fv4" hidden="1">{"via1",#N/A,TRUE,"general";"via2",#N/A,TRUE,"general";"via3",#N/A,TRUE,"general"}</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a1" hidden="1">{"TAB1",#N/A,TRUE,"GENERAL";"TAB2",#N/A,TRUE,"GENERAL";"TAB3",#N/A,TRUE,"GENERAL";"TAB4",#N/A,TRUE,"GENERAL";"TAB5",#N/A,TRUE,"GENERAL"}</definedName>
    <definedName name="___a3" hidden="1">{"TAB1",#N/A,TRUE,"GENERAL";"TAB2",#N/A,TRUE,"GENERAL";"TAB3",#N/A,TRUE,"GENERAL";"TAB4",#N/A,TRUE,"GENERAL";"TAB5",#N/A,TRUE,"GENERAL"}</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fh7" hidden="1">{"via1",#N/A,TRUE,"general";"via2",#N/A,TRUE,"general";"via3",#N/A,TRUE,"general"}</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jk6" hidden="1">{"TAB1",#N/A,TRUE,"GENERAL";"TAB2",#N/A,TRUE,"GENERAL";"TAB3",#N/A,TRUE,"GENERAL";"TAB4",#N/A,TRUE,"GENERAL";"TAB5",#N/A,TRUE,"GENERAL"}</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PJ50" localSheetId="2">#REF!</definedName>
    <definedName name="___PJ50" localSheetId="3">#REF!</definedName>
    <definedName name="___PJ50" localSheetId="5">#REF!</definedName>
    <definedName name="___PJ50" localSheetId="8">#REF!</definedName>
    <definedName name="___PJ50" localSheetId="0">#REF!</definedName>
    <definedName name="___PJ50" localSheetId="1">#REF!</definedName>
    <definedName name="___PJ50" localSheetId="4">#REF!</definedName>
    <definedName name="___PJ50">#REF!</definedName>
    <definedName name="___pj51" localSheetId="2">#REF!</definedName>
    <definedName name="___pj51" localSheetId="3">#REF!</definedName>
    <definedName name="___pj51" localSheetId="5">#REF!</definedName>
    <definedName name="___pj51" localSheetId="8">#REF!</definedName>
    <definedName name="___pj51" localSheetId="0">#REF!</definedName>
    <definedName name="___pj51" localSheetId="1">#REF!</definedName>
    <definedName name="___pj51" localSheetId="4">#REF!</definedName>
    <definedName name="___pj51">#REF!</definedName>
    <definedName name="___r" hidden="1">{"TAB1",#N/A,TRUE,"GENERAL";"TAB2",#N/A,TRUE,"GENERAL";"TAB3",#N/A,TRUE,"GENERAL";"TAB4",#N/A,TRUE,"GENERAL";"TAB5",#N/A,TRUE,"GENERAL"}</definedName>
    <definedName name="___r4r" hidden="1">{"via1",#N/A,TRUE,"general";"via2",#N/A,TRUE,"general";"via3",#N/A,TRUE,"general"}</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fv4" hidden="1">{"via1",#N/A,TRUE,"general";"via2",#N/A,TRUE,"general";"via3",#N/A,TRUE,"general"}</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J50" localSheetId="2">#REF!</definedName>
    <definedName name="__PJ50" localSheetId="3">#REF!</definedName>
    <definedName name="__PJ50" localSheetId="5">#REF!</definedName>
    <definedName name="__PJ50" localSheetId="8">#REF!</definedName>
    <definedName name="__PJ50" localSheetId="0">#REF!</definedName>
    <definedName name="__PJ50" localSheetId="1">#REF!</definedName>
    <definedName name="__PJ50" localSheetId="4">#REF!</definedName>
    <definedName name="__PJ50">#REF!</definedName>
    <definedName name="__pj51" localSheetId="2">#REF!</definedName>
    <definedName name="__pj51" localSheetId="3">#REF!</definedName>
    <definedName name="__pj51" localSheetId="5">#REF!</definedName>
    <definedName name="__pj51" localSheetId="8">#REF!</definedName>
    <definedName name="__pj51" localSheetId="0">#REF!</definedName>
    <definedName name="__pj51" localSheetId="1">#REF!</definedName>
    <definedName name="__pj51" localSheetId="4">#REF!</definedName>
    <definedName name="__pj51">#REF!</definedName>
    <definedName name="__r" hidden="1">{"TAB1",#N/A,TRUE,"GENERAL";"TAB2",#N/A,TRUE,"GENERAL";"TAB3",#N/A,TRUE,"GENERAL";"TAB4",#N/A,TRUE,"GENERAL";"TAB5",#N/A,TRUE,"GENERAL"}</definedName>
    <definedName name="__r4r" hidden="1">{"via1",#N/A,TRUE,"general";"via2",#N/A,TRUE,"general";"via3",#N/A,TRUE,"general"}</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PU221" localSheetId="2">#REF!</definedName>
    <definedName name="_APU221" localSheetId="3">#REF!</definedName>
    <definedName name="_APU221" localSheetId="5">#REF!</definedName>
    <definedName name="_APU221" localSheetId="8">#REF!</definedName>
    <definedName name="_APU221" localSheetId="0">#REF!</definedName>
    <definedName name="_APU221" localSheetId="1">#REF!</definedName>
    <definedName name="_APU221" localSheetId="4">#REF!</definedName>
    <definedName name="_APU221">#REF!</definedName>
    <definedName name="_APU465" localSheetId="2">[1]!absc</definedName>
    <definedName name="_APU465" localSheetId="3">[1]!absc</definedName>
    <definedName name="_APU465" localSheetId="5">[1]!absc</definedName>
    <definedName name="_APU465" localSheetId="8">[1]!absc</definedName>
    <definedName name="_APU465" localSheetId="0">[1]!absc</definedName>
    <definedName name="_APU465" localSheetId="1">[1]!absc</definedName>
    <definedName name="_APU465" localSheetId="4">[1]!absc</definedName>
    <definedName name="_APU465">[1]!absc</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Fill" hidden="1">#REF!</definedName>
    <definedName name="_xlnm._FilterDatabase" localSheetId="0" hidden="1">'MÓDULO I'!$B$3:$H$13</definedName>
    <definedName name="_xlnm._FilterDatabase" localSheetId="1" hidden="1">'MÓDULO II'!$B$3:$H$14</definedName>
    <definedName name="_xlnm._FilterDatabase" localSheetId="6" hidden="1">'PLAN DE CARGAS G2 '!$A$11:$K$29</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2" hidden="1">#REF!</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hidden="1">0</definedName>
    <definedName name="_Order2" hidden="1">0</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rse_Out" hidden="1">#REF!</definedName>
    <definedName name="_PJ50" localSheetId="2">#REF!</definedName>
    <definedName name="_PJ50" localSheetId="3">#REF!</definedName>
    <definedName name="_PJ50" localSheetId="5">#REF!</definedName>
    <definedName name="_PJ50" localSheetId="8">#REF!</definedName>
    <definedName name="_PJ50" localSheetId="0">#REF!</definedName>
    <definedName name="_PJ50" localSheetId="1">#REF!</definedName>
    <definedName name="_PJ50" localSheetId="6">#REF!</definedName>
    <definedName name="_PJ50" localSheetId="4">#REF!</definedName>
    <definedName name="_PJ50">#REF!</definedName>
    <definedName name="_pj51" localSheetId="2">#REF!</definedName>
    <definedName name="_pj51" localSheetId="3">#REF!</definedName>
    <definedName name="_pj51" localSheetId="5">#REF!</definedName>
    <definedName name="_pj51" localSheetId="8">#REF!</definedName>
    <definedName name="_pj51" localSheetId="0">#REF!</definedName>
    <definedName name="_pj51" localSheetId="1">#REF!</definedName>
    <definedName name="_pj51" localSheetId="4">#REF!</definedName>
    <definedName name="_pj51">#REF!</definedName>
    <definedName name="_r" hidden="1">{"TAB1",#N/A,TRUE,"GENERAL";"TAB2",#N/A,TRUE,"GENERAL";"TAB3",#N/A,TRUE,"GENERAL";"TAB4",#N/A,TRUE,"GENERAL";"TAB5",#N/A,TRUE,"GENERAL"}</definedName>
    <definedName name="_r4r" hidden="1">{"via1",#N/A,TRUE,"general";"via2",#N/A,TRUE,"general";"via3",#N/A,TRUE,"general"}</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ort" hidden="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 localSheetId="2">#REF!</definedName>
    <definedName name="A" localSheetId="3">#REF!</definedName>
    <definedName name="A" localSheetId="5">#REF!</definedName>
    <definedName name="A" localSheetId="8">#REF!</definedName>
    <definedName name="A" localSheetId="0">#REF!</definedName>
    <definedName name="A" localSheetId="1">#REF!</definedName>
    <definedName name="A" localSheetId="4">#REF!</definedName>
    <definedName name="A">#REF!</definedName>
    <definedName name="A_impresión_IM" localSheetId="2">#REF!</definedName>
    <definedName name="A_impresión_IM" localSheetId="3">#REF!</definedName>
    <definedName name="A_impresión_IM" localSheetId="5">#REF!</definedName>
    <definedName name="A_impresión_IM" localSheetId="8">#REF!</definedName>
    <definedName name="A_impresión_IM" localSheetId="0">#REF!</definedName>
    <definedName name="A_impresión_IM" localSheetId="1">#REF!</definedName>
    <definedName name="A_impresión_IM" localSheetId="4">#REF!</definedName>
    <definedName name="A_impresión_IM">#REF!</definedName>
    <definedName name="a2a" hidden="1">{"TAB1",#N/A,TRUE,"GENERAL";"TAB2",#N/A,TRUE,"GENERAL";"TAB3",#N/A,TRUE,"GENERAL";"TAB4",#N/A,TRUE,"GENERAL";"TAB5",#N/A,TRUE,"GENERAL"}</definedName>
    <definedName name="aaaaas" hidden="1">{"TAB1",#N/A,TRUE,"GENERAL";"TAB2",#N/A,TRUE,"GENERAL";"TAB3",#N/A,TRUE,"GENERAL";"TAB4",#N/A,TRUE,"GENERAL";"TAB5",#N/A,TRUE,"GENERAL"}</definedName>
    <definedName name="aas" hidden="1">{"TAB1",#N/A,TRUE,"GENERAL";"TAB2",#N/A,TRUE,"GENERAL";"TAB3",#N/A,TRUE,"GENERAL";"TAB4",#N/A,TRUE,"GENERAL";"TAB5",#N/A,TRUE,"GENERAL"}</definedName>
    <definedName name="absc">#N/A</definedName>
    <definedName name="AccessDatabase" hidden="1">"C:\C-314\VOLUMENES\volfin4.mdb"</definedName>
    <definedName name="ACTAAJUSTE3" hidden="1">{"via1",#N/A,TRUE,"general";"via2",#N/A,TRUE,"general";"via3",#N/A,TRUE,"general"}</definedName>
    <definedName name="ADFGSDB" hidden="1">{"via1",#N/A,TRUE,"general";"via2",#N/A,TRUE,"general";"via3",#N/A,TRUE,"general"}</definedName>
    <definedName name="adoq" localSheetId="2">[2]!absc</definedName>
    <definedName name="adoq" localSheetId="3">[2]!absc</definedName>
    <definedName name="adoq" localSheetId="5">[2]!absc</definedName>
    <definedName name="adoq" localSheetId="8">[2]!absc</definedName>
    <definedName name="adoq" localSheetId="0">[2]!absc</definedName>
    <definedName name="adoq" localSheetId="1">[2]!absc</definedName>
    <definedName name="adoq" localSheetId="4">[2]!absc</definedName>
    <definedName name="adoq">[2]!absc</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lc" localSheetId="2">[3]!absc</definedName>
    <definedName name="alc" localSheetId="3">[3]!absc</definedName>
    <definedName name="alc" localSheetId="5">[3]!absc</definedName>
    <definedName name="alc" localSheetId="8">[3]!absc</definedName>
    <definedName name="alc" localSheetId="0">[3]!absc</definedName>
    <definedName name="alc" localSheetId="1">[3]!absc</definedName>
    <definedName name="alc" localSheetId="4">[3]!absc</definedName>
    <definedName name="alc">[3]!absc</definedName>
    <definedName name="anscount" hidden="1">1</definedName>
    <definedName name="AÑOWUIE">'[4]Res-Accide-10'!$R$2:$R$7</definedName>
    <definedName name="APU" localSheetId="2">[5]!absc</definedName>
    <definedName name="APU" localSheetId="3">[5]!absc</definedName>
    <definedName name="APU" localSheetId="5">[5]!absc</definedName>
    <definedName name="APU" localSheetId="8">[5]!absc</definedName>
    <definedName name="APU" localSheetId="0">[5]!absc</definedName>
    <definedName name="APU" localSheetId="1">[5]!absc</definedName>
    <definedName name="APU" localSheetId="4">[5]!absc</definedName>
    <definedName name="APU">[5]!absc</definedName>
    <definedName name="APU221.1" localSheetId="2">#REF!</definedName>
    <definedName name="APU221.1" localSheetId="3">#REF!</definedName>
    <definedName name="APU221.1" localSheetId="5">#REF!</definedName>
    <definedName name="APU221.1" localSheetId="8">#REF!</definedName>
    <definedName name="APU221.1" localSheetId="0">#REF!</definedName>
    <definedName name="APU221.1" localSheetId="1">#REF!</definedName>
    <definedName name="APU221.1" localSheetId="6">#REF!</definedName>
    <definedName name="APU221.1" localSheetId="4">#REF!</definedName>
    <definedName name="APU221.1">#REF!</definedName>
    <definedName name="APU221.2" localSheetId="2">#REF!</definedName>
    <definedName name="APU221.2" localSheetId="3">#REF!</definedName>
    <definedName name="APU221.2" localSheetId="5">#REF!</definedName>
    <definedName name="APU221.2" localSheetId="8">#REF!</definedName>
    <definedName name="APU221.2" localSheetId="0">#REF!</definedName>
    <definedName name="APU221.2" localSheetId="1">#REF!</definedName>
    <definedName name="APU221.2" localSheetId="4">#REF!</definedName>
    <definedName name="APU221.2">#REF!</definedName>
    <definedName name="aqaq" hidden="1">{"TAB1",#N/A,TRUE,"GENERAL";"TAB2",#N/A,TRUE,"GENERAL";"TAB3",#N/A,TRUE,"GENERAL";"TAB4",#N/A,TRUE,"GENERAL";"TAB5",#N/A,TRUE,"GENERAL"}</definedName>
    <definedName name="_xlnm.Print_Area" localSheetId="2">'Bioseguridad I'!$A$1:$H$64</definedName>
    <definedName name="_xlnm.Print_Area" localSheetId="3">'Bioseguridad II '!$A$1:$H$64</definedName>
    <definedName name="_xlnm.Print_Area" localSheetId="5">'FORMULARIO 1 - DETALLADO'!$A$1:$G$70</definedName>
    <definedName name="_xlnm.Print_Area" localSheetId="8">'FORMULARIO 1 - Modelo 2'!$A$1:$F$88</definedName>
    <definedName name="_xlnm.Print_Area" localSheetId="0">'MÓDULO I'!$A$1:$I$69</definedName>
    <definedName name="_xlnm.Print_Area" localSheetId="1">'MÓDULO II'!$A$1:$H$70</definedName>
    <definedName name="_xlnm.Print_Area" localSheetId="6">'PLAN DE CARGAS G2 '!$A$1:$K$33</definedName>
    <definedName name="_xlnm.Print_Area" localSheetId="4">'PRESUP. MOD. I'!$A$1:$G$56</definedName>
    <definedName name="_xlnm.Print_Area">#REF!</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ñk" localSheetId="2">#N/A</definedName>
    <definedName name="asdfñk" localSheetId="3">#N/A</definedName>
    <definedName name="asdfñk" localSheetId="5">#N/A</definedName>
    <definedName name="asdfñk" localSheetId="8">#N/A</definedName>
    <definedName name="asdfñk" localSheetId="0">#N/A</definedName>
    <definedName name="asdfñk" localSheetId="1">#N/A</definedName>
    <definedName name="asdfñk" localSheetId="6">#N/A</definedName>
    <definedName name="asdfñk" localSheetId="4">#N/A</definedName>
    <definedName name="asdfñk">#N/A</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uto1" localSheetId="2">#REF!</definedName>
    <definedName name="auto1" localSheetId="3">#REF!</definedName>
    <definedName name="auto1" localSheetId="5">#REF!</definedName>
    <definedName name="auto1" localSheetId="8">#REF!</definedName>
    <definedName name="auto1" localSheetId="0">#REF!</definedName>
    <definedName name="auto1" localSheetId="1">#REF!</definedName>
    <definedName name="auto1" localSheetId="6">#REF!</definedName>
    <definedName name="auto1" localSheetId="4">#REF!</definedName>
    <definedName name="auto1">#REF!</definedName>
    <definedName name="auto2" localSheetId="2">#REF!</definedName>
    <definedName name="auto2" localSheetId="3">#REF!</definedName>
    <definedName name="auto2" localSheetId="5">#REF!</definedName>
    <definedName name="auto2" localSheetId="8">#REF!</definedName>
    <definedName name="auto2" localSheetId="0">#REF!</definedName>
    <definedName name="auto2" localSheetId="1">#REF!</definedName>
    <definedName name="auto2" localSheetId="4">#REF!</definedName>
    <definedName name="auto2">#REF!</definedName>
    <definedName name="azaz" hidden="1">{"TAB1",#N/A,TRUE,"GENERAL";"TAB2",#N/A,TRUE,"GENERAL";"TAB3",#N/A,TRUE,"GENERAL";"TAB4",#N/A,TRUE,"GENERAL";"TAB5",#N/A,TRUE,"GENERAL"}</definedName>
    <definedName name="b" localSheetId="2">#REF!</definedName>
    <definedName name="b" localSheetId="3">#REF!</definedName>
    <definedName name="b" localSheetId="5">#REF!</definedName>
    <definedName name="B" localSheetId="7" hidden="1">{"via1",#N/A,TRUE,"general";"via2",#N/A,TRUE,"general";"via3",#N/A,TRUE,"general"}</definedName>
    <definedName name="b" localSheetId="8">#REF!</definedName>
    <definedName name="b" localSheetId="0">#REF!</definedName>
    <definedName name="b" localSheetId="1">#REF!</definedName>
    <definedName name="b" localSheetId="4">#REF!</definedName>
    <definedName name="b">#REF!</definedName>
    <definedName name="_xlnm.Database" localSheetId="2">#REF!</definedName>
    <definedName name="_xlnm.Database" localSheetId="3">#REF!</definedName>
    <definedName name="_xlnm.Database" localSheetId="5">#REF!</definedName>
    <definedName name="_xlnm.Database" localSheetId="8">#REF!</definedName>
    <definedName name="_xlnm.Database" localSheetId="0">#REF!</definedName>
    <definedName name="_xlnm.Database" localSheetId="1">#REF!</definedName>
    <definedName name="_xlnm.Database" localSheetId="4">#REF!</definedName>
    <definedName name="_xlnm.Database">#REF!</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vfcdx" hidden="1">{"via1",#N/A,TRUE,"general";"via2",#N/A,TRUE,"general";"via3",#N/A,TRUE,"general"}</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 localSheetId="2">#REF!</definedName>
    <definedName name="C_" localSheetId="3">#REF!</definedName>
    <definedName name="C_" localSheetId="5">#REF!</definedName>
    <definedName name="C_" localSheetId="8">#REF!</definedName>
    <definedName name="C_" localSheetId="0">#REF!</definedName>
    <definedName name="C_" localSheetId="1">#REF!</definedName>
    <definedName name="C_" localSheetId="4">#REF!</definedName>
    <definedName name="C_">#REF!</definedName>
    <definedName name="CANT" localSheetId="2">#REF!</definedName>
    <definedName name="CANT" localSheetId="3">#REF!</definedName>
    <definedName name="CANT" localSheetId="5">#REF!</definedName>
    <definedName name="CANT" localSheetId="8">#REF!</definedName>
    <definedName name="CANT" localSheetId="0">#REF!</definedName>
    <definedName name="CANT" localSheetId="1">#REF!</definedName>
    <definedName name="CANT" localSheetId="4">#REF!</definedName>
    <definedName name="CANT">#REF!</definedName>
    <definedName name="ccccc" hidden="1">{"TAB1",#N/A,TRUE,"GENERAL";"TAB2",#N/A,TRUE,"GENERAL";"TAB3",#N/A,TRUE,"GENERAL";"TAB4",#N/A,TRUE,"GENERAL";"TAB5",#N/A,TRUE,"GENERAL"}</definedName>
    <definedName name="CCCCCC" localSheetId="2">'[6]A. P. U.'!#REF!</definedName>
    <definedName name="CCCCCC" localSheetId="3">'[6]A. P. U.'!#REF!</definedName>
    <definedName name="CCCCCC" localSheetId="5">'[6]A. P. U.'!#REF!</definedName>
    <definedName name="CCCCCC" localSheetId="8">'[6]A. P. U.'!#REF!</definedName>
    <definedName name="CCCCCC" localSheetId="0">'[6]A. P. U.'!#REF!</definedName>
    <definedName name="CCCCCC" localSheetId="1">'[6]A. P. U.'!#REF!</definedName>
    <definedName name="CCCCCC" localSheetId="4">'[6]A. P. U.'!#REF!</definedName>
    <definedName name="CCCCCC">'[6]A. P. U.'!#REF!</definedName>
    <definedName name="ccto210" localSheetId="2">#REF!</definedName>
    <definedName name="ccto210" localSheetId="3">#REF!</definedName>
    <definedName name="ccto210" localSheetId="5">#REF!</definedName>
    <definedName name="ccto210" localSheetId="8">#REF!</definedName>
    <definedName name="ccto210" localSheetId="0">#REF!</definedName>
    <definedName name="ccto210" localSheetId="1">#REF!</definedName>
    <definedName name="ccto210" localSheetId="6">#REF!</definedName>
    <definedName name="ccto210" localSheetId="4">#REF!</definedName>
    <definedName name="ccto210">#REF!</definedName>
    <definedName name="cdcdc" hidden="1">{"via1",#N/A,TRUE,"general";"via2",#N/A,TRUE,"general";"via3",#N/A,TRUE,"general"}</definedName>
    <definedName name="ceerf" hidden="1">{"TAB1",#N/A,TRUE,"GENERAL";"TAB2",#N/A,TRUE,"GENERAL";"TAB3",#N/A,TRUE,"GENERAL";"TAB4",#N/A,TRUE,"GENERAL";"TAB5",#N/A,TRUE,"GENERAL"}</definedName>
    <definedName name="CUNET" hidden="1">{"via1",#N/A,TRUE,"general";"via2",#N/A,TRUE,"general";"via3",#N/A,TRUE,"general"}</definedName>
    <definedName name="cv" hidden="1">{"TAB1",#N/A,TRUE,"GENERAL";"TAB2",#N/A,TRUE,"GENERAL";"TAB3",#N/A,TRUE,"GENERAL";"TAB4",#N/A,TRUE,"GENERAL";"TAB5",#N/A,TRUE,"GENERAL"}</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ASD" hidden="1">{"TAB1",#N/A,TRUE,"GENERAL";"TAB2",#N/A,TRUE,"GENERAL";"TAB3",#N/A,TRUE,"GENERAL";"TAB4",#N/A,TRUE,"GENERAL";"TAB5",#N/A,TRUE,"GENERAL"}</definedName>
    <definedName name="dbfdfbi" hidden="1">{"TAB1",#N/A,TRUE,"GENERAL";"TAB2",#N/A,TRUE,"GENERAL";"TAB3",#N/A,TRUE,"GENERAL";"TAB4",#N/A,TRUE,"GENERAL";"TAB5",#N/A,TRUE,"GENERAL"}</definedName>
    <definedName name="DCSDCTV" hidden="1">{"via1",#N/A,TRUE,"general";"via2",#N/A,TRUE,"general";"via3",#N/A,TRUE,"general"}</definedName>
    <definedName name="DD" localSheetId="2">#REF!</definedName>
    <definedName name="DD" localSheetId="3">#REF!</definedName>
    <definedName name="DD" localSheetId="5">#REF!</definedName>
    <definedName name="DD" localSheetId="8">#REF!</definedName>
    <definedName name="DD" localSheetId="0">#REF!</definedName>
    <definedName name="DD" localSheetId="1">#REF!</definedName>
    <definedName name="DD" localSheetId="4">#REF!</definedName>
    <definedName name="DD">#REF!</definedName>
    <definedName name="ddd" hidden="1">{"via1",#N/A,TRUE,"general";"via2",#N/A,TRUE,"general";"via3",#N/A,TRUE,"general"}</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ded" hidden="1">{"TAB1",#N/A,TRUE,"GENERAL";"TAB2",#N/A,TRUE,"GENERAL";"TAB3",#N/A,TRUE,"GENERAL";"TAB4",#N/A,TRUE,"GENERAL";"TAB5",#N/A,TRUE,"GENERAL"}</definedName>
    <definedName name="defd" hidden="1">{"via1",#N/A,TRUE,"general";"via2",#N/A,TRUE,"general";"via3",#N/A,TRUE,"general"}</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ego" localSheetId="2">#REF!</definedName>
    <definedName name="diego" localSheetId="3">#REF!</definedName>
    <definedName name="diego" localSheetId="5">#REF!</definedName>
    <definedName name="diego" localSheetId="8">#REF!</definedName>
    <definedName name="diego" localSheetId="0">#REF!</definedName>
    <definedName name="diego" localSheetId="1">#REF!</definedName>
    <definedName name="diego" localSheetId="4">#REF!</definedName>
    <definedName name="diego">#REF!</definedName>
    <definedName name="diego1" localSheetId="2">#REF!</definedName>
    <definedName name="diego1" localSheetId="3">#REF!</definedName>
    <definedName name="diego1" localSheetId="5">#REF!</definedName>
    <definedName name="diego1" localSheetId="8">#REF!</definedName>
    <definedName name="diego1" localSheetId="0">#REF!</definedName>
    <definedName name="diego1" localSheetId="1">#REF!</definedName>
    <definedName name="diego1" localSheetId="4">#REF!</definedName>
    <definedName name="diego1">#REF!</definedName>
    <definedName name="djdytj" hidden="1">{"TAB1",#N/A,TRUE,"GENERAL";"TAB2",#N/A,TRUE,"GENERAL";"TAB3",#N/A,TRUE,"GENERAL";"TAB4",#N/A,TRUE,"GENERAL";"TAB5",#N/A,TRUE,"GENERAL"}</definedName>
    <definedName name="dry" hidden="1">{"via1",#N/A,TRUE,"general";"via2",#N/A,TRUE,"general";"via3",#N/A,TRUE,"general"}</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hj" hidden="1">{"via1",#N/A,TRUE,"general";"via2",#N/A,TRUE,"general";"via3",#N/A,TRUE,"general"}</definedName>
    <definedName name="dxfgg" hidden="1">{"via1",#N/A,TRUE,"general";"via2",#N/A,TRUE,"general";"via3",#N/A,TRUE,"general"}</definedName>
    <definedName name="e3e33" hidden="1">{"via1",#N/A,TRUE,"general";"via2",#N/A,TRUE,"general";"via3",#N/A,TRUE,"general"}</definedName>
    <definedName name="EDEDWSWQA" hidden="1">{"TAB1",#N/A,TRUE,"GENERAL";"TAB2",#N/A,TRUE,"GENERAL";"TAB3",#N/A,TRUE,"GENERAL";"TAB4",#N/A,TRUE,"GENERAL";"TAB5",#N/A,TRUE,"GENERAL"}</definedName>
    <definedName name="edgfhmn" hidden="1">{"via1",#N/A,TRUE,"general";"via2",#N/A,TRUE,"general";"via3",#N/A,TRUE,"general"}</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QUIPO" localSheetId="2">#REF!</definedName>
    <definedName name="EQUIPO" localSheetId="3">#REF!</definedName>
    <definedName name="EQUIPO" localSheetId="5">#REF!</definedName>
    <definedName name="EQUIPO" localSheetId="8">#REF!</definedName>
    <definedName name="EQUIPO" localSheetId="0">#REF!</definedName>
    <definedName name="EQUIPO" localSheetId="1">#REF!</definedName>
    <definedName name="EQUIPO" localSheetId="4">#REF!</definedName>
    <definedName name="EQUIPO">#REF!</definedName>
    <definedName name="eqw" hidden="1">{"via1",#N/A,TRUE,"general";"via2",#N/A,TRUE,"general";"via3",#N/A,TRUE,"general"}</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 hidden="1">{"TAB1",#N/A,TRUE,"GENERAL";"TAB2",#N/A,TRUE,"GENERAL";"TAB3",#N/A,TRUE,"GENERAL";"TAB4",#N/A,TRUE,"GENERAL";"TAB5",#N/A,TRUE,"GENERAL"}</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CROC">'[7]Análisis de precios'!$H$52</definedName>
    <definedName name="FAC" hidden="1">#REF!</definedName>
    <definedName name="fd" localSheetId="2">'[6]A. P. U.'!#REF!</definedName>
    <definedName name="fd" localSheetId="3">'[6]A. P. U.'!#REF!</definedName>
    <definedName name="fd" localSheetId="5">'[6]A. P. U.'!#REF!</definedName>
    <definedName name="fd" localSheetId="8">'[6]A. P. U.'!#REF!</definedName>
    <definedName name="fd" localSheetId="0">'[6]A. P. U.'!#REF!</definedName>
    <definedName name="fd" localSheetId="1">'[6]A. P. U.'!#REF!</definedName>
    <definedName name="fd" localSheetId="4">'[6]A. P. U.'!#REF!</definedName>
    <definedName name="fd">'[6]A. P. U.'!#REF!</definedName>
    <definedName name="fda" hidden="1">{"TAB1",#N/A,TRUE,"GENERAL";"TAB2",#N/A,TRUE,"GENERAL";"TAB3",#N/A,TRUE,"GENERAL";"TAB4",#N/A,TRUE,"GENERAL";"TAB5",#N/A,TRUE,"GENERAL"}</definedName>
    <definedName name="fdadsfa" hidden="1">{"PRES REHAB ARM-PER POR ITEMS  KM A KM",#N/A,TRUE,"Rehabilitacion Arm-Per"}</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rfer" hidden="1">{"via1",#N/A,TRUE,"general";"via2",#N/A,TRUE,"general";"via3",#N/A,TRUE,"general"}</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h" hidden="1">{"via1",#N/A,TRUE,"general";"via2",#N/A,TRUE,"general";"via3",#N/A,TRUE,"general"}</definedName>
    <definedName name="fhpltyunh" hidden="1">{"via1",#N/A,TRUE,"general";"via2",#N/A,TRUE,"general";"via3",#N/A,TRUE,"general"}</definedName>
    <definedName name="fm" localSheetId="2">#REF!</definedName>
    <definedName name="fm" localSheetId="3">#REF!</definedName>
    <definedName name="fm" localSheetId="5">#REF!</definedName>
    <definedName name="fm" localSheetId="8">#REF!</definedName>
    <definedName name="fm" localSheetId="0">#REF!</definedName>
    <definedName name="fm" localSheetId="1">#REF!</definedName>
    <definedName name="fm" localSheetId="6">#REF!</definedName>
    <definedName name="fm" localSheetId="4">#REF!</definedName>
    <definedName name="fm">#REF!</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wff" hidden="1">{"via1",#N/A,TRUE,"general";"via2",#N/A,TRUE,"general";"via3",#N/A,TRUE,"general"}</definedName>
    <definedName name="fwwe" hidden="1">{"via1",#N/A,TRUE,"general";"via2",#N/A,TRUE,"general";"via3",#N/A,TRUE,"general"}</definedName>
    <definedName name="gbbfghghj" hidden="1">{"TAB1",#N/A,TRUE,"GENERAL";"TAB2",#N/A,TRUE,"GENERAL";"TAB3",#N/A,TRUE,"GENERAL";"TAB4",#N/A,TRUE,"GENERAL";"TAB5",#N/A,TRUE,"GENERAL"}</definedName>
    <definedName name="gdt" hidden="1">{"TAB1",#N/A,TRUE,"GENERAL";"TAB2",#N/A,TRUE,"GENERAL";"TAB3",#N/A,TRUE,"GENERAL";"TAB4",#N/A,TRUE,"GENERAL";"TAB5",#N/A,TRUE,"GENERAL"}</definedName>
    <definedName name="geg" hidden="1">{"via1",#N/A,TRUE,"general";"via2",#N/A,TRUE,"general";"via3",#N/A,TRUE,"general"}</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RAF1ANO" hidden="1">{"via1",#N/A,TRUE,"general";"via2",#N/A,TRUE,"general";"via3",#N/A,TRUE,"general"}</definedName>
    <definedName name="GRAF1AÑO" hidden="1">{"TAB1",#N/A,TRUE,"GENERAL";"TAB2",#N/A,TRUE,"GENERAL";"TAB3",#N/A,TRUE,"GENERAL";"TAB4",#N/A,TRUE,"GENERAL";"TAB5",#N/A,TRUE,"GENERAL"}</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tyerh" hidden="1">{"TAB1",#N/A,TRUE,"GENERAL";"TAB2",#N/A,TRUE,"GENERAL";"TAB3",#N/A,TRUE,"GENERAL";"TAB4",#N/A,TRUE,"GENERAL";"TAB5",#N/A,TRUE,"GENERAL"}</definedName>
    <definedName name="GRUPO1" localSheetId="2">#REF!</definedName>
    <definedName name="GRUPO1" localSheetId="3">#REF!</definedName>
    <definedName name="GRUPO1" localSheetId="5">#REF!</definedName>
    <definedName name="GRUPO1" localSheetId="8">#REF!</definedName>
    <definedName name="GRUPO1" localSheetId="0">#REF!</definedName>
    <definedName name="GRUPO1" localSheetId="1">#REF!</definedName>
    <definedName name="GRUPO1" localSheetId="6">#REF!</definedName>
    <definedName name="GRUPO1" localSheetId="4">#REF!</definedName>
    <definedName name="GRUPO1">#REF!</definedName>
    <definedName name="GRUPO2" localSheetId="2">#REF!</definedName>
    <definedName name="GRUPO2" localSheetId="3">#REF!</definedName>
    <definedName name="GRUPO2" localSheetId="5">#REF!</definedName>
    <definedName name="GRUPO2" localSheetId="8">#REF!</definedName>
    <definedName name="GRUPO2" localSheetId="0">#REF!</definedName>
    <definedName name="GRUPO2" localSheetId="1">#REF!</definedName>
    <definedName name="GRUPO2" localSheetId="4">#REF!</definedName>
    <definedName name="GRUPO2">#REF!</definedName>
    <definedName name="GSDG" hidden="1">{"TAB1",#N/A,TRUE,"GENERAL";"TAB2",#N/A,TRUE,"GENERAL";"TAB3",#N/A,TRUE,"GENERAL";"TAB4",#N/A,TRUE,"GENERAL";"TAB5",#N/A,TRUE,"GENERAL"}</definedName>
    <definedName name="gsfsf" hidden="1">{"via1",#N/A,TRUE,"general";"via2",#N/A,TRUE,"general";"via3",#N/A,TRUE,"general"}</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h9h" hidden="1">{"via1",#N/A,TRUE,"general";"via2",#N/A,TRUE,"general";"via3",#N/A,TRUE,"general"}</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n" hidden="1">{"TAB1",#N/A,TRUE,"GENERAL";"TAB2",#N/A,TRUE,"GENERAL";"TAB3",#N/A,TRUE,"GENERAL";"TAB4",#N/A,TRUE,"GENERAL";"TAB5",#N/A,TRUE,"GENERAL"}</definedName>
    <definedName name="HOJA1" localSheetId="2">#REF!</definedName>
    <definedName name="HOJA1" localSheetId="3">#REF!</definedName>
    <definedName name="HOJA1" localSheetId="5">#REF!</definedName>
    <definedName name="HOJA1" localSheetId="8">#REF!</definedName>
    <definedName name="HOJA1" localSheetId="0">#REF!</definedName>
    <definedName name="HOJA1" localSheetId="1">#REF!</definedName>
    <definedName name="HOJA1" localSheetId="4">#REF!</definedName>
    <definedName name="HOJA1">#REF!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hdrf" hidden="1">{"TAB1",#N/A,TRUE,"GENERAL";"TAB2",#N/A,TRUE,"GENERAL";"TAB3",#N/A,TRUE,"GENERAL";"TAB4",#N/A,TRUE,"GENERAL";"TAB5",#N/A,TRUE,"GENERAL"}</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 localSheetId="2">#REF!</definedName>
    <definedName name="I" localSheetId="3">#REF!</definedName>
    <definedName name="I" localSheetId="5">#REF!</definedName>
    <definedName name="I" localSheetId="8">#REF!</definedName>
    <definedName name="I" localSheetId="0">#REF!</definedName>
    <definedName name="I" localSheetId="1">#REF!</definedName>
    <definedName name="I" localSheetId="4">#REF!</definedName>
    <definedName name="I">#REF!</definedName>
    <definedName name="i8i" hidden="1">{"TAB1",#N/A,TRUE,"GENERAL";"TAB2",#N/A,TRUE,"GENERAL";"TAB3",#N/A,TRUE,"GENERAL";"TAB4",#N/A,TRUE,"GENERAL";"TAB5",#N/A,TRUE,"GENERAL"}</definedName>
    <definedName name="IF" localSheetId="2">'[6]A. P. U.'!#REF!</definedName>
    <definedName name="IF" localSheetId="3">'[6]A. P. U.'!#REF!</definedName>
    <definedName name="IF" localSheetId="5">'[6]A. P. U.'!#REF!</definedName>
    <definedName name="IF" localSheetId="8">'[6]A. P. U.'!#REF!</definedName>
    <definedName name="IF" localSheetId="0">'[6]A. P. U.'!#REF!</definedName>
    <definedName name="IF" localSheetId="1">'[6]A. P. U.'!#REF!</definedName>
    <definedName name="IF" localSheetId="4">'[6]A. P. U.'!#REF!</definedName>
    <definedName name="IF">'[6]A. P. U.'!#REF!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nf" localSheetId="2">#REF!</definedName>
    <definedName name="inf" localSheetId="3">#REF!</definedName>
    <definedName name="inf" localSheetId="5">#REF!</definedName>
    <definedName name="inf" localSheetId="8">#REF!</definedName>
    <definedName name="inf" localSheetId="0">#REF!</definedName>
    <definedName name="inf" localSheetId="1">#REF!</definedName>
    <definedName name="inf" localSheetId="6">#REF!</definedName>
    <definedName name="inf" localSheetId="4">#REF!</definedName>
    <definedName name="inf">#REF!</definedName>
    <definedName name="INFG" localSheetId="2">#REF!</definedName>
    <definedName name="INFG" localSheetId="3">#REF!</definedName>
    <definedName name="INFG" localSheetId="5">#REF!</definedName>
    <definedName name="INFG" localSheetId="8">#REF!</definedName>
    <definedName name="INFG" localSheetId="0">#REF!</definedName>
    <definedName name="INFG" localSheetId="1">#REF!</definedName>
    <definedName name="INFG" localSheetId="4">#REF!</definedName>
    <definedName name="INFG">#REF!</definedName>
    <definedName name="INV_11">'[8]PR 1'!$A$2:$N$655</definedName>
    <definedName name="ITEM" localSheetId="2">#REF!</definedName>
    <definedName name="ITEM" localSheetId="3">#REF!</definedName>
    <definedName name="ITEM" localSheetId="5">#REF!</definedName>
    <definedName name="ITEM" localSheetId="8">#REF!</definedName>
    <definedName name="ITEM" localSheetId="0">#REF!</definedName>
    <definedName name="ITEM" localSheetId="1">#REF!</definedName>
    <definedName name="ITEM" localSheetId="6">#REF!</definedName>
    <definedName name="ITEM" localSheetId="4">#REF!</definedName>
    <definedName name="ITEM">#REF!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hidden="1">{"TAB1",#N/A,TRUE,"GENERAL";"TAB2",#N/A,TRUE,"GENERAL";"TAB3",#N/A,TRUE,"GENERAL";"TAB4",#N/A,TRUE,"GENERAL";"TAB5",#N/A,TRUE,"GENERAL"}</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kki" hidden="1">{"via1",#N/A,TRUE,"general";"via2",#N/A,TRUE,"general";"via3",#N/A,TRUE,"general"}</definedName>
    <definedName name="kkkkkki" hidden="1">{"TAB1",#N/A,TRUE,"GENERAL";"TAB2",#N/A,TRUE,"GENERAL";"TAB3",#N/A,TRUE,"GENERAL";"TAB4",#N/A,TRUE,"GENERAL";"TAB5",#N/A,TRUE,"GENERAL"}</definedName>
    <definedName name="krtrk" hidden="1">{"via1",#N/A,TRUE,"general";"via2",#N/A,TRUE,"general";"via3",#N/A,TRUE,"general"}</definedName>
    <definedName name="kyr" hidden="1">{"TAB1",#N/A,TRUE,"GENERAL";"TAB2",#N/A,TRUE,"GENERAL";"TAB3",#N/A,TRUE,"GENERAL";"TAB4",#N/A,TRUE,"GENERAL";"TAB5",#N/A,TRUE,"GENERAL"}</definedName>
    <definedName name="LICITACION" localSheetId="2">#REF!</definedName>
    <definedName name="LICITACION" localSheetId="3">#REF!</definedName>
    <definedName name="LICITACION" localSheetId="5">#REF!</definedName>
    <definedName name="LICITACION" localSheetId="8">#REF!</definedName>
    <definedName name="LICITACION" localSheetId="0">#REF!</definedName>
    <definedName name="LICITACION" localSheetId="1">#REF!</definedName>
    <definedName name="LICITACION" localSheetId="4">#REF!</definedName>
    <definedName name="LICITACION">#REF!</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lllh" hidden="1">{"via1",#N/A,TRUE,"general";"via2",#N/A,TRUE,"general";"via3",#N/A,TRUE,"general"}</definedName>
    <definedName name="lllllllo" hidden="1">{"via1",#N/A,TRUE,"general";"via2",#N/A,TRUE,"general";"via3",#N/A,TRUE,"general"}</definedName>
    <definedName name="LOCA" localSheetId="2">[5]!absc</definedName>
    <definedName name="LOCA" localSheetId="3">[5]!absc</definedName>
    <definedName name="LOCA" localSheetId="5">[5]!absc</definedName>
    <definedName name="LOCA" localSheetId="8">[5]!absc</definedName>
    <definedName name="LOCA" localSheetId="0">[5]!absc</definedName>
    <definedName name="LOCA" localSheetId="1">[5]!absc</definedName>
    <definedName name="LOCA" localSheetId="6">[5]!absc</definedName>
    <definedName name="LOCA" localSheetId="4">[5]!absc</definedName>
    <definedName name="LOCA">[5]!absc</definedName>
    <definedName name="LOCA1" localSheetId="2">[5]!absc</definedName>
    <definedName name="LOCA1" localSheetId="3">[5]!absc</definedName>
    <definedName name="LOCA1" localSheetId="5">[5]!absc</definedName>
    <definedName name="LOCA1" localSheetId="8">[5]!absc</definedName>
    <definedName name="LOCA1" localSheetId="0">[5]!absc</definedName>
    <definedName name="LOCA1" localSheetId="1">[5]!absc</definedName>
    <definedName name="LOCA1" localSheetId="4">[5]!absc</definedName>
    <definedName name="LOCA1">[5]!absc</definedName>
    <definedName name="lolol" hidden="1">{"TAB1",#N/A,TRUE,"GENERAL";"TAB2",#N/A,TRUE,"GENERAL";"TAB3",#N/A,TRUE,"GENERAL";"TAB4",#N/A,TRUE,"GENERAL";"TAB5",#N/A,TRUE,"GENERAL"}</definedName>
    <definedName name="lplpl" hidden="1">{"via1",#N/A,TRUE,"general";"via2",#N/A,TRUE,"general";"via3",#N/A,TRUE,"general"}</definedName>
    <definedName name="lucy" hidden="1">{"TAB1",#N/A,TRUE,"GENERAL";"TAB2",#N/A,TRUE,"GENERAL";"TAB3",#N/A,TRUE,"GENERAL";"TAB4",#N/A,TRUE,"GENERAL";"TAB5",#N/A,TRUE,"GENERAL"}</definedName>
    <definedName name="mafdsf" hidden="1">{"via1",#N/A,TRUE,"general";"via2",#N/A,TRUE,"general";"via3",#N/A,TRUE,"general"}</definedName>
    <definedName name="MAL" localSheetId="2">'[9]Estado Resumen'!#REF!&lt;2.5</definedName>
    <definedName name="MAL" localSheetId="3">'[9]Estado Resumen'!#REF!&lt;2.5</definedName>
    <definedName name="MAL" localSheetId="5">'[9]Estado Resumen'!#REF!&lt;2.5</definedName>
    <definedName name="MAL" localSheetId="8">'[9]Estado Resumen'!#REF!&lt;2.5</definedName>
    <definedName name="MAL" localSheetId="0">'[9]Estado Resumen'!#REF!&lt;2.5</definedName>
    <definedName name="MAL" localSheetId="1">'[9]Estado Resumen'!#REF!&lt;2.5</definedName>
    <definedName name="MAL" localSheetId="6">'[9]Estado Resumen'!#REF!&lt;2.5</definedName>
    <definedName name="MAL" localSheetId="4">'[9]Estado Resumen'!#REF!&lt;2.5</definedName>
    <definedName name="MAL">'[9]Estado Resumen'!#REF!&lt;2.5</definedName>
    <definedName name="MALO" localSheetId="2">'[10]ESTADO VÍA-CRIT.TECNICO'!#REF!&lt;2.5</definedName>
    <definedName name="MALO" localSheetId="3">'[10]ESTADO VÍA-CRIT.TECNICO'!#REF!&lt;2.5</definedName>
    <definedName name="MALO" localSheetId="5">'[10]ESTADO VÍA-CRIT.TECNICO'!#REF!&lt;2.5</definedName>
    <definedName name="MALO" localSheetId="8">'[10]ESTADO VÍA-CRIT.TECNICO'!#REF!&lt;2.5</definedName>
    <definedName name="MALO" localSheetId="0">'[10]ESTADO VÍA-CRIT.TECNICO'!#REF!&lt;2.5</definedName>
    <definedName name="MALO" localSheetId="1">'[10]ESTADO VÍA-CRIT.TECNICO'!#REF!&lt;2.5</definedName>
    <definedName name="MALO" localSheetId="6">'[10]ESTADO VÍA-CRIT.TECNICO'!#REF!&lt;2.5</definedName>
    <definedName name="MALO" localSheetId="4">'[10]ESTADO VÍA-CRIT.TECNICO'!#REF!&lt;2.5</definedName>
    <definedName name="MALO">'[10]ESTADO VÍA-CRIT.TECNICO'!#REF!&lt;2.5</definedName>
    <definedName name="mao" hidden="1">{"TAB1",#N/A,TRUE,"GENERAL";"TAB2",#N/A,TRUE,"GENERAL";"TAB3",#N/A,TRUE,"GENERAL";"TAB4",#N/A,TRUE,"GENERAL";"TAB5",#N/A,TRUE,"GENERAL"}</definedName>
    <definedName name="maow" hidden="1">{"via1",#N/A,TRUE,"general";"via2",#N/A,TRUE,"general";"via3",#N/A,TRUE,"general"}</definedName>
    <definedName name="MARAVILLA" hidden="1">{"PRES REHAB ARM-PER POR ITEMS  KM A KM",#N/A,TRUE,"Rehabilitacion Arm-Per"}</definedName>
    <definedName name="MARYLUZ" hidden="1">{"PRES REHAB ARM-PER POR ITEMS  KM A KM",#N/A,TRUE,"Rehabilitacion Arm-Per"}</definedName>
    <definedName name="masor" hidden="1">{"via1",#N/A,TRUE,"general";"via2",#N/A,TRUE,"general";"via3",#N/A,TRUE,"general"}</definedName>
    <definedName name="MAT" localSheetId="2">#REF!</definedName>
    <definedName name="MAT" localSheetId="3">#REF!</definedName>
    <definedName name="MAT" localSheetId="5">#REF!</definedName>
    <definedName name="MAT" localSheetId="8">#REF!</definedName>
    <definedName name="MAT" localSheetId="0">#REF!</definedName>
    <definedName name="MAT" localSheetId="1">#REF!</definedName>
    <definedName name="MAT" localSheetId="6">#REF!</definedName>
    <definedName name="MAT" localSheetId="4">#REF!</definedName>
    <definedName name="MAT">#REF!</definedName>
    <definedName name="mdd" hidden="1">{"via1",#N/A,TRUE,"general";"via2",#N/A,TRUE,"general";"via3",#N/A,TRUE,"general"}</definedName>
    <definedName name="meg" hidden="1">{"TAB1",#N/A,TRUE,"GENERAL";"TAB2",#N/A,TRUE,"GENERAL";"TAB3",#N/A,TRUE,"GENERAL";"TAB4",#N/A,TRUE,"GENERAL";"TAB5",#N/A,TRUE,"GENERAL"}</definedName>
    <definedName name="mfgjrdt" hidden="1">{"TAB1",#N/A,TRUE,"GENERAL";"TAB2",#N/A,TRUE,"GENERAL";"TAB3",#N/A,TRUE,"GENERAL";"TAB4",#N/A,TRUE,"GENERAL";"TAB5",#N/A,TRUE,"GENERAL"}</definedName>
    <definedName name="mghm" hidden="1">{"via1",#N/A,TRUE,"general";"via2",#N/A,TRUE,"general";"via3",#N/A,TRUE,"general"}</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n" hidden="1">{"via1",#N/A,TRUE,"general";"via2",#N/A,TRUE,"general";"via3",#N/A,TRUE,"general"}</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M" localSheetId="2">#REF!</definedName>
    <definedName name="NM" localSheetId="3">#REF!</definedName>
    <definedName name="NM" localSheetId="5">#REF!</definedName>
    <definedName name="NM" localSheetId="8">#REF!</definedName>
    <definedName name="NM" localSheetId="0">#REF!</definedName>
    <definedName name="NM" localSheetId="1">#REF!</definedName>
    <definedName name="NM" localSheetId="4">#REF!</definedName>
    <definedName name="NM">#REF!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localSheetId="2">[1]!absc</definedName>
    <definedName name="NNN" localSheetId="3">[1]!absc</definedName>
    <definedName name="NNN" localSheetId="5">[1]!absc</definedName>
    <definedName name="NNN" localSheetId="8">[1]!absc</definedName>
    <definedName name="NNN" localSheetId="0">[1]!absc</definedName>
    <definedName name="NNN" localSheetId="1">[1]!absc</definedName>
    <definedName name="NNN" localSheetId="4">[1]!absc</definedName>
    <definedName name="NNN">[1]!absc</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MBRE" localSheetId="2">#REF!</definedName>
    <definedName name="NOMBRE" localSheetId="3">#REF!</definedName>
    <definedName name="NOMBRE" localSheetId="5">#REF!</definedName>
    <definedName name="NOMBRE" localSheetId="8">#REF!</definedName>
    <definedName name="NOMBRE" localSheetId="0">#REF!</definedName>
    <definedName name="NOMBRE" localSheetId="1">#REF!</definedName>
    <definedName name="NOMBRE" localSheetId="6">#REF!</definedName>
    <definedName name="NOMBRE" localSheetId="4">#REF!</definedName>
    <definedName name="NOMBRE">#REF!</definedName>
    <definedName name="nxn" hidden="1">{"via1",#N/A,TRUE,"general";"via2",#N/A,TRUE,"general";"via3",#N/A,TRUE,"general"}</definedName>
    <definedName name="ñpñpñ" hidden="1">{"via1",#N/A,TRUE,"general";"via2",#N/A,TRUE,"general";"via3",#N/A,TRUE,"general"}</definedName>
    <definedName name="o9o9" hidden="1">{"via1",#N/A,TRUE,"general";"via2",#N/A,TRUE,"general";"via3",#N/A,TRUE,"general"}</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oo" localSheetId="2">#REF!</definedName>
    <definedName name="ooo" localSheetId="3">#REF!</definedName>
    <definedName name="ooo" localSheetId="5">#REF!</definedName>
    <definedName name="ooo" localSheetId="8">#REF!</definedName>
    <definedName name="ooo" localSheetId="0">#REF!</definedName>
    <definedName name="ooo" localSheetId="1">#REF!</definedName>
    <definedName name="ooo" localSheetId="4">#REF!</definedName>
    <definedName name="ooo">#REF!</definedName>
    <definedName name="ooooiii" hidden="1">{"TAB1",#N/A,TRUE,"GENERAL";"TAB2",#N/A,TRUE,"GENERAL";"TAB3",#N/A,TRUE,"GENERAL";"TAB4",#N/A,TRUE,"GENERAL";"TAB5",#N/A,TRUE,"GENERAL"}</definedName>
    <definedName name="oooos" hidden="1">{"via1",#N/A,TRUE,"general";"via2",#N/A,TRUE,"general";"via3",#N/A,TRUE,"general"}</definedName>
    <definedName name="p0p0" hidden="1">{"via1",#N/A,TRUE,"general";"via2",#N/A,TRUE,"general";"via3",#N/A,TRUE,"general"}</definedName>
    <definedName name="pk" localSheetId="2">#REF!</definedName>
    <definedName name="pk" localSheetId="3">#REF!</definedName>
    <definedName name="pk" localSheetId="5">#REF!</definedName>
    <definedName name="pk" localSheetId="8">#REF!</definedName>
    <definedName name="pk" localSheetId="0">#REF!</definedName>
    <definedName name="pk" localSheetId="1">#REF!</definedName>
    <definedName name="pk" localSheetId="4">#REF!</definedName>
    <definedName name="pk">#REF!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D" hidden="1">{"TAB1",#N/A,TRUE,"GENERAL";"TAB2",#N/A,TRUE,"GENERAL";"TAB3",#N/A,TRUE,"GENERAL";"TAB4",#N/A,TRUE,"GENERAL";"TAB5",#N/A,TRUE,"GENERAL"}</definedName>
    <definedName name="PLPLUNN" hidden="1">{"TAB1",#N/A,TRUE,"GENERAL";"TAB2",#N/A,TRUE,"GENERAL";"TAB3",#N/A,TRUE,"GENERAL";"TAB4",#N/A,TRUE,"GENERAL";"TAB5",#N/A,TRUE,"GENERAL"}</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uig" hidden="1">{"via1",#N/A,TRUE,"general";"via2",#N/A,TRUE,"general";"via3",#N/A,TRUE,"general"}</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E" localSheetId="2">#REF!</definedName>
    <definedName name="PRE" localSheetId="3">#REF!</definedName>
    <definedName name="PRE" localSheetId="5">#REF!</definedName>
    <definedName name="PRE" localSheetId="8">#REF!</definedName>
    <definedName name="PRE" localSheetId="0">#REF!</definedName>
    <definedName name="PRE" localSheetId="1">#REF!</definedName>
    <definedName name="PRE" localSheetId="4">#REF!</definedName>
    <definedName name="PRE">#REF!</definedName>
    <definedName name="PRIMER" hidden="1">{"via1",#N/A,TRUE,"general";"via2",#N/A,TRUE,"general";"via3",#N/A,TRUE,"general"}</definedName>
    <definedName name="PRIMET" hidden="1">{"TAB1",#N/A,TRUE,"GENERAL";"TAB2",#N/A,TRUE,"GENERAL";"TAB3",#N/A,TRUE,"GENERAL";"TAB4",#N/A,TRUE,"GENERAL";"TAB5",#N/A,TRUE,"GENERAL"}</definedName>
    <definedName name="Print_Area_MI" localSheetId="2">#REF!</definedName>
    <definedName name="Print_Area_MI" localSheetId="3">#REF!</definedName>
    <definedName name="Print_Area_MI" localSheetId="5">#REF!</definedName>
    <definedName name="Print_Area_MI" localSheetId="8">#REF!</definedName>
    <definedName name="Print_Area_MI" localSheetId="0">#REF!</definedName>
    <definedName name="Print_Area_MI" localSheetId="1">#REF!</definedName>
    <definedName name="Print_Area_MI" localSheetId="4">#REF!</definedName>
    <definedName name="Print_Area_MI">#REF!</definedName>
    <definedName name="PROG" hidden="1">#REF!</definedName>
    <definedName name="PRUEBA2" localSheetId="2">#REF!</definedName>
    <definedName name="PRUEBA2" localSheetId="3">#REF!</definedName>
    <definedName name="PRUEBA2" localSheetId="5">#REF!</definedName>
    <definedName name="PRUEBA2" localSheetId="8">#REF!</definedName>
    <definedName name="PRUEBA2" localSheetId="0">#REF!</definedName>
    <definedName name="PRUEBA2" localSheetId="1">#REF!</definedName>
    <definedName name="PRUEBA2" localSheetId="4">#REF!</definedName>
    <definedName name="PRUEBA2">#REF!</definedName>
    <definedName name="ptope" hidden="1">{"TAB1",#N/A,TRUE,"GENERAL";"TAB2",#N/A,TRUE,"GENERAL";"TAB3",#N/A,TRUE,"GENERAL";"TAB4",#N/A,TRUE,"GENERAL";"TAB5",#N/A,TRUE,"GENERAL"}</definedName>
    <definedName name="ptopes" hidden="1">{"via1",#N/A,TRUE,"general";"via2",#N/A,TRUE,"general";"via3",#N/A,TRUE,"general"}</definedName>
    <definedName name="q"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qqqqw" hidden="1">{"via1",#N/A,TRUE,"general";"via2",#N/A,TRUE,"general";"via3",#N/A,TRUE,"general"}</definedName>
    <definedName name="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qwqwj" hidden="1">{"TAB1",#N/A,TRUE,"GENERAL";"TAB2",#N/A,TRUE,"GENERAL";"TAB3",#N/A,TRUE,"GENERAL";"TAB4",#N/A,TRUE,"GENERAL";"TAB5",#N/A,TRUE,"GENERAL"}</definedName>
    <definedName name="REG">'[9]Estado Resumen'!XFC1&gt;2.5</definedName>
    <definedName name="rege" hidden="1">{"TAB1",#N/A,TRUE,"GENERAL";"TAB2",#N/A,TRUE,"GENERAL";"TAB3",#N/A,TRUE,"GENERAL";"TAB4",#N/A,TRUE,"GENERAL";"TAB5",#N/A,TRUE,"GENERAL"}</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'[10]ESTADO VÍA-CRIT.TECNICO'!XFC1&gt;2.5</definedName>
    <definedName name="REJHE" hidden="1">{"via1",#N/A,TRUE,"general";"via2",#N/A,TRUE,"general";"via3",#N/A,TRUE,"general"}</definedName>
    <definedName name="rell" localSheetId="2">#REF!</definedName>
    <definedName name="rell" localSheetId="3">#REF!</definedName>
    <definedName name="rell" localSheetId="5">#REF!</definedName>
    <definedName name="rell" localSheetId="8">#REF!</definedName>
    <definedName name="rell" localSheetId="0">#REF!</definedName>
    <definedName name="rell" localSheetId="1">#REF!</definedName>
    <definedName name="rell" localSheetId="6">#REF!</definedName>
    <definedName name="rell" localSheetId="4">#REF!</definedName>
    <definedName name="rell">#REF!</definedName>
    <definedName name="RELLG" localSheetId="2">#REF!</definedName>
    <definedName name="RELLG" localSheetId="3">#REF!</definedName>
    <definedName name="RELLG" localSheetId="5">#REF!</definedName>
    <definedName name="RELLG" localSheetId="8">#REF!</definedName>
    <definedName name="RELLG" localSheetId="0">#REF!</definedName>
    <definedName name="RELLG" localSheetId="1">#REF!</definedName>
    <definedName name="RELLG" localSheetId="4">#REF!</definedName>
    <definedName name="RELLG">#REF!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 hidden="1">{"via1",#N/A,TRUE,"general";"via2",#N/A,TRUE,"general";"via3",#N/A,TRUE,"general"}</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bgfbgdr" hidden="1">{"via1",#N/A,TRUE,"general";"via2",#N/A,TRUE,"general";"via3",#N/A,TRUE,"general"}</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rwrwr" hidden="1">{"TAB1",#N/A,TRUE,"GENERAL";"TAB2",#N/A,TRUE,"GENERAL";"TAB3",#N/A,TRUE,"GENERAL";"TAB4",#N/A,TRUE,"GENERAL";"TAB5",#N/A,TRUE,"GENERAL"}</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t" hidden="1">{"via1",#N/A,TRUE,"general";"via2",#N/A,TRUE,"general";"via3",#N/A,TRUE,"general"}</definedName>
    <definedName name="swsw" hidden="1">{"via1",#N/A,TRUE,"general";"via2",#N/A,TRUE,"general";"via3",#N/A,TRUE,"general"}</definedName>
    <definedName name="swsw3" hidden="1">{"TAB1",#N/A,TRUE,"GENERAL";"TAB2",#N/A,TRUE,"GENERAL";"TAB3",#N/A,TRUE,"GENERAL";"TAB4",#N/A,TRUE,"GENERAL";"TAB5",#N/A,TRUE,"GENERAL"}</definedName>
    <definedName name="t" localSheetId="2">[1]!absc</definedName>
    <definedName name="t" localSheetId="3">[1]!absc</definedName>
    <definedName name="t" localSheetId="5">[1]!absc</definedName>
    <definedName name="t" localSheetId="8">[1]!absc</definedName>
    <definedName name="t" localSheetId="0">[1]!absc</definedName>
    <definedName name="t" localSheetId="1">[1]!absc</definedName>
    <definedName name="t" localSheetId="4">[1]!absc</definedName>
    <definedName name="t">[1]!absc</definedName>
    <definedName name="t5t5" hidden="1">{"TAB1",#N/A,TRUE,"GENERAL";"TAB2",#N/A,TRUE,"GENERAL";"TAB3",#N/A,TRUE,"GENERAL";"TAB4",#N/A,TRUE,"GENERAL";"TAB5",#N/A,TRUE,"GENERAL"}</definedName>
    <definedName name="TABLA" localSheetId="2">#REF!</definedName>
    <definedName name="TABLA" localSheetId="3">#REF!</definedName>
    <definedName name="TABLA" localSheetId="5">#REF!</definedName>
    <definedName name="TABLA" localSheetId="8">#REF!</definedName>
    <definedName name="TABLA" localSheetId="0">#REF!</definedName>
    <definedName name="TABLA" localSheetId="1">#REF!</definedName>
    <definedName name="TABLA" localSheetId="6">#REF!</definedName>
    <definedName name="TABLA" localSheetId="4">#REF!</definedName>
    <definedName name="TABLA">#REF!</definedName>
    <definedName name="tdy" hidden="1">{"TAB1",#N/A,TRUE,"GENERAL";"TAB2",#N/A,TRUE,"GENERAL";"TAB3",#N/A,TRUE,"GENERAL";"TAB4",#N/A,TRUE,"GENERAL";"TAB5",#N/A,TRUE,"GENERAL"}</definedName>
    <definedName name="tewst" hidden="1">{"TAB1",#N/A,TRUE,"GENERAL";"TAB2",#N/A,TRUE,"GENERAL";"TAB3",#N/A,TRUE,"GENERAL";"TAB4",#N/A,TRUE,"GENERAL";"TAB5",#N/A,TRUE,"GENERAL"}</definedName>
    <definedName name="teytrh" hidden="1">{"via1",#N/A,TRUE,"general";"via2",#N/A,TRUE,"general";"via3",#N/A,TRUE,"general"}</definedName>
    <definedName name="thdh" hidden="1">{"TAB1",#N/A,TRUE,"GENERAL";"TAB2",#N/A,TRUE,"GENERAL";"TAB3",#N/A,TRUE,"GENERAL";"TAB4",#N/A,TRUE,"GENERAL";"TAB5",#N/A,TRUE,"GENERAL"}</definedName>
    <definedName name="thtj" hidden="1">{"via1",#N/A,TRUE,"general";"via2",#N/A,TRUE,"general";"via3",#N/A,TRUE,"general"}</definedName>
    <definedName name="TITULO" localSheetId="2">#REF!</definedName>
    <definedName name="TITULO" localSheetId="3">#REF!</definedName>
    <definedName name="TITULO" localSheetId="5">#REF!</definedName>
    <definedName name="TITULO" localSheetId="8">#REF!</definedName>
    <definedName name="TITULO" localSheetId="0">#REF!</definedName>
    <definedName name="TITULO" localSheetId="1">#REF!</definedName>
    <definedName name="TITULO" localSheetId="4">#REF!</definedName>
    <definedName name="TITULO">#REF!</definedName>
    <definedName name="_xlnm.Print_Titles" localSheetId="6">'PLAN DE CARGAS G2 '!$1:$11</definedName>
    <definedName name="tortas" hidden="1">{"TAB1",#N/A,TRUE,"GENERAL";"TAB2",#N/A,TRUE,"GENERAL";"TAB3",#N/A,TRUE,"GENERAL";"TAB4",#N/A,TRUE,"GENERAL";"TAB5",#N/A,TRUE,"GENERAL"}</definedName>
    <definedName name="tortas2" hidden="1">{"via1",#N/A,TRUE,"general";"via2",#N/A,TRUE,"general";"via3",#N/A,TRUE,"general"}</definedName>
    <definedName name="TOTAL" localSheetId="2">#REF!</definedName>
    <definedName name="TOTAL" localSheetId="3">#REF!</definedName>
    <definedName name="TOTAL" localSheetId="5">#REF!</definedName>
    <definedName name="TOTAL" localSheetId="8">#REF!</definedName>
    <definedName name="TOTAL" localSheetId="0">#REF!</definedName>
    <definedName name="TOTAL" localSheetId="1">#REF!</definedName>
    <definedName name="TOTAL" localSheetId="6">#REF!</definedName>
    <definedName name="TOTAL" localSheetId="4">#REF!</definedName>
    <definedName name="TOTAL">#REF!</definedName>
    <definedName name="tr" hidden="1">{"TAB1",#N/A,TRUE,"GENERAL";"TAB2",#N/A,TRUE,"GENERAL";"TAB3",#N/A,TRUE,"GENERAL";"TAB4",#N/A,TRUE,"GENERAL";"TAB5",#N/A,TRUE,"GENERAL"}</definedName>
    <definedName name="TRAT">[11]desmonte!$E$48</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 localSheetId="2">#REF!</definedName>
    <definedName name="U" localSheetId="3">#REF!</definedName>
    <definedName name="U" localSheetId="5">#REF!</definedName>
    <definedName name="U" localSheetId="8">#REF!</definedName>
    <definedName name="U" localSheetId="0">#REF!</definedName>
    <definedName name="U" localSheetId="1">#REF!</definedName>
    <definedName name="U" localSheetId="6">#REF!</definedName>
    <definedName name="U" localSheetId="4">#REF!</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OUIV" hidden="1">{"TAB1",#N/A,TRUE,"GENERAL";"TAB2",#N/A,TRUE,"GENERAL";"TAB3",#N/A,TRUE,"GENERAL";"TAB4",#N/A,TRUE,"GENERAL";"TAB5",#N/A,TRUE,"GENERAL"}</definedName>
    <definedName name="uryur" hidden="1">{"TAB1",#N/A,TRUE,"GENERAL";"TAB2",#N/A,TRUE,"GENERAL";"TAB3",#N/A,TRUE,"GENERAL";"TAB4",#N/A,TRUE,"GENERAL";"TAB5",#N/A,TRUE,"GENERAL"}</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or1" localSheetId="2">#REF!</definedName>
    <definedName name="valor1" localSheetId="3">#REF!</definedName>
    <definedName name="valor1" localSheetId="5">#REF!</definedName>
    <definedName name="valor1" localSheetId="8">#REF!</definedName>
    <definedName name="valor1" localSheetId="0">#REF!</definedName>
    <definedName name="valor1" localSheetId="1">#REF!</definedName>
    <definedName name="valor1" localSheetId="4">#REF!</definedName>
    <definedName name="valor1">#REF!</definedName>
    <definedName name="valor2" localSheetId="2">#REF!</definedName>
    <definedName name="valor2" localSheetId="3">#REF!</definedName>
    <definedName name="valor2" localSheetId="5">#REF!</definedName>
    <definedName name="valor2" localSheetId="8">#REF!</definedName>
    <definedName name="valor2" localSheetId="0">#REF!</definedName>
    <definedName name="valor2" localSheetId="1">#REF!</definedName>
    <definedName name="valor2" localSheetId="4">#REF!</definedName>
    <definedName name="valor2">#REF!</definedName>
    <definedName name="VALOR3" localSheetId="2">#REF!</definedName>
    <definedName name="VALOR3" localSheetId="3">#REF!</definedName>
    <definedName name="VALOR3" localSheetId="5">#REF!</definedName>
    <definedName name="VALOR3" localSheetId="8">#REF!</definedName>
    <definedName name="VALOR3" localSheetId="0">#REF!</definedName>
    <definedName name="VALOR3" localSheetId="1">#REF!</definedName>
    <definedName name="VALOR3" localSheetId="4">#REF!</definedName>
    <definedName name="VALOR3">#REF!</definedName>
    <definedName name="vaquita" hidden="1">{"PRES REHAB ARM-PER POR ITEMS  KM A KM",#N/A,TRUE,"Rehabilitacion Arm-Per"}</definedName>
    <definedName name="vbvbvbvb" hidden="1">{"TAB1",#N/A,TRUE,"GENERAL";"TAB2",#N/A,TRUE,"GENERAL";"TAB3",#N/A,TRUE,"GENERAL";"TAB4",#N/A,TRUE,"GENERAL";"TAB5",#N/A,TRUE,"GENERAL"}</definedName>
    <definedName name="vdfvuio" hidden="1">{"via1",#N/A,TRUE,"general";"via2",#N/A,TRUE,"general";"via3",#N/A,TRUE,"general"}</definedName>
    <definedName name="vdsvnj" hidden="1">{"via1",#N/A,TRUE,"general";"via2",#N/A,TRUE,"general";"via3",#N/A,TRUE,"general"}</definedName>
    <definedName name="vfbgnhyt" hidden="1">{"via1",#N/A,TRUE,"general";"via2",#N/A,TRUE,"general";"via3",#N/A,TRUE,"general"}</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sdfj" hidden="1">{"via1",#N/A,TRUE,"general";"via2",#N/A,TRUE,"general";"via3",#N/A,TRUE,"general"}</definedName>
    <definedName name="vt" hidden="1">{"via1",#N/A,TRUE,"general";"via2",#N/A,TRUE,"general";"via3",#N/A,TRUE,"general"}</definedName>
    <definedName name="vvcxv" hidden="1">{"TAB1",#N/A,TRUE,"GENERAL";"TAB2",#N/A,TRUE,"GENERAL";"TAB3",#N/A,TRUE,"GENERAL";"TAB4",#N/A,TRUE,"GENERAL";"TAB5",#N/A,TRUE,"GENERAL"}</definedName>
    <definedName name="VVV" localSheetId="2">#REF!</definedName>
    <definedName name="VVV" localSheetId="3">#REF!</definedName>
    <definedName name="VVV" localSheetId="5">#REF!</definedName>
    <definedName name="VVV" localSheetId="8">#REF!</definedName>
    <definedName name="VVV" localSheetId="0">#REF!</definedName>
    <definedName name="VVV" localSheetId="1">#REF!</definedName>
    <definedName name="VVV" localSheetId="4">#REF!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ER">'[4]Res-Accide-10'!$S$2:$S$7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 localSheetId="2">'[4]Res-Accide-10'!#REF!</definedName>
    <definedName name="WILSON" localSheetId="3">'[4]Res-Accide-10'!#REF!</definedName>
    <definedName name="WILSON" localSheetId="5">'[4]Res-Accide-10'!#REF!</definedName>
    <definedName name="WILSON" localSheetId="8">'[4]Res-Accide-10'!#REF!</definedName>
    <definedName name="WILSON" localSheetId="0">'[4]Res-Accide-10'!#REF!</definedName>
    <definedName name="WILSON" localSheetId="1">'[4]Res-Accide-10'!#REF!</definedName>
    <definedName name="WILSON" localSheetId="4">'[4]Res-Accide-10'!#REF!</definedName>
    <definedName name="WILSON">'[4]Res-Accide-10'!#REF!</definedName>
    <definedName name="WQEEWQ" hidden="1">{"TAB1",#N/A,TRUE,"GENERAL";"TAB2",#N/A,TRUE,"GENERAL";"TAB3",#N/A,TRUE,"GENERAL";"TAB4",#N/A,TRUE,"GENERAL";"TAB5",#N/A,TRUE,"GENERAL"}</definedName>
    <definedName name="wrn.ESTADO._.REHABILITACION." hidden="1">{"PRES REHAB ARM-PER POR ITEMS  KM A KM",#N/A,TRUE,"Rehabilitacion Arm-Per"}</definedName>
    <definedName name="wrn.formu." hidden="1">{"VIA1",#N/A,TRUE,"formul";"VIA2",#N/A,TRUE,"formul";"VIA3",#N/A,TRUE,"formul"}</definedName>
    <definedName name="wrn.GENERAL." hidden="1">{"TAB1",#N/A,TRUE,"GENERAL";"TAB2",#N/A,TRUE,"GENERAL";"TAB3",#N/A,TRUE,"GENERAL";"TAB4",#N/A,TRUE,"GENERAL";"TAB5",#N/A,TRUE,"GENERAL"}</definedName>
    <definedName name="wrn.via" hidden="1">{"via1",#N/A,TRUE,"general";"via2",#N/A,TRUE,"general";"via3",#N/A,TRUE,"general"}</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cbvbs" hidden="1">{"TAB1",#N/A,TRUE,"GENERAL";"TAB2",#N/A,TRUE,"GENERAL";"TAB3",#N/A,TRUE,"GENERAL";"TAB4",#N/A,TRUE,"GENERAL";"TAB5",#N/A,TRUE,"GENERAL"}</definedName>
    <definedName name="xsxs" hidden="1">{"TAB1",#N/A,TRUE,"GENERAL";"TAB2",#N/A,TRUE,"GENERAL";"TAB3",#N/A,TRUE,"GENERAL";"TAB4",#N/A,TRUE,"GENERAL";"TAB5",#N/A,TRUE,"GENERAL"}</definedName>
    <definedName name="xxfg" hidden="1">{"via1",#N/A,TRUE,"general";"via2",#N/A,TRUE,"general";"via3",#N/A,TRUE,"general"}</definedName>
    <definedName name="xxxxxds" hidden="1">{"via1",#N/A,TRUE,"general";"via2",#N/A,TRUE,"general";"via3",#N/A,TRUE,"general"}</definedName>
    <definedName name="xxxxxxcxxxx" hidden="1">"C:\C-314\VOLUMENES\volfin4.mdb"</definedName>
    <definedName name="XXXXXXXXXX" localSheetId="2">#REF!</definedName>
    <definedName name="XXXXXXXXXX" localSheetId="3">#REF!</definedName>
    <definedName name="XXXXXXXXXX" localSheetId="5">#REF!</definedName>
    <definedName name="XXXXXXXXXX" localSheetId="8">#REF!</definedName>
    <definedName name="XXXXXXXXXX" localSheetId="0">#REF!</definedName>
    <definedName name="XXXXXXXXXX" localSheetId="1">#REF!</definedName>
    <definedName name="XXXXXXXXXX" localSheetId="6">#REF!</definedName>
    <definedName name="XXXXXXXXXX" localSheetId="4">#REF!</definedName>
    <definedName name="XXXXXXXXXX">#REF!</definedName>
    <definedName name="xxxxxxxxxx29" hidden="1">{"via1",#N/A,TRUE,"general";"via2",#N/A,TRUE,"general";"via3",#N/A,TRUE,"general"}</definedName>
    <definedName name="XXXXXXXXXXXX" localSheetId="2">#REF!</definedName>
    <definedName name="XXXXXXXXXXXX" localSheetId="3">#REF!</definedName>
    <definedName name="XXXXXXXXXXXX" localSheetId="5">#REF!</definedName>
    <definedName name="XXXXXXXXXXXX" localSheetId="8">#REF!</definedName>
    <definedName name="XXXXXXXXXXXX" localSheetId="0">#REF!</definedName>
    <definedName name="XXXXXXXXXXXX" localSheetId="1">#REF!</definedName>
    <definedName name="XXXXXXXXXXXX" localSheetId="4">#REF!</definedName>
    <definedName name="XXXXXXXXXXXX">#REF!</definedName>
    <definedName name="XZXZV" hidden="1">{"via1",#N/A,TRUE,"general";"via2",#N/A,TRUE,"general";"via3",#N/A,TRUE,"general"}</definedName>
    <definedName name="y6y6" hidden="1">{"via1",#N/A,TRUE,"general";"via2",#N/A,TRUE,"general";"via3",#N/A,TRUE,"general"}</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dervr" hidden="1">{"via1",#N/A,TRUE,"general";"via2",#N/A,TRUE,"general";"via3",#N/A,TRUE,"general"}</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 localSheetId="2">'[6]A. P. U.'!#REF!</definedName>
    <definedName name="ZZZZZZZZZZZ" localSheetId="3">'[6]A. P. U.'!#REF!</definedName>
    <definedName name="ZZZZZZZZZZZ" localSheetId="5">'[6]A. P. U.'!#REF!</definedName>
    <definedName name="ZZZZZZZZZZZ" localSheetId="8">'[6]A. P. U.'!#REF!</definedName>
    <definedName name="ZZZZZZZZZZZ" localSheetId="0">'[6]A. P. U.'!#REF!</definedName>
    <definedName name="ZZZZZZZZZZZ" localSheetId="1">'[6]A. P. U.'!#REF!</definedName>
    <definedName name="ZZZZZZZZZZZ" localSheetId="6">'[6]A. P. U.'!#REF!</definedName>
    <definedName name="ZZZZZZZZZZZ" localSheetId="4">'[6]A. P. U.'!#REF!</definedName>
    <definedName name="ZZZZZZZZZZZ">'[6]A.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47" i="28" l="1"/>
  <c r="F30" i="28"/>
  <c r="F48" i="28"/>
  <c r="F40" i="28"/>
  <c r="E27" i="28"/>
  <c r="E26" i="28"/>
  <c r="N26" i="30"/>
  <c r="O26" i="30"/>
  <c r="P26" i="30"/>
  <c r="Q26" i="30"/>
  <c r="R26" i="30"/>
  <c r="S26" i="30"/>
  <c r="T26" i="30"/>
  <c r="U26" i="30"/>
  <c r="V26" i="30"/>
  <c r="W26" i="30"/>
  <c r="X26" i="30"/>
  <c r="Y26" i="30"/>
  <c r="Z26" i="30"/>
  <c r="M26" i="30"/>
  <c r="E24" i="28" l="1"/>
  <c r="E23" i="28"/>
  <c r="E22" i="28"/>
  <c r="E21" i="28"/>
  <c r="E19" i="28"/>
  <c r="E45" i="28"/>
  <c r="E46" i="28" s="1"/>
  <c r="E47" i="28" s="1"/>
  <c r="E48" i="28" s="1"/>
  <c r="A40" i="28"/>
  <c r="C29" i="28"/>
  <c r="C24" i="28"/>
  <c r="C21" i="28"/>
  <c r="C22" i="28" s="1"/>
  <c r="F47" i="28" l="1"/>
  <c r="F22" i="28" l="1"/>
  <c r="F38" i="28"/>
  <c r="F46" i="28"/>
  <c r="F45" i="28"/>
  <c r="F43" i="28"/>
  <c r="F42" i="28"/>
  <c r="F41" i="28"/>
  <c r="F29" i="28"/>
  <c r="F17" i="28"/>
  <c r="F27" i="28"/>
  <c r="F26" i="28"/>
  <c r="F24" i="28"/>
  <c r="F23" i="28"/>
  <c r="F21" i="28"/>
  <c r="F20" i="28"/>
  <c r="F19" i="28"/>
  <c r="F18" i="28"/>
  <c r="AA25" i="30"/>
  <c r="AA26" i="30" s="1"/>
  <c r="X25" i="30"/>
  <c r="Y25" i="30"/>
  <c r="Z25" i="30"/>
  <c r="AB25" i="30"/>
  <c r="AB26" i="30" s="1"/>
  <c r="AC25" i="30"/>
  <c r="AC26" i="30" s="1"/>
  <c r="AD25" i="30"/>
  <c r="AD26" i="30" s="1"/>
  <c r="N25" i="30"/>
  <c r="O25" i="30"/>
  <c r="P25" i="30"/>
  <c r="Q25" i="30"/>
  <c r="R25" i="30"/>
  <c r="S25" i="30"/>
  <c r="T25" i="30"/>
  <c r="U25" i="30"/>
  <c r="V25" i="30"/>
  <c r="W25" i="30"/>
  <c r="M25" i="30"/>
  <c r="F16" i="29"/>
  <c r="G13" i="13"/>
  <c r="H12" i="13"/>
  <c r="H11" i="13"/>
  <c r="H10" i="13"/>
  <c r="H9" i="13"/>
  <c r="H8" i="13"/>
  <c r="H7" i="13"/>
  <c r="H6" i="13"/>
  <c r="H5" i="13"/>
  <c r="H4" i="13"/>
  <c r="H13" i="22"/>
  <c r="H12" i="22"/>
  <c r="H11" i="22"/>
  <c r="H10" i="22"/>
  <c r="H9" i="22"/>
  <c r="H8" i="22"/>
  <c r="H7" i="22"/>
  <c r="H6" i="22"/>
  <c r="H5" i="22"/>
  <c r="H4" i="22"/>
  <c r="G14" i="22"/>
  <c r="F14" i="22"/>
  <c r="A5" i="22"/>
  <c r="A6" i="22" s="1"/>
  <c r="A7" i="22" s="1"/>
  <c r="A8" i="22" s="1"/>
  <c r="A9" i="22" s="1"/>
  <c r="A10" i="22" s="1"/>
  <c r="A11" i="22" s="1"/>
  <c r="A12" i="22" s="1"/>
  <c r="A13" i="22" s="1"/>
  <c r="H17" i="19"/>
  <c r="H19" i="19"/>
  <c r="H20" i="19"/>
  <c r="H23" i="19"/>
  <c r="H24" i="19"/>
  <c r="H25" i="19"/>
  <c r="H26" i="19"/>
  <c r="H27" i="19"/>
  <c r="H28" i="19"/>
  <c r="H14" i="24"/>
  <c r="H13" i="24"/>
  <c r="D12" i="24"/>
  <c r="D10" i="24"/>
  <c r="D9" i="24"/>
  <c r="D8" i="24"/>
  <c r="D7" i="24"/>
  <c r="A5" i="13"/>
  <c r="A6" i="13" s="1"/>
  <c r="A7" i="13" s="1"/>
  <c r="A8" i="13" s="1"/>
  <c r="A9" i="13" s="1"/>
  <c r="A10" i="13" s="1"/>
  <c r="A11" i="13" s="1"/>
  <c r="A12" i="13" s="1"/>
  <c r="F13" i="13"/>
  <c r="E22" i="19"/>
  <c r="F22" i="19" s="1"/>
  <c r="E21" i="19"/>
  <c r="H21" i="19" s="1"/>
  <c r="F24" i="19"/>
  <c r="F26" i="19"/>
  <c r="F19" i="19"/>
  <c r="E50" i="19"/>
  <c r="F50" i="19" s="1"/>
  <c r="E49" i="19"/>
  <c r="F49" i="19" s="1"/>
  <c r="E47" i="19"/>
  <c r="F47" i="19" s="1"/>
  <c r="E46" i="19"/>
  <c r="F46" i="19"/>
  <c r="E44" i="19"/>
  <c r="F44" i="19" s="1"/>
  <c r="E43" i="19"/>
  <c r="F43" i="19" s="1"/>
  <c r="F42" i="19"/>
  <c r="E41" i="19"/>
  <c r="F40" i="19"/>
  <c r="F38" i="19"/>
  <c r="E29" i="19"/>
  <c r="F29" i="19" s="1"/>
  <c r="F27" i="19"/>
  <c r="F23" i="19"/>
  <c r="E18" i="19"/>
  <c r="F18" i="19" s="1"/>
  <c r="F17" i="19"/>
  <c r="H14" i="17"/>
  <c r="H13" i="17"/>
  <c r="D12" i="17"/>
  <c r="D10" i="17"/>
  <c r="D9" i="17"/>
  <c r="D8" i="17"/>
  <c r="D7" i="17"/>
  <c r="I11" i="6"/>
  <c r="I17" i="6" s="1"/>
  <c r="M11" i="6"/>
  <c r="M17" i="6"/>
  <c r="I24" i="6"/>
  <c r="I40" i="6"/>
  <c r="J44" i="6"/>
  <c r="I47" i="6"/>
  <c r="I51" i="6"/>
  <c r="I55" i="6" s="1"/>
  <c r="I59" i="6" s="1"/>
  <c r="I48" i="6"/>
  <c r="J54" i="6"/>
  <c r="F41" i="5"/>
  <c r="F43" i="5" s="1"/>
  <c r="F50" i="5"/>
  <c r="F52" i="5"/>
  <c r="F71" i="5"/>
  <c r="H18" i="19"/>
  <c r="F41" i="19"/>
  <c r="F20" i="19"/>
  <c r="H29" i="19"/>
  <c r="E7" i="24"/>
  <c r="F7" i="24" s="1"/>
  <c r="H7" i="24" s="1"/>
  <c r="H13" i="13"/>
  <c r="F49" i="28" l="1"/>
  <c r="F32" i="28"/>
  <c r="H30" i="19"/>
  <c r="E7" i="17" s="1"/>
  <c r="E9" i="17" s="1"/>
  <c r="F9" i="17" s="1"/>
  <c r="H9" i="17" s="1"/>
  <c r="H22" i="19"/>
  <c r="H14" i="22"/>
  <c r="F53" i="5"/>
  <c r="F72" i="5" s="1"/>
  <c r="F74" i="5" s="1"/>
  <c r="F21" i="19"/>
  <c r="F30" i="19" s="1"/>
  <c r="F32" i="19" s="1"/>
  <c r="E10" i="24"/>
  <c r="F10" i="24" s="1"/>
  <c r="H10" i="24" s="1"/>
  <c r="E11" i="24"/>
  <c r="F11" i="24" s="1"/>
  <c r="H11" i="24" s="1"/>
  <c r="E9" i="24"/>
  <c r="F9" i="24" s="1"/>
  <c r="H9" i="24" s="1"/>
  <c r="E12" i="24"/>
  <c r="F12" i="24" s="1"/>
  <c r="H12" i="24" s="1"/>
  <c r="E8" i="24"/>
  <c r="F8" i="24" s="1"/>
  <c r="H8" i="24" s="1"/>
  <c r="F50" i="28" l="1"/>
  <c r="E10" i="17"/>
  <c r="F10" i="17" s="1"/>
  <c r="H10" i="17" s="1"/>
  <c r="E11" i="17"/>
  <c r="F11" i="17" s="1"/>
  <c r="H11" i="17" s="1"/>
  <c r="E12" i="17"/>
  <c r="F12" i="17" s="1"/>
  <c r="H12" i="17" s="1"/>
  <c r="E8" i="17"/>
  <c r="F8" i="17" s="1"/>
  <c r="H8" i="17" s="1"/>
  <c r="F7" i="17"/>
  <c r="H7" i="17" s="1"/>
  <c r="H15" i="17" s="1"/>
  <c r="F75" i="5"/>
  <c r="F76" i="5" s="1"/>
  <c r="H15" i="24"/>
  <c r="H16" i="24" s="1"/>
  <c r="H17" i="24" s="1"/>
  <c r="F51" i="28" l="1"/>
  <c r="F52" i="28" s="1"/>
  <c r="H16" i="17"/>
  <c r="H17" i="17" s="1"/>
  <c r="H18" i="24"/>
  <c r="H19" i="24" s="1"/>
  <c r="H18" i="17" l="1"/>
  <c r="H19" i="17" s="1"/>
  <c r="F48" i="19"/>
  <c r="F51" i="19" s="1"/>
  <c r="F52" i="19" s="1"/>
  <c r="F53" i="19" l="1"/>
  <c r="F54" i="19" s="1"/>
</calcChain>
</file>

<file path=xl/sharedStrings.xml><?xml version="1.0" encoding="utf-8"?>
<sst xmlns="http://schemas.openxmlformats.org/spreadsheetml/2006/main" count="676" uniqueCount="424">
  <si>
    <t>MINISTERIO DE TRANSPORTE</t>
  </si>
  <si>
    <t>INSTITUTO NACIONAL DE VÍAS</t>
  </si>
  <si>
    <t>Subdirección de la Red Nacional de Carreteras</t>
  </si>
  <si>
    <t>CANT.</t>
  </si>
  <si>
    <t>CARGO / OFICIO</t>
  </si>
  <si>
    <t>SUELDO Y/O</t>
  </si>
  <si>
    <t>PRIMA</t>
  </si>
  <si>
    <t>PARTICIPACIÓN</t>
  </si>
  <si>
    <t>VALOR</t>
  </si>
  <si>
    <t>JORNAL MENSUAL</t>
  </si>
  <si>
    <t>REGIONAL</t>
  </si>
  <si>
    <t>(h-mes)</t>
  </si>
  <si>
    <t>PARCIAL ($)</t>
  </si>
  <si>
    <t>(1)</t>
  </si>
  <si>
    <t>(2)</t>
  </si>
  <si>
    <t>(3)</t>
  </si>
  <si>
    <t>(4)</t>
  </si>
  <si>
    <r>
      <t>(1)*((2)+(3))*(4) =</t>
    </r>
    <r>
      <rPr>
        <b/>
        <sz val="8"/>
        <color indexed="12"/>
        <rFont val="Arial Narrow"/>
        <family val="2"/>
      </rPr>
      <t xml:space="preserve"> (5)</t>
    </r>
  </si>
  <si>
    <t>PERSONAL PROFESIONAL</t>
  </si>
  <si>
    <t xml:space="preserve">Ingeniero Residente </t>
  </si>
  <si>
    <t>Especialista en Estructuras</t>
  </si>
  <si>
    <t>Especialista Ambiental</t>
  </si>
  <si>
    <t>Profesional de Aseguramiento o Gestión de la Calidad</t>
  </si>
  <si>
    <t>PERSONAL TÉCNICO</t>
  </si>
  <si>
    <t xml:space="preserve">Topógrafo Inspector </t>
  </si>
  <si>
    <t>Inspector SISO</t>
  </si>
  <si>
    <t xml:space="preserve">Secretaria </t>
  </si>
  <si>
    <r>
      <t>SUBTOTAL COSTOS DE PERSONAL = SUMATORIA DE (5) =</t>
    </r>
    <r>
      <rPr>
        <b/>
        <sz val="9"/>
        <color indexed="12"/>
        <rFont val="Arial Narrow"/>
        <family val="2"/>
      </rPr>
      <t xml:space="preserve"> (6)</t>
    </r>
  </si>
  <si>
    <t>CONCEPTO</t>
  </si>
  <si>
    <t>UNIDAD</t>
  </si>
  <si>
    <t>COSTO</t>
  </si>
  <si>
    <t>UTILIZACION</t>
  </si>
  <si>
    <t>($)</t>
  </si>
  <si>
    <t>(10)</t>
  </si>
  <si>
    <t>(11)</t>
  </si>
  <si>
    <t>(12)</t>
  </si>
  <si>
    <r>
      <t xml:space="preserve">(10)*(11)*(12) = </t>
    </r>
    <r>
      <rPr>
        <b/>
        <sz val="8"/>
        <color indexed="12"/>
        <rFont val="Arial Narrow"/>
        <family val="2"/>
      </rPr>
      <t>(13)</t>
    </r>
  </si>
  <si>
    <t>OTROS COSTOS DIRECTOS</t>
  </si>
  <si>
    <t>VIÁTICOS</t>
  </si>
  <si>
    <t>Día</t>
  </si>
  <si>
    <t>COSTOS DE ALQUILER DE EQUIPOS Y OFICINA</t>
  </si>
  <si>
    <t>Mes</t>
  </si>
  <si>
    <t xml:space="preserve">Equipo completo de topografía </t>
  </si>
  <si>
    <t>Según comprobante por mes</t>
  </si>
  <si>
    <t>Oficina/Campamento (incluye  dotación y sevicios públicos)</t>
  </si>
  <si>
    <t>OTROS COSTOS</t>
  </si>
  <si>
    <t>Transportes aereos y/o terrestres (incluye peajes)</t>
  </si>
  <si>
    <t>Comunicaciones (telefonía fija y/o celular, fax,correo, internet, etc)</t>
  </si>
  <si>
    <t>NOTAS:</t>
  </si>
  <si>
    <t xml:space="preserve"> </t>
  </si>
  <si>
    <t xml:space="preserve">Cadenero </t>
  </si>
  <si>
    <t xml:space="preserve">COSTOS DIRECTOS DE PERSONAL </t>
  </si>
  <si>
    <t>NO MODIFICAR</t>
  </si>
  <si>
    <t>Especialista en Pavimentos</t>
  </si>
  <si>
    <t xml:space="preserve">FACTOR MULTIPLICADOR </t>
  </si>
  <si>
    <t>PORCENTAJE</t>
  </si>
  <si>
    <t>1.</t>
  </si>
  <si>
    <t>Salarios y Prestaciones Sociales de Personal Facturable</t>
  </si>
  <si>
    <t>Sub-total</t>
  </si>
  <si>
    <t>2.</t>
  </si>
  <si>
    <t>Gastos Directos</t>
  </si>
  <si>
    <t>3.</t>
  </si>
  <si>
    <t>Gastos Generales</t>
  </si>
  <si>
    <t>4.</t>
  </si>
  <si>
    <t>Costos Directos no Reembolsables</t>
  </si>
  <si>
    <t>ok</t>
  </si>
  <si>
    <t>OK</t>
  </si>
  <si>
    <t>TOTAL FACTOR MULTIPLICADOR</t>
  </si>
  <si>
    <t>5.</t>
  </si>
  <si>
    <t xml:space="preserve">Porcentaje de Honorarios </t>
  </si>
  <si>
    <t>TOTAL FACTOR DE HONORARIOS</t>
  </si>
  <si>
    <t>TOTAL FACTOR MULTIPLICADOR MAS FACTOR DE HONORARIOS</t>
  </si>
  <si>
    <t>FORMULARIO 1</t>
  </si>
  <si>
    <t>PERSONAL AUXILIAR TÉCNICO</t>
  </si>
  <si>
    <t>CONCURSO DE MERITOS ABIERTO CMA-DO-SRN-PRE-0XX-2015</t>
  </si>
  <si>
    <t>Ingeniero Residente Auxiliar</t>
  </si>
  <si>
    <t>PERSONAL ADMINISTRATIVO</t>
  </si>
  <si>
    <r>
      <t xml:space="preserve">CONCURSO DE MÉRITOS ABIERTO No. </t>
    </r>
    <r>
      <rPr>
        <b/>
        <sz val="10"/>
        <color indexed="10"/>
        <rFont val="Arial Narrow"/>
        <family val="2"/>
      </rPr>
      <t>CMA-PRE-DO-XXX-2015</t>
    </r>
  </si>
  <si>
    <t>INTERVENTORÍA PARA EL MEJORAMIENTO Y CONSTRUCCIÓN, GESTION PREDIAL, SOCIAL Y AMBIENTAL DEL CORREDOR VIAL  COMPRENDIDO ENTRE EL  PUENTE INTERNACIONAL RUMICHACA Y  GLORIETA VARIANTE SUR DE IPIALES INCLUYE VIAS ACCESO AL CENTRO BINACIONAL DE ATENCIÓN DE FRONTERA (CEBAF), EN EL DEPARTAMENTO DE NARIÑO. PARA EL PROGRAMA "VIAS PARA LA EQUIDAD"</t>
  </si>
  <si>
    <t>Profesional Ténico Predial</t>
  </si>
  <si>
    <t>Especialista en Geologia y/o Geotecnia</t>
  </si>
  <si>
    <t>Especialista en Hidráulica e Hidrología</t>
  </si>
  <si>
    <t xml:space="preserve">Abogado </t>
  </si>
  <si>
    <t>Laboratorista</t>
  </si>
  <si>
    <t>Inspector</t>
  </si>
  <si>
    <t>Auxiliar de laboratorio</t>
  </si>
  <si>
    <t>Campamentera</t>
  </si>
  <si>
    <t>Celador</t>
  </si>
  <si>
    <t xml:space="preserve">Conductor </t>
  </si>
  <si>
    <t>OTROS COSTOS DE PERSONAL</t>
  </si>
  <si>
    <t>Horas extras, recargos nocturnos, dominicales y festivos, jornadas 7X24</t>
  </si>
  <si>
    <t>Especialistas, Director y Residentes (**)</t>
  </si>
  <si>
    <t>Auditor de Calidad</t>
  </si>
  <si>
    <t>Profesional Social</t>
  </si>
  <si>
    <t>Profesional Ambiental</t>
  </si>
  <si>
    <t>COSTOS DIRECTOS DE PERSONAL JORNADA DIURNA (6AM-10PM)</t>
  </si>
  <si>
    <r>
      <t xml:space="preserve">FACTOR MULTIPLICADOR PERSONAL </t>
    </r>
    <r>
      <rPr>
        <b/>
        <sz val="9"/>
        <color indexed="12"/>
        <rFont val="Arial Narrow"/>
        <family val="2"/>
      </rPr>
      <t>(7)</t>
    </r>
  </si>
  <si>
    <r>
      <t xml:space="preserve">SUBTOTAL COSTOS DE PERSONAL =  (6) * (7) = </t>
    </r>
    <r>
      <rPr>
        <b/>
        <sz val="9"/>
        <color indexed="12"/>
        <rFont val="Arial Narrow"/>
        <family val="2"/>
      </rPr>
      <t xml:space="preserve">(A) </t>
    </r>
  </si>
  <si>
    <t>gl</t>
  </si>
  <si>
    <r>
      <t>FACTOR MULTIPLICADOR PERSONAL ESPECIALISTA</t>
    </r>
    <r>
      <rPr>
        <b/>
        <sz val="9"/>
        <color indexed="12"/>
        <rFont val="Arial Narrow"/>
        <family val="2"/>
      </rPr>
      <t xml:space="preserve"> (9)</t>
    </r>
  </si>
  <si>
    <r>
      <t xml:space="preserve">SUBTOTAL COSTOS DE PERSONAL ESPECIALISTA =  (8) * (9) = </t>
    </r>
    <r>
      <rPr>
        <b/>
        <sz val="9"/>
        <color indexed="12"/>
        <rFont val="Arial Narrow"/>
        <family val="2"/>
      </rPr>
      <t xml:space="preserve">(B) </t>
    </r>
  </si>
  <si>
    <r>
      <t xml:space="preserve">TOTAL COSTOS DE PERSONAL =   </t>
    </r>
    <r>
      <rPr>
        <b/>
        <sz val="10"/>
        <color indexed="12"/>
        <rFont val="Arial Narrow"/>
        <family val="2"/>
      </rPr>
      <t xml:space="preserve">(A) + (B) </t>
    </r>
  </si>
  <si>
    <t xml:space="preserve"> Laboratorio </t>
  </si>
  <si>
    <t>Edición de informes, papelería, reproducciòn de documentos,  planos, fotografías</t>
  </si>
  <si>
    <r>
      <t xml:space="preserve">SUBTOTAL OTROS COSTOS DIRECTOS = SUMATORIA DE (13) = </t>
    </r>
    <r>
      <rPr>
        <b/>
        <sz val="9"/>
        <color indexed="56"/>
        <rFont val="Arial Narrow"/>
        <family val="2"/>
      </rPr>
      <t>(B)</t>
    </r>
  </si>
  <si>
    <r>
      <t>SUBTOTAL COSTOS BASICOS = (A) + (B) =</t>
    </r>
    <r>
      <rPr>
        <b/>
        <sz val="9"/>
        <color indexed="56"/>
        <rFont val="Arial Narrow"/>
        <family val="2"/>
      </rPr>
      <t xml:space="preserve"> (C)</t>
    </r>
  </si>
  <si>
    <r>
      <t xml:space="preserve">PROVISIÓN SEGUNDO FRENTE y/o AJUSTES = </t>
    </r>
    <r>
      <rPr>
        <b/>
        <sz val="9"/>
        <color indexed="62"/>
        <rFont val="Arial Narrow"/>
        <family val="2"/>
      </rPr>
      <t>(D)</t>
    </r>
  </si>
  <si>
    <r>
      <t xml:space="preserve">SUBTOTAL COSTOS BASICOS INCLUIDO PROVISION SEGUNDO FRENTE y/o AJUSTES = (C) + (D) = </t>
    </r>
    <r>
      <rPr>
        <b/>
        <sz val="9"/>
        <color indexed="62"/>
        <rFont val="Arial Narrow"/>
        <family val="2"/>
      </rPr>
      <t>(E)</t>
    </r>
  </si>
  <si>
    <r>
      <t xml:space="preserve">IVA = 16% * (E) = </t>
    </r>
    <r>
      <rPr>
        <b/>
        <sz val="9"/>
        <color indexed="56"/>
        <rFont val="Arial Narrow"/>
        <family val="2"/>
      </rPr>
      <t>(F)</t>
    </r>
  </si>
  <si>
    <r>
      <t xml:space="preserve">COSTO TOTAL </t>
    </r>
    <r>
      <rPr>
        <b/>
        <sz val="9"/>
        <rFont val="Arial Narrow"/>
        <family val="2"/>
      </rPr>
      <t>= (E) + (F)</t>
    </r>
  </si>
  <si>
    <r>
      <t xml:space="preserve">PLAZO: </t>
    </r>
    <r>
      <rPr>
        <b/>
        <sz val="11"/>
        <color indexed="10"/>
        <rFont val="Arial Narrow"/>
        <family val="2"/>
      </rPr>
      <t>14 MESES</t>
    </r>
  </si>
  <si>
    <t>Director de Interventoría</t>
  </si>
  <si>
    <t>SUBTOTAL ESPECIALISTAS (8)</t>
  </si>
  <si>
    <t>ESPECIALISTAS POR PRESTACIÓN DE SERVICIOS</t>
  </si>
  <si>
    <t>FACTOR MULTIPLICADOR EMPRESAS DE CONSULTORIA</t>
  </si>
  <si>
    <t>1.1.</t>
  </si>
  <si>
    <t xml:space="preserve">Salarios </t>
  </si>
  <si>
    <t>1.2.</t>
  </si>
  <si>
    <t>Prima anual (legal)</t>
  </si>
  <si>
    <t xml:space="preserve"> ÷ 12 =</t>
  </si>
  <si>
    <t>1.3.</t>
  </si>
  <si>
    <t>Cesantía</t>
  </si>
  <si>
    <t>1.4.</t>
  </si>
  <si>
    <t>Intereses de cesantía</t>
  </si>
  <si>
    <t xml:space="preserve"> x 1.3. =</t>
  </si>
  <si>
    <t>1.5.</t>
  </si>
  <si>
    <t>Vacaciones</t>
  </si>
  <si>
    <t>1.6.</t>
  </si>
  <si>
    <t>Seguridad Social (pensión)</t>
  </si>
  <si>
    <t>Seguridad Social (salud)</t>
  </si>
  <si>
    <t>1.8.</t>
  </si>
  <si>
    <t>ARP</t>
  </si>
  <si>
    <t>1.9.</t>
  </si>
  <si>
    <t>Otros (Auxilios varios, prestaciones extralegales, Incapacidades no cubertas)</t>
  </si>
  <si>
    <t>1.10.</t>
  </si>
  <si>
    <t>Dotación</t>
  </si>
  <si>
    <t>2.1.</t>
  </si>
  <si>
    <t>Arriendo oficina</t>
  </si>
  <si>
    <t>2.2.</t>
  </si>
  <si>
    <t>Administración edificio</t>
  </si>
  <si>
    <t>3.2.</t>
  </si>
  <si>
    <t>Servicios públicos</t>
  </si>
  <si>
    <t>3.1.</t>
  </si>
  <si>
    <t>Preparación de Propuesta</t>
  </si>
  <si>
    <t xml:space="preserve">Asesoria Contable Tributaria  y Juridica </t>
  </si>
  <si>
    <t>3.3.</t>
  </si>
  <si>
    <t>Equipos y mantenimiento Oficina (Aseo)</t>
  </si>
  <si>
    <t>3.4.</t>
  </si>
  <si>
    <t>Gastos de vehículo</t>
  </si>
  <si>
    <t>3.5.</t>
  </si>
  <si>
    <t>Seguros de robo e incendio</t>
  </si>
  <si>
    <t>3.6.</t>
  </si>
  <si>
    <t>Documentación Técnica</t>
  </si>
  <si>
    <t>3.7.</t>
  </si>
  <si>
    <t>Papelería y útiles de oficina</t>
  </si>
  <si>
    <t>3.8.</t>
  </si>
  <si>
    <t>Personal Administrativo no facturado</t>
  </si>
  <si>
    <t>3.9.</t>
  </si>
  <si>
    <t>Personal Profesional no facturado</t>
  </si>
  <si>
    <t>3.10.</t>
  </si>
  <si>
    <t>Depreciación de muebles y equipos</t>
  </si>
  <si>
    <t>3.11.</t>
  </si>
  <si>
    <t>Licenciamiento de software</t>
  </si>
  <si>
    <t>Correo y otros</t>
  </si>
  <si>
    <t>Gastos de Representación</t>
  </si>
  <si>
    <t>Poliza de Calidad</t>
  </si>
  <si>
    <t>Póliza Cumplimiento</t>
  </si>
  <si>
    <t>Póliza Salarios y prestaciones Sociales</t>
  </si>
  <si>
    <t>Impuesto de Renta</t>
  </si>
  <si>
    <t>Impuesto CRE</t>
  </si>
  <si>
    <t>Impuesto de Industria y Comercio</t>
  </si>
  <si>
    <t>Impuesto pro Universidad Nacional y demas universidades estatales</t>
  </si>
  <si>
    <t>Imprevistos</t>
  </si>
  <si>
    <t>provisión para imprevistos</t>
  </si>
  <si>
    <t>TOTAL FM</t>
  </si>
  <si>
    <t>6.</t>
  </si>
  <si>
    <t xml:space="preserve">Honorarios (Utilidad del consultor) </t>
  </si>
  <si>
    <t>Total</t>
  </si>
  <si>
    <t>Veeduría Comunitaria</t>
  </si>
  <si>
    <t xml:space="preserve">1. El Director de Obra, los Ingenieros Residentes y el Personal con deedicación del 100% al Proyecto, debe residir en el lugar de ejecución de la obra, so pena de incurrir en falta grave a sus obligaciones, con la consecuencia de la aplicación de las sanciones establecidas contractualmente </t>
  </si>
  <si>
    <t>2. Para el reconocimiento de los gastos deberá tenerse en cuenta la forma de pago establecida en los estudios previos, pliego y contrato y las indicaciones pertinentes del Manual de Interventoría vigente, o el que lo modifique o sustituya. Se tendrá en cuenta lo siguiente, según corresponda:</t>
  </si>
  <si>
    <t>3. Los costos directos de personal deben estar soportados por la nómina firmada, los cuales se anexarán al acta de costos para el trámite correspondiente ante el Instituto.</t>
  </si>
  <si>
    <t>4. Los viáticos se reconocerán según su utilización real y sin superar los topes fijados en la Resolución que el Instituto a tal fecha tenga vigente. Se reconoceran viaticos a los Especialistas. En los casos en que se reuiera la presencia del Director e Ingenieros Residentes de Interventoría en Planta Central de INVIAS Bogotá, se le reconocerán viáticos.</t>
  </si>
  <si>
    <t xml:space="preserve">5. El Equipo completo de topografía, Laboratorio completo de Suelos, Pavimentos y Concretos o Ensayos de Laboratorio de suelos, Pavimentos y Concretos, Oficina/Campamento (incluye  dotación y sevicios públicos), Transportes aereos y/o terrestres (incluye peajes), Edición de informes, papelería, reproducciòn de documentos,  planos, fotografías, Comunicaciones (telefonía fija y/o celular, fax,correo, internet, etc) y Veeduría Comunitaria, se reembolsarán según su costo real,  contra presentación de facturas y soportes. </t>
  </si>
  <si>
    <t>6. Los gastos de transporte terrestre y peajes solo se reconocerán aquellos que se originen por el desplazamiento del personal en la zona del proyecto.</t>
  </si>
  <si>
    <t>7. Los pasajes  aéreos y/o terrestres se reconocerán para los Especialistas, Director e Ingenieros Residentes de Interventoría.</t>
  </si>
  <si>
    <t>8. Para el caso del reembolso de los costos globales, es responsabilidad de la Interventoría el gasto racional de estos recursos, de acuerdo con las necesidades del proyecto dentro del plazo contractual.</t>
  </si>
  <si>
    <t>9. La participación del personal en el Proyectoy la utilización de los otros costos directos, se pagarán mensualmente, de conformidad con  la programación de recursos aprobada por el Supervisor del Contrato.</t>
  </si>
  <si>
    <t>10. Los valores que aparecen fijos e inmodificables, no podrán alterarse, de lo contrario, será causal de rechazo.</t>
  </si>
  <si>
    <t>11. Los costos correspondientes a las jornadas adicionales cuando se programen jornadas de trabajo 7 días a la semana 24 horas diarias (7x24), serán pagados por la provisón de horas extras contempladas en el presupuesto.</t>
  </si>
  <si>
    <t>Camioneta o Campero de mas de  2000 c.c (Incluye Peajes y Combustible)</t>
  </si>
  <si>
    <t>Van de pasajeros (Entre 8 y 10 personas) de mas de  2000 c.c (Incluye Peajes y Combustible)</t>
  </si>
  <si>
    <t>MODELO 2</t>
  </si>
  <si>
    <t>(8)</t>
  </si>
  <si>
    <t>(9)</t>
  </si>
  <si>
    <t>COSTOS</t>
  </si>
  <si>
    <t>DE PERSONAL</t>
  </si>
  <si>
    <t>Ensayos de laboratorio de suelos, pavimentos y concretos</t>
  </si>
  <si>
    <t>MESES</t>
  </si>
  <si>
    <t>PLAZO</t>
  </si>
  <si>
    <t>GL</t>
  </si>
  <si>
    <t>SUBDIRECCION RED TERCIARIA Y FERREA</t>
  </si>
  <si>
    <t>Director y Especialistas</t>
  </si>
  <si>
    <t>Veedurias Ciudadanas (Pago Según Comprobante)</t>
  </si>
  <si>
    <t>Director</t>
  </si>
  <si>
    <t>Especialista Hidráulica e Hidrología</t>
  </si>
  <si>
    <t>PRESUPUESTO OFICIAL</t>
  </si>
  <si>
    <t>DEPARTAMENTO</t>
  </si>
  <si>
    <t>MUNICIPIO</t>
  </si>
  <si>
    <t>NOMBRE DE LA VIA</t>
  </si>
  <si>
    <t>No. Convenio</t>
  </si>
  <si>
    <r>
      <t xml:space="preserve">SUBTOTAL COSTOS DE PERSONAL =  (6) * (7) = </t>
    </r>
    <r>
      <rPr>
        <b/>
        <sz val="10"/>
        <color indexed="12"/>
        <rFont val="Calibri"/>
        <family val="2"/>
      </rPr>
      <t xml:space="preserve">(A) </t>
    </r>
  </si>
  <si>
    <r>
      <t>(1)*((2)+(3))*(4) =</t>
    </r>
    <r>
      <rPr>
        <b/>
        <sz val="10"/>
        <color indexed="12"/>
        <rFont val="Calibri"/>
        <family val="2"/>
      </rPr>
      <t xml:space="preserve"> (5)</t>
    </r>
  </si>
  <si>
    <r>
      <t>SUBTOTAL COSTOS DE PERSONAL = SUMATORIA DE (5) =</t>
    </r>
    <r>
      <rPr>
        <b/>
        <sz val="10"/>
        <color indexed="12"/>
        <rFont val="Calibri"/>
        <family val="2"/>
      </rPr>
      <t xml:space="preserve"> (6)</t>
    </r>
  </si>
  <si>
    <r>
      <t>FACTOR MULTIPLICADOR</t>
    </r>
    <r>
      <rPr>
        <b/>
        <sz val="10"/>
        <color indexed="12"/>
        <rFont val="Calibri"/>
        <family val="2"/>
      </rPr>
      <t xml:space="preserve"> (7)</t>
    </r>
  </si>
  <si>
    <r>
      <t xml:space="preserve">(8)*(9)*(10) = </t>
    </r>
    <r>
      <rPr>
        <b/>
        <sz val="10"/>
        <color indexed="12"/>
        <rFont val="Calibri"/>
        <family val="2"/>
      </rPr>
      <t>(11)</t>
    </r>
  </si>
  <si>
    <t>Ingeniero Residente</t>
  </si>
  <si>
    <t>Ingeniero Auxiliar</t>
  </si>
  <si>
    <r>
      <t>SUBTOTAL COSTOS BASICOS = (A) + (B)</t>
    </r>
    <r>
      <rPr>
        <b/>
        <sz val="10"/>
        <color indexed="12"/>
        <rFont val="Calibri"/>
        <family val="2"/>
      </rPr>
      <t xml:space="preserve"> = (C)</t>
    </r>
  </si>
  <si>
    <r>
      <t xml:space="preserve">IVA = 19% * (C) = </t>
    </r>
    <r>
      <rPr>
        <b/>
        <sz val="10"/>
        <color indexed="12"/>
        <rFont val="Calibri"/>
        <family val="2"/>
      </rPr>
      <t>(D)</t>
    </r>
  </si>
  <si>
    <t>COSTO TOTAL = (C) + (D)</t>
  </si>
  <si>
    <t>Motocicletas (150 cc o mayor, modelo 2014 en adelante, incluye combustible y SOAT)</t>
  </si>
  <si>
    <t>Trabajo de topografía (incluye personal, equipo y transporte)</t>
  </si>
  <si>
    <t>Oficina/campamento (incluye dotación y servicios públicos)</t>
  </si>
  <si>
    <t>Edición de informes, papelería, reproducción de documentos, planos, fotografías, etc.</t>
  </si>
  <si>
    <t>Comunicaciones (telefonía fija y/o celular, fax, correo, internet, etc.)</t>
  </si>
  <si>
    <t>VALOR MAXIMO</t>
  </si>
  <si>
    <r>
      <t xml:space="preserve">SUBTOTAL OTROS COSTOS DIRECTOS = SUMATORIA DE (11) = </t>
    </r>
    <r>
      <rPr>
        <b/>
        <sz val="10"/>
        <color indexed="12"/>
        <rFont val="Calibri"/>
        <family val="2"/>
      </rPr>
      <t>(B)</t>
    </r>
  </si>
  <si>
    <t>Especialista en Geotecnia y/o Pavimentos</t>
  </si>
  <si>
    <t>Transportes aéreos, marítimos y/o terrestres (incluye peajes y combustible)</t>
  </si>
  <si>
    <t>Gl</t>
  </si>
  <si>
    <t xml:space="preserve">INSUMOS </t>
  </si>
  <si>
    <t>UNIDAD DE MEDIDA</t>
  </si>
  <si>
    <t>CANTIDADES MÁXIMAS/DIA/PERSONA</t>
  </si>
  <si>
    <t>Cantidad máxima/mes</t>
  </si>
  <si>
    <t>Partcipación (h/mes)</t>
  </si>
  <si>
    <t>CANTIDAD</t>
  </si>
  <si>
    <t>Valor Total</t>
  </si>
  <si>
    <t>Alcohol antiséptico al 70%</t>
  </si>
  <si>
    <t xml:space="preserve">Litro </t>
  </si>
  <si>
    <t>0,006 Litro por día por persona</t>
  </si>
  <si>
    <t>Gel Antibacterial</t>
  </si>
  <si>
    <t>0,003 litros por día por persona</t>
  </si>
  <si>
    <t xml:space="preserve">Jabón líquido antibacterial </t>
  </si>
  <si>
    <t xml:space="preserve">0,005 litros por día por persona </t>
  </si>
  <si>
    <t xml:space="preserve">Hipoclorito de uso doméstico </t>
  </si>
  <si>
    <t xml:space="preserve">0,05 litros por cada litro de solución a 2500 ppm, para lavado rutinario. </t>
  </si>
  <si>
    <t xml:space="preserve">Tapabocas reutilizable en tela </t>
  </si>
  <si>
    <t xml:space="preserve">Unidad </t>
  </si>
  <si>
    <t xml:space="preserve">4 unidades por mes por persona </t>
  </si>
  <si>
    <t xml:space="preserve">Guantes de nitrilo </t>
  </si>
  <si>
    <t>Par</t>
  </si>
  <si>
    <t xml:space="preserve">2 pares por semana por persona </t>
  </si>
  <si>
    <t xml:space="preserve">Termómetro digital </t>
  </si>
  <si>
    <t>Personalizado (por dedicación)</t>
  </si>
  <si>
    <t xml:space="preserve">Bomba de espalda </t>
  </si>
  <si>
    <t xml:space="preserve">1 por cada obra </t>
  </si>
  <si>
    <t>SUBTOTAL</t>
  </si>
  <si>
    <t>Gastos administrativos (2.5%)</t>
  </si>
  <si>
    <t>TOTAL</t>
  </si>
  <si>
    <t>IVA</t>
  </si>
  <si>
    <t>Bolsa insumos de Bioseguridad</t>
  </si>
  <si>
    <t xml:space="preserve">Inspector </t>
  </si>
  <si>
    <t>VALOR CONVENIO</t>
  </si>
  <si>
    <t>APORTE DE COFINANCIACIÓN</t>
  </si>
  <si>
    <t>VALOR TOTAL</t>
  </si>
  <si>
    <t>No.</t>
  </si>
  <si>
    <r>
      <t xml:space="preserve">CONCURSO DE MÉRITOS ABIERTO No. </t>
    </r>
    <r>
      <rPr>
        <b/>
        <sz val="10"/>
        <color indexed="10"/>
        <rFont val="Calibri"/>
        <family val="2"/>
      </rPr>
      <t>CMA-xxx-xxxxx-2021</t>
    </r>
  </si>
  <si>
    <t>Camioneta o campero de más de 2000 c. c. modelo 2012 en adelante (incluye conductor, peajes y combustible)</t>
  </si>
  <si>
    <t>Ingeniero Auxiliar Administrativo</t>
  </si>
  <si>
    <t>TOLIMA</t>
  </si>
  <si>
    <t>DEPARTAMENTO DE TOLIMA</t>
  </si>
  <si>
    <t>MARIQUITA</t>
  </si>
  <si>
    <t>1735-2020</t>
  </si>
  <si>
    <t>ALVARADO</t>
  </si>
  <si>
    <t>2298-2020</t>
  </si>
  <si>
    <t>AMBALEMA</t>
  </si>
  <si>
    <t>2256-2020</t>
  </si>
  <si>
    <t>CAJAMARCA</t>
  </si>
  <si>
    <t>2321-2020</t>
  </si>
  <si>
    <t>CASABIANCA</t>
  </si>
  <si>
    <t>2262-2020</t>
  </si>
  <si>
    <t>ESPINAL</t>
  </si>
  <si>
    <t>2265 - 2020</t>
  </si>
  <si>
    <t>PALOCABILDO</t>
  </si>
  <si>
    <t>1885-2020</t>
  </si>
  <si>
    <t>PIEDRAS</t>
  </si>
  <si>
    <t>1888-2020</t>
  </si>
  <si>
    <t>VENADILLO</t>
  </si>
  <si>
    <t>2260-2020</t>
  </si>
  <si>
    <t xml:space="preserve">SAN JUAN - SAN DIEGO - SAN JERONIMO </t>
  </si>
  <si>
    <t>CORREDOR VIA HATICO TAMARINDO-TEBAIDA</t>
  </si>
  <si>
    <t>CASA BONITA CHORRILLO</t>
  </si>
  <si>
    <t>YUMBA, LLANADAS, LA ZULIA, LA GRACIELA, EL LEMBO</t>
  </si>
  <si>
    <t>CRUCE COYARCO - CAIMANERA HASTA COYARCO</t>
  </si>
  <si>
    <t>PUENTE LATA-LA H-LA ESPERANZA</t>
  </si>
  <si>
    <t>PIEDRAS-VEREDA CHIPALO CONEXION DOIMA E IBAGUE</t>
  </si>
  <si>
    <t xml:space="preserve">43TL06-64 VEREDA LA BETULIA  - BALCONES / 43TL06-60 JUNIN - LA HONDA  </t>
  </si>
  <si>
    <t>VILLARRICA</t>
  </si>
  <si>
    <t>PURIFICACIÓN</t>
  </si>
  <si>
    <t>ALPUJARRA</t>
  </si>
  <si>
    <t>CARMEN DE APICALA</t>
  </si>
  <si>
    <t>CHAPARRAL</t>
  </si>
  <si>
    <t>NATAGAIMA</t>
  </si>
  <si>
    <t>SALDAÑA</t>
  </si>
  <si>
    <t>SAN ANTONIO</t>
  </si>
  <si>
    <t>COYAIMA</t>
  </si>
  <si>
    <t>RIOBLANCO</t>
  </si>
  <si>
    <t>1741-2020</t>
  </si>
  <si>
    <t>1736-2020</t>
  </si>
  <si>
    <t>1748-2020</t>
  </si>
  <si>
    <t>2264-2020</t>
  </si>
  <si>
    <t>2257 - 2020</t>
  </si>
  <si>
    <t>2322-2020</t>
  </si>
  <si>
    <t>2263-2020</t>
  </si>
  <si>
    <t>2261-2020</t>
  </si>
  <si>
    <t>2258-2020</t>
  </si>
  <si>
    <t>2259 - 2020</t>
  </si>
  <si>
    <t>VIA VEREDA EL CRUCERO-VEREDA BERLIN-PUENTE JAPON</t>
  </si>
  <si>
    <t>MUNICIPIO DE PURIFICACIONA HASTA LA VEREDA CHENCHE ASOLEADOS</t>
  </si>
  <si>
    <t xml:space="preserve">VIA CENTRAL DEL MUNICIPIO DE ALPUJARRA </t>
  </si>
  <si>
    <t>CASCO URBANO A  VEREDA MISIONES</t>
  </si>
  <si>
    <t>TULUNI - LA CORTES - LA BEGONIA - ICARCO</t>
  </si>
  <si>
    <t>YAVI - ANCARCO</t>
  </si>
  <si>
    <t>ESPERANZA-CUCHARO -PAPAGALA -ESPERANZA</t>
  </si>
  <si>
    <t>VEREDA EL POLEO-VEREDA TETUANCITO</t>
  </si>
  <si>
    <t>KM14 - DOYARE PORVENIR - ESMERALDA RIO SALDAÑA</t>
  </si>
  <si>
    <t>RIOBLANCO - DELICIAS</t>
  </si>
  <si>
    <t>CAJAMARCA - TOCHE</t>
  </si>
  <si>
    <t>TOTAL MUNICIPIOS : 9</t>
  </si>
  <si>
    <t>TOTAL MUNICIPIOS : 10</t>
  </si>
  <si>
    <r>
      <t xml:space="preserve"> INTERVENTORIA TECNICA, ADMINISTRATIVA, FINANCIERA Y AMBIENTAL PARA EL MANTENIMIENTO Y MEJORAMIENTO DE VIAS TERCIARIAS DEL  PROGRAMA "COLOMBIA RURAL" EN LOS MUNICIPIOS DEL DEPARTAMENTO DE </t>
    </r>
    <r>
      <rPr>
        <b/>
        <sz val="10"/>
        <color indexed="10"/>
        <rFont val="Calibri"/>
        <family val="2"/>
      </rPr>
      <t>TOLIMA</t>
    </r>
    <r>
      <rPr>
        <b/>
        <sz val="10"/>
        <rFont val="Calibri"/>
        <family val="2"/>
      </rPr>
      <t xml:space="preserve"> GRUPO I</t>
    </r>
  </si>
  <si>
    <t>Formulario 1 - Formulario de presupuesto oficial -Interventoría de obra pública de infraestructura de transporte</t>
  </si>
  <si>
    <t>Código</t>
  </si>
  <si>
    <t>CCE-EICP-FM-70</t>
  </si>
  <si>
    <t>Versión</t>
  </si>
  <si>
    <t>FORMULARIO 1 - GLOBAL</t>
  </si>
  <si>
    <t>VALOR GLOBAL DE LA INTERVENTORÍA</t>
  </si>
  <si>
    <t>ÍTEM</t>
  </si>
  <si>
    <t xml:space="preserve">DESCRIPCIÓN </t>
  </si>
  <si>
    <t>VALOR OFERTA</t>
  </si>
  <si>
    <t>Valor de su propuesta sin IVA</t>
  </si>
  <si>
    <t>Valor del IVA</t>
  </si>
  <si>
    <r>
      <t xml:space="preserve">Valor Total de la Propuesta </t>
    </r>
    <r>
      <rPr>
        <b/>
        <sz val="9"/>
        <color rgb="FF0070C0"/>
        <rFont val="Arial"/>
        <family val="2"/>
      </rPr>
      <t>(1 + 2) = 3</t>
    </r>
  </si>
  <si>
    <r>
      <t xml:space="preserve">VALORES OFICIALES PARA LOS ITEMS A PAGAR POR PRECIOS UNITARIOS PARA LOS ENSAYOS DE LABORATORIO </t>
    </r>
    <r>
      <rPr>
        <b/>
        <sz val="10"/>
        <color rgb="FFFF0000"/>
        <rFont val="Arial"/>
        <family val="2"/>
      </rPr>
      <t>(en caso de aplicar)</t>
    </r>
  </si>
  <si>
    <t>DESCRIPCIÓN</t>
  </si>
  <si>
    <t>VALOR  BASICO UNITARIO OFICIAL
(sin IVA)</t>
  </si>
  <si>
    <t>VALOR  BASICO UNITARIO PROPUESTO
(sin IVA)</t>
  </si>
  <si>
    <t xml:space="preserve">FIRMAS: </t>
  </si>
  <si>
    <t>Nombre y firma del representante legal del proponente</t>
  </si>
  <si>
    <t>Nombre y firma del proponente</t>
  </si>
  <si>
    <r>
      <t>(1)*((2)+(3))*(4) =</t>
    </r>
    <r>
      <rPr>
        <b/>
        <sz val="10"/>
        <color indexed="12"/>
        <rFont val="Arial Narrow"/>
        <family val="2"/>
      </rPr>
      <t xml:space="preserve"> (5)</t>
    </r>
  </si>
  <si>
    <r>
      <t>SUBTOTAL COSTOS DE PERSONAL = SUMATORIA DE (5) =</t>
    </r>
    <r>
      <rPr>
        <b/>
        <sz val="10"/>
        <color indexed="12"/>
        <rFont val="Arial Narrow"/>
        <family val="2"/>
      </rPr>
      <t xml:space="preserve"> (6)</t>
    </r>
  </si>
  <si>
    <r>
      <t>FACTOR MULTIPLICADOR</t>
    </r>
    <r>
      <rPr>
        <b/>
        <sz val="10"/>
        <color indexed="12"/>
        <rFont val="Arial Narrow"/>
        <family val="2"/>
      </rPr>
      <t xml:space="preserve"> (7)</t>
    </r>
  </si>
  <si>
    <r>
      <t xml:space="preserve">SUBTOTAL COSTOS DE PERSONAL =  (6) * (7) = </t>
    </r>
    <r>
      <rPr>
        <b/>
        <sz val="10"/>
        <color indexed="12"/>
        <rFont val="Arial Narrow"/>
        <family val="2"/>
      </rPr>
      <t xml:space="preserve">(A) </t>
    </r>
  </si>
  <si>
    <r>
      <t xml:space="preserve">(8)*(9)*(10) = </t>
    </r>
    <r>
      <rPr>
        <b/>
        <sz val="10"/>
        <color indexed="12"/>
        <rFont val="Arial Narrow"/>
        <family val="2"/>
      </rPr>
      <t>(11)</t>
    </r>
  </si>
  <si>
    <r>
      <t xml:space="preserve">SUBTOTAL OTROS COSTOS DIRECTOS = SUMATORIA DE (11) = </t>
    </r>
    <r>
      <rPr>
        <b/>
        <sz val="10"/>
        <color indexed="12"/>
        <rFont val="Arial Narrow"/>
        <family val="2"/>
      </rPr>
      <t>(B)</t>
    </r>
  </si>
  <si>
    <r>
      <t>SUBTOTAL COSTOS BASICOS = (A) + (B)</t>
    </r>
    <r>
      <rPr>
        <b/>
        <sz val="10"/>
        <color indexed="12"/>
        <rFont val="Arial Narrow"/>
        <family val="2"/>
      </rPr>
      <t xml:space="preserve"> = (C)</t>
    </r>
  </si>
  <si>
    <r>
      <t xml:space="preserve">IVA = 19% * (C) = </t>
    </r>
    <r>
      <rPr>
        <b/>
        <sz val="10"/>
        <color indexed="12"/>
        <rFont val="Arial Narrow"/>
        <family val="2"/>
      </rPr>
      <t>(D)</t>
    </r>
  </si>
  <si>
    <t>Ingeniero Residente de Interventoría</t>
  </si>
  <si>
    <t>Ingeniero Auxiliar de Interventoría</t>
  </si>
  <si>
    <t>1. El Director de Interventoría, los Ingenieros Residentes y el Personal con dedicación del 100% al Proyecto, deben residir en el lugar de ejecución de la obra, so pena de incurrir en falta grave a sus obligaciones, con la consecuente aplicación de las sanciones establecidas contractualmente.</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</si>
  <si>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</si>
  <si>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2.1. Los costos directos de personal deben estar soportados por la nómina firmada, los cuales se anexarán al acta de costos para el trámite correspondiente ante el Instituto.</t>
  </si>
  <si>
    <t>2.2. Los viáticos se reconocerán según su utilización real y sin superar los topes fijados en la Resolución que el Instituto a tal fecha tenga vigente. Se reconocerán viáticos a los Profesionales de dedicación parcial, sin prima regional. En los casos en que se requiera la presencia del director e Ingenieros Residentes de Interventoría en Planta Central de INVIAS Bogotá, se le reconocerán viáticos.</t>
  </si>
  <si>
    <t>2.3. El Equipo Completo de Topografía, Laboratorio Completo de Suelos, Pavimentos y Concretos, o Ensayos de Laboratorio de Suelos, Pavimentos y Concretos, Oficina/Campamento (incluye  dotación y servicios públicos), Transportes Aéreos y/o Terrestres (incluye peajes), Edición de Informes, Papelería, Reproducción de Documentos,  Planos, Fotografías, Comunicaciones (telefonía fija y/o celular efectivamente utilizados para el proyecto, fax, correo, internet, etc.) y Veeduría Comunitaria, se reembolsarán según su costo real, contra la presentación de facturas y soportes respectivos.</t>
  </si>
  <si>
    <t>2.4. Los gastos de transporte terrestre y peajes solo se reconocerán aquellos que se originen por el desplazamiento del personal en la zona del proyecto.</t>
  </si>
  <si>
    <t>3.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</si>
  <si>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t>2.5. Los pasajes aéreos y/o terrestres se reconocerán para el Personal Profesional y Técnico de la Interventoría.</t>
  </si>
  <si>
    <t>2.6. Para el caso del reembolso de los costos globales, es responsabilidad de la Interventoría el gasto racional de estos recursos, de acuerdo con las necesidades del proyecto dentro del plazo contractual.</t>
  </si>
  <si>
    <t>2.7. La participación del personal en el Proyecto y la utilización de los otros costos directos, se pagarán mensualmente, de conformidad con la programación de recursos aprobada por el Supervisor del Contrato.</t>
  </si>
  <si>
    <t>2.8. Los valores que aparecen fijos e inmodificables no podrán alterarse, de lo contrario, será causal de rechazo.</t>
  </si>
  <si>
    <t>SUBDIRECCIÓN RED TERCIARIA Y FÉRREA</t>
  </si>
  <si>
    <t>CRONOGRAMA Y PLAN DE CARGAS</t>
  </si>
  <si>
    <t>ACTIVIDADES</t>
  </si>
  <si>
    <t>MES</t>
  </si>
  <si>
    <t>RESPONSABLE</t>
  </si>
  <si>
    <t xml:space="preserve">UTILIZACION MES-HOMBRE </t>
  </si>
  <si>
    <t>Director de interventoria</t>
  </si>
  <si>
    <t>Ingeniero residente de interventoría 1</t>
  </si>
  <si>
    <t>Ingeniero residente de interventoría 2</t>
  </si>
  <si>
    <t>Ingeniero residente de interventoría 3</t>
  </si>
  <si>
    <t>Ingeniero residente de interventoría 4</t>
  </si>
  <si>
    <t>Especialista en geotecnia y/o pavimentos</t>
  </si>
  <si>
    <t>Especialista en hidráulica e hidrología</t>
  </si>
  <si>
    <t>Especialista en estructuras</t>
  </si>
  <si>
    <r>
      <t xml:space="preserve">1. ETAPA DE PRECONSTRUCCIÓN:
</t>
    </r>
    <r>
      <rPr>
        <sz val="10"/>
        <rFont val="Arial Narrow"/>
        <family val="2"/>
      </rPr>
      <t>Seguimiento, control y revisión a los ajustes y/o actualización y/o modificación y/o elaboración de estudios complementarios y/o definitivos, elaborados por el contratista, de manera que para la revisón final se cuente con las revisiones parciales surtidas en la elaboración de los mismos.</t>
    </r>
  </si>
  <si>
    <t>Director de interventoría, ingeniero(s) residente(s) de interventoría, ingeniero auxiliar de interventoría, especialista en geotecnia y/o pavimentos, especialista en hidráulica e hidrología, especialista en estructuras, especialista ambiental, inspector(es) SISO y secretaria.</t>
  </si>
  <si>
    <t>2. ETAPA DE CONSTRUCCIÓN:</t>
  </si>
  <si>
    <t>Director de interventoría, ingeniero(s) residente(s) de interventoría, ingeniero auxiliar de interventoría, especialista en geotecnia y/o pavimentos, especialista en hidráulica e hidrología, especialista en estructuras, especialista ambiental, inspector(es) SISO, inspector y secretaria.</t>
  </si>
  <si>
    <t>2.1. CONTROL TÉCNICO, FINANCIERO, ADMINISTRATIVO, LEGAL Y AMBIENTAL, PREDIAL Y SOCIAL</t>
  </si>
  <si>
    <t>2.2. INFORMES SEMANALES DE SEGUIMIENTO</t>
  </si>
  <si>
    <t>Director de interventoría, ingeniero(s) residente(s) de interventoría, ingeniero auxiliar de interventoría, inspector(es) SISO, inspector y secretaria.</t>
  </si>
  <si>
    <t>2.3. INFORMES MENSUALES</t>
  </si>
  <si>
    <r>
      <t xml:space="preserve">2.4. INFORMES EJECUTIVOS
</t>
    </r>
    <r>
      <rPr>
        <sz val="10"/>
        <rFont val="Arial Narrow"/>
        <family val="2"/>
      </rPr>
      <t>(Semanal y mensualmente, ya sea en físico, vía web o ambas)</t>
    </r>
  </si>
  <si>
    <t>2.4.1 INFORME TRIMESTRAL DANE: INDICADOR DE AVANCE DE OBRAS CIVILES "IAFOC"</t>
  </si>
  <si>
    <t>Director de interventoría, ingeniero(s) residente(s) de interventoría, ingeniero auxiliar de interventoría, especialista en geotecnia y/o pavimentos y secretaria.</t>
  </si>
  <si>
    <t>Director de interventoría, ingeniero(s) residente(s) de interventoría, ingeniero auxiliar de interventoría y secretaria.</t>
  </si>
  <si>
    <t>2.5. RECIBO FINAL DE OBRA E INTERVENTORÍA</t>
  </si>
  <si>
    <t>Director de interventoría, ingeniero(s) residente(s) de interventoría, ingeniero auxiliar de interventoría, especialista ambiental, inspector(es) SISO e inspector.</t>
  </si>
  <si>
    <t>2.6. INFORME FINAL Y ENTREGA DOCUMENTOS PARA LIQUIDACIÓN</t>
  </si>
  <si>
    <t>Director de interventoría, ingeniero(s) residente(s) de interventoría, ingeniero auxiliar de interventoría, especialista ambiental, inspector(es) SISO, inspector y secretaria.</t>
  </si>
  <si>
    <t>VALOR TOTAL MES-HOMBRE</t>
  </si>
  <si>
    <t>DEDICACIÓN TOTAL PRESUPUESTO</t>
  </si>
  <si>
    <t>NOTA:</t>
  </si>
  <si>
    <t>Todas las actividades de interventoría estan apoyadas por el personal logístico de la interventoría.</t>
  </si>
  <si>
    <t>Si durante la ejecución del proyecto fuere necesario redistribuir, modificando los porcentajes de participación, dedicaciones y demás cantidades establecidas en el formulario económico de la propuesta y/o la metodología y plan de cargas, el interventor estará en la obligación de incluir los cambios a que haya lugar en el citado formulario, de acuerdo con la respectiva acta de modificación y los recursos disponibles del contrato. Para los fines de pago regirán las cantidades realmente ejecutadas, pero éstas no podrán superar el valor determinado en el contrato.</t>
  </si>
  <si>
    <t>Ingeniero auxiliar de interventoría 1</t>
  </si>
  <si>
    <t>Ingeniero auxiliar de interventoría 2</t>
  </si>
  <si>
    <t>Ingeniero auxiliar de interventoría 3</t>
  </si>
  <si>
    <t>Ingeniero auxiliar de interventoría 4</t>
  </si>
  <si>
    <t>Ingeniero auxiliar de interventoría 5</t>
  </si>
  <si>
    <t>Inspector SISO 1</t>
  </si>
  <si>
    <t xml:space="preserve">FIRMA(S): </t>
  </si>
  <si>
    <t xml:space="preserve"> INTERVENTORIA TECNICA, ADMINISTRATIVA, FINANCIERA Y AMBIENTAL PARA EL MANTENIMIENTO Y MEJORAMIENTO DE VIAS TERCIARIAS DEL  PROGRAMA "COLOMBIA RURAL" EN LOS MUNICIPIOS DEL DEPARTAMENTO DE TOLIMA GRUPO II</t>
  </si>
  <si>
    <t>2.9. Dado que las motocicletas se consideran para el desplazamiento del personal profesional entre los frentes de trabajo de cada municipio, el personal que el Interventor contrate para desempeñar este cargo, requerirá contar con pase de conducción para moto.</t>
  </si>
  <si>
    <t>Ingeniero auxiliar Administrativo</t>
  </si>
  <si>
    <t>CONCURSO DE MÉRITOS ABIERTO No. CMA-DO.SRT-070-2021</t>
  </si>
  <si>
    <t>DIRECCION TERRITORIAL TOLIMA</t>
  </si>
  <si>
    <t>Hasta el 31 de diciembre de 2022</t>
  </si>
  <si>
    <t>CONCURSO DE MÉRITOS ABIERTO No. CMA-DT-TOL-001-2022</t>
  </si>
  <si>
    <t>MES 3</t>
  </si>
  <si>
    <t>2.4.2 INFORME SEMANAL "CIFRA"</t>
  </si>
  <si>
    <r>
      <t xml:space="preserve">
</t>
    </r>
    <r>
      <rPr>
        <b/>
        <sz val="9"/>
        <rFont val="Arial Narrow"/>
        <family val="2"/>
      </rPr>
      <t xml:space="preserve">Representante Legal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</si>
</sst>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7">
    <numFmt numFmtId="6" formatCode="&quot;$&quot;\ #,##0;[Red]\-&quot;$&quot;\ #,##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quot;$&quot;\ * #,##0_);_(&quot;$&quot;\ * \(#,##0\);_(&quot;$&quot;\ * &quot;-&quot;_);_(@_)"/>
    <numFmt numFmtId="166" formatCode="_(* #,##0_);_(* \(#,##0\);_(* &quot;-&quot;_);_(@_)"/>
    <numFmt numFmtId="167" formatCode="_(&quot;$&quot;\ * #,##0.00_);_(&quot;$&quot;\ * \(#,##0.00\);_(&quot;$&quot;\ * &quot;-&quot;??_);_(@_)"/>
    <numFmt numFmtId="168" formatCode="_(* #,##0.00_);_(* \(#,##0.00\);_(* &quot;-&quot;??_);_(@_)"/>
    <numFmt numFmtId="169" formatCode="_-* #,##0.00\ &quot;€&quot;_-;\-* #,##0.00\ &quot;€&quot;_-;_-* &quot;-&quot;??\ &quot;€&quot;_-;_-@_-"/>
    <numFmt numFmtId="170" formatCode="_-* #,##0.00\ _€_-;\-* #,##0.00\ _€_-;_-* &quot;-&quot;??\ _€_-;_-@_-"/>
    <numFmt numFmtId="171" formatCode="_-[$$-240A]\ * #,##0.00_ ;_-[$$-240A]\ * \-#,##0.00\ ;_-[$$-240A]\ * &quot;-&quot;??_ ;_-@_ "/>
    <numFmt numFmtId="172" formatCode="[$$-500A]\ #,##0.00"/>
    <numFmt numFmtId="173" formatCode="_ * #,##0.00_ ;_ * \-#,##0.00_ ;_ * &quot;-&quot;??_ ;_ @_ "/>
    <numFmt numFmtId="174" formatCode="_-* #,##0\ &quot;Pts&quot;_-;\-* #,##0\ &quot;Pts&quot;_-;_-* &quot;-&quot;\ &quot;Pts&quot;_-;_-@_-"/>
    <numFmt numFmtId="175" formatCode="_-* #,##0.00\ &quot;Pts&quot;_-;\-* #,##0.00\ &quot;Pts&quot;_-;_-* &quot;-&quot;??\ &quot;Pts&quot;_-;_-@_-"/>
    <numFmt numFmtId="176" formatCode="\$#,##0\ ;\(\$#,##0\)"/>
    <numFmt numFmtId="177" formatCode="_ [$€-2]\ * #,##0.00_ ;_ [$€-2]\ * \-#,##0.00_ ;_ [$€-2]\ * &quot;-&quot;??_ "/>
    <numFmt numFmtId="178" formatCode="000\°00&quot;´&quot;00&quot;´´&quot;"/>
    <numFmt numFmtId="179" formatCode="_(&quot;$&quot;* #,##0_);_(&quot;$&quot;* \(#,##0\);_(&quot;$&quot;* &quot;-&quot;??_);_(@_)"/>
    <numFmt numFmtId="180" formatCode="_ &quot;$&quot;* #,##0.00_ ;_ &quot;$&quot;* \-#,##0.00_ ;_ &quot;$&quot;* &quot;-&quot;??_ ;_ @_ "/>
    <numFmt numFmtId="181" formatCode="0.0000"/>
    <numFmt numFmtId="182" formatCode="&quot;$&quot;\ #,##0;&quot;$&quot;\ \-#,##0"/>
    <numFmt numFmtId="183" formatCode="_(&quot;$&quot;* #,##0.00_);_(&quot;$&quot;* \(#,##0.00\);_(&quot;$&quot;* &quot;-&quot;??_);_(@_)"/>
    <numFmt numFmtId="184" formatCode="0.000"/>
    <numFmt numFmtId="185" formatCode="dd/mm/yy;@"/>
    <numFmt numFmtId="186" formatCode="0.000%"/>
    <numFmt numFmtId="187" formatCode="0.00000%"/>
    <numFmt numFmtId="188" formatCode="_-&quot;$&quot;* #,##0_-;\-&quot;$&quot;* #,##0_-;_-&quot;$&quot;* &quot;-&quot;??_-;_-@_-"/>
    <numFmt numFmtId="189" formatCode="_(&quot;$&quot;\ * #,##0.00_);_(&quot;$&quot;\ * \(#,##0.00\);_(&quot;$&quot;\ * &quot;-&quot;_);_(@_)"/>
    <numFmt numFmtId="190" formatCode="_-&quot;$&quot;\ * #,##0.00_-;\-&quot;$&quot;\ * #,##0.00_-;_-&quot;$&quot;\ * &quot;-&quot;_-;_-@_-"/>
    <numFmt numFmtId="191" formatCode="_(* #,##0.000_);_(* \(#,##0.000\);_(* &quot;-&quot;_);_(@_)"/>
    <numFmt numFmtId="192" formatCode="_-&quot;$&quot;\ * #,##0_-;\-&quot;$&quot;\ * #,##0_-;_-&quot;$&quot;\ * &quot;-&quot;??_-;_-@_-"/>
    <numFmt numFmtId="193" formatCode="0.0"/>
    <numFmt numFmtId="194" formatCode="_(&quot;$&quot;\ * #,##0_);_(&quot;$&quot;\ * \(#,##0\);_(&quot;$&quot;\ * &quot;-&quot;??_);_(@_)"/>
    <numFmt numFmtId="195" formatCode="_(* #,##0_);_(* \(#,##0\);_(* &quot;-&quot;??_);_(@_)"/>
  </numFmts>
  <fonts count="116" x14ac:knownFonts="1">
    <font>
      <sz val="11"/>
      <color theme="1"/>
      <name val="Arial Narrow"/>
      <family val="2"/>
    </font>
    <font>
      <sz val="11"/>
      <color theme="1"/>
      <name val="Calibri"/>
      <family val="2"/>
      <scheme val="minor"/>
    </font>
    <font>
      <sz val="11"/>
      <color indexed="8"/>
      <name val="Calibri"/>
      <family val="2"/>
    </font>
    <font>
      <sz val="12"/>
      <color indexed="8"/>
      <name val="Verdana"/>
      <family val="2"/>
    </font>
    <font>
      <sz val="12"/>
      <name val="Arial Narrow"/>
      <family val="2"/>
    </font>
    <font>
      <sz val="11"/>
      <name val="Arial Narrow"/>
      <family val="2"/>
    </font>
    <font>
      <b/>
      <sz val="10"/>
      <color indexed="8"/>
      <name val="Arial Narrow"/>
      <family val="2"/>
    </font>
    <font>
      <b/>
      <sz val="14"/>
      <color indexed="8"/>
      <name val="Arial Narrow"/>
      <family val="2"/>
    </font>
    <font>
      <b/>
      <sz val="12"/>
      <color indexed="8"/>
      <name val="Arial Narrow"/>
      <family val="2"/>
    </font>
    <font>
      <b/>
      <sz val="8"/>
      <name val="Arial Narrow"/>
      <family val="2"/>
    </font>
    <font>
      <b/>
      <sz val="10"/>
      <name val="Arial Narrow"/>
      <family val="2"/>
    </font>
    <font>
      <b/>
      <sz val="9"/>
      <name val="Arial Narrow"/>
      <family val="2"/>
    </font>
    <font>
      <b/>
      <sz val="11"/>
      <color indexed="8"/>
      <name val="Arial Narrow"/>
      <family val="2"/>
    </font>
    <font>
      <b/>
      <sz val="16"/>
      <color indexed="8"/>
      <name val="Arial Narrow"/>
      <family val="2"/>
    </font>
    <font>
      <sz val="10"/>
      <color indexed="8"/>
      <name val="Arial Narrow"/>
      <family val="2"/>
    </font>
    <font>
      <sz val="8"/>
      <name val="Arial Narrow"/>
      <family val="2"/>
    </font>
    <font>
      <b/>
      <sz val="8"/>
      <color indexed="12"/>
      <name val="Arial Narrow"/>
      <family val="2"/>
    </font>
    <font>
      <b/>
      <u/>
      <sz val="10"/>
      <name val="Arial Narrow"/>
      <family val="2"/>
    </font>
    <font>
      <sz val="10"/>
      <name val="Arial Narrow"/>
      <family val="2"/>
    </font>
    <font>
      <sz val="9"/>
      <name val="Arial Narrow"/>
      <family val="2"/>
    </font>
    <font>
      <sz val="10"/>
      <name val="Arial"/>
      <family val="2"/>
    </font>
    <font>
      <b/>
      <sz val="9"/>
      <color indexed="12"/>
      <name val="Arial Narrow"/>
      <family val="2"/>
    </font>
    <font>
      <sz val="11"/>
      <color indexed="8"/>
      <name val="Calibri"/>
      <family val="2"/>
    </font>
    <font>
      <b/>
      <sz val="10"/>
      <color indexed="12"/>
      <name val="Arial Narrow"/>
      <family val="2"/>
    </font>
    <font>
      <sz val="7"/>
      <name val="Arial Narrow"/>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8"/>
      <name val="Century Gothic"/>
      <family val="2"/>
    </font>
    <font>
      <b/>
      <sz val="11"/>
      <color indexed="63"/>
      <name val="Calibri"/>
      <family val="2"/>
    </font>
    <font>
      <b/>
      <sz val="18"/>
      <color indexed="56"/>
      <name val="Cambria"/>
      <family val="2"/>
    </font>
    <font>
      <sz val="11"/>
      <color indexed="10"/>
      <name val="Calibri"/>
      <family val="2"/>
    </font>
    <font>
      <sz val="10"/>
      <color indexed="24"/>
      <name val="Arial"/>
      <family val="2"/>
    </font>
    <font>
      <sz val="12"/>
      <name val="Courier"/>
      <family val="3"/>
    </font>
    <font>
      <sz val="1"/>
      <color indexed="8"/>
      <name val="Courier"/>
      <family val="3"/>
    </font>
    <font>
      <i/>
      <sz val="1"/>
      <color indexed="8"/>
      <name val="Courier"/>
      <family val="3"/>
    </font>
    <font>
      <u/>
      <sz val="6"/>
      <color indexed="12"/>
      <name val="Arial"/>
      <family val="2"/>
    </font>
    <font>
      <u/>
      <sz val="10"/>
      <color indexed="12"/>
      <name val="Arial"/>
      <family val="2"/>
    </font>
    <font>
      <b/>
      <sz val="10"/>
      <name val="Arial"/>
      <family val="2"/>
    </font>
    <font>
      <b/>
      <sz val="7"/>
      <name val="Arial Narrow"/>
      <family val="2"/>
    </font>
    <font>
      <sz val="10"/>
      <name val="Arial"/>
      <family val="2"/>
    </font>
    <font>
      <b/>
      <sz val="12"/>
      <name val="Arial Narrow"/>
      <family val="2"/>
    </font>
    <font>
      <b/>
      <sz val="14"/>
      <color indexed="8"/>
      <name val="Arial"/>
      <family val="2"/>
    </font>
    <font>
      <b/>
      <u/>
      <sz val="14"/>
      <color indexed="8"/>
      <name val="Arial"/>
      <family val="2"/>
    </font>
    <font>
      <sz val="10"/>
      <color indexed="8"/>
      <name val="Arial"/>
      <family val="2"/>
    </font>
    <font>
      <sz val="12"/>
      <color indexed="8"/>
      <name val="Arial"/>
      <family val="2"/>
    </font>
    <font>
      <b/>
      <u/>
      <sz val="12"/>
      <color indexed="8"/>
      <name val="Arial"/>
      <family val="2"/>
    </font>
    <font>
      <b/>
      <sz val="12"/>
      <color indexed="8"/>
      <name val="Arial"/>
      <family val="2"/>
    </font>
    <font>
      <sz val="12"/>
      <name val="Arial"/>
      <family val="2"/>
    </font>
    <font>
      <b/>
      <sz val="10"/>
      <color indexed="8"/>
      <name val="Arial"/>
      <family val="2"/>
    </font>
    <font>
      <sz val="10"/>
      <color indexed="17"/>
      <name val="Arial"/>
      <family val="2"/>
    </font>
    <font>
      <b/>
      <sz val="10"/>
      <color indexed="10"/>
      <name val="Arial Narrow"/>
      <family val="2"/>
    </font>
    <font>
      <b/>
      <sz val="11"/>
      <color indexed="10"/>
      <name val="Arial Narrow"/>
      <family val="2"/>
    </font>
    <font>
      <b/>
      <sz val="9"/>
      <color indexed="56"/>
      <name val="Arial Narrow"/>
      <family val="2"/>
    </font>
    <font>
      <b/>
      <sz val="9"/>
      <color indexed="62"/>
      <name val="Arial Narrow"/>
      <family val="2"/>
    </font>
    <font>
      <sz val="8"/>
      <name val="Calibri"/>
      <family val="2"/>
    </font>
    <font>
      <b/>
      <sz val="10"/>
      <color indexed="12"/>
      <name val="Calibri"/>
      <family val="2"/>
    </font>
    <font>
      <b/>
      <sz val="10"/>
      <color indexed="10"/>
      <name val="Calibri"/>
      <family val="2"/>
    </font>
    <font>
      <b/>
      <sz val="14"/>
      <name val="Arial Narrow"/>
      <family val="2"/>
    </font>
    <font>
      <b/>
      <sz val="11"/>
      <name val="Arial Narrow"/>
      <family val="2"/>
    </font>
    <font>
      <b/>
      <sz val="10"/>
      <name val="Calibri"/>
      <family val="2"/>
    </font>
    <font>
      <sz val="11"/>
      <name val="Calibri"/>
      <family val="2"/>
    </font>
    <font>
      <sz val="11"/>
      <color theme="1"/>
      <name val="Arial Narrow"/>
      <family val="2"/>
    </font>
    <font>
      <sz val="11"/>
      <color theme="1"/>
      <name val="Calibri"/>
      <family val="2"/>
      <scheme val="minor"/>
    </font>
    <font>
      <b/>
      <sz val="11"/>
      <color theme="1"/>
      <name val="Calibri"/>
      <family val="2"/>
      <scheme val="minor"/>
    </font>
    <font>
      <b/>
      <sz val="10"/>
      <color rgb="FFFF0000"/>
      <name val="Arial Narrow"/>
      <family val="2"/>
    </font>
    <font>
      <sz val="10"/>
      <color indexed="8"/>
      <name val="Calibri"/>
      <family val="2"/>
      <scheme val="minor"/>
    </font>
    <font>
      <sz val="10"/>
      <name val="Calibri"/>
      <family val="2"/>
      <scheme val="minor"/>
    </font>
    <font>
      <b/>
      <sz val="10"/>
      <name val="Calibri"/>
      <family val="2"/>
      <scheme val="minor"/>
    </font>
    <font>
      <b/>
      <sz val="10"/>
      <color rgb="FFFF0000"/>
      <name val="Calibri"/>
      <family val="2"/>
      <scheme val="minor"/>
    </font>
    <font>
      <b/>
      <sz val="10"/>
      <color indexed="8"/>
      <name val="Calibri"/>
      <family val="2"/>
      <scheme val="minor"/>
    </font>
    <font>
      <b/>
      <sz val="10"/>
      <color indexed="12"/>
      <name val="Calibri"/>
      <family val="2"/>
      <scheme val="minor"/>
    </font>
    <font>
      <sz val="10"/>
      <color theme="1"/>
      <name val="Arial Narrow"/>
      <family val="2"/>
    </font>
    <font>
      <b/>
      <sz val="9"/>
      <color rgb="FFFF0000"/>
      <name val="Arial Narrow"/>
      <family val="2"/>
    </font>
    <font>
      <b/>
      <u/>
      <sz val="10"/>
      <name val="Calibri"/>
      <family val="2"/>
      <scheme val="minor"/>
    </font>
    <font>
      <sz val="12"/>
      <color rgb="FF000000"/>
      <name val="Calibri"/>
      <family val="2"/>
    </font>
    <font>
      <b/>
      <sz val="12"/>
      <name val="Calibri"/>
      <family val="2"/>
      <scheme val="minor"/>
    </font>
    <font>
      <b/>
      <sz val="8"/>
      <name val="Calibri"/>
      <family val="2"/>
      <scheme val="minor"/>
    </font>
    <font>
      <sz val="10"/>
      <color theme="1"/>
      <name val="Calibri"/>
      <family val="2"/>
    </font>
    <font>
      <sz val="9"/>
      <color theme="1"/>
      <name val="Calibri"/>
      <family val="2"/>
      <scheme val="minor"/>
    </font>
    <font>
      <sz val="8"/>
      <name val="Calibri"/>
      <family val="2"/>
      <scheme val="minor"/>
    </font>
    <font>
      <b/>
      <sz val="9"/>
      <name val="Calibri"/>
      <family val="2"/>
      <scheme val="minor"/>
    </font>
    <font>
      <sz val="11"/>
      <color rgb="FFFF0000"/>
      <name val="Arial Narrow"/>
      <family val="2"/>
    </font>
    <font>
      <b/>
      <sz val="11"/>
      <color rgb="FFFF0000"/>
      <name val="Arial Narrow"/>
      <family val="2"/>
    </font>
    <font>
      <sz val="11"/>
      <color theme="1"/>
      <name val="Calibri"/>
      <family val="2"/>
    </font>
    <font>
      <sz val="10"/>
      <color theme="1"/>
      <name val="Calibri"/>
      <family val="2"/>
      <scheme val="minor"/>
    </font>
    <font>
      <b/>
      <sz val="11"/>
      <name val="Calibri"/>
      <family val="2"/>
      <scheme val="minor"/>
    </font>
    <font>
      <b/>
      <sz val="12"/>
      <color theme="1"/>
      <name val="Calibri"/>
      <family val="2"/>
      <scheme val="minor"/>
    </font>
    <font>
      <b/>
      <sz val="11"/>
      <color theme="1"/>
      <name val="Arial Narrow"/>
      <family val="2"/>
    </font>
    <font>
      <b/>
      <sz val="13"/>
      <color theme="1"/>
      <name val="Calibri"/>
      <family val="2"/>
      <scheme val="minor"/>
    </font>
    <font>
      <b/>
      <sz val="11"/>
      <color theme="0"/>
      <name val="Calibri"/>
      <family val="2"/>
      <scheme val="minor"/>
    </font>
    <font>
      <sz val="8"/>
      <name val="Arial"/>
      <family val="2"/>
    </font>
    <font>
      <b/>
      <sz val="8"/>
      <name val="Arial"/>
      <family val="2"/>
    </font>
    <font>
      <b/>
      <sz val="10"/>
      <color theme="1"/>
      <name val="Arial"/>
      <family val="2"/>
    </font>
    <font>
      <b/>
      <sz val="9"/>
      <name val="Arial"/>
      <family val="2"/>
    </font>
    <font>
      <b/>
      <sz val="9"/>
      <color rgb="FF0070C0"/>
      <name val="Arial"/>
      <family val="2"/>
    </font>
    <font>
      <b/>
      <sz val="10"/>
      <color rgb="FFFF0000"/>
      <name val="Arial"/>
      <family val="2"/>
    </font>
    <font>
      <b/>
      <sz val="10"/>
      <color theme="0"/>
      <name val="Arial"/>
      <family val="2"/>
    </font>
    <font>
      <sz val="9"/>
      <name val="Arial"/>
      <family val="2"/>
    </font>
    <font>
      <sz val="12"/>
      <color theme="1"/>
      <name val="Arial Narrow"/>
      <family val="2"/>
    </font>
    <font>
      <sz val="11"/>
      <color indexed="8"/>
      <name val="Arial Narrow"/>
      <family val="2"/>
    </font>
    <font>
      <sz val="28"/>
      <color indexed="8"/>
      <name val="Arial Narrow"/>
      <family val="2"/>
    </font>
    <font>
      <sz val="8"/>
      <color indexed="8"/>
      <name val="Arial Narrow"/>
      <family val="2"/>
    </font>
    <font>
      <b/>
      <sz val="15"/>
      <color indexed="8"/>
      <name val="Arial Narrow"/>
      <family val="2"/>
    </font>
    <font>
      <b/>
      <sz val="15"/>
      <name val="Arial Narrow"/>
      <family val="2"/>
    </font>
    <font>
      <sz val="15"/>
      <color indexed="8"/>
      <name val="Arial Narrow"/>
      <family val="2"/>
    </font>
    <font>
      <sz val="11"/>
      <color indexed="9"/>
      <name val="Arial Narrow"/>
      <family val="2"/>
    </font>
    <font>
      <b/>
      <sz val="18"/>
      <name val="Arial Narrow"/>
      <family val="2"/>
    </font>
  </fonts>
  <fills count="3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26"/>
      </patternFill>
    </fill>
    <fill>
      <patternFill patternType="solid">
        <fgColor theme="0"/>
        <bgColor indexed="64"/>
      </patternFill>
    </fill>
    <fill>
      <patternFill patternType="solid">
        <fgColor rgb="FFFFFF00"/>
        <bgColor indexed="64"/>
      </patternFill>
    </fill>
    <fill>
      <patternFill patternType="solid">
        <fgColor theme="3" tint="0.59999389629810485"/>
        <bgColor indexed="64"/>
      </patternFill>
    </fill>
    <fill>
      <patternFill patternType="solid">
        <fgColor rgb="FF92D050"/>
        <bgColor indexed="64"/>
      </patternFill>
    </fill>
    <fill>
      <patternFill patternType="solid">
        <fgColor rgb="FFFF0000"/>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5" tint="0.79998168889431442"/>
        <bgColor indexed="64"/>
      </patternFill>
    </fill>
    <fill>
      <patternFill patternType="solid">
        <fgColor theme="0" tint="-0.499984740745262"/>
        <bgColor indexed="64"/>
      </patternFill>
    </fill>
    <fill>
      <patternFill patternType="solid">
        <fgColor theme="0" tint="-0.14999847407452621"/>
        <bgColor indexed="64"/>
      </patternFill>
    </fill>
    <fill>
      <patternFill patternType="solid">
        <fgColor indexed="65"/>
        <bgColor indexed="64"/>
      </patternFill>
    </fill>
    <fill>
      <patternFill patternType="solid">
        <fgColor indexed="65"/>
        <bgColor indexed="9"/>
      </patternFill>
    </fill>
  </fills>
  <borders count="10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medium">
        <color indexed="64"/>
      </left>
      <right/>
      <top style="medium">
        <color indexed="64"/>
      </top>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style="thin">
        <color indexed="64"/>
      </right>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bottom/>
      <diagonal/>
    </border>
    <border>
      <left/>
      <right style="thin">
        <color indexed="64"/>
      </right>
      <top/>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diagonal/>
    </border>
    <border>
      <left style="medium">
        <color indexed="64"/>
      </left>
      <right/>
      <top/>
      <bottom style="medium">
        <color indexed="64"/>
      </bottom>
      <diagonal/>
    </border>
    <border>
      <left style="thin">
        <color indexed="64"/>
      </left>
      <right style="thin">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medium">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style="medium">
        <color indexed="64"/>
      </top>
      <bottom/>
      <diagonal/>
    </border>
    <border>
      <left/>
      <right style="medium">
        <color indexed="64"/>
      </right>
      <top style="thin">
        <color indexed="64"/>
      </top>
      <bottom style="medium">
        <color indexed="64"/>
      </bottom>
      <diagonal/>
    </border>
    <border>
      <left style="thin">
        <color indexed="64"/>
      </left>
      <right/>
      <top style="thin">
        <color indexed="64"/>
      </top>
      <bottom/>
      <diagonal/>
    </border>
    <border>
      <left style="dotted">
        <color indexed="64"/>
      </left>
      <right/>
      <top style="dotted">
        <color indexed="64"/>
      </top>
      <bottom style="dotted">
        <color indexed="64"/>
      </bottom>
      <diagonal/>
    </border>
    <border>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double">
        <color indexed="64"/>
      </left>
      <right style="medium">
        <color indexed="64"/>
      </right>
      <top style="double">
        <color indexed="64"/>
      </top>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64"/>
      </left>
      <right style="medium">
        <color indexed="64"/>
      </right>
      <top style="double">
        <color indexed="64"/>
      </top>
      <bottom/>
      <diagonal/>
    </border>
    <border>
      <left style="medium">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style="medium">
        <color indexed="64"/>
      </right>
      <top/>
      <bottom/>
      <diagonal/>
    </border>
    <border>
      <left/>
      <right style="double">
        <color indexed="64"/>
      </right>
      <top/>
      <bottom/>
      <diagonal/>
    </border>
    <border>
      <left style="double">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double">
        <color indexed="64"/>
      </left>
      <right/>
      <top style="medium">
        <color indexed="64"/>
      </top>
      <bottom/>
      <diagonal/>
    </border>
    <border>
      <left style="thin">
        <color indexed="64"/>
      </left>
      <right/>
      <top style="medium">
        <color indexed="64"/>
      </top>
      <bottom/>
      <diagonal/>
    </border>
    <border>
      <left style="thin">
        <color indexed="64"/>
      </left>
      <right/>
      <top style="medium">
        <color indexed="64"/>
      </top>
      <bottom style="medium">
        <color indexed="64"/>
      </bottom>
      <diagonal/>
    </border>
    <border>
      <left style="double">
        <color indexed="64"/>
      </left>
      <right/>
      <top style="medium">
        <color indexed="64"/>
      </top>
      <bottom style="medium">
        <color indexed="64"/>
      </bottom>
      <diagonal/>
    </border>
    <border>
      <left style="double">
        <color indexed="64"/>
      </left>
      <right/>
      <top/>
      <bottom style="medium">
        <color indexed="64"/>
      </bottom>
      <diagonal/>
    </border>
    <border>
      <left style="double">
        <color indexed="64"/>
      </left>
      <right style="medium">
        <color indexed="64"/>
      </right>
      <top style="medium">
        <color indexed="64"/>
      </top>
      <bottom style="double">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style="medium">
        <color indexed="64"/>
      </left>
      <right/>
      <top/>
      <bottom style="double">
        <color indexed="64"/>
      </bottom>
      <diagonal/>
    </border>
    <border>
      <left style="medium">
        <color indexed="64"/>
      </left>
      <right style="thin">
        <color indexed="64"/>
      </right>
      <top/>
      <bottom style="double">
        <color indexed="64"/>
      </bottom>
      <diagonal/>
    </border>
    <border>
      <left/>
      <right style="double">
        <color indexed="64"/>
      </right>
      <top/>
      <bottom style="double">
        <color indexed="64"/>
      </bottom>
      <diagonal/>
    </border>
  </borders>
  <cellStyleXfs count="217">
    <xf numFmtId="0" fontId="0" fillId="0" borderId="0"/>
    <xf numFmtId="0" fontId="22" fillId="2" borderId="0" applyNumberFormat="0" applyBorder="0" applyAlignment="0" applyProtection="0"/>
    <xf numFmtId="0" fontId="2" fillId="2" borderId="0" applyNumberFormat="0" applyBorder="0" applyAlignment="0" applyProtection="0"/>
    <xf numFmtId="0" fontId="2" fillId="2" borderId="0" applyNumberFormat="0" applyBorder="0" applyAlignment="0" applyProtection="0"/>
    <xf numFmtId="0" fontId="2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2" fillId="4"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2" fillId="5"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2" fontId="20" fillId="0" borderId="0"/>
    <xf numFmtId="0" fontId="2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2" fillId="5"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5" fillId="12" borderId="0" applyNumberFormat="0" applyBorder="0" applyAlignment="0" applyProtection="0"/>
    <xf numFmtId="0" fontId="25" fillId="9" borderId="0" applyNumberFormat="0" applyBorder="0" applyAlignment="0" applyProtection="0"/>
    <xf numFmtId="0" fontId="25" fillId="10" borderId="0" applyNumberFormat="0" applyBorder="0" applyAlignment="0" applyProtection="0"/>
    <xf numFmtId="0" fontId="25" fillId="13" borderId="0" applyNumberFormat="0" applyBorder="0" applyAlignment="0" applyProtection="0"/>
    <xf numFmtId="0" fontId="25" fillId="14" borderId="0" applyNumberFormat="0" applyBorder="0" applyAlignment="0" applyProtection="0"/>
    <xf numFmtId="0" fontId="25" fillId="15" borderId="0" applyNumberFormat="0" applyBorder="0" applyAlignment="0" applyProtection="0"/>
    <xf numFmtId="0" fontId="25" fillId="16" borderId="0" applyNumberFormat="0" applyBorder="0" applyAlignment="0" applyProtection="0"/>
    <xf numFmtId="0" fontId="25" fillId="17" borderId="0" applyNumberFormat="0" applyBorder="0" applyAlignment="0" applyProtection="0"/>
    <xf numFmtId="0" fontId="25" fillId="18" borderId="0" applyNumberFormat="0" applyBorder="0" applyAlignment="0" applyProtection="0"/>
    <xf numFmtId="0" fontId="25" fillId="13" borderId="0" applyNumberFormat="0" applyBorder="0" applyAlignment="0" applyProtection="0"/>
    <xf numFmtId="0" fontId="25" fillId="14" borderId="0" applyNumberFormat="0" applyBorder="0" applyAlignment="0" applyProtection="0"/>
    <xf numFmtId="0" fontId="25" fillId="19" borderId="0" applyNumberFormat="0" applyBorder="0" applyAlignment="0" applyProtection="0"/>
    <xf numFmtId="0" fontId="26" fillId="3" borderId="0" applyNumberFormat="0" applyBorder="0" applyAlignment="0" applyProtection="0"/>
    <xf numFmtId="0" fontId="27" fillId="20" borderId="1" applyNumberFormat="0" applyAlignment="0" applyProtection="0"/>
    <xf numFmtId="0" fontId="28" fillId="21" borderId="2" applyNumberFormat="0" applyAlignment="0" applyProtection="0"/>
    <xf numFmtId="3" fontId="40" fillId="0" borderId="0" applyFont="0" applyFill="0" applyBorder="0" applyAlignment="0" applyProtection="0"/>
    <xf numFmtId="174" fontId="20" fillId="0" borderId="0" applyFont="0" applyFill="0" applyBorder="0" applyAlignment="0" applyProtection="0"/>
    <xf numFmtId="175" fontId="20" fillId="0" borderId="0" applyFont="0" applyFill="0" applyBorder="0" applyAlignment="0" applyProtection="0"/>
    <xf numFmtId="176" fontId="40" fillId="0" borderId="0" applyFont="0" applyFill="0" applyBorder="0" applyAlignment="0" applyProtection="0"/>
    <xf numFmtId="0" fontId="40" fillId="0" borderId="0" applyFont="0" applyFill="0" applyBorder="0" applyAlignment="0" applyProtection="0"/>
    <xf numFmtId="1" fontId="20" fillId="0" borderId="0"/>
    <xf numFmtId="0" fontId="41" fillId="0" borderId="0" applyFont="0" applyFill="0" applyBorder="0" applyAlignment="0" applyProtection="0"/>
    <xf numFmtId="177" fontId="20" fillId="0" borderId="0" applyFont="0" applyFill="0" applyBorder="0" applyAlignment="0" applyProtection="0"/>
    <xf numFmtId="177" fontId="20" fillId="0" borderId="0" applyFont="0" applyFill="0" applyBorder="0" applyAlignment="0" applyProtection="0"/>
    <xf numFmtId="0" fontId="29" fillId="0" borderId="0" applyNumberFormat="0" applyFill="0" applyBorder="0" applyAlignment="0" applyProtection="0"/>
    <xf numFmtId="4" fontId="42" fillId="0" borderId="0">
      <protection locked="0"/>
    </xf>
    <xf numFmtId="4" fontId="42" fillId="0" borderId="0">
      <protection locked="0"/>
    </xf>
    <xf numFmtId="4" fontId="43" fillId="0" borderId="0">
      <protection locked="0"/>
    </xf>
    <xf numFmtId="4" fontId="42" fillId="0" borderId="0">
      <protection locked="0"/>
    </xf>
    <xf numFmtId="4" fontId="42" fillId="0" borderId="0">
      <protection locked="0"/>
    </xf>
    <xf numFmtId="4" fontId="42" fillId="0" borderId="0">
      <protection locked="0"/>
    </xf>
    <xf numFmtId="4" fontId="43" fillId="0" borderId="0">
      <protection locked="0"/>
    </xf>
    <xf numFmtId="2" fontId="40" fillId="0" borderId="0" applyFont="0" applyFill="0" applyBorder="0" applyAlignment="0" applyProtection="0"/>
    <xf numFmtId="0" fontId="30" fillId="4" borderId="0" applyNumberFormat="0" applyBorder="0" applyAlignment="0" applyProtection="0"/>
    <xf numFmtId="178" fontId="20" fillId="0" borderId="0"/>
    <xf numFmtId="0" fontId="31" fillId="0" borderId="4" applyNumberFormat="0" applyFill="0" applyAlignment="0" applyProtection="0"/>
    <xf numFmtId="0" fontId="32" fillId="0" borderId="5" applyNumberFormat="0" applyFill="0" applyAlignment="0" applyProtection="0"/>
    <xf numFmtId="0" fontId="33" fillId="0" borderId="6" applyNumberFormat="0" applyFill="0" applyAlignment="0" applyProtection="0"/>
    <xf numFmtId="0" fontId="33" fillId="0" borderId="0" applyNumberFormat="0" applyFill="0" applyBorder="0" applyAlignment="0" applyProtection="0"/>
    <xf numFmtId="0" fontId="44" fillId="0" borderId="0" applyNumberFormat="0" applyFill="0" applyBorder="0" applyAlignment="0" applyProtection="0">
      <alignment vertical="top"/>
      <protection locked="0"/>
    </xf>
    <xf numFmtId="0" fontId="44" fillId="0" borderId="0" applyNumberFormat="0" applyFill="0" applyBorder="0" applyAlignment="0" applyProtection="0">
      <alignment vertical="top"/>
      <protection locked="0"/>
    </xf>
    <xf numFmtId="0" fontId="45" fillId="0" borderId="0" applyNumberFormat="0" applyFill="0" applyBorder="0" applyAlignment="0" applyProtection="0">
      <alignment vertical="top"/>
      <protection locked="0"/>
    </xf>
    <xf numFmtId="0" fontId="45" fillId="0" borderId="0" applyNumberFormat="0" applyFill="0" applyBorder="0" applyAlignment="0" applyProtection="0">
      <alignment vertical="top"/>
      <protection locked="0"/>
    </xf>
    <xf numFmtId="0" fontId="45" fillId="0" borderId="0" applyNumberFormat="0" applyFill="0" applyBorder="0" applyAlignment="0" applyProtection="0">
      <alignment vertical="top"/>
      <protection locked="0"/>
    </xf>
    <xf numFmtId="0" fontId="34" fillId="7" borderId="1" applyNumberFormat="0" applyAlignment="0" applyProtection="0"/>
    <xf numFmtId="0" fontId="35" fillId="0" borderId="3" applyNumberFormat="0" applyFill="0" applyAlignment="0" applyProtection="0"/>
    <xf numFmtId="168" fontId="70" fillId="0" borderId="0" applyFont="0" applyFill="0" applyBorder="0" applyAlignment="0" applyProtection="0"/>
    <xf numFmtId="166" fontId="70" fillId="0" borderId="0" applyFont="0" applyFill="0" applyBorder="0" applyAlignment="0" applyProtection="0"/>
    <xf numFmtId="166" fontId="20" fillId="0" borderId="0" applyFont="0" applyFill="0" applyBorder="0" applyAlignment="0" applyProtection="0"/>
    <xf numFmtId="41" fontId="20" fillId="0" borderId="0" applyFont="0" applyFill="0" applyBorder="0" applyAlignment="0" applyProtection="0"/>
    <xf numFmtId="41" fontId="20" fillId="0" borderId="0" applyFont="0" applyFill="0" applyBorder="0" applyAlignment="0" applyProtection="0"/>
    <xf numFmtId="43" fontId="70" fillId="0" borderId="0" applyFont="0" applyFill="0" applyBorder="0" applyAlignment="0" applyProtection="0"/>
    <xf numFmtId="43" fontId="70" fillId="0" borderId="0" applyFont="0" applyFill="0" applyBorder="0" applyAlignment="0" applyProtection="0"/>
    <xf numFmtId="43" fontId="70" fillId="0" borderId="0" applyFont="0" applyFill="0" applyBorder="0" applyAlignment="0" applyProtection="0"/>
    <xf numFmtId="43" fontId="70" fillId="0" borderId="0" applyFont="0" applyFill="0" applyBorder="0" applyAlignment="0" applyProtection="0"/>
    <xf numFmtId="170" fontId="20" fillId="0" borderId="0" applyFont="0" applyFill="0" applyBorder="0" applyAlignment="0" applyProtection="0"/>
    <xf numFmtId="168"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170" fontId="2" fillId="0" borderId="0" applyFont="0" applyFill="0" applyBorder="0" applyAlignment="0" applyProtection="0"/>
    <xf numFmtId="179" fontId="20" fillId="0" borderId="0" applyFont="0" applyFill="0" applyBorder="0" applyAlignment="0" applyProtection="0"/>
    <xf numFmtId="0" fontId="20" fillId="0" borderId="0" applyFont="0" applyFill="0" applyBorder="0" applyAlignment="0" applyProtection="0"/>
    <xf numFmtId="173" fontId="20" fillId="0" borderId="0" applyFont="0" applyFill="0" applyBorder="0" applyAlignment="0" applyProtection="0"/>
    <xf numFmtId="169" fontId="20" fillId="0" borderId="0" applyFont="0" applyFill="0" applyBorder="0" applyAlignment="0" applyProtection="0"/>
    <xf numFmtId="173" fontId="20" fillId="0" borderId="0" applyFont="0" applyFill="0" applyBorder="0" applyAlignment="0" applyProtection="0"/>
    <xf numFmtId="168"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168"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173" fontId="20" fillId="0" borderId="0" applyFont="0" applyFill="0" applyBorder="0" applyAlignment="0" applyProtection="0"/>
    <xf numFmtId="43" fontId="70" fillId="0" borderId="0" applyFont="0" applyFill="0" applyBorder="0" applyAlignment="0" applyProtection="0"/>
    <xf numFmtId="43" fontId="70" fillId="0" borderId="0" applyFont="0" applyFill="0" applyBorder="0" applyAlignment="0" applyProtection="0"/>
    <xf numFmtId="43" fontId="70" fillId="0" borderId="0" applyFont="0" applyFill="0" applyBorder="0" applyAlignment="0" applyProtection="0"/>
    <xf numFmtId="165" fontId="70" fillId="0" borderId="0" applyFont="0" applyFill="0" applyBorder="0" applyAlignment="0" applyProtection="0"/>
    <xf numFmtId="42" fontId="71" fillId="0" borderId="0" applyFont="0" applyFill="0" applyBorder="0" applyAlignment="0" applyProtection="0"/>
    <xf numFmtId="180" fontId="20" fillId="0" borderId="0"/>
    <xf numFmtId="173" fontId="20" fillId="0" borderId="0" applyFont="0" applyFill="0" applyBorder="0" applyAlignment="0" applyProtection="0"/>
    <xf numFmtId="178" fontId="20" fillId="0" borderId="0" applyFont="0" applyFill="0" applyBorder="0" applyAlignment="0" applyProtection="0"/>
    <xf numFmtId="181" fontId="20" fillId="0" borderId="0" applyFont="0" applyFill="0" applyBorder="0" applyAlignment="0" applyProtection="0"/>
    <xf numFmtId="182" fontId="20" fillId="0" borderId="0" applyFont="0" applyFill="0" applyBorder="0" applyAlignment="0" applyProtection="0"/>
    <xf numFmtId="183" fontId="20" fillId="0" borderId="0" applyFont="0" applyFill="0" applyBorder="0" applyAlignment="0" applyProtection="0"/>
    <xf numFmtId="167" fontId="20" fillId="0" borderId="0" applyFont="0" applyFill="0" applyBorder="0" applyAlignment="0" applyProtection="0"/>
    <xf numFmtId="167"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184" fontId="20" fillId="0" borderId="0" applyFont="0" applyFill="0" applyBorder="0" applyAlignment="0" applyProtection="0"/>
    <xf numFmtId="167" fontId="22" fillId="0" borderId="0" applyFont="0" applyFill="0" applyBorder="0" applyAlignment="0" applyProtection="0"/>
    <xf numFmtId="0" fontId="20" fillId="0" borderId="0" applyFont="0" applyFill="0" applyBorder="0" applyAlignment="0" applyProtection="0"/>
    <xf numFmtId="0" fontId="20" fillId="0" borderId="0" applyFont="0" applyFill="0" applyBorder="0" applyAlignment="0" applyProtection="0"/>
    <xf numFmtId="183" fontId="20" fillId="0" borderId="0" applyFont="0" applyFill="0" applyBorder="0" applyAlignment="0" applyProtection="0"/>
    <xf numFmtId="167" fontId="20" fillId="0" borderId="0" applyFont="0" applyFill="0" applyBorder="0" applyAlignment="0" applyProtection="0"/>
    <xf numFmtId="167"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72" fontId="20" fillId="0" borderId="0" applyFont="0" applyFill="0" applyBorder="0" applyAlignment="0" applyProtection="0"/>
    <xf numFmtId="173" fontId="20"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85" fontId="20" fillId="0" borderId="0" applyFont="0" applyFill="0" applyBorder="0" applyAlignment="0" applyProtection="0"/>
    <xf numFmtId="179" fontId="20" fillId="0" borderId="0" applyFont="0" applyFill="0" applyBorder="0" applyAlignment="0" applyProtection="0"/>
    <xf numFmtId="183" fontId="20" fillId="0" borderId="0" applyFont="0" applyFill="0" applyBorder="0" applyAlignment="0" applyProtection="0"/>
    <xf numFmtId="167" fontId="20" fillId="0" borderId="0" applyFont="0" applyFill="0" applyBorder="0" applyAlignment="0" applyProtection="0"/>
    <xf numFmtId="167"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20" fillId="0" borderId="0" applyFont="0" applyFill="0" applyBorder="0" applyAlignment="0" applyProtection="0"/>
    <xf numFmtId="0" fontId="3" fillId="0" borderId="0" applyNumberFormat="0" applyFill="0" applyBorder="0" applyProtection="0">
      <alignment vertical="top"/>
    </xf>
    <xf numFmtId="0" fontId="3" fillId="0" borderId="0" applyNumberFormat="0" applyFill="0" applyBorder="0" applyProtection="0">
      <alignment vertical="top"/>
    </xf>
    <xf numFmtId="0" fontId="48" fillId="0" borderId="0"/>
    <xf numFmtId="0" fontId="20" fillId="0" borderId="0"/>
    <xf numFmtId="0" fontId="7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 fillId="0" borderId="0" applyNumberFormat="0" applyFill="0" applyBorder="0" applyProtection="0">
      <alignment vertical="top"/>
    </xf>
    <xf numFmtId="0" fontId="3" fillId="0" borderId="0" applyNumberFormat="0" applyFill="0" applyBorder="0" applyProtection="0">
      <alignment vertical="top"/>
    </xf>
    <xf numFmtId="0" fontId="3" fillId="0" borderId="0" applyNumberFormat="0" applyFill="0" applyBorder="0" applyProtection="0">
      <alignment vertical="top"/>
    </xf>
    <xf numFmtId="0" fontId="71" fillId="0" borderId="0"/>
    <xf numFmtId="0" fontId="3" fillId="0" borderId="0" applyNumberFormat="0" applyFill="0" applyBorder="0" applyProtection="0">
      <alignment vertical="top"/>
    </xf>
    <xf numFmtId="0" fontId="3" fillId="0" borderId="0" applyNumberFormat="0" applyFill="0" applyBorder="0" applyProtection="0">
      <alignment vertical="top"/>
    </xf>
    <xf numFmtId="0" fontId="20" fillId="0" borderId="0"/>
    <xf numFmtId="0" fontId="20" fillId="0" borderId="0"/>
    <xf numFmtId="0" fontId="3" fillId="0" borderId="0" applyNumberFormat="0" applyFill="0" applyBorder="0" applyProtection="0">
      <alignment vertical="top"/>
    </xf>
    <xf numFmtId="0" fontId="36" fillId="0" borderId="0"/>
    <xf numFmtId="0" fontId="3" fillId="0" borderId="0" applyNumberFormat="0" applyFill="0" applyBorder="0" applyProtection="0">
      <alignment vertical="top"/>
    </xf>
    <xf numFmtId="0" fontId="3" fillId="0" borderId="0" applyNumberFormat="0" applyFill="0" applyBorder="0" applyProtection="0">
      <alignment vertical="top"/>
    </xf>
    <xf numFmtId="0" fontId="2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71" fillId="0" borderId="0"/>
    <xf numFmtId="0" fontId="22" fillId="22" borderId="7" applyNumberFormat="0" applyFont="0" applyAlignment="0" applyProtection="0"/>
    <xf numFmtId="0" fontId="2" fillId="22" borderId="7" applyNumberFormat="0" applyFont="0" applyAlignment="0" applyProtection="0"/>
    <xf numFmtId="0" fontId="2" fillId="22" borderId="7" applyNumberFormat="0" applyFont="0" applyAlignment="0" applyProtection="0"/>
    <xf numFmtId="0" fontId="37" fillId="20" borderId="8" applyNumberFormat="0" applyAlignment="0" applyProtection="0"/>
    <xf numFmtId="10" fontId="40" fillId="0" borderId="0" applyFont="0" applyFill="0" applyBorder="0" applyAlignment="0" applyProtection="0"/>
    <xf numFmtId="9" fontId="70" fillId="0" borderId="0" applyFont="0" applyFill="0" applyBorder="0" applyAlignment="0" applyProtection="0"/>
    <xf numFmtId="9" fontId="20" fillId="0" borderId="0" applyFont="0" applyFill="0" applyBorder="0" applyAlignment="0" applyProtection="0"/>
    <xf numFmtId="9" fontId="7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38" fillId="0" borderId="0" applyNumberFormat="0" applyFill="0" applyBorder="0" applyAlignment="0" applyProtection="0"/>
    <xf numFmtId="49" fontId="46" fillId="0" borderId="0">
      <alignment horizontal="center" vertical="center"/>
    </xf>
    <xf numFmtId="0" fontId="39" fillId="0" borderId="0" applyNumberFormat="0" applyFill="0" applyBorder="0" applyAlignment="0" applyProtection="0"/>
    <xf numFmtId="0" fontId="70" fillId="0" borderId="0"/>
    <xf numFmtId="0" fontId="1" fillId="0" borderId="0"/>
    <xf numFmtId="167" fontId="1" fillId="0" borderId="0" applyFont="0" applyFill="0" applyBorder="0" applyAlignment="0" applyProtection="0"/>
    <xf numFmtId="42" fontId="70" fillId="0" borderId="0" applyFont="0" applyFill="0" applyBorder="0" applyAlignment="0" applyProtection="0"/>
    <xf numFmtId="43" fontId="1" fillId="0" borderId="0" applyFont="0" applyFill="0" applyBorder="0" applyAlignment="0" applyProtection="0"/>
    <xf numFmtId="0" fontId="2" fillId="0" borderId="0"/>
  </cellStyleXfs>
  <cellXfs count="833">
    <xf numFmtId="0" fontId="0" fillId="0" borderId="0" xfId="0"/>
    <xf numFmtId="0" fontId="4" fillId="23" borderId="0" xfId="166" applyFont="1" applyFill="1" applyBorder="1" applyAlignment="1">
      <alignment horizontal="center" vertical="center" wrapText="1"/>
    </xf>
    <xf numFmtId="0" fontId="5" fillId="23" borderId="0" xfId="166" applyNumberFormat="1" applyFont="1" applyFill="1" applyBorder="1" applyAlignment="1">
      <alignment horizontal="center" vertical="center" wrapText="1"/>
    </xf>
    <xf numFmtId="0" fontId="5" fillId="23" borderId="0" xfId="166" applyNumberFormat="1" applyFont="1" applyFill="1" applyBorder="1" applyAlignment="1">
      <alignment horizontal="justify" vertical="center" wrapText="1"/>
    </xf>
    <xf numFmtId="0" fontId="5" fillId="23" borderId="0" xfId="166" applyNumberFormat="1" applyFont="1" applyFill="1" applyBorder="1" applyAlignment="1">
      <alignment vertical="center" wrapText="1"/>
    </xf>
    <xf numFmtId="0" fontId="5" fillId="23" borderId="0" xfId="166" applyNumberFormat="1" applyFont="1" applyFill="1" applyBorder="1" applyAlignment="1">
      <alignment horizontal="right" vertical="center" wrapText="1"/>
    </xf>
    <xf numFmtId="0" fontId="4" fillId="23" borderId="0" xfId="166" applyFont="1" applyFill="1" applyBorder="1" applyAlignment="1">
      <alignment vertical="center" wrapText="1"/>
    </xf>
    <xf numFmtId="0" fontId="71" fillId="0" borderId="0" xfId="166" applyFont="1" applyAlignment="1"/>
    <xf numFmtId="0" fontId="52" fillId="0" borderId="9" xfId="166" applyNumberFormat="1" applyFont="1" applyFill="1" applyBorder="1" applyAlignment="1">
      <alignment horizontal="center"/>
    </xf>
    <xf numFmtId="0" fontId="53" fillId="0" borderId="10" xfId="166" applyNumberFormat="1" applyFont="1" applyFill="1" applyBorder="1" applyAlignment="1"/>
    <xf numFmtId="0" fontId="52" fillId="0" borderId="11" xfId="166" applyNumberFormat="1" applyFont="1" applyFill="1" applyBorder="1" applyAlignment="1"/>
    <xf numFmtId="0" fontId="54" fillId="0" borderId="12" xfId="166" applyNumberFormat="1" applyFont="1" applyFill="1" applyBorder="1" applyAlignment="1">
      <alignment horizontal="center"/>
    </xf>
    <xf numFmtId="0" fontId="55" fillId="0" borderId="12" xfId="166" applyNumberFormat="1" applyFont="1" applyFill="1" applyBorder="1" applyAlignment="1"/>
    <xf numFmtId="0" fontId="55" fillId="0" borderId="13" xfId="166" applyNumberFormat="1" applyFont="1" applyFill="1" applyBorder="1" applyAlignment="1"/>
    <xf numFmtId="0" fontId="54" fillId="0" borderId="10" xfId="166" applyNumberFormat="1" applyFont="1" applyFill="1" applyBorder="1" applyAlignment="1">
      <alignment horizontal="right"/>
    </xf>
    <xf numFmtId="0" fontId="55" fillId="0" borderId="10" xfId="166" applyNumberFormat="1" applyFont="1" applyFill="1" applyBorder="1" applyAlignment="1">
      <alignment horizontal="left"/>
    </xf>
    <xf numFmtId="0" fontId="52" fillId="0" borderId="14" xfId="166" applyNumberFormat="1" applyFont="1" applyFill="1" applyBorder="1" applyAlignment="1"/>
    <xf numFmtId="0" fontId="52" fillId="0" borderId="9" xfId="166" applyNumberFormat="1" applyFont="1" applyFill="1" applyBorder="1" applyAlignment="1"/>
    <xf numFmtId="0" fontId="53" fillId="0" borderId="9" xfId="166" applyNumberFormat="1" applyFont="1" applyFill="1" applyBorder="1" applyAlignment="1"/>
    <xf numFmtId="10" fontId="53" fillId="0" borderId="9" xfId="166" applyNumberFormat="1" applyFont="1" applyFill="1" applyBorder="1" applyAlignment="1"/>
    <xf numFmtId="10" fontId="53" fillId="0" borderId="15" xfId="166" applyNumberFormat="1" applyFont="1" applyFill="1" applyBorder="1" applyAlignment="1"/>
    <xf numFmtId="0" fontId="53" fillId="0" borderId="10" xfId="166" applyNumberFormat="1" applyFont="1" applyFill="1" applyBorder="1" applyAlignment="1">
      <alignment horizontal="left"/>
    </xf>
    <xf numFmtId="10" fontId="53" fillId="0" borderId="10" xfId="166" applyNumberFormat="1" applyFont="1" applyFill="1" applyBorder="1" applyAlignment="1"/>
    <xf numFmtId="10" fontId="53" fillId="0" borderId="12" xfId="166" applyNumberFormat="1" applyFont="1" applyFill="1" applyBorder="1" applyAlignment="1"/>
    <xf numFmtId="0" fontId="53" fillId="0" borderId="12" xfId="166" applyNumberFormat="1" applyFont="1" applyFill="1" applyBorder="1" applyAlignment="1">
      <alignment horizontal="left"/>
    </xf>
    <xf numFmtId="0" fontId="52" fillId="0" borderId="12" xfId="166" applyNumberFormat="1" applyFont="1" applyFill="1" applyBorder="1" applyAlignment="1"/>
    <xf numFmtId="10" fontId="53" fillId="0" borderId="13" xfId="166" applyNumberFormat="1" applyFont="1" applyFill="1" applyBorder="1" applyAlignment="1"/>
    <xf numFmtId="0" fontId="53" fillId="0" borderId="11" xfId="166" applyNumberFormat="1" applyFont="1" applyFill="1" applyBorder="1" applyAlignment="1">
      <alignment horizontal="left"/>
    </xf>
    <xf numFmtId="0" fontId="71" fillId="0" borderId="12" xfId="166" applyNumberFormat="1" applyFont="1" applyFill="1" applyBorder="1" applyAlignment="1">
      <alignment wrapText="1"/>
    </xf>
    <xf numFmtId="0" fontId="71" fillId="0" borderId="13" xfId="166" applyNumberFormat="1" applyFont="1" applyFill="1" applyBorder="1" applyAlignment="1">
      <alignment wrapText="1"/>
    </xf>
    <xf numFmtId="9" fontId="71" fillId="0" borderId="0" xfId="166" applyNumberFormat="1" applyFont="1" applyAlignment="1"/>
    <xf numFmtId="186" fontId="55" fillId="0" borderId="10" xfId="166" applyNumberFormat="1" applyFont="1" applyFill="1" applyBorder="1" applyAlignment="1"/>
    <xf numFmtId="9" fontId="71" fillId="0" borderId="0" xfId="193" applyFont="1"/>
    <xf numFmtId="0" fontId="53" fillId="0" borderId="11" xfId="166" applyNumberFormat="1" applyFont="1" applyFill="1" applyBorder="1" applyAlignment="1"/>
    <xf numFmtId="0" fontId="53" fillId="0" borderId="12" xfId="166" applyNumberFormat="1" applyFont="1" applyFill="1" applyBorder="1" applyAlignment="1"/>
    <xf numFmtId="0" fontId="71" fillId="0" borderId="0" xfId="166" applyFont="1" applyAlignment="1">
      <alignment horizontal="center"/>
    </xf>
    <xf numFmtId="10" fontId="56" fillId="0" borderId="10" xfId="166" applyNumberFormat="1" applyFont="1" applyFill="1" applyBorder="1" applyAlignment="1"/>
    <xf numFmtId="186" fontId="53" fillId="0" borderId="13" xfId="166" applyNumberFormat="1" applyFont="1" applyFill="1" applyBorder="1" applyAlignment="1"/>
    <xf numFmtId="10" fontId="71" fillId="0" borderId="0" xfId="166" applyNumberFormat="1" applyFont="1" applyAlignment="1"/>
    <xf numFmtId="187" fontId="53" fillId="0" borderId="13" xfId="166" applyNumberFormat="1" applyFont="1" applyFill="1" applyBorder="1" applyAlignment="1"/>
    <xf numFmtId="0" fontId="71" fillId="0" borderId="0" xfId="166" applyFont="1" applyAlignment="1">
      <alignment vertical="center"/>
    </xf>
    <xf numFmtId="10" fontId="58" fillId="0" borderId="0" xfId="166" applyNumberFormat="1" applyFont="1" applyFill="1" applyAlignment="1"/>
    <xf numFmtId="0" fontId="71" fillId="0" borderId="0" xfId="166" applyFont="1" applyFill="1" applyAlignment="1"/>
    <xf numFmtId="0" fontId="18" fillId="23" borderId="16" xfId="166" applyFont="1" applyFill="1" applyBorder="1" applyAlignment="1">
      <alignment horizontal="center" vertical="center" wrapText="1"/>
    </xf>
    <xf numFmtId="0" fontId="10" fillId="24" borderId="17" xfId="166" applyFont="1" applyFill="1" applyBorder="1" applyAlignment="1">
      <alignment horizontal="center" vertical="center" wrapText="1"/>
    </xf>
    <xf numFmtId="0" fontId="73" fillId="23" borderId="0" xfId="166" applyNumberFormat="1" applyFont="1" applyFill="1" applyBorder="1" applyAlignment="1">
      <alignment horizontal="center" vertical="center" wrapText="1"/>
    </xf>
    <xf numFmtId="0" fontId="18" fillId="24" borderId="17" xfId="166" applyFont="1" applyFill="1" applyBorder="1" applyAlignment="1">
      <alignment horizontal="center" vertical="center" wrapText="1"/>
    </xf>
    <xf numFmtId="171" fontId="19" fillId="24" borderId="10" xfId="166" applyNumberFormat="1" applyFont="1" applyFill="1" applyBorder="1" applyAlignment="1">
      <alignment vertical="center" wrapText="1"/>
    </xf>
    <xf numFmtId="171" fontId="19" fillId="24" borderId="10" xfId="166" applyNumberFormat="1" applyFont="1" applyFill="1" applyBorder="1" applyAlignment="1">
      <alignment horizontal="center" vertical="center" wrapText="1"/>
    </xf>
    <xf numFmtId="171" fontId="19" fillId="24" borderId="18" xfId="94" applyNumberFormat="1" applyFont="1" applyFill="1" applyBorder="1" applyAlignment="1">
      <alignment vertical="center" wrapText="1"/>
    </xf>
    <xf numFmtId="170" fontId="5" fillId="23" borderId="0" xfId="166" applyNumberFormat="1" applyFont="1" applyFill="1" applyBorder="1" applyAlignment="1">
      <alignment vertical="center" wrapText="1"/>
    </xf>
    <xf numFmtId="0" fontId="12" fillId="23" borderId="0" xfId="166" applyFont="1" applyFill="1" applyAlignment="1">
      <alignment horizontal="centerContinuous" vertical="center" wrapText="1"/>
    </xf>
    <xf numFmtId="0" fontId="13" fillId="23" borderId="0" xfId="166" applyFont="1" applyFill="1" applyAlignment="1">
      <alignment vertical="center" wrapText="1"/>
    </xf>
    <xf numFmtId="0" fontId="14" fillId="23" borderId="0" xfId="166" applyFont="1" applyFill="1" applyAlignment="1">
      <alignment vertical="center" wrapText="1"/>
    </xf>
    <xf numFmtId="0" fontId="15" fillId="23" borderId="19" xfId="166" applyFont="1" applyFill="1" applyBorder="1" applyAlignment="1">
      <alignment horizontal="center" vertical="center" wrapText="1"/>
    </xf>
    <xf numFmtId="0" fontId="15" fillId="23" borderId="20" xfId="166" applyFont="1" applyFill="1" applyBorder="1" applyAlignment="1">
      <alignment horizontal="center" vertical="center" wrapText="1"/>
    </xf>
    <xf numFmtId="0" fontId="15" fillId="23" borderId="21" xfId="166" applyFont="1" applyFill="1" applyBorder="1" applyAlignment="1">
      <alignment horizontal="center" vertical="center" wrapText="1"/>
    </xf>
    <xf numFmtId="0" fontId="15" fillId="23" borderId="22" xfId="166" applyFont="1" applyFill="1" applyBorder="1" applyAlignment="1">
      <alignment horizontal="center" vertical="center" wrapText="1"/>
    </xf>
    <xf numFmtId="0" fontId="16" fillId="23" borderId="23" xfId="166" quotePrefix="1" applyFont="1" applyFill="1" applyBorder="1" applyAlignment="1">
      <alignment horizontal="center" vertical="center" wrapText="1"/>
    </xf>
    <xf numFmtId="0" fontId="16" fillId="23" borderId="24" xfId="166" quotePrefix="1" applyFont="1" applyFill="1" applyBorder="1" applyAlignment="1">
      <alignment horizontal="center" vertical="center" wrapText="1"/>
    </xf>
    <xf numFmtId="0" fontId="15" fillId="23" borderId="25" xfId="166" applyFont="1" applyFill="1" applyBorder="1" applyAlignment="1">
      <alignment horizontal="center" vertical="center" wrapText="1"/>
    </xf>
    <xf numFmtId="0" fontId="11" fillId="23" borderId="26" xfId="166" applyFont="1" applyFill="1" applyBorder="1" applyAlignment="1">
      <alignment vertical="center" wrapText="1"/>
    </xf>
    <xf numFmtId="0" fontId="18" fillId="23" borderId="16" xfId="166" applyFont="1" applyFill="1" applyBorder="1" applyAlignment="1">
      <alignment vertical="center" wrapText="1"/>
    </xf>
    <xf numFmtId="0" fontId="18" fillId="23" borderId="17" xfId="166" applyFont="1" applyFill="1" applyBorder="1" applyAlignment="1">
      <alignment horizontal="center" vertical="center" wrapText="1"/>
    </xf>
    <xf numFmtId="0" fontId="19" fillId="23" borderId="10" xfId="166" applyFont="1" applyFill="1" applyBorder="1" applyAlignment="1">
      <alignment vertical="center" wrapText="1"/>
    </xf>
    <xf numFmtId="171" fontId="19" fillId="23" borderId="10" xfId="166" applyNumberFormat="1" applyFont="1" applyFill="1" applyBorder="1" applyAlignment="1">
      <alignment vertical="center" wrapText="1"/>
    </xf>
    <xf numFmtId="171" fontId="19" fillId="23" borderId="18" xfId="94" applyNumberFormat="1" applyFont="1" applyFill="1" applyBorder="1" applyAlignment="1">
      <alignment vertical="center" wrapText="1"/>
    </xf>
    <xf numFmtId="171" fontId="19" fillId="23" borderId="27" xfId="94" applyNumberFormat="1" applyFont="1" applyFill="1" applyBorder="1" applyAlignment="1">
      <alignment vertical="center" wrapText="1"/>
    </xf>
    <xf numFmtId="0" fontId="18" fillId="23" borderId="28" xfId="166" applyFont="1" applyFill="1" applyBorder="1" applyAlignment="1">
      <alignment horizontal="center" vertical="center" wrapText="1"/>
    </xf>
    <xf numFmtId="171" fontId="11" fillId="23" borderId="27" xfId="166" applyNumberFormat="1" applyFont="1" applyFill="1" applyBorder="1" applyAlignment="1">
      <alignment vertical="center" wrapText="1"/>
    </xf>
    <xf numFmtId="171" fontId="19" fillId="23" borderId="10" xfId="166" applyNumberFormat="1" applyFont="1" applyFill="1" applyBorder="1" applyAlignment="1">
      <alignment horizontal="center" vertical="center" wrapText="1"/>
    </xf>
    <xf numFmtId="0" fontId="18" fillId="23" borderId="29" xfId="166" applyFont="1" applyFill="1" applyBorder="1" applyAlignment="1">
      <alignment horizontal="center" vertical="center" wrapText="1"/>
    </xf>
    <xf numFmtId="0" fontId="19" fillId="23" borderId="30" xfId="166" applyFont="1" applyFill="1" applyBorder="1" applyAlignment="1">
      <alignment vertical="center" wrapText="1"/>
    </xf>
    <xf numFmtId="167" fontId="11" fillId="23" borderId="31" xfId="126" applyFont="1" applyFill="1" applyBorder="1" applyAlignment="1">
      <alignment vertical="center" wrapText="1"/>
    </xf>
    <xf numFmtId="0" fontId="19" fillId="23" borderId="26" xfId="166" applyFont="1" applyFill="1" applyBorder="1" applyAlignment="1">
      <alignment vertical="center" wrapText="1"/>
    </xf>
    <xf numFmtId="167" fontId="11" fillId="23" borderId="32" xfId="126" applyFont="1" applyFill="1" applyBorder="1" applyAlignment="1">
      <alignment vertical="center" wrapText="1"/>
    </xf>
    <xf numFmtId="0" fontId="19" fillId="23" borderId="16" xfId="166" applyFont="1" applyFill="1" applyBorder="1" applyAlignment="1">
      <alignment vertical="center" wrapText="1"/>
    </xf>
    <xf numFmtId="167" fontId="11" fillId="23" borderId="18" xfId="126" applyFont="1" applyFill="1" applyBorder="1" applyAlignment="1">
      <alignment vertical="center" wrapText="1"/>
    </xf>
    <xf numFmtId="0" fontId="19" fillId="23" borderId="33" xfId="166" applyFont="1" applyFill="1" applyBorder="1" applyAlignment="1">
      <alignment vertical="center" wrapText="1"/>
    </xf>
    <xf numFmtId="167" fontId="11" fillId="23" borderId="34" xfId="126" applyFont="1" applyFill="1" applyBorder="1" applyAlignment="1">
      <alignment vertical="center" wrapText="1"/>
    </xf>
    <xf numFmtId="0" fontId="18" fillId="23" borderId="35" xfId="166" applyFont="1" applyFill="1" applyBorder="1" applyAlignment="1">
      <alignment horizontal="center" vertical="center" wrapText="1"/>
    </xf>
    <xf numFmtId="167" fontId="11" fillId="24" borderId="32" xfId="126" applyFont="1" applyFill="1" applyBorder="1" applyAlignment="1">
      <alignment vertical="center" wrapText="1"/>
    </xf>
    <xf numFmtId="2" fontId="19" fillId="23" borderId="10" xfId="166" applyNumberFormat="1" applyFont="1" applyFill="1" applyBorder="1" applyAlignment="1">
      <alignment horizontal="center" vertical="center" wrapText="1"/>
    </xf>
    <xf numFmtId="171" fontId="19" fillId="24" borderId="27" xfId="94" applyNumberFormat="1" applyFont="1" applyFill="1" applyBorder="1" applyAlignment="1">
      <alignment vertical="center" wrapText="1"/>
    </xf>
    <xf numFmtId="0" fontId="18" fillId="23" borderId="36" xfId="166" applyFont="1" applyFill="1" applyBorder="1" applyAlignment="1">
      <alignment horizontal="center" vertical="center" wrapText="1"/>
    </xf>
    <xf numFmtId="0" fontId="19" fillId="23" borderId="21" xfId="166" applyFont="1" applyFill="1" applyBorder="1" applyAlignment="1">
      <alignment vertical="center" wrapText="1"/>
    </xf>
    <xf numFmtId="171" fontId="19" fillId="23" borderId="21" xfId="166" applyNumberFormat="1" applyFont="1" applyFill="1" applyBorder="1" applyAlignment="1">
      <alignment vertical="center" wrapText="1"/>
    </xf>
    <xf numFmtId="2" fontId="19" fillId="23" borderId="21" xfId="166" applyNumberFormat="1" applyFont="1" applyFill="1" applyBorder="1" applyAlignment="1">
      <alignment horizontal="center" vertical="center" wrapText="1"/>
    </xf>
    <xf numFmtId="171" fontId="19" fillId="23" borderId="32" xfId="94" applyNumberFormat="1" applyFont="1" applyFill="1" applyBorder="1" applyAlignment="1">
      <alignment vertical="center" wrapText="1"/>
    </xf>
    <xf numFmtId="0" fontId="11" fillId="23" borderId="12" xfId="166" applyFont="1" applyFill="1" applyBorder="1" applyAlignment="1">
      <alignment vertical="center" wrapText="1"/>
    </xf>
    <xf numFmtId="0" fontId="11" fillId="23" borderId="37" xfId="166" applyFont="1" applyFill="1" applyBorder="1" applyAlignment="1">
      <alignment vertical="center" wrapText="1"/>
    </xf>
    <xf numFmtId="0" fontId="19" fillId="24" borderId="13" xfId="166" applyFont="1" applyFill="1" applyBorder="1" applyAlignment="1">
      <alignment vertical="center" wrapText="1"/>
    </xf>
    <xf numFmtId="0" fontId="19" fillId="24" borderId="38" xfId="166" applyFont="1" applyFill="1" applyBorder="1" applyAlignment="1">
      <alignment vertical="center" wrapText="1"/>
    </xf>
    <xf numFmtId="171" fontId="19" fillId="24" borderId="34" xfId="94" applyNumberFormat="1" applyFont="1" applyFill="1" applyBorder="1" applyAlignment="1">
      <alignment vertical="center" wrapText="1"/>
    </xf>
    <xf numFmtId="0" fontId="18" fillId="24" borderId="39" xfId="166" applyFont="1" applyFill="1" applyBorder="1" applyAlignment="1">
      <alignment horizontal="center" vertical="center" wrapText="1"/>
    </xf>
    <xf numFmtId="0" fontId="18" fillId="23" borderId="26" xfId="166" applyFont="1" applyFill="1" applyBorder="1" applyAlignment="1">
      <alignment horizontal="center" vertical="center" wrapText="1"/>
    </xf>
    <xf numFmtId="171" fontId="11" fillId="23" borderId="32" xfId="94" applyNumberFormat="1" applyFont="1" applyFill="1" applyBorder="1" applyAlignment="1">
      <alignment vertical="center" wrapText="1"/>
    </xf>
    <xf numFmtId="168" fontId="5" fillId="23" borderId="0" xfId="84" applyFont="1" applyFill="1" applyBorder="1" applyAlignment="1">
      <alignment vertical="center" wrapText="1"/>
    </xf>
    <xf numFmtId="0" fontId="50" fillId="0" borderId="40" xfId="169" applyFont="1" applyBorder="1" applyAlignment="1">
      <alignment horizontal="center"/>
    </xf>
    <xf numFmtId="0" fontId="50" fillId="0" borderId="0" xfId="169" applyFont="1" applyAlignment="1">
      <alignment horizontal="center"/>
    </xf>
    <xf numFmtId="0" fontId="50" fillId="0" borderId="41" xfId="169" applyFont="1" applyBorder="1" applyAlignment="1">
      <alignment horizontal="center"/>
    </xf>
    <xf numFmtId="0" fontId="71" fillId="0" borderId="0" xfId="169"/>
    <xf numFmtId="0" fontId="51" fillId="0" borderId="0" xfId="169" applyFont="1" applyAlignment="1">
      <alignment horizontal="center"/>
    </xf>
    <xf numFmtId="0" fontId="52" fillId="0" borderId="9" xfId="169" applyFont="1" applyBorder="1" applyAlignment="1">
      <alignment horizontal="center"/>
    </xf>
    <xf numFmtId="0" fontId="53" fillId="0" borderId="10" xfId="169" applyFont="1" applyBorder="1"/>
    <xf numFmtId="0" fontId="52" fillId="0" borderId="11" xfId="169" applyFont="1" applyBorder="1"/>
    <xf numFmtId="0" fontId="54" fillId="0" borderId="12" xfId="169" applyFont="1" applyBorder="1" applyAlignment="1">
      <alignment horizontal="center"/>
    </xf>
    <xf numFmtId="0" fontId="55" fillId="0" borderId="12" xfId="169" applyFont="1" applyBorder="1"/>
    <xf numFmtId="0" fontId="55" fillId="0" borderId="13" xfId="169" applyFont="1" applyBorder="1"/>
    <xf numFmtId="0" fontId="54" fillId="0" borderId="10" xfId="169" applyFont="1" applyBorder="1" applyAlignment="1">
      <alignment horizontal="right"/>
    </xf>
    <xf numFmtId="0" fontId="55" fillId="0" borderId="10" xfId="169" applyFont="1" applyBorder="1" applyAlignment="1">
      <alignment horizontal="left"/>
    </xf>
    <xf numFmtId="0" fontId="52" fillId="0" borderId="14" xfId="169" applyFont="1" applyBorder="1"/>
    <xf numFmtId="0" fontId="52" fillId="0" borderId="9" xfId="169" applyFont="1" applyBorder="1"/>
    <xf numFmtId="0" fontId="53" fillId="0" borderId="9" xfId="169" applyFont="1" applyBorder="1"/>
    <xf numFmtId="10" fontId="53" fillId="0" borderId="9" xfId="169" applyNumberFormat="1" applyFont="1" applyBorder="1"/>
    <xf numFmtId="10" fontId="53" fillId="0" borderId="15" xfId="169" applyNumberFormat="1" applyFont="1" applyBorder="1"/>
    <xf numFmtId="0" fontId="53" fillId="0" borderId="10" xfId="169" applyFont="1" applyBorder="1" applyAlignment="1">
      <alignment horizontal="left"/>
    </xf>
    <xf numFmtId="10" fontId="53" fillId="0" borderId="10" xfId="169" applyNumberFormat="1" applyFont="1" applyBorder="1"/>
    <xf numFmtId="10" fontId="53" fillId="25" borderId="12" xfId="169" applyNumberFormat="1" applyFont="1" applyFill="1" applyBorder="1"/>
    <xf numFmtId="0" fontId="53" fillId="25" borderId="12" xfId="169" applyFont="1" applyFill="1" applyBorder="1" applyAlignment="1">
      <alignment horizontal="left"/>
    </xf>
    <xf numFmtId="0" fontId="52" fillId="25" borderId="12" xfId="169" applyFont="1" applyFill="1" applyBorder="1"/>
    <xf numFmtId="10" fontId="53" fillId="25" borderId="13" xfId="169" applyNumberFormat="1" applyFont="1" applyFill="1" applyBorder="1"/>
    <xf numFmtId="9" fontId="71" fillId="0" borderId="0" xfId="169" applyNumberFormat="1"/>
    <xf numFmtId="0" fontId="52" fillId="0" borderId="12" xfId="169" applyFont="1" applyBorder="1"/>
    <xf numFmtId="186" fontId="55" fillId="0" borderId="10" xfId="169" applyNumberFormat="1" applyFont="1" applyBorder="1"/>
    <xf numFmtId="9" fontId="71" fillId="0" borderId="0" xfId="194" applyFont="1"/>
    <xf numFmtId="0" fontId="53" fillId="0" borderId="11" xfId="169" applyFont="1" applyBorder="1"/>
    <xf numFmtId="0" fontId="53" fillId="0" borderId="12" xfId="169" applyFont="1" applyBorder="1"/>
    <xf numFmtId="10" fontId="53" fillId="0" borderId="12" xfId="169" applyNumberFormat="1" applyFont="1" applyBorder="1"/>
    <xf numFmtId="10" fontId="53" fillId="0" borderId="13" xfId="169" applyNumberFormat="1" applyFont="1" applyBorder="1"/>
    <xf numFmtId="0" fontId="71" fillId="0" borderId="0" xfId="169" applyAlignment="1">
      <alignment horizontal="center"/>
    </xf>
    <xf numFmtId="0" fontId="53" fillId="25" borderId="11" xfId="169" applyFont="1" applyFill="1" applyBorder="1" applyAlignment="1">
      <alignment horizontal="left"/>
    </xf>
    <xf numFmtId="0" fontId="71" fillId="25" borderId="12" xfId="169" applyFill="1" applyBorder="1" applyAlignment="1">
      <alignment wrapText="1"/>
    </xf>
    <xf numFmtId="0" fontId="71" fillId="25" borderId="13" xfId="169" applyFill="1" applyBorder="1" applyAlignment="1">
      <alignment wrapText="1"/>
    </xf>
    <xf numFmtId="10" fontId="53" fillId="0" borderId="10" xfId="192" applyNumberFormat="1" applyFont="1" applyFill="1" applyBorder="1" applyAlignment="1"/>
    <xf numFmtId="10" fontId="55" fillId="0" borderId="10" xfId="169" applyNumberFormat="1" applyFont="1" applyBorder="1"/>
    <xf numFmtId="0" fontId="55" fillId="0" borderId="11" xfId="169" applyFont="1" applyBorder="1"/>
    <xf numFmtId="0" fontId="54" fillId="0" borderId="12" xfId="169" applyFont="1" applyBorder="1"/>
    <xf numFmtId="186" fontId="53" fillId="0" borderId="13" xfId="169" applyNumberFormat="1" applyFont="1" applyBorder="1"/>
    <xf numFmtId="187" fontId="55" fillId="0" borderId="10" xfId="169" applyNumberFormat="1" applyFont="1" applyBorder="1"/>
    <xf numFmtId="187" fontId="53" fillId="0" borderId="13" xfId="169" applyNumberFormat="1" applyFont="1" applyBorder="1"/>
    <xf numFmtId="0" fontId="71" fillId="0" borderId="0" xfId="169" applyAlignment="1">
      <alignment vertical="center"/>
    </xf>
    <xf numFmtId="10" fontId="58" fillId="0" borderId="0" xfId="169" applyNumberFormat="1" applyFont="1"/>
    <xf numFmtId="2" fontId="19" fillId="24" borderId="10" xfId="166" applyNumberFormat="1" applyFont="1" applyFill="1" applyBorder="1" applyAlignment="1">
      <alignment horizontal="center" vertical="center" wrapText="1"/>
    </xf>
    <xf numFmtId="171" fontId="11" fillId="24" borderId="42" xfId="94" applyNumberFormat="1" applyFont="1" applyFill="1" applyBorder="1" applyAlignment="1">
      <alignment vertical="center" wrapText="1"/>
    </xf>
    <xf numFmtId="0" fontId="5" fillId="23" borderId="43" xfId="166" applyNumberFormat="1" applyFont="1" applyFill="1" applyBorder="1" applyAlignment="1">
      <alignment vertical="center" wrapText="1"/>
    </xf>
    <xf numFmtId="0" fontId="19" fillId="0" borderId="10" xfId="166" applyFont="1" applyBorder="1" applyAlignment="1">
      <alignment horizontal="justify" vertical="center" wrapText="1"/>
    </xf>
    <xf numFmtId="171" fontId="19" fillId="23" borderId="10" xfId="166" applyNumberFormat="1" applyFont="1" applyFill="1" applyBorder="1" applyAlignment="1">
      <alignment horizontal="justify" vertical="center" wrapText="1"/>
    </xf>
    <xf numFmtId="171" fontId="19" fillId="23" borderId="18" xfId="94" applyNumberFormat="1" applyFont="1" applyFill="1" applyBorder="1" applyAlignment="1">
      <alignment horizontal="justify" vertical="center" wrapText="1"/>
    </xf>
    <xf numFmtId="0" fontId="49" fillId="26" borderId="0" xfId="166" applyFont="1" applyFill="1" applyBorder="1" applyAlignment="1">
      <alignment horizontal="center" vertical="center" wrapText="1"/>
    </xf>
    <xf numFmtId="4" fontId="19" fillId="27" borderId="18" xfId="126" applyNumberFormat="1" applyFont="1" applyFill="1" applyBorder="1" applyAlignment="1">
      <alignment vertical="center" wrapText="1"/>
    </xf>
    <xf numFmtId="2" fontId="19" fillId="27" borderId="18" xfId="126" applyNumberFormat="1" applyFont="1" applyFill="1" applyBorder="1" applyAlignment="1">
      <alignment vertical="center" wrapText="1"/>
    </xf>
    <xf numFmtId="0" fontId="4" fillId="23" borderId="0" xfId="166" applyNumberFormat="1" applyFont="1" applyFill="1" applyBorder="1" applyAlignment="1">
      <alignment vertical="center" wrapText="1"/>
    </xf>
    <xf numFmtId="0" fontId="0" fillId="0" borderId="0" xfId="0" applyAlignment="1">
      <alignment vertical="center"/>
    </xf>
    <xf numFmtId="0" fontId="63" fillId="0" borderId="0" xfId="154" applyNumberFormat="1" applyFont="1" applyFill="1" applyBorder="1" applyAlignment="1">
      <alignment horizontal="left" vertical="center"/>
    </xf>
    <xf numFmtId="0" fontId="63" fillId="0" borderId="0" xfId="154" applyNumberFormat="1" applyFont="1" applyFill="1" applyBorder="1" applyAlignment="1">
      <alignment vertical="center" wrapText="1"/>
    </xf>
    <xf numFmtId="0" fontId="63" fillId="0" borderId="0" xfId="160" applyFont="1" applyAlignment="1">
      <alignment vertical="center" wrapText="1"/>
    </xf>
    <xf numFmtId="3" fontId="63" fillId="0" borderId="0" xfId="154" applyNumberFormat="1" applyFont="1" applyFill="1" applyBorder="1" applyAlignment="1">
      <alignment horizontal="center" vertical="center" wrapText="1"/>
    </xf>
    <xf numFmtId="0" fontId="74" fillId="23" borderId="44" xfId="166" applyFont="1" applyFill="1" applyBorder="1" applyAlignment="1">
      <alignment vertical="center" wrapText="1"/>
    </xf>
    <xf numFmtId="0" fontId="74" fillId="23" borderId="25" xfId="166" applyFont="1" applyFill="1" applyBorder="1" applyAlignment="1">
      <alignment vertical="center" wrapText="1"/>
    </xf>
    <xf numFmtId="0" fontId="75" fillId="0" borderId="17" xfId="166" applyFont="1" applyFill="1" applyBorder="1" applyAlignment="1">
      <alignment horizontal="center" vertical="center" wrapText="1"/>
    </xf>
    <xf numFmtId="0" fontId="75" fillId="28" borderId="16" xfId="166" applyFont="1" applyFill="1" applyBorder="1" applyAlignment="1">
      <alignment horizontal="center" vertical="center" wrapText="1"/>
    </xf>
    <xf numFmtId="0" fontId="75" fillId="28" borderId="33" xfId="166" applyFont="1" applyFill="1" applyBorder="1" applyAlignment="1">
      <alignment horizontal="center" vertical="center" wrapText="1"/>
    </xf>
    <xf numFmtId="0" fontId="76" fillId="23" borderId="43" xfId="0" applyFont="1" applyFill="1" applyBorder="1" applyAlignment="1">
      <alignment vertical="center" wrapText="1"/>
    </xf>
    <xf numFmtId="0" fontId="76" fillId="23" borderId="0" xfId="0" applyFont="1" applyFill="1" applyAlignment="1">
      <alignment vertical="center" wrapText="1"/>
    </xf>
    <xf numFmtId="0" fontId="76" fillId="23" borderId="30" xfId="166" applyFont="1" applyFill="1" applyBorder="1" applyAlignment="1">
      <alignment vertical="center" wrapText="1"/>
    </xf>
    <xf numFmtId="0" fontId="77" fillId="23" borderId="45" xfId="166" applyFont="1" applyFill="1" applyBorder="1" applyAlignment="1">
      <alignment horizontal="center" vertical="center" wrapText="1"/>
    </xf>
    <xf numFmtId="0" fontId="76" fillId="23" borderId="46" xfId="166" applyFont="1" applyFill="1" applyBorder="1" applyAlignment="1">
      <alignment horizontal="center" vertical="center" wrapText="1"/>
    </xf>
    <xf numFmtId="0" fontId="77" fillId="23" borderId="43" xfId="0" applyFont="1" applyFill="1" applyBorder="1" applyAlignment="1">
      <alignment horizontal="center" vertical="center" wrapText="1"/>
    </xf>
    <xf numFmtId="0" fontId="77" fillId="23" borderId="0" xfId="0" applyFont="1" applyFill="1" applyAlignment="1">
      <alignment horizontal="center" vertical="center" wrapText="1"/>
    </xf>
    <xf numFmtId="0" fontId="78" fillId="23" borderId="0" xfId="166" applyFont="1" applyFill="1" applyBorder="1" applyAlignment="1">
      <alignment vertical="center" wrapText="1"/>
    </xf>
    <xf numFmtId="0" fontId="78" fillId="23" borderId="47" xfId="166" applyFont="1" applyFill="1" applyBorder="1" applyAlignment="1">
      <alignment vertical="center" wrapText="1"/>
    </xf>
    <xf numFmtId="0" fontId="78" fillId="23" borderId="48" xfId="166" applyFont="1" applyFill="1" applyBorder="1" applyAlignment="1">
      <alignment vertical="center" wrapText="1"/>
    </xf>
    <xf numFmtId="0" fontId="75" fillId="0" borderId="20" xfId="166" applyFont="1" applyFill="1" applyBorder="1" applyAlignment="1">
      <alignment horizontal="center" vertical="center" wrapText="1"/>
    </xf>
    <xf numFmtId="0" fontId="75" fillId="0" borderId="21" xfId="166" applyFont="1" applyFill="1" applyBorder="1" applyAlignment="1">
      <alignment horizontal="center" vertical="center" wrapText="1"/>
    </xf>
    <xf numFmtId="0" fontId="75" fillId="0" borderId="22" xfId="166" applyFont="1" applyFill="1" applyBorder="1" applyAlignment="1">
      <alignment horizontal="center" vertical="center" wrapText="1"/>
    </xf>
    <xf numFmtId="0" fontId="79" fillId="0" borderId="23" xfId="166" quotePrefix="1" applyFont="1" applyFill="1" applyBorder="1" applyAlignment="1">
      <alignment horizontal="center" vertical="center" wrapText="1"/>
    </xf>
    <xf numFmtId="0" fontId="79" fillId="0" borderId="24" xfId="166" quotePrefix="1" applyFont="1" applyFill="1" applyBorder="1" applyAlignment="1">
      <alignment horizontal="center" vertical="center" wrapText="1"/>
    </xf>
    <xf numFmtId="0" fontId="75" fillId="0" borderId="25" xfId="166" applyFont="1" applyFill="1" applyBorder="1" applyAlignment="1">
      <alignment horizontal="center" vertical="center" wrapText="1"/>
    </xf>
    <xf numFmtId="0" fontId="75" fillId="0" borderId="10" xfId="0" applyFont="1" applyBorder="1" applyAlignment="1">
      <alignment vertical="center"/>
    </xf>
    <xf numFmtId="171" fontId="75" fillId="0" borderId="10" xfId="166" applyNumberFormat="1" applyFont="1" applyFill="1" applyBorder="1" applyAlignment="1">
      <alignment vertical="center" wrapText="1"/>
    </xf>
    <xf numFmtId="2" fontId="75" fillId="0" borderId="49" xfId="97" applyNumberFormat="1" applyFont="1" applyFill="1" applyBorder="1" applyAlignment="1">
      <alignment horizontal="center" vertical="center"/>
    </xf>
    <xf numFmtId="164" fontId="75" fillId="0" borderId="18" xfId="135" applyNumberFormat="1" applyFont="1" applyFill="1" applyBorder="1" applyAlignment="1">
      <alignment horizontal="center" vertical="center"/>
    </xf>
    <xf numFmtId="2" fontId="75" fillId="0" borderId="10" xfId="97" applyNumberFormat="1" applyFont="1" applyFill="1" applyBorder="1" applyAlignment="1">
      <alignment horizontal="center" vertical="center"/>
    </xf>
    <xf numFmtId="0" fontId="75" fillId="0" borderId="10" xfId="0" applyFont="1" applyBorder="1" applyAlignment="1">
      <alignment vertical="center" wrapText="1"/>
    </xf>
    <xf numFmtId="4" fontId="76" fillId="28" borderId="18" xfId="192" applyNumberFormat="1" applyFont="1" applyFill="1" applyBorder="1" applyAlignment="1">
      <alignment vertical="center" wrapText="1"/>
    </xf>
    <xf numFmtId="171" fontId="76" fillId="28" borderId="34" xfId="166" applyNumberFormat="1" applyFont="1" applyFill="1" applyBorder="1" applyAlignment="1">
      <alignment vertical="center" wrapText="1"/>
    </xf>
    <xf numFmtId="0" fontId="75" fillId="0" borderId="47" xfId="166" applyFont="1" applyFill="1" applyBorder="1" applyAlignment="1">
      <alignment horizontal="center" vertical="center" wrapText="1"/>
    </xf>
    <xf numFmtId="0" fontId="75" fillId="0" borderId="10" xfId="0" applyFont="1" applyBorder="1" applyAlignment="1">
      <alignment horizontal="center" vertical="center"/>
    </xf>
    <xf numFmtId="2" fontId="75" fillId="0" borderId="10" xfId="0" applyNumberFormat="1" applyFont="1" applyBorder="1" applyAlignment="1">
      <alignment horizontal="center" vertical="center"/>
    </xf>
    <xf numFmtId="168" fontId="75" fillId="0" borderId="18" xfId="97" applyNumberFormat="1" applyFont="1" applyFill="1" applyBorder="1" applyAlignment="1">
      <alignment vertical="center"/>
    </xf>
    <xf numFmtId="0" fontId="75" fillId="28" borderId="17" xfId="166" applyFont="1" applyFill="1" applyBorder="1" applyAlignment="1">
      <alignment vertical="center" wrapText="1"/>
    </xf>
    <xf numFmtId="0" fontId="75" fillId="28" borderId="39" xfId="166" applyFont="1" applyFill="1" applyBorder="1" applyAlignment="1">
      <alignment vertical="center" wrapText="1"/>
    </xf>
    <xf numFmtId="167" fontId="76" fillId="28" borderId="18" xfId="126" applyFont="1" applyFill="1" applyBorder="1" applyAlignment="1">
      <alignment vertical="center" wrapText="1"/>
    </xf>
    <xf numFmtId="167" fontId="76" fillId="28" borderId="34" xfId="126" applyFont="1" applyFill="1" applyBorder="1" applyAlignment="1">
      <alignment vertical="center" wrapText="1"/>
    </xf>
    <xf numFmtId="1" fontId="75" fillId="0" borderId="17" xfId="166" applyNumberFormat="1" applyFont="1" applyFill="1" applyBorder="1" applyAlignment="1">
      <alignment horizontal="center" vertical="center" wrapText="1"/>
    </xf>
    <xf numFmtId="0" fontId="79" fillId="0" borderId="50" xfId="166" quotePrefix="1" applyFont="1" applyFill="1" applyBorder="1" applyAlignment="1">
      <alignment horizontal="center" vertical="center" wrapText="1"/>
    </xf>
    <xf numFmtId="0" fontId="79" fillId="0" borderId="49" xfId="166" quotePrefix="1" applyFont="1" applyFill="1" applyBorder="1" applyAlignment="1">
      <alignment horizontal="center" vertical="center" wrapText="1"/>
    </xf>
    <xf numFmtId="0" fontId="80" fillId="0" borderId="10" xfId="157" applyFont="1" applyBorder="1" applyAlignment="1">
      <alignment horizontal="justify" vertical="center" wrapText="1"/>
    </xf>
    <xf numFmtId="190" fontId="80" fillId="0" borderId="10" xfId="114" applyNumberFormat="1" applyFont="1" applyBorder="1" applyAlignment="1">
      <alignment vertical="center"/>
    </xf>
    <xf numFmtId="0" fontId="81" fillId="24" borderId="45" xfId="166" applyNumberFormat="1" applyFont="1" applyFill="1" applyBorder="1" applyAlignment="1">
      <alignment horizontal="left" vertical="center" wrapText="1"/>
    </xf>
    <xf numFmtId="0" fontId="81" fillId="24" borderId="45" xfId="166" applyNumberFormat="1" applyFont="1" applyFill="1" applyBorder="1" applyAlignment="1">
      <alignment vertical="center" wrapText="1"/>
    </xf>
    <xf numFmtId="0" fontId="81" fillId="0" borderId="0" xfId="166" applyNumberFormat="1" applyFont="1" applyFill="1" applyBorder="1" applyAlignment="1">
      <alignment horizontal="left" vertical="center" wrapText="1"/>
    </xf>
    <xf numFmtId="0" fontId="75" fillId="28" borderId="51" xfId="166" applyFont="1" applyFill="1" applyBorder="1" applyAlignment="1">
      <alignment vertical="center" wrapText="1"/>
    </xf>
    <xf numFmtId="167" fontId="76" fillId="28" borderId="42" xfId="126" applyFont="1" applyFill="1" applyBorder="1" applyAlignment="1">
      <alignment vertical="center" wrapText="1"/>
    </xf>
    <xf numFmtId="0" fontId="76" fillId="29" borderId="43" xfId="166" applyFont="1" applyFill="1" applyBorder="1" applyAlignment="1">
      <alignment vertical="center" wrapText="1"/>
    </xf>
    <xf numFmtId="0" fontId="75" fillId="0" borderId="52" xfId="166" applyFont="1" applyFill="1" applyBorder="1" applyAlignment="1">
      <alignment horizontal="center" vertical="center" wrapText="1"/>
    </xf>
    <xf numFmtId="0" fontId="75" fillId="0" borderId="53" xfId="0" applyFont="1" applyBorder="1" applyAlignment="1">
      <alignment vertical="center"/>
    </xf>
    <xf numFmtId="171" fontId="75" fillId="0" borderId="53" xfId="166" applyNumberFormat="1" applyFont="1" applyFill="1" applyBorder="1" applyAlignment="1">
      <alignment vertical="center" wrapText="1"/>
    </xf>
    <xf numFmtId="2" fontId="75" fillId="0" borderId="53" xfId="97" applyNumberFormat="1" applyFont="1" applyFill="1" applyBorder="1" applyAlignment="1">
      <alignment horizontal="center" vertical="center"/>
    </xf>
    <xf numFmtId="164" fontId="75" fillId="0" borderId="27" xfId="135" applyNumberFormat="1" applyFont="1" applyFill="1" applyBorder="1" applyAlignment="1">
      <alignment horizontal="center" vertical="center"/>
    </xf>
    <xf numFmtId="0" fontId="75" fillId="29" borderId="54" xfId="166" applyFont="1" applyFill="1" applyBorder="1" applyAlignment="1">
      <alignment horizontal="center" vertical="center" wrapText="1"/>
    </xf>
    <xf numFmtId="0" fontId="82" fillId="0" borderId="19" xfId="166" applyFont="1" applyFill="1" applyBorder="1" applyAlignment="1">
      <alignment vertical="center" wrapText="1"/>
    </xf>
    <xf numFmtId="0" fontId="82" fillId="0" borderId="55" xfId="166" applyFont="1" applyFill="1" applyBorder="1" applyAlignment="1">
      <alignment vertical="center" wrapText="1"/>
    </xf>
    <xf numFmtId="0" fontId="75" fillId="0" borderId="53" xfId="0" applyFont="1" applyBorder="1" applyAlignment="1">
      <alignment horizontal="center" vertical="center"/>
    </xf>
    <xf numFmtId="0" fontId="80" fillId="0" borderId="53" xfId="157" applyFont="1" applyBorder="1" applyAlignment="1">
      <alignment horizontal="justify" vertical="center" wrapText="1"/>
    </xf>
    <xf numFmtId="0" fontId="75" fillId="0" borderId="53" xfId="0" applyFont="1" applyBorder="1" applyAlignment="1">
      <alignment horizontal="justify" vertical="center"/>
    </xf>
    <xf numFmtId="171" fontId="75" fillId="0" borderId="53" xfId="166" applyNumberFormat="1" applyFont="1" applyFill="1" applyBorder="1" applyAlignment="1">
      <alignment horizontal="center" vertical="center" wrapText="1"/>
    </xf>
    <xf numFmtId="0" fontId="75" fillId="0" borderId="21" xfId="0" applyFont="1" applyBorder="1" applyAlignment="1">
      <alignment vertical="center"/>
    </xf>
    <xf numFmtId="190" fontId="80" fillId="0" borderId="21" xfId="114" applyNumberFormat="1" applyFont="1" applyBorder="1"/>
    <xf numFmtId="171" fontId="75" fillId="0" borderId="21" xfId="166" applyNumberFormat="1" applyFont="1" applyFill="1" applyBorder="1" applyAlignment="1">
      <alignment vertical="center" wrapText="1"/>
    </xf>
    <xf numFmtId="164" fontId="75" fillId="0" borderId="32" xfId="135" applyNumberFormat="1" applyFont="1" applyFill="1" applyBorder="1" applyAlignment="1">
      <alignment horizontal="center" vertical="center"/>
    </xf>
    <xf numFmtId="0" fontId="75" fillId="0" borderId="49" xfId="0" applyFont="1" applyBorder="1" applyAlignment="1">
      <alignment vertical="center"/>
    </xf>
    <xf numFmtId="188" fontId="75" fillId="0" borderId="49" xfId="135" applyNumberFormat="1" applyFont="1" applyFill="1" applyBorder="1" applyAlignment="1">
      <alignment horizontal="center" vertical="center"/>
    </xf>
    <xf numFmtId="164" fontId="75" fillId="0" borderId="56" xfId="135" applyNumberFormat="1" applyFont="1" applyFill="1" applyBorder="1" applyAlignment="1">
      <alignment horizontal="center" vertical="center"/>
    </xf>
    <xf numFmtId="171" fontId="75" fillId="0" borderId="49" xfId="166" applyNumberFormat="1" applyFont="1" applyFill="1" applyBorder="1" applyAlignment="1">
      <alignment vertical="center" wrapText="1"/>
    </xf>
    <xf numFmtId="0" fontId="75" fillId="0" borderId="49" xfId="0" applyFont="1" applyBorder="1" applyAlignment="1">
      <alignment horizontal="center" vertical="center"/>
    </xf>
    <xf numFmtId="164" fontId="75" fillId="0" borderId="49" xfId="135" applyNumberFormat="1" applyFont="1" applyFill="1" applyBorder="1" applyAlignment="1">
      <alignment horizontal="center" vertical="center"/>
    </xf>
    <xf numFmtId="0" fontId="75" fillId="0" borderId="21" xfId="0" applyFont="1" applyBorder="1" applyAlignment="1">
      <alignment horizontal="center" vertical="center"/>
    </xf>
    <xf numFmtId="190" fontId="80" fillId="0" borderId="21" xfId="114" applyNumberFormat="1" applyFont="1" applyBorder="1" applyAlignment="1">
      <alignment vertical="center"/>
    </xf>
    <xf numFmtId="2" fontId="75" fillId="0" borderId="21" xfId="97" applyNumberFormat="1" applyFont="1" applyFill="1" applyBorder="1" applyAlignment="1">
      <alignment horizontal="center" vertical="center"/>
    </xf>
    <xf numFmtId="0" fontId="75" fillId="0" borderId="21" xfId="0" applyFont="1" applyBorder="1" applyAlignment="1">
      <alignment vertical="center" wrapText="1"/>
    </xf>
    <xf numFmtId="0" fontId="75" fillId="28" borderId="30" xfId="166" applyFont="1" applyFill="1" applyBorder="1" applyAlignment="1">
      <alignment vertical="center" wrapText="1"/>
    </xf>
    <xf numFmtId="0" fontId="76" fillId="28" borderId="57" xfId="166" applyFont="1" applyFill="1" applyBorder="1" applyAlignment="1">
      <alignment vertical="center" wrapText="1"/>
    </xf>
    <xf numFmtId="0" fontId="76" fillId="28" borderId="46" xfId="166" applyFont="1" applyFill="1" applyBorder="1" applyAlignment="1">
      <alignment vertical="center" wrapText="1"/>
    </xf>
    <xf numFmtId="0" fontId="75" fillId="28" borderId="30" xfId="166" applyFont="1" applyFill="1" applyBorder="1" applyAlignment="1">
      <alignment horizontal="center" vertical="center" wrapText="1"/>
    </xf>
    <xf numFmtId="171" fontId="75" fillId="28" borderId="58" xfId="166" applyNumberFormat="1" applyFont="1" applyFill="1" applyBorder="1" applyAlignment="1">
      <alignment vertical="center" wrapText="1"/>
    </xf>
    <xf numFmtId="2" fontId="75" fillId="28" borderId="58" xfId="166" applyNumberFormat="1" applyFont="1" applyFill="1" applyBorder="1" applyAlignment="1">
      <alignment horizontal="center" vertical="center" wrapText="1"/>
    </xf>
    <xf numFmtId="2" fontId="75" fillId="28" borderId="31" xfId="166" applyNumberFormat="1" applyFont="1" applyFill="1" applyBorder="1" applyAlignment="1">
      <alignment horizontal="center" vertical="center" wrapText="1"/>
    </xf>
    <xf numFmtId="0" fontId="75" fillId="28" borderId="35" xfId="166" applyFont="1" applyFill="1" applyBorder="1" applyAlignment="1">
      <alignment horizontal="center" vertical="center" wrapText="1"/>
    </xf>
    <xf numFmtId="171" fontId="76" fillId="28" borderId="42" xfId="94" applyNumberFormat="1" applyFont="1" applyFill="1" applyBorder="1" applyAlignment="1">
      <alignment vertical="center" wrapText="1"/>
    </xf>
    <xf numFmtId="0" fontId="75" fillId="28" borderId="59" xfId="166" applyFont="1" applyFill="1" applyBorder="1" applyAlignment="1">
      <alignment horizontal="center" vertical="center" wrapText="1"/>
    </xf>
    <xf numFmtId="0" fontId="76" fillId="28" borderId="58" xfId="166" applyFont="1" applyFill="1" applyBorder="1" applyAlignment="1">
      <alignment vertical="center" wrapText="1"/>
    </xf>
    <xf numFmtId="0" fontId="76" fillId="28" borderId="31" xfId="166" applyFont="1" applyFill="1" applyBorder="1" applyAlignment="1">
      <alignment vertical="center" wrapText="1"/>
    </xf>
    <xf numFmtId="171" fontId="75" fillId="28" borderId="31" xfId="94" applyNumberFormat="1" applyFont="1" applyFill="1" applyBorder="1" applyAlignment="1">
      <alignment vertical="center" wrapText="1"/>
    </xf>
    <xf numFmtId="0" fontId="5" fillId="0" borderId="0" xfId="166" applyNumberFormat="1" applyFont="1" applyFill="1" applyBorder="1" applyAlignment="1">
      <alignment vertical="center" wrapText="1"/>
    </xf>
    <xf numFmtId="0" fontId="5" fillId="0" borderId="0" xfId="166" applyNumberFormat="1" applyFont="1" applyFill="1" applyBorder="1" applyAlignment="1">
      <alignment horizontal="right" vertical="center" wrapText="1"/>
    </xf>
    <xf numFmtId="0" fontId="83" fillId="0" borderId="0" xfId="0" applyFont="1" applyAlignment="1">
      <alignment vertical="center" wrapText="1"/>
    </xf>
    <xf numFmtId="0" fontId="76" fillId="23" borderId="0" xfId="166" applyFont="1" applyFill="1" applyBorder="1" applyAlignment="1">
      <alignment horizontal="center" vertical="center" wrapText="1"/>
    </xf>
    <xf numFmtId="0" fontId="76" fillId="23" borderId="47" xfId="166" applyFont="1" applyFill="1" applyBorder="1" applyAlignment="1">
      <alignment horizontal="center" vertical="center" wrapText="1"/>
    </xf>
    <xf numFmtId="0" fontId="75" fillId="0" borderId="50" xfId="166" applyFont="1" applyFill="1" applyBorder="1" applyAlignment="1">
      <alignment horizontal="center" vertical="center" wrapText="1"/>
    </xf>
    <xf numFmtId="0" fontId="75" fillId="0" borderId="36" xfId="166" applyFont="1" applyFill="1" applyBorder="1" applyAlignment="1">
      <alignment horizontal="center" vertical="center" wrapText="1"/>
    </xf>
    <xf numFmtId="0" fontId="75" fillId="0" borderId="49" xfId="166" applyFont="1" applyFill="1" applyBorder="1" applyAlignment="1">
      <alignment horizontal="center" vertical="center" wrapText="1"/>
    </xf>
    <xf numFmtId="0" fontId="75" fillId="0" borderId="19" xfId="166" applyFont="1" applyFill="1" applyBorder="1" applyAlignment="1">
      <alignment horizontal="center" vertical="center" wrapText="1"/>
    </xf>
    <xf numFmtId="0" fontId="5" fillId="23" borderId="0" xfId="166" applyNumberFormat="1" applyFont="1" applyFill="1" applyBorder="1" applyAlignment="1">
      <alignment horizontal="left" vertical="center" wrapText="1"/>
    </xf>
    <xf numFmtId="0" fontId="84" fillId="0" borderId="0" xfId="154" applyNumberFormat="1" applyFont="1" applyFill="1" applyBorder="1" applyAlignment="1">
      <alignment vertical="center"/>
    </xf>
    <xf numFmtId="0" fontId="85" fillId="30" borderId="10" xfId="154" applyNumberFormat="1" applyFont="1" applyFill="1" applyBorder="1" applyAlignment="1">
      <alignment horizontal="center" vertical="center" wrapText="1"/>
    </xf>
    <xf numFmtId="3" fontId="85" fillId="30" borderId="10" xfId="154" applyNumberFormat="1" applyFont="1" applyFill="1" applyBorder="1" applyAlignment="1">
      <alignment horizontal="center" vertical="center" wrapText="1"/>
    </xf>
    <xf numFmtId="0" fontId="86" fillId="0" borderId="10" xfId="0" applyFont="1" applyBorder="1"/>
    <xf numFmtId="0" fontId="87" fillId="0" borderId="10" xfId="0" applyFont="1" applyBorder="1" applyAlignment="1">
      <alignment horizontal="center" vertical="center"/>
    </xf>
    <xf numFmtId="168" fontId="87" fillId="0" borderId="10" xfId="84" applyFont="1" applyBorder="1" applyAlignment="1">
      <alignment horizontal="center" vertical="center"/>
    </xf>
    <xf numFmtId="189" fontId="88" fillId="0" borderId="10" xfId="113" applyNumberFormat="1" applyFont="1" applyFill="1" applyBorder="1" applyAlignment="1">
      <alignment horizontal="center" vertical="center"/>
    </xf>
    <xf numFmtId="168" fontId="87" fillId="0" borderId="10" xfId="84" applyFont="1" applyFill="1" applyBorder="1" applyAlignment="1">
      <alignment horizontal="center" vertical="center"/>
    </xf>
    <xf numFmtId="0" fontId="89" fillId="23" borderId="10" xfId="154" applyNumberFormat="1" applyFont="1" applyFill="1" applyBorder="1" applyAlignment="1">
      <alignment vertical="center" wrapText="1"/>
    </xf>
    <xf numFmtId="4" fontId="89" fillId="23" borderId="10" xfId="154" applyNumberFormat="1" applyFont="1" applyFill="1" applyBorder="1" applyAlignment="1">
      <alignment horizontal="center" vertical="center"/>
    </xf>
    <xf numFmtId="189" fontId="85" fillId="23" borderId="10" xfId="113" applyNumberFormat="1" applyFont="1" applyFill="1" applyBorder="1" applyAlignment="1">
      <alignment horizontal="center" vertical="center"/>
    </xf>
    <xf numFmtId="0" fontId="89" fillId="23" borderId="0" xfId="154" applyNumberFormat="1" applyFont="1" applyFill="1" applyBorder="1" applyAlignment="1">
      <alignment vertical="center" wrapText="1"/>
    </xf>
    <xf numFmtId="4" fontId="89" fillId="23" borderId="0" xfId="154" applyNumberFormat="1" applyFont="1" applyFill="1" applyBorder="1" applyAlignment="1">
      <alignment horizontal="center" vertical="center"/>
    </xf>
    <xf numFmtId="189" fontId="85" fillId="23" borderId="0" xfId="113" applyNumberFormat="1" applyFont="1" applyFill="1" applyBorder="1" applyAlignment="1">
      <alignment horizontal="center" vertical="center"/>
    </xf>
    <xf numFmtId="10" fontId="5" fillId="23" borderId="0" xfId="192" applyNumberFormat="1" applyFont="1" applyFill="1" applyBorder="1" applyAlignment="1">
      <alignment horizontal="right" vertical="center" wrapText="1"/>
    </xf>
    <xf numFmtId="0" fontId="75" fillId="0" borderId="53" xfId="0" applyFont="1" applyBorder="1" applyAlignment="1">
      <alignment vertical="center" wrapText="1"/>
    </xf>
    <xf numFmtId="2" fontId="67" fillId="23" borderId="0" xfId="166" applyNumberFormat="1" applyFont="1" applyFill="1" applyBorder="1" applyAlignment="1">
      <alignment vertical="center" wrapText="1"/>
    </xf>
    <xf numFmtId="44" fontId="5" fillId="23" borderId="0" xfId="166" applyNumberFormat="1" applyFont="1" applyFill="1" applyBorder="1" applyAlignment="1">
      <alignment vertical="center" wrapText="1"/>
    </xf>
    <xf numFmtId="0" fontId="5" fillId="0" borderId="0" xfId="166" applyNumberFormat="1" applyFont="1" applyFill="1" applyBorder="1" applyAlignment="1">
      <alignment horizontal="center" vertical="center" wrapText="1"/>
    </xf>
    <xf numFmtId="0" fontId="5" fillId="23" borderId="0" xfId="166" applyNumberFormat="1" applyFont="1" applyFill="1" applyBorder="1" applyAlignment="1">
      <alignment vertical="center"/>
    </xf>
    <xf numFmtId="2" fontId="5" fillId="23" borderId="0" xfId="166" applyNumberFormat="1" applyFont="1" applyFill="1" applyBorder="1" applyAlignment="1">
      <alignment vertical="center" wrapText="1"/>
    </xf>
    <xf numFmtId="166" fontId="90" fillId="23" borderId="0" xfId="85" applyFont="1" applyFill="1" applyBorder="1" applyAlignment="1">
      <alignment vertical="center" wrapText="1"/>
    </xf>
    <xf numFmtId="190" fontId="18" fillId="0" borderId="53" xfId="114" applyNumberFormat="1" applyFont="1" applyBorder="1" applyAlignment="1">
      <alignment vertical="center"/>
    </xf>
    <xf numFmtId="0" fontId="91" fillId="23" borderId="0" xfId="166" applyNumberFormat="1" applyFont="1" applyFill="1" applyBorder="1" applyAlignment="1">
      <alignment vertical="center" wrapText="1"/>
    </xf>
    <xf numFmtId="0" fontId="86" fillId="0" borderId="10" xfId="0" applyFont="1" applyBorder="1" applyAlignment="1">
      <alignment wrapText="1"/>
    </xf>
    <xf numFmtId="0" fontId="5" fillId="0" borderId="39" xfId="166" applyNumberFormat="1" applyFont="1" applyFill="1" applyBorder="1" applyAlignment="1">
      <alignment horizontal="right" vertical="center" wrapText="1"/>
    </xf>
    <xf numFmtId="0" fontId="76" fillId="0" borderId="59" xfId="154" applyNumberFormat="1" applyFont="1" applyFill="1" applyBorder="1" applyAlignment="1">
      <alignment horizontal="center" vertical="center" wrapText="1"/>
    </xf>
    <xf numFmtId="0" fontId="76" fillId="0" borderId="58" xfId="154" applyNumberFormat="1" applyFont="1" applyFill="1" applyBorder="1" applyAlignment="1">
      <alignment horizontal="center" vertical="center" wrapText="1"/>
    </xf>
    <xf numFmtId="0" fontId="76" fillId="23" borderId="58" xfId="154" applyNumberFormat="1" applyFont="1" applyFill="1" applyBorder="1" applyAlignment="1">
      <alignment horizontal="center" vertical="center"/>
    </xf>
    <xf numFmtId="0" fontId="76" fillId="23" borderId="58" xfId="154" applyNumberFormat="1" applyFont="1" applyFill="1" applyBorder="1" applyAlignment="1">
      <alignment horizontal="center" vertical="center" wrapText="1"/>
    </xf>
    <xf numFmtId="0" fontId="76" fillId="23" borderId="31" xfId="154" applyNumberFormat="1" applyFont="1" applyFill="1" applyBorder="1" applyAlignment="1">
      <alignment horizontal="center" vertical="center"/>
    </xf>
    <xf numFmtId="0" fontId="10" fillId="0" borderId="60" xfId="154" applyNumberFormat="1" applyFont="1" applyFill="1" applyBorder="1" applyAlignment="1">
      <alignment vertical="center" wrapText="1"/>
    </xf>
    <xf numFmtId="0" fontId="18" fillId="23" borderId="10" xfId="157" applyFont="1" applyFill="1" applyBorder="1" applyAlignment="1">
      <alignment horizontal="justify" vertical="center" wrapText="1"/>
    </xf>
    <xf numFmtId="2" fontId="87" fillId="23" borderId="10" xfId="0" applyNumberFormat="1" applyFont="1" applyFill="1" applyBorder="1" applyAlignment="1">
      <alignment horizontal="center" vertical="center"/>
    </xf>
    <xf numFmtId="191" fontId="5" fillId="23" borderId="0" xfId="85" applyNumberFormat="1" applyFont="1" applyFill="1" applyBorder="1" applyAlignment="1">
      <alignment vertical="center" wrapText="1"/>
    </xf>
    <xf numFmtId="2" fontId="75" fillId="23" borderId="49" xfId="97" applyNumberFormat="1" applyFont="1" applyFill="1" applyBorder="1" applyAlignment="1">
      <alignment horizontal="center" vertical="center"/>
    </xf>
    <xf numFmtId="1" fontId="75" fillId="23" borderId="17" xfId="166" applyNumberFormat="1" applyFont="1" applyFill="1" applyBorder="1" applyAlignment="1">
      <alignment horizontal="center" vertical="center" wrapText="1"/>
    </xf>
    <xf numFmtId="2" fontId="75" fillId="23" borderId="10" xfId="97" applyNumberFormat="1" applyFont="1" applyFill="1" applyBorder="1" applyAlignment="1">
      <alignment horizontal="center" vertical="center"/>
    </xf>
    <xf numFmtId="0" fontId="75" fillId="23" borderId="17" xfId="166" applyFont="1" applyFill="1" applyBorder="1" applyAlignment="1">
      <alignment horizontal="center" vertical="center" wrapText="1"/>
    </xf>
    <xf numFmtId="1" fontId="75" fillId="23" borderId="50" xfId="166" applyNumberFormat="1" applyFont="1" applyFill="1" applyBorder="1" applyAlignment="1">
      <alignment horizontal="center" vertical="center" wrapText="1"/>
    </xf>
    <xf numFmtId="1" fontId="75" fillId="23" borderId="17" xfId="0" applyNumberFormat="1" applyFont="1" applyFill="1" applyBorder="1" applyAlignment="1">
      <alignment horizontal="center" vertical="center"/>
    </xf>
    <xf numFmtId="0" fontId="18" fillId="0" borderId="39" xfId="166" applyNumberFormat="1" applyFont="1" applyFill="1" applyBorder="1" applyAlignment="1">
      <alignment horizontal="right" vertical="center" wrapText="1"/>
    </xf>
    <xf numFmtId="42" fontId="5" fillId="23" borderId="0" xfId="166" applyNumberFormat="1" applyFont="1" applyFill="1" applyBorder="1" applyAlignment="1">
      <alignment horizontal="right" vertical="center" wrapText="1"/>
    </xf>
    <xf numFmtId="6" fontId="5" fillId="23" borderId="0" xfId="166" applyNumberFormat="1" applyFont="1" applyFill="1" applyBorder="1" applyAlignment="1">
      <alignment horizontal="right" vertical="center" wrapText="1"/>
    </xf>
    <xf numFmtId="164" fontId="75" fillId="0" borderId="0" xfId="135" applyNumberFormat="1" applyFont="1" applyFill="1" applyBorder="1" applyAlignment="1">
      <alignment horizontal="center" vertical="center"/>
    </xf>
    <xf numFmtId="6" fontId="0" fillId="0" borderId="0" xfId="0" applyNumberFormat="1" applyAlignment="1">
      <alignment vertical="center"/>
    </xf>
    <xf numFmtId="0" fontId="76" fillId="23" borderId="55" xfId="154" applyNumberFormat="1" applyFont="1" applyFill="1" applyBorder="1" applyAlignment="1">
      <alignment horizontal="center" vertical="center"/>
    </xf>
    <xf numFmtId="0" fontId="76" fillId="0" borderId="54" xfId="154" applyNumberFormat="1" applyFont="1" applyFill="1" applyBorder="1" applyAlignment="1">
      <alignment horizontal="center" vertical="center" wrapText="1"/>
    </xf>
    <xf numFmtId="0" fontId="76" fillId="0" borderId="19" xfId="154" applyNumberFormat="1" applyFont="1" applyFill="1" applyBorder="1" applyAlignment="1">
      <alignment horizontal="center" vertical="center" wrapText="1"/>
    </xf>
    <xf numFmtId="0" fontId="76" fillId="23" borderId="19" xfId="154" applyNumberFormat="1" applyFont="1" applyFill="1" applyBorder="1" applyAlignment="1">
      <alignment horizontal="center" vertical="center"/>
    </xf>
    <xf numFmtId="0" fontId="76" fillId="23" borderId="19" xfId="154" applyNumberFormat="1" applyFont="1" applyFill="1" applyBorder="1" applyAlignment="1">
      <alignment horizontal="center" vertical="center" wrapText="1"/>
    </xf>
    <xf numFmtId="0" fontId="92" fillId="23" borderId="60" xfId="0" applyFont="1" applyFill="1" applyBorder="1" applyAlignment="1">
      <alignment vertical="center"/>
    </xf>
    <xf numFmtId="0" fontId="69" fillId="23" borderId="60" xfId="0" applyFont="1" applyFill="1" applyBorder="1" applyAlignment="1">
      <alignment horizontal="center" vertical="center"/>
    </xf>
    <xf numFmtId="0" fontId="75" fillId="0" borderId="51" xfId="166" applyNumberFormat="1" applyFont="1" applyFill="1" applyBorder="1" applyAlignment="1">
      <alignment horizontal="center" vertical="center" wrapText="1"/>
    </xf>
    <xf numFmtId="0" fontId="93" fillId="0" borderId="61" xfId="0" applyFont="1" applyBorder="1" applyAlignment="1">
      <alignment horizontal="center" vertical="center"/>
    </xf>
    <xf numFmtId="6" fontId="93" fillId="0" borderId="42" xfId="0" applyNumberFormat="1" applyFont="1" applyBorder="1" applyAlignment="1">
      <alignment horizontal="center" vertical="center"/>
    </xf>
    <xf numFmtId="0" fontId="75" fillId="0" borderId="36" xfId="166" applyNumberFormat="1" applyFont="1" applyFill="1" applyBorder="1" applyAlignment="1">
      <alignment horizontal="center" vertical="center" wrapText="1"/>
    </xf>
    <xf numFmtId="0" fontId="93" fillId="0" borderId="21" xfId="0" applyFont="1" applyBorder="1" applyAlignment="1">
      <alignment horizontal="center" vertical="center"/>
    </xf>
    <xf numFmtId="6" fontId="93" fillId="0" borderId="18" xfId="0" applyNumberFormat="1" applyFont="1" applyBorder="1" applyAlignment="1">
      <alignment horizontal="center" vertical="center"/>
    </xf>
    <xf numFmtId="0" fontId="93" fillId="0" borderId="10" xfId="0" applyFont="1" applyBorder="1" applyAlignment="1">
      <alignment horizontal="center" vertical="center"/>
    </xf>
    <xf numFmtId="0" fontId="93" fillId="23" borderId="61" xfId="0" applyFont="1" applyFill="1" applyBorder="1" applyAlignment="1">
      <alignment vertical="center"/>
    </xf>
    <xf numFmtId="0" fontId="93" fillId="0" borderId="61" xfId="0" applyFont="1" applyBorder="1" applyAlignment="1">
      <alignment horizontal="justify" vertical="top" wrapText="1"/>
    </xf>
    <xf numFmtId="6" fontId="93" fillId="0" borderId="61" xfId="0" applyNumberFormat="1" applyFont="1" applyBorder="1" applyAlignment="1">
      <alignment vertical="center" wrapText="1"/>
    </xf>
    <xf numFmtId="0" fontId="93" fillId="23" borderId="10" xfId="0" applyFont="1" applyFill="1" applyBorder="1" applyAlignment="1">
      <alignment vertical="center"/>
    </xf>
    <xf numFmtId="0" fontId="93" fillId="23" borderId="10" xfId="0" applyFont="1" applyFill="1" applyBorder="1" applyAlignment="1">
      <alignment horizontal="justify" vertical="top" wrapText="1"/>
    </xf>
    <xf numFmtId="6" fontId="93" fillId="0" borderId="10" xfId="0" applyNumberFormat="1" applyFont="1" applyBorder="1" applyAlignment="1">
      <alignment vertical="center" wrapText="1"/>
    </xf>
    <xf numFmtId="0" fontId="93" fillId="23" borderId="10" xfId="0" applyFont="1" applyFill="1" applyBorder="1" applyAlignment="1">
      <alignment horizontal="center" vertical="center"/>
    </xf>
    <xf numFmtId="42" fontId="93" fillId="23" borderId="10" xfId="0" applyNumberFormat="1" applyFont="1" applyFill="1" applyBorder="1" applyAlignment="1">
      <alignment horizontal="center" vertical="center" wrapText="1"/>
    </xf>
    <xf numFmtId="192" fontId="93" fillId="0" borderId="10" xfId="0" applyNumberFormat="1" applyFont="1" applyBorder="1" applyAlignment="1">
      <alignment horizontal="left" vertical="center"/>
    </xf>
    <xf numFmtId="0" fontId="93" fillId="0" borderId="10" xfId="0" applyFont="1" applyBorder="1" applyAlignment="1">
      <alignment horizontal="justify" vertical="top" wrapText="1"/>
    </xf>
    <xf numFmtId="6" fontId="72" fillId="23" borderId="60" xfId="0" applyNumberFormat="1" applyFont="1" applyFill="1" applyBorder="1" applyAlignment="1">
      <alignment horizontal="center" vertical="center" wrapText="1"/>
    </xf>
    <xf numFmtId="4" fontId="94" fillId="0" borderId="34" xfId="154" applyNumberFormat="1" applyFont="1" applyFill="1" applyBorder="1" applyAlignment="1">
      <alignment horizontal="center" vertical="center"/>
    </xf>
    <xf numFmtId="6" fontId="93" fillId="0" borderId="55" xfId="0" applyNumberFormat="1" applyFont="1" applyBorder="1" applyAlignment="1">
      <alignment horizontal="center" vertical="center"/>
    </xf>
    <xf numFmtId="42" fontId="93" fillId="0" borderId="18" xfId="0" applyNumberFormat="1" applyFont="1" applyBorder="1" applyAlignment="1">
      <alignment horizontal="center" vertical="center"/>
    </xf>
    <xf numFmtId="0" fontId="93" fillId="0" borderId="61" xfId="0" applyFont="1" applyBorder="1" applyAlignment="1">
      <alignment horizontal="center" vertical="center" wrapText="1"/>
    </xf>
    <xf numFmtId="0" fontId="93" fillId="23" borderId="61" xfId="0" applyFont="1" applyFill="1" applyBorder="1" applyAlignment="1">
      <alignment horizontal="justify" vertical="top" wrapText="1"/>
    </xf>
    <xf numFmtId="42" fontId="93" fillId="23" borderId="61" xfId="0" applyNumberFormat="1" applyFont="1" applyFill="1" applyBorder="1" applyAlignment="1">
      <alignment horizontal="center" vertical="center" wrapText="1"/>
    </xf>
    <xf numFmtId="0" fontId="75" fillId="0" borderId="17" xfId="166" applyNumberFormat="1" applyFont="1" applyFill="1" applyBorder="1" applyAlignment="1">
      <alignment horizontal="center" vertical="center" wrapText="1"/>
    </xf>
    <xf numFmtId="42" fontId="72" fillId="23" borderId="60" xfId="0" applyNumberFormat="1" applyFont="1" applyFill="1" applyBorder="1" applyAlignment="1">
      <alignment horizontal="center" vertical="center" wrapText="1"/>
    </xf>
    <xf numFmtId="42" fontId="72" fillId="23" borderId="34" xfId="0" applyNumberFormat="1" applyFont="1" applyFill="1" applyBorder="1" applyAlignment="1">
      <alignment horizontal="center" vertical="center" wrapText="1"/>
    </xf>
    <xf numFmtId="0" fontId="93" fillId="23" borderId="10" xfId="0" applyFont="1" applyFill="1" applyBorder="1" applyAlignment="1">
      <alignment vertical="center" wrapText="1"/>
    </xf>
    <xf numFmtId="0" fontId="18" fillId="0" borderId="36" xfId="166" applyFont="1" applyFill="1" applyBorder="1" applyAlignment="1">
      <alignment horizontal="center" vertical="center" wrapText="1"/>
    </xf>
    <xf numFmtId="0" fontId="18" fillId="0" borderId="21" xfId="0" applyFont="1" applyBorder="1" applyAlignment="1">
      <alignment vertical="center" wrapText="1"/>
    </xf>
    <xf numFmtId="0" fontId="18" fillId="0" borderId="21" xfId="0" applyFont="1" applyBorder="1" applyAlignment="1">
      <alignment horizontal="center" vertical="center"/>
    </xf>
    <xf numFmtId="2" fontId="18" fillId="0" borderId="21" xfId="97" applyNumberFormat="1" applyFont="1" applyFill="1" applyBorder="1" applyAlignment="1">
      <alignment horizontal="center" vertical="center"/>
    </xf>
    <xf numFmtId="164" fontId="18" fillId="0" borderId="32" xfId="135" applyNumberFormat="1" applyFont="1" applyFill="1" applyBorder="1" applyAlignment="1">
      <alignment horizontal="center" vertical="center"/>
    </xf>
    <xf numFmtId="0" fontId="18" fillId="0" borderId="17" xfId="166" applyFont="1" applyFill="1" applyBorder="1" applyAlignment="1">
      <alignment horizontal="center" vertical="center" wrapText="1"/>
    </xf>
    <xf numFmtId="0" fontId="18" fillId="0" borderId="10" xfId="0" applyFont="1" applyBorder="1" applyAlignment="1">
      <alignment vertical="center" wrapText="1"/>
    </xf>
    <xf numFmtId="0" fontId="18" fillId="0" borderId="10" xfId="0" applyFont="1" applyBorder="1" applyAlignment="1">
      <alignment horizontal="center" vertical="center"/>
    </xf>
    <xf numFmtId="2" fontId="18" fillId="0" borderId="10" xfId="97" applyNumberFormat="1" applyFont="1" applyFill="1" applyBorder="1" applyAlignment="1">
      <alignment horizontal="center" vertical="center"/>
    </xf>
    <xf numFmtId="164" fontId="18" fillId="0" borderId="18" xfId="135" applyNumberFormat="1" applyFont="1" applyFill="1" applyBorder="1" applyAlignment="1">
      <alignment horizontal="center" vertical="center"/>
    </xf>
    <xf numFmtId="0" fontId="18" fillId="0" borderId="52" xfId="166" applyFont="1" applyFill="1" applyBorder="1" applyAlignment="1">
      <alignment horizontal="center" vertical="center" wrapText="1"/>
    </xf>
    <xf numFmtId="0" fontId="18" fillId="0" borderId="53" xfId="0" applyFont="1" applyBorder="1" applyAlignment="1">
      <alignment horizontal="center" vertical="center"/>
    </xf>
    <xf numFmtId="0" fontId="18" fillId="0" borderId="53" xfId="0" applyFont="1" applyBorder="1" applyAlignment="1">
      <alignment horizontal="justify" vertical="center"/>
    </xf>
    <xf numFmtId="171" fontId="18" fillId="0" borderId="53" xfId="166" applyNumberFormat="1" applyFont="1" applyFill="1" applyBorder="1" applyAlignment="1">
      <alignment horizontal="center" vertical="center" wrapText="1"/>
    </xf>
    <xf numFmtId="2" fontId="18" fillId="0" borderId="53" xfId="97" applyNumberFormat="1" applyFont="1" applyFill="1" applyBorder="1" applyAlignment="1">
      <alignment horizontal="center" vertical="center"/>
    </xf>
    <xf numFmtId="164" fontId="18" fillId="0" borderId="27" xfId="135" applyNumberFormat="1" applyFont="1" applyFill="1" applyBorder="1" applyAlignment="1">
      <alignment horizontal="center" vertical="center"/>
    </xf>
    <xf numFmtId="0" fontId="93" fillId="0" borderId="10" xfId="0" applyFont="1" applyBorder="1" applyAlignment="1">
      <alignment horizontal="center" vertical="center" wrapText="1"/>
    </xf>
    <xf numFmtId="0" fontId="4" fillId="23" borderId="0" xfId="168" applyFont="1" applyFill="1" applyBorder="1" applyAlignment="1">
      <alignment vertical="center" wrapText="1"/>
    </xf>
    <xf numFmtId="0" fontId="4" fillId="23" borderId="0" xfId="168" applyFont="1" applyFill="1" applyBorder="1" applyAlignment="1">
      <alignment horizontal="center" vertical="center" wrapText="1"/>
    </xf>
    <xf numFmtId="0" fontId="5" fillId="23" borderId="0" xfId="168" applyNumberFormat="1" applyFont="1" applyFill="1" applyBorder="1" applyAlignment="1">
      <alignment horizontal="center" vertical="center" wrapText="1"/>
    </xf>
    <xf numFmtId="0" fontId="5" fillId="23" borderId="0" xfId="168" applyNumberFormat="1" applyFont="1" applyFill="1" applyBorder="1" applyAlignment="1">
      <alignment horizontal="justify" vertical="center" wrapText="1"/>
    </xf>
    <xf numFmtId="0" fontId="5" fillId="23" borderId="0" xfId="168" applyNumberFormat="1" applyFont="1" applyFill="1" applyBorder="1" applyAlignment="1">
      <alignment vertical="center" wrapText="1"/>
    </xf>
    <xf numFmtId="0" fontId="70" fillId="0" borderId="0" xfId="211" applyAlignment="1">
      <alignment horizontal="center"/>
    </xf>
    <xf numFmtId="0" fontId="100" fillId="0" borderId="79" xfId="0" applyFont="1" applyBorder="1" applyAlignment="1">
      <alignment horizontal="justify" vertical="center" wrapText="1"/>
    </xf>
    <xf numFmtId="0" fontId="100" fillId="23" borderId="78" xfId="0" applyFont="1" applyFill="1" applyBorder="1" applyAlignment="1">
      <alignment horizontal="center" vertical="center" wrapText="1"/>
    </xf>
    <xf numFmtId="0" fontId="99" fillId="23" borderId="78" xfId="0" applyFont="1" applyFill="1" applyBorder="1" applyAlignment="1">
      <alignment horizontal="center" vertical="center" wrapText="1"/>
    </xf>
    <xf numFmtId="0" fontId="0" fillId="0" borderId="29" xfId="0" applyBorder="1"/>
    <xf numFmtId="0" fontId="0" fillId="0" borderId="20" xfId="0" applyBorder="1"/>
    <xf numFmtId="0" fontId="0" fillId="0" borderId="43" xfId="0" applyBorder="1"/>
    <xf numFmtId="0" fontId="0" fillId="0" borderId="0" xfId="0" applyAlignment="1">
      <alignment horizontal="center"/>
    </xf>
    <xf numFmtId="0" fontId="0" fillId="0" borderId="47" xfId="0" applyBorder="1"/>
    <xf numFmtId="0" fontId="0" fillId="0" borderId="44" xfId="0" applyBorder="1" applyAlignment="1">
      <alignment horizontal="center"/>
    </xf>
    <xf numFmtId="0" fontId="0" fillId="0" borderId="80" xfId="0" applyBorder="1"/>
    <xf numFmtId="0" fontId="98" fillId="31" borderId="15" xfId="212" applyFont="1" applyFill="1" applyBorder="1" applyAlignment="1">
      <alignment horizontal="center" vertical="center" wrapText="1"/>
    </xf>
    <xf numFmtId="0" fontId="102" fillId="32" borderId="13" xfId="212" applyFont="1" applyFill="1" applyBorder="1" applyAlignment="1">
      <alignment horizontal="center" wrapText="1"/>
    </xf>
    <xf numFmtId="0" fontId="102" fillId="0" borderId="13" xfId="212" applyFont="1" applyBorder="1" applyAlignment="1">
      <alignment horizontal="center" vertical="center" wrapText="1"/>
    </xf>
    <xf numFmtId="0" fontId="102" fillId="0" borderId="70" xfId="212" applyFont="1" applyBorder="1" applyAlignment="1">
      <alignment horizontal="center" vertical="center" wrapText="1"/>
    </xf>
    <xf numFmtId="0" fontId="102" fillId="0" borderId="38" xfId="212" applyFont="1" applyBorder="1" applyAlignment="1">
      <alignment horizontal="center" vertical="center" wrapText="1"/>
    </xf>
    <xf numFmtId="0" fontId="105" fillId="31" borderId="73" xfId="212" applyFont="1" applyFill="1" applyBorder="1" applyAlignment="1">
      <alignment horizontal="center" vertical="center" wrapText="1"/>
    </xf>
    <xf numFmtId="0" fontId="105" fillId="31" borderId="19" xfId="212" applyFont="1" applyFill="1" applyBorder="1" applyAlignment="1">
      <alignment horizontal="center" vertical="center" wrapText="1"/>
    </xf>
    <xf numFmtId="167" fontId="105" fillId="31" borderId="63" xfId="213" applyFont="1" applyFill="1" applyBorder="1" applyAlignment="1" applyProtection="1">
      <alignment horizontal="center" vertical="center" wrapText="1"/>
    </xf>
    <xf numFmtId="167" fontId="105" fillId="31" borderId="42" xfId="213" applyFont="1" applyFill="1" applyBorder="1" applyAlignment="1" applyProtection="1">
      <alignment horizontal="center" vertical="center" wrapText="1"/>
    </xf>
    <xf numFmtId="0" fontId="106" fillId="0" borderId="13" xfId="212" applyFont="1" applyBorder="1" applyAlignment="1">
      <alignment horizontal="center" wrapText="1"/>
    </xf>
    <xf numFmtId="0" fontId="102" fillId="0" borderId="10" xfId="212" applyFont="1" applyBorder="1" applyAlignment="1">
      <alignment wrapText="1"/>
    </xf>
    <xf numFmtId="43" fontId="102" fillId="0" borderId="10" xfId="215" applyFont="1" applyFill="1" applyBorder="1" applyAlignment="1">
      <alignment horizontal="justify" vertical="center" wrapText="1"/>
    </xf>
    <xf numFmtId="188" fontId="102" fillId="0" borderId="18" xfId="213" applyNumberFormat="1" applyFont="1" applyFill="1" applyBorder="1" applyAlignment="1">
      <alignment horizontal="justify" vertical="top" wrapText="1"/>
    </xf>
    <xf numFmtId="0" fontId="106" fillId="33" borderId="13" xfId="212" applyFont="1" applyFill="1" applyBorder="1" applyAlignment="1">
      <alignment horizontal="center" vertical="center" wrapText="1"/>
    </xf>
    <xf numFmtId="0" fontId="1" fillId="0" borderId="10" xfId="212" applyBorder="1" applyAlignment="1">
      <alignment wrapText="1"/>
    </xf>
    <xf numFmtId="0" fontId="1" fillId="0" borderId="10" xfId="212" applyBorder="1"/>
    <xf numFmtId="43" fontId="1" fillId="0" borderId="10" xfId="215" applyFont="1" applyBorder="1"/>
    <xf numFmtId="167" fontId="1" fillId="0" borderId="18" xfId="213" applyFont="1" applyBorder="1"/>
    <xf numFmtId="0" fontId="106" fillId="23" borderId="13" xfId="212" applyFont="1" applyFill="1" applyBorder="1" applyAlignment="1">
      <alignment horizontal="center" wrapText="1"/>
    </xf>
    <xf numFmtId="0" fontId="102" fillId="23" borderId="10" xfId="212" applyFont="1" applyFill="1" applyBorder="1" applyAlignment="1">
      <alignment wrapText="1"/>
    </xf>
    <xf numFmtId="43" fontId="102" fillId="23" borderId="10" xfId="215" applyFont="1" applyFill="1" applyBorder="1" applyAlignment="1">
      <alignment horizontal="justify" vertical="center" wrapText="1"/>
    </xf>
    <xf numFmtId="188" fontId="102" fillId="23" borderId="18" xfId="213" applyNumberFormat="1" applyFont="1" applyFill="1" applyBorder="1" applyAlignment="1">
      <alignment horizontal="justify" vertical="top" wrapText="1"/>
    </xf>
    <xf numFmtId="0" fontId="106" fillId="33" borderId="15" xfId="212" applyFont="1" applyFill="1" applyBorder="1" applyAlignment="1">
      <alignment horizontal="center" vertical="center" wrapText="1"/>
    </xf>
    <xf numFmtId="0" fontId="1" fillId="0" borderId="21" xfId="212" applyBorder="1" applyAlignment="1">
      <alignment wrapText="1"/>
    </xf>
    <xf numFmtId="0" fontId="1" fillId="0" borderId="21" xfId="212" applyBorder="1"/>
    <xf numFmtId="43" fontId="1" fillId="0" borderId="21" xfId="215" applyFont="1" applyBorder="1"/>
    <xf numFmtId="167" fontId="1" fillId="0" borderId="32" xfId="213" applyFont="1" applyBorder="1"/>
    <xf numFmtId="0" fontId="106" fillId="33" borderId="38" xfId="212" applyFont="1" applyFill="1" applyBorder="1" applyAlignment="1">
      <alignment horizontal="center" vertical="center" wrapText="1"/>
    </xf>
    <xf numFmtId="0" fontId="1" fillId="0" borderId="60" xfId="212" applyBorder="1" applyAlignment="1">
      <alignment wrapText="1"/>
    </xf>
    <xf numFmtId="0" fontId="1" fillId="0" borderId="60" xfId="212" applyBorder="1"/>
    <xf numFmtId="43" fontId="1" fillId="0" borderId="60" xfId="215" applyFont="1" applyBorder="1"/>
    <xf numFmtId="167" fontId="1" fillId="0" borderId="34" xfId="213" applyFont="1" applyBorder="1"/>
    <xf numFmtId="0" fontId="107" fillId="0" borderId="71" xfId="0" applyFont="1" applyBorder="1" applyAlignment="1">
      <alignment horizontal="center" vertical="center"/>
    </xf>
    <xf numFmtId="0" fontId="0" fillId="0" borderId="48" xfId="0" applyBorder="1"/>
    <xf numFmtId="0" fontId="0" fillId="0" borderId="44" xfId="0" applyBorder="1"/>
    <xf numFmtId="0" fontId="0" fillId="0" borderId="25" xfId="0" applyBorder="1"/>
    <xf numFmtId="0" fontId="10" fillId="23" borderId="43" xfId="0" applyFont="1" applyFill="1" applyBorder="1" applyAlignment="1">
      <alignment vertical="center" wrapText="1"/>
    </xf>
    <xf numFmtId="0" fontId="10" fillId="23" borderId="0" xfId="0" applyFont="1" applyFill="1" applyAlignment="1">
      <alignment vertical="center" wrapText="1"/>
    </xf>
    <xf numFmtId="0" fontId="73" fillId="23" borderId="43" xfId="0" applyFont="1" applyFill="1" applyBorder="1" applyAlignment="1">
      <alignment horizontal="center" vertical="center" wrapText="1"/>
    </xf>
    <xf numFmtId="0" fontId="73" fillId="23" borderId="0" xfId="0" applyFont="1" applyFill="1" applyAlignment="1">
      <alignment horizontal="center" vertical="center" wrapText="1"/>
    </xf>
    <xf numFmtId="0" fontId="10" fillId="23" borderId="0" xfId="166" applyFont="1" applyFill="1" applyBorder="1" applyAlignment="1">
      <alignment horizontal="center" vertical="center" wrapText="1"/>
    </xf>
    <xf numFmtId="0" fontId="10" fillId="23" borderId="47" xfId="166" applyFont="1" applyFill="1" applyBorder="1" applyAlignment="1">
      <alignment horizontal="center" vertical="center" wrapText="1"/>
    </xf>
    <xf numFmtId="0" fontId="6" fillId="23" borderId="0" xfId="166" applyFont="1" applyFill="1" applyBorder="1" applyAlignment="1">
      <alignment vertical="center" wrapText="1"/>
    </xf>
    <xf numFmtId="0" fontId="6" fillId="23" borderId="47" xfId="166" applyFont="1" applyFill="1" applyBorder="1" applyAlignment="1">
      <alignment vertical="center" wrapText="1"/>
    </xf>
    <xf numFmtId="0" fontId="6" fillId="23" borderId="48" xfId="166" applyFont="1" applyFill="1" applyBorder="1" applyAlignment="1">
      <alignment vertical="center" wrapText="1"/>
    </xf>
    <xf numFmtId="0" fontId="14" fillId="23" borderId="44" xfId="166" applyFont="1" applyFill="1" applyBorder="1" applyAlignment="1">
      <alignment vertical="center" wrapText="1"/>
    </xf>
    <xf numFmtId="0" fontId="14" fillId="23" borderId="25" xfId="166" applyFont="1" applyFill="1" applyBorder="1" applyAlignment="1">
      <alignment vertical="center" wrapText="1"/>
    </xf>
    <xf numFmtId="0" fontId="18" fillId="0" borderId="19" xfId="166" applyFont="1" applyFill="1" applyBorder="1" applyAlignment="1">
      <alignment horizontal="center" vertical="center" wrapText="1"/>
    </xf>
    <xf numFmtId="0" fontId="18" fillId="0" borderId="20" xfId="166" applyFont="1" applyFill="1" applyBorder="1" applyAlignment="1">
      <alignment horizontal="center" vertical="center" wrapText="1"/>
    </xf>
    <xf numFmtId="0" fontId="18" fillId="0" borderId="21" xfId="166" applyFont="1" applyFill="1" applyBorder="1" applyAlignment="1">
      <alignment horizontal="center" vertical="center" wrapText="1"/>
    </xf>
    <xf numFmtId="0" fontId="18" fillId="0" borderId="22" xfId="166" applyFont="1" applyFill="1" applyBorder="1" applyAlignment="1">
      <alignment horizontal="center" vertical="center" wrapText="1"/>
    </xf>
    <xf numFmtId="0" fontId="23" fillId="0" borderId="23" xfId="166" quotePrefix="1" applyFont="1" applyFill="1" applyBorder="1" applyAlignment="1">
      <alignment horizontal="center" vertical="center" wrapText="1"/>
    </xf>
    <xf numFmtId="0" fontId="23" fillId="0" borderId="24" xfId="166" quotePrefix="1" applyFont="1" applyFill="1" applyBorder="1" applyAlignment="1">
      <alignment horizontal="center" vertical="center" wrapText="1"/>
    </xf>
    <xf numFmtId="0" fontId="18" fillId="0" borderId="25" xfId="166" applyFont="1" applyFill="1" applyBorder="1" applyAlignment="1">
      <alignment horizontal="center" vertical="center" wrapText="1"/>
    </xf>
    <xf numFmtId="0" fontId="10" fillId="29" borderId="43" xfId="166" applyFont="1" applyFill="1" applyBorder="1" applyAlignment="1">
      <alignment vertical="center" wrapText="1"/>
    </xf>
    <xf numFmtId="0" fontId="18" fillId="28" borderId="30" xfId="166" applyFont="1" applyFill="1" applyBorder="1" applyAlignment="1">
      <alignment vertical="center" wrapText="1"/>
    </xf>
    <xf numFmtId="0" fontId="10" fillId="28" borderId="57" xfId="166" applyFont="1" applyFill="1" applyBorder="1" applyAlignment="1">
      <alignment vertical="center" wrapText="1"/>
    </xf>
    <xf numFmtId="0" fontId="10" fillId="28" borderId="46" xfId="166" applyFont="1" applyFill="1" applyBorder="1" applyAlignment="1">
      <alignment vertical="center" wrapText="1"/>
    </xf>
    <xf numFmtId="2" fontId="18" fillId="23" borderId="49" xfId="97" applyNumberFormat="1" applyFont="1" applyFill="1" applyBorder="1" applyAlignment="1">
      <alignment horizontal="center" vertical="center"/>
    </xf>
    <xf numFmtId="1" fontId="18" fillId="0" borderId="17" xfId="166" applyNumberFormat="1" applyFont="1" applyFill="1" applyBorder="1" applyAlignment="1">
      <alignment horizontal="center" vertical="center" wrapText="1"/>
    </xf>
    <xf numFmtId="0" fontId="18" fillId="0" borderId="10" xfId="0" applyFont="1" applyBorder="1" applyAlignment="1">
      <alignment vertical="center"/>
    </xf>
    <xf numFmtId="171" fontId="18" fillId="0" borderId="10" xfId="166" applyNumberFormat="1" applyFont="1" applyFill="1" applyBorder="1" applyAlignment="1">
      <alignment vertical="center" wrapText="1"/>
    </xf>
    <xf numFmtId="1" fontId="18" fillId="23" borderId="17" xfId="166" applyNumberFormat="1" applyFont="1" applyFill="1" applyBorder="1" applyAlignment="1">
      <alignment horizontal="center" vertical="center" wrapText="1"/>
    </xf>
    <xf numFmtId="2" fontId="18" fillId="23" borderId="10" xfId="97" applyNumberFormat="1" applyFont="1" applyFill="1" applyBorder="1" applyAlignment="1">
      <alignment horizontal="center" vertical="center"/>
    </xf>
    <xf numFmtId="0" fontId="18" fillId="28" borderId="30" xfId="166" applyFont="1" applyFill="1" applyBorder="1" applyAlignment="1">
      <alignment horizontal="center" vertical="center" wrapText="1"/>
    </xf>
    <xf numFmtId="171" fontId="18" fillId="28" borderId="58" xfId="166" applyNumberFormat="1" applyFont="1" applyFill="1" applyBorder="1" applyAlignment="1">
      <alignment vertical="center" wrapText="1"/>
    </xf>
    <xf numFmtId="2" fontId="18" fillId="28" borderId="58" xfId="166" applyNumberFormat="1" applyFont="1" applyFill="1" applyBorder="1" applyAlignment="1">
      <alignment horizontal="center" vertical="center" wrapText="1"/>
    </xf>
    <xf numFmtId="2" fontId="18" fillId="28" borderId="31" xfId="166" applyNumberFormat="1" applyFont="1" applyFill="1" applyBorder="1" applyAlignment="1">
      <alignment horizontal="center" vertical="center" wrapText="1"/>
    </xf>
    <xf numFmtId="1" fontId="18" fillId="23" borderId="50" xfId="166" applyNumberFormat="1" applyFont="1" applyFill="1" applyBorder="1" applyAlignment="1">
      <alignment horizontal="center" vertical="center" wrapText="1"/>
    </xf>
    <xf numFmtId="0" fontId="18" fillId="0" borderId="49" xfId="0" applyFont="1" applyBorder="1" applyAlignment="1">
      <alignment vertical="center"/>
    </xf>
    <xf numFmtId="2" fontId="18" fillId="0" borderId="49" xfId="97" applyNumberFormat="1" applyFont="1" applyFill="1" applyBorder="1" applyAlignment="1">
      <alignment horizontal="center" vertical="center"/>
    </xf>
    <xf numFmtId="164" fontId="18" fillId="0" borderId="56" xfId="135" applyNumberFormat="1" applyFont="1" applyFill="1" applyBorder="1" applyAlignment="1">
      <alignment horizontal="center" vertical="center"/>
    </xf>
    <xf numFmtId="0" fontId="18" fillId="0" borderId="50" xfId="166" applyFont="1" applyFill="1" applyBorder="1" applyAlignment="1">
      <alignment horizontal="center" vertical="center" wrapText="1"/>
    </xf>
    <xf numFmtId="171" fontId="18" fillId="0" borderId="49" xfId="166" applyNumberFormat="1" applyFont="1" applyFill="1" applyBorder="1" applyAlignment="1">
      <alignment vertical="center" wrapText="1"/>
    </xf>
    <xf numFmtId="0" fontId="18" fillId="28" borderId="35" xfId="166" applyFont="1" applyFill="1" applyBorder="1" applyAlignment="1">
      <alignment horizontal="center" vertical="center" wrapText="1"/>
    </xf>
    <xf numFmtId="171" fontId="10" fillId="28" borderId="42" xfId="94" applyNumberFormat="1" applyFont="1" applyFill="1" applyBorder="1" applyAlignment="1">
      <alignment vertical="center" wrapText="1"/>
    </xf>
    <xf numFmtId="0" fontId="18" fillId="28" borderId="16" xfId="166" applyFont="1" applyFill="1" applyBorder="1" applyAlignment="1">
      <alignment horizontal="center" vertical="center" wrapText="1"/>
    </xf>
    <xf numFmtId="4" fontId="10" fillId="28" borderId="18" xfId="192" applyNumberFormat="1" applyFont="1" applyFill="1" applyBorder="1" applyAlignment="1">
      <alignment vertical="center" wrapText="1"/>
    </xf>
    <xf numFmtId="0" fontId="18" fillId="28" borderId="33" xfId="166" applyFont="1" applyFill="1" applyBorder="1" applyAlignment="1">
      <alignment horizontal="center" vertical="center" wrapText="1"/>
    </xf>
    <xf numFmtId="171" fontId="10" fillId="28" borderId="34" xfId="166" applyNumberFormat="1" applyFont="1" applyFill="1" applyBorder="1" applyAlignment="1">
      <alignment vertical="center" wrapText="1"/>
    </xf>
    <xf numFmtId="0" fontId="18" fillId="0" borderId="49" xfId="166" applyFont="1" applyFill="1" applyBorder="1" applyAlignment="1">
      <alignment horizontal="center" vertical="center" wrapText="1"/>
    </xf>
    <xf numFmtId="0" fontId="18" fillId="0" borderId="47" xfId="166" applyFont="1" applyFill="1" applyBorder="1" applyAlignment="1">
      <alignment horizontal="center" vertical="center" wrapText="1"/>
    </xf>
    <xf numFmtId="0" fontId="23" fillId="0" borderId="50" xfId="166" quotePrefix="1" applyFont="1" applyFill="1" applyBorder="1" applyAlignment="1">
      <alignment horizontal="center" vertical="center" wrapText="1"/>
    </xf>
    <xf numFmtId="0" fontId="23" fillId="0" borderId="49" xfId="166" quotePrefix="1" applyFont="1" applyFill="1" applyBorder="1" applyAlignment="1">
      <alignment horizontal="center" vertical="center" wrapText="1"/>
    </xf>
    <xf numFmtId="0" fontId="18" fillId="29" borderId="54" xfId="166" applyFont="1" applyFill="1" applyBorder="1" applyAlignment="1">
      <alignment horizontal="center" vertical="center" wrapText="1"/>
    </xf>
    <xf numFmtId="0" fontId="17" fillId="0" borderId="19" xfId="166" applyFont="1" applyFill="1" applyBorder="1" applyAlignment="1">
      <alignment vertical="center" wrapText="1"/>
    </xf>
    <xf numFmtId="0" fontId="17" fillId="0" borderId="55" xfId="166" applyFont="1" applyFill="1" applyBorder="1" applyAlignment="1">
      <alignment vertical="center" wrapText="1"/>
    </xf>
    <xf numFmtId="0" fontId="18" fillId="28" borderId="59" xfId="166" applyFont="1" applyFill="1" applyBorder="1" applyAlignment="1">
      <alignment horizontal="center" vertical="center" wrapText="1"/>
    </xf>
    <xf numFmtId="0" fontId="10" fillId="28" borderId="58" xfId="166" applyFont="1" applyFill="1" applyBorder="1" applyAlignment="1">
      <alignment vertical="center" wrapText="1"/>
    </xf>
    <xf numFmtId="0" fontId="10" fillId="28" borderId="31" xfId="166" applyFont="1" applyFill="1" applyBorder="1" applyAlignment="1">
      <alignment vertical="center" wrapText="1"/>
    </xf>
    <xf numFmtId="0" fontId="18" fillId="0" borderId="49" xfId="0" applyFont="1" applyBorder="1" applyAlignment="1">
      <alignment horizontal="center" vertical="center"/>
    </xf>
    <xf numFmtId="164" fontId="18" fillId="0" borderId="49" xfId="135" applyNumberFormat="1" applyFont="1" applyFill="1" applyBorder="1" applyAlignment="1">
      <alignment horizontal="center" vertical="center"/>
    </xf>
    <xf numFmtId="171" fontId="18" fillId="28" borderId="31" xfId="94" applyNumberFormat="1" applyFont="1" applyFill="1" applyBorder="1" applyAlignment="1">
      <alignment vertical="center" wrapText="1"/>
    </xf>
    <xf numFmtId="1" fontId="18" fillId="23" borderId="17" xfId="0" applyNumberFormat="1" applyFont="1" applyFill="1" applyBorder="1" applyAlignment="1">
      <alignment horizontal="center" vertical="center"/>
    </xf>
    <xf numFmtId="2" fontId="18" fillId="0" borderId="10" xfId="0" applyNumberFormat="1" applyFont="1" applyBorder="1" applyAlignment="1">
      <alignment horizontal="center" vertical="center"/>
    </xf>
    <xf numFmtId="0" fontId="18" fillId="28" borderId="51" xfId="166" applyFont="1" applyFill="1" applyBorder="1" applyAlignment="1">
      <alignment vertical="center" wrapText="1"/>
    </xf>
    <xf numFmtId="167" fontId="10" fillId="28" borderId="42" xfId="126" applyFont="1" applyFill="1" applyBorder="1" applyAlignment="1">
      <alignment vertical="center" wrapText="1"/>
    </xf>
    <xf numFmtId="0" fontId="18" fillId="28" borderId="17" xfId="166" applyFont="1" applyFill="1" applyBorder="1" applyAlignment="1">
      <alignment vertical="center" wrapText="1"/>
    </xf>
    <xf numFmtId="167" fontId="10" fillId="28" borderId="18" xfId="126" applyFont="1" applyFill="1" applyBorder="1" applyAlignment="1">
      <alignment vertical="center" wrapText="1"/>
    </xf>
    <xf numFmtId="0" fontId="18" fillId="28" borderId="39" xfId="166" applyFont="1" applyFill="1" applyBorder="1" applyAlignment="1">
      <alignment vertical="center" wrapText="1"/>
    </xf>
    <xf numFmtId="167" fontId="10" fillId="28" borderId="34" xfId="126" applyFont="1" applyFill="1" applyBorder="1" applyAlignment="1">
      <alignment vertical="center" wrapText="1"/>
    </xf>
    <xf numFmtId="193" fontId="18" fillId="0" borderId="0" xfId="135" applyNumberFormat="1" applyFont="1" applyFill="1" applyBorder="1" applyAlignment="1">
      <alignment horizontal="center" vertical="center"/>
    </xf>
    <xf numFmtId="0" fontId="108" fillId="0" borderId="0" xfId="216" applyFont="1" applyAlignment="1">
      <alignment vertical="center"/>
    </xf>
    <xf numFmtId="0" fontId="12" fillId="0" borderId="86" xfId="216" applyFont="1" applyBorder="1" applyAlignment="1">
      <alignment horizontal="center" vertical="center"/>
    </xf>
    <xf numFmtId="0" fontId="108" fillId="0" borderId="39" xfId="216" applyFont="1" applyBorder="1" applyAlignment="1">
      <alignment horizontal="center" vertical="center"/>
    </xf>
    <xf numFmtId="0" fontId="108" fillId="0" borderId="60" xfId="216" applyFont="1" applyBorder="1" applyAlignment="1">
      <alignment horizontal="center" vertical="center"/>
    </xf>
    <xf numFmtId="0" fontId="108" fillId="0" borderId="34" xfId="216" applyFont="1" applyBorder="1" applyAlignment="1">
      <alignment horizontal="center" vertical="center"/>
    </xf>
    <xf numFmtId="0" fontId="108" fillId="0" borderId="38" xfId="216" applyFont="1" applyBorder="1" applyAlignment="1">
      <alignment horizontal="center" vertical="center"/>
    </xf>
    <xf numFmtId="0" fontId="12" fillId="0" borderId="30" xfId="216" applyFont="1" applyBorder="1" applyAlignment="1">
      <alignment vertical="center" textRotation="255" wrapText="1"/>
    </xf>
    <xf numFmtId="0" fontId="12" fillId="0" borderId="45" xfId="216" applyFont="1" applyBorder="1" applyAlignment="1">
      <alignment vertical="center" textRotation="255" wrapText="1"/>
    </xf>
    <xf numFmtId="0" fontId="113" fillId="0" borderId="0" xfId="216" applyFont="1" applyAlignment="1">
      <alignment vertical="center"/>
    </xf>
    <xf numFmtId="0" fontId="10" fillId="0" borderId="95" xfId="156" applyFont="1" applyBorder="1" applyAlignment="1">
      <alignment horizontal="justify" vertical="center" wrapText="1"/>
    </xf>
    <xf numFmtId="0" fontId="114" fillId="0" borderId="54" xfId="216" applyFont="1" applyBorder="1" applyAlignment="1">
      <alignment vertical="center"/>
    </xf>
    <xf numFmtId="0" fontId="114" fillId="0" borderId="19" xfId="216" applyFont="1" applyBorder="1" applyAlignment="1">
      <alignment vertical="center"/>
    </xf>
    <xf numFmtId="0" fontId="114" fillId="0" borderId="96" xfId="216" applyFont="1" applyBorder="1" applyAlignment="1">
      <alignment vertical="center"/>
    </xf>
    <xf numFmtId="0" fontId="5" fillId="0" borderId="81" xfId="156" applyFont="1" applyBorder="1" applyAlignment="1">
      <alignment horizontal="justify" vertical="center" wrapText="1"/>
    </xf>
    <xf numFmtId="2" fontId="5" fillId="0" borderId="59" xfId="156" applyNumberFormat="1" applyFont="1" applyBorder="1" applyAlignment="1">
      <alignment horizontal="center" vertical="center"/>
    </xf>
    <xf numFmtId="2" fontId="5" fillId="0" borderId="58" xfId="156" applyNumberFormat="1" applyFont="1" applyBorder="1" applyAlignment="1">
      <alignment horizontal="center" vertical="center"/>
    </xf>
    <xf numFmtId="2" fontId="5" fillId="0" borderId="19" xfId="156" applyNumberFormat="1" applyFont="1" applyBorder="1" applyAlignment="1">
      <alignment horizontal="center" vertical="center"/>
    </xf>
    <xf numFmtId="2" fontId="5" fillId="0" borderId="92" xfId="156" applyNumberFormat="1" applyFont="1" applyBorder="1" applyAlignment="1">
      <alignment horizontal="left" vertical="center"/>
    </xf>
    <xf numFmtId="0" fontId="10" fillId="0" borderId="98" xfId="156" applyFont="1" applyBorder="1" applyAlignment="1">
      <alignment horizontal="justify" vertical="center" wrapText="1"/>
    </xf>
    <xf numFmtId="0" fontId="114" fillId="0" borderId="59" xfId="216" applyFont="1" applyBorder="1" applyAlignment="1">
      <alignment vertical="center"/>
    </xf>
    <xf numFmtId="0" fontId="114" fillId="0" borderId="58" xfId="216" applyFont="1" applyBorder="1" applyAlignment="1">
      <alignment vertical="center"/>
    </xf>
    <xf numFmtId="0" fontId="114" fillId="0" borderId="97" xfId="216" applyFont="1" applyBorder="1" applyAlignment="1">
      <alignment vertical="center"/>
    </xf>
    <xf numFmtId="0" fontId="114" fillId="0" borderId="31" xfId="216" applyFont="1" applyBorder="1" applyAlignment="1">
      <alignment vertical="center"/>
    </xf>
    <xf numFmtId="0" fontId="114" fillId="0" borderId="72" xfId="216" applyFont="1" applyBorder="1" applyAlignment="1">
      <alignment vertical="center"/>
    </xf>
    <xf numFmtId="0" fontId="5" fillId="0" borderId="45" xfId="156" applyFont="1" applyBorder="1" applyAlignment="1">
      <alignment horizontal="justify" vertical="center" wrapText="1"/>
    </xf>
    <xf numFmtId="2" fontId="5" fillId="0" borderId="58" xfId="156" quotePrefix="1" applyNumberFormat="1" applyFont="1" applyBorder="1" applyAlignment="1">
      <alignment horizontal="center" vertical="center"/>
    </xf>
    <xf numFmtId="0" fontId="10" fillId="0" borderId="99" xfId="156" applyFont="1" applyBorder="1" applyAlignment="1">
      <alignment horizontal="justify" vertical="center" wrapText="1"/>
    </xf>
    <xf numFmtId="0" fontId="114" fillId="0" borderId="50" xfId="216" applyFont="1" applyBorder="1" applyAlignment="1">
      <alignment vertical="center"/>
    </xf>
    <xf numFmtId="0" fontId="114" fillId="0" borderId="49" xfId="216" applyFont="1" applyBorder="1" applyAlignment="1">
      <alignment vertical="center"/>
    </xf>
    <xf numFmtId="0" fontId="114" fillId="0" borderId="40" xfId="216" applyFont="1" applyBorder="1" applyAlignment="1">
      <alignment vertical="center"/>
    </xf>
    <xf numFmtId="0" fontId="114" fillId="0" borderId="56" xfId="216" applyFont="1" applyBorder="1" applyAlignment="1">
      <alignment vertical="center"/>
    </xf>
    <xf numFmtId="0" fontId="114" fillId="0" borderId="41" xfId="216" applyFont="1" applyBorder="1" applyAlignment="1">
      <alignment vertical="center"/>
    </xf>
    <xf numFmtId="0" fontId="5" fillId="23" borderId="45" xfId="156" applyFont="1" applyFill="1" applyBorder="1" applyAlignment="1">
      <alignment horizontal="justify" vertical="center" wrapText="1"/>
    </xf>
    <xf numFmtId="2" fontId="108" fillId="0" borderId="92" xfId="216" applyNumberFormat="1" applyFont="1" applyBorder="1" applyAlignment="1">
      <alignment vertical="center"/>
    </xf>
    <xf numFmtId="0" fontId="70" fillId="0" borderId="45" xfId="156" applyFont="1" applyBorder="1" applyAlignment="1">
      <alignment horizontal="justify" vertical="center" wrapText="1"/>
    </xf>
    <xf numFmtId="2" fontId="5" fillId="0" borderId="54" xfId="156" applyNumberFormat="1" applyFont="1" applyBorder="1" applyAlignment="1">
      <alignment horizontal="center" vertical="center"/>
    </xf>
    <xf numFmtId="0" fontId="10" fillId="0" borderId="98" xfId="156" applyFont="1" applyBorder="1" applyAlignment="1">
      <alignment horizontal="left" vertical="center" wrapText="1"/>
    </xf>
    <xf numFmtId="0" fontId="67" fillId="34" borderId="30" xfId="216" applyFont="1" applyFill="1" applyBorder="1" applyAlignment="1">
      <alignment horizontal="center" vertical="center" wrapText="1"/>
    </xf>
    <xf numFmtId="2" fontId="67" fillId="0" borderId="59" xfId="166" applyNumberFormat="1" applyFont="1" applyFill="1" applyBorder="1" applyAlignment="1">
      <alignment horizontal="center" vertical="center" wrapText="1"/>
    </xf>
    <xf numFmtId="2" fontId="5" fillId="0" borderId="92" xfId="156" applyNumberFormat="1" applyFont="1" applyBorder="1" applyAlignment="1">
      <alignment horizontal="center" vertical="center"/>
    </xf>
    <xf numFmtId="0" fontId="108" fillId="0" borderId="100" xfId="216" applyFont="1" applyBorder="1" applyAlignment="1">
      <alignment vertical="center"/>
    </xf>
    <xf numFmtId="0" fontId="67" fillId="34" borderId="103" xfId="216" applyFont="1" applyFill="1" applyBorder="1" applyAlignment="1">
      <alignment horizontal="center" vertical="center"/>
    </xf>
    <xf numFmtId="9" fontId="67" fillId="0" borderId="104" xfId="192" applyFont="1" applyFill="1" applyBorder="1" applyAlignment="1">
      <alignment horizontal="center" vertical="center" wrapText="1"/>
    </xf>
    <xf numFmtId="0" fontId="108" fillId="0" borderId="105" xfId="216" applyFont="1" applyBorder="1" applyAlignment="1">
      <alignment vertical="center"/>
    </xf>
    <xf numFmtId="0" fontId="67" fillId="0" borderId="0" xfId="156" applyFont="1" applyAlignment="1">
      <alignment vertical="center"/>
    </xf>
    <xf numFmtId="0" fontId="90" fillId="0" borderId="0" xfId="156" applyFont="1" applyAlignment="1">
      <alignment vertical="center"/>
    </xf>
    <xf numFmtId="0" fontId="108" fillId="0" borderId="0" xfId="216" applyFont="1" applyAlignment="1">
      <alignment horizontal="center" vertical="center"/>
    </xf>
    <xf numFmtId="0" fontId="67" fillId="0" borderId="0" xfId="216" applyFont="1" applyAlignment="1">
      <alignment vertical="center"/>
    </xf>
    <xf numFmtId="0" fontId="115" fillId="0" borderId="0" xfId="216" applyFont="1" applyAlignment="1">
      <alignment horizontal="center" vertical="center" textRotation="90" wrapText="1"/>
    </xf>
    <xf numFmtId="0" fontId="4" fillId="23" borderId="0" xfId="166" applyFont="1" applyFill="1" applyBorder="1" applyAlignment="1">
      <alignment horizontal="left" vertical="center" wrapText="1"/>
    </xf>
    <xf numFmtId="0" fontId="4" fillId="23" borderId="0" xfId="166" applyNumberFormat="1" applyFont="1" applyFill="1" applyBorder="1" applyAlignment="1">
      <alignment horizontal="center" vertical="center" wrapText="1"/>
    </xf>
    <xf numFmtId="0" fontId="4" fillId="23" borderId="0" xfId="166" applyNumberFormat="1" applyFont="1" applyFill="1" applyBorder="1" applyAlignment="1">
      <alignment horizontal="justify" vertical="center" wrapText="1"/>
    </xf>
    <xf numFmtId="0" fontId="108" fillId="0" borderId="9" xfId="216" applyFont="1" applyBorder="1" applyAlignment="1">
      <alignment vertical="center"/>
    </xf>
    <xf numFmtId="9" fontId="5" fillId="23" borderId="0" xfId="192" applyFont="1" applyFill="1" applyBorder="1" applyAlignment="1">
      <alignment vertical="center"/>
    </xf>
    <xf numFmtId="0" fontId="4" fillId="23" borderId="29" xfId="166" applyFont="1" applyFill="1" applyBorder="1" applyAlignment="1">
      <alignment horizontal="center" vertical="center" wrapText="1"/>
    </xf>
    <xf numFmtId="0" fontId="5" fillId="23" borderId="62" xfId="166" applyNumberFormat="1" applyFont="1" applyFill="1" applyBorder="1" applyAlignment="1">
      <alignment horizontal="center" vertical="center" wrapText="1"/>
    </xf>
    <xf numFmtId="0" fontId="5" fillId="23" borderId="62" xfId="166" applyNumberFormat="1" applyFont="1" applyFill="1" applyBorder="1" applyAlignment="1">
      <alignment horizontal="justify" vertical="center" wrapText="1"/>
    </xf>
    <xf numFmtId="0" fontId="5" fillId="23" borderId="62" xfId="166" applyNumberFormat="1" applyFont="1" applyFill="1" applyBorder="1" applyAlignment="1">
      <alignment vertical="center" wrapText="1"/>
    </xf>
    <xf numFmtId="0" fontId="5" fillId="23" borderId="20" xfId="166" applyNumberFormat="1" applyFont="1" applyFill="1" applyBorder="1" applyAlignment="1">
      <alignment vertical="center" wrapText="1"/>
    </xf>
    <xf numFmtId="0" fontId="49" fillId="23" borderId="43" xfId="166" applyFont="1" applyFill="1" applyBorder="1" applyAlignment="1">
      <alignment horizontal="left" vertical="center" wrapText="1"/>
    </xf>
    <xf numFmtId="0" fontId="5" fillId="23" borderId="47" xfId="166" applyNumberFormat="1" applyFont="1" applyFill="1" applyBorder="1" applyAlignment="1">
      <alignment vertical="center" wrapText="1"/>
    </xf>
    <xf numFmtId="0" fontId="4" fillId="23" borderId="43" xfId="166" applyFont="1" applyFill="1" applyBorder="1" applyAlignment="1">
      <alignment horizontal="center" vertical="center" wrapText="1"/>
    </xf>
    <xf numFmtId="0" fontId="5" fillId="23" borderId="44" xfId="166" applyNumberFormat="1" applyFont="1" applyFill="1" applyBorder="1" applyAlignment="1">
      <alignment horizontal="center" vertical="center" wrapText="1"/>
    </xf>
    <xf numFmtId="2" fontId="67" fillId="0" borderId="45" xfId="166" applyNumberFormat="1" applyFont="1" applyFill="1" applyBorder="1" applyAlignment="1">
      <alignment horizontal="center" vertical="center" wrapText="1"/>
    </xf>
    <xf numFmtId="44" fontId="18" fillId="0" borderId="27" xfId="135" applyNumberFormat="1" applyFont="1" applyFill="1" applyBorder="1" applyAlignment="1">
      <alignment horizontal="center" vertical="center"/>
    </xf>
    <xf numFmtId="171" fontId="18" fillId="0" borderId="21" xfId="166" applyNumberFormat="1" applyFont="1" applyFill="1" applyBorder="1" applyAlignment="1">
      <alignment horizontal="center" vertical="center" wrapText="1"/>
    </xf>
    <xf numFmtId="190" fontId="80" fillId="0" borderId="10" xfId="114" applyNumberFormat="1" applyFont="1" applyBorder="1" applyAlignment="1">
      <alignment horizontal="center" vertical="center"/>
    </xf>
    <xf numFmtId="171" fontId="18" fillId="0" borderId="10" xfId="166" applyNumberFormat="1" applyFont="1" applyFill="1" applyBorder="1" applyAlignment="1">
      <alignment horizontal="center" vertical="center" wrapText="1"/>
    </xf>
    <xf numFmtId="0" fontId="18" fillId="0" borderId="21" xfId="0" applyFont="1" applyBorder="1" applyAlignment="1">
      <alignment horizontal="left" vertical="center"/>
    </xf>
    <xf numFmtId="0" fontId="18" fillId="0" borderId="10" xfId="0" applyFont="1" applyBorder="1" applyAlignment="1">
      <alignment horizontal="left" vertical="center"/>
    </xf>
    <xf numFmtId="0" fontId="18" fillId="0" borderId="53" xfId="0" applyFont="1" applyBorder="1" applyAlignment="1">
      <alignment horizontal="left" vertical="center"/>
    </xf>
    <xf numFmtId="190" fontId="80" fillId="0" borderId="21" xfId="114" applyNumberFormat="1" applyFont="1" applyBorder="1" applyAlignment="1">
      <alignment horizontal="center" vertical="center"/>
    </xf>
    <xf numFmtId="0" fontId="10" fillId="23" borderId="30" xfId="166" applyFont="1" applyFill="1" applyBorder="1" applyAlignment="1">
      <alignment horizontal="right" vertical="center" wrapText="1"/>
    </xf>
    <xf numFmtId="0" fontId="84" fillId="0" borderId="62" xfId="154" applyNumberFormat="1" applyFont="1" applyFill="1" applyBorder="1" applyAlignment="1">
      <alignment horizontal="center" vertical="center"/>
    </xf>
    <xf numFmtId="0" fontId="84" fillId="0" borderId="0" xfId="154" applyNumberFormat="1" applyFont="1" applyFill="1" applyBorder="1" applyAlignment="1">
      <alignment horizontal="center" vertical="center"/>
    </xf>
    <xf numFmtId="0" fontId="66" fillId="23" borderId="0" xfId="166" applyNumberFormat="1" applyFont="1" applyFill="1" applyBorder="1" applyAlignment="1">
      <alignment horizontal="left" vertical="center" wrapText="1"/>
    </xf>
    <xf numFmtId="0" fontId="5" fillId="23" borderId="0" xfId="166" applyNumberFormat="1" applyFont="1" applyFill="1" applyBorder="1" applyAlignment="1">
      <alignment horizontal="left" vertical="center"/>
    </xf>
    <xf numFmtId="0" fontId="83" fillId="0" borderId="0" xfId="0" applyFont="1" applyAlignment="1">
      <alignment horizontal="left" vertical="center" wrapText="1"/>
    </xf>
    <xf numFmtId="0" fontId="5" fillId="23" borderId="0" xfId="166" applyNumberFormat="1" applyFont="1" applyFill="1" applyBorder="1" applyAlignment="1">
      <alignment horizontal="left" vertical="center" wrapText="1"/>
    </xf>
    <xf numFmtId="0" fontId="95" fillId="0" borderId="0" xfId="0" applyFont="1" applyAlignment="1">
      <alignment horizontal="center" vertical="center"/>
    </xf>
    <xf numFmtId="0" fontId="76" fillId="28" borderId="61" xfId="166" applyFont="1" applyFill="1" applyBorder="1" applyAlignment="1">
      <alignment horizontal="left" vertical="center" wrapText="1"/>
    </xf>
    <xf numFmtId="0" fontId="76" fillId="28" borderId="10" xfId="166" applyFont="1" applyFill="1" applyBorder="1" applyAlignment="1">
      <alignment horizontal="left" vertical="center" wrapText="1"/>
    </xf>
    <xf numFmtId="0" fontId="76" fillId="28" borderId="60" xfId="166" applyFont="1" applyFill="1" applyBorder="1" applyAlignment="1">
      <alignment horizontal="left" vertical="center" wrapText="1"/>
    </xf>
    <xf numFmtId="0" fontId="76" fillId="28" borderId="11" xfId="166" applyFont="1" applyFill="1" applyBorder="1" applyAlignment="1">
      <alignment horizontal="left" vertical="center" wrapText="1"/>
    </xf>
    <xf numFmtId="0" fontId="76" fillId="28" borderId="12" xfId="166" applyFont="1" applyFill="1" applyBorder="1" applyAlignment="1">
      <alignment horizontal="left" vertical="center" wrapText="1"/>
    </xf>
    <xf numFmtId="0" fontId="76" fillId="28" borderId="13" xfId="166" applyFont="1" applyFill="1" applyBorder="1" applyAlignment="1">
      <alignment horizontal="left" vertical="center" wrapText="1"/>
    </xf>
    <xf numFmtId="0" fontId="76" fillId="28" borderId="66" xfId="166" applyFont="1" applyFill="1" applyBorder="1" applyAlignment="1">
      <alignment horizontal="left" vertical="center" wrapText="1"/>
    </xf>
    <xf numFmtId="0" fontId="76" fillId="28" borderId="67" xfId="166" applyFont="1" applyFill="1" applyBorder="1" applyAlignment="1">
      <alignment horizontal="left" vertical="center" wrapText="1"/>
    </xf>
    <xf numFmtId="0" fontId="76" fillId="28" borderId="38" xfId="166" applyFont="1" applyFill="1" applyBorder="1" applyAlignment="1">
      <alignment horizontal="left" vertical="center" wrapText="1"/>
    </xf>
    <xf numFmtId="0" fontId="76" fillId="0" borderId="43" xfId="0" applyFont="1" applyBorder="1" applyAlignment="1">
      <alignment horizontal="center" vertical="center" wrapText="1"/>
    </xf>
    <xf numFmtId="0" fontId="76" fillId="0" borderId="0" xfId="0" applyFont="1" applyAlignment="1">
      <alignment horizontal="center" vertical="center" wrapText="1"/>
    </xf>
    <xf numFmtId="0" fontId="76" fillId="0" borderId="47" xfId="0" applyFont="1" applyBorder="1" applyAlignment="1">
      <alignment horizontal="center" vertical="center" wrapText="1"/>
    </xf>
    <xf numFmtId="0" fontId="75" fillId="0" borderId="50" xfId="166" applyFont="1" applyFill="1" applyBorder="1" applyAlignment="1">
      <alignment horizontal="center" vertical="center" wrapText="1"/>
    </xf>
    <xf numFmtId="0" fontId="75" fillId="0" borderId="36" xfId="166" applyFont="1" applyFill="1" applyBorder="1" applyAlignment="1">
      <alignment horizontal="center" vertical="center" wrapText="1"/>
    </xf>
    <xf numFmtId="0" fontId="75" fillId="0" borderId="0" xfId="166" applyFont="1" applyFill="1" applyBorder="1" applyAlignment="1">
      <alignment horizontal="center" vertical="center" wrapText="1"/>
    </xf>
    <xf numFmtId="0" fontId="75" fillId="0" borderId="49" xfId="166" applyFont="1" applyFill="1" applyBorder="1" applyAlignment="1">
      <alignment horizontal="center" vertical="center" wrapText="1"/>
    </xf>
    <xf numFmtId="168" fontId="75" fillId="0" borderId="49" xfId="166" applyNumberFormat="1" applyFont="1" applyFill="1" applyBorder="1" applyAlignment="1">
      <alignment horizontal="center" vertical="center" wrapText="1"/>
    </xf>
    <xf numFmtId="168" fontId="75" fillId="0" borderId="21" xfId="166" applyNumberFormat="1" applyFont="1" applyFill="1" applyBorder="1" applyAlignment="1">
      <alignment horizontal="center" vertical="center" wrapText="1"/>
    </xf>
    <xf numFmtId="0" fontId="76" fillId="23" borderId="43" xfId="0" applyFont="1" applyFill="1" applyBorder="1" applyAlignment="1">
      <alignment horizontal="center" vertical="center" wrapText="1"/>
    </xf>
    <xf numFmtId="0" fontId="76" fillId="23" borderId="0" xfId="0" applyFont="1" applyFill="1" applyAlignment="1">
      <alignment horizontal="center" vertical="center" wrapText="1"/>
    </xf>
    <xf numFmtId="0" fontId="76" fillId="23" borderId="47" xfId="0" applyFont="1" applyFill="1" applyBorder="1" applyAlignment="1">
      <alignment horizontal="center" vertical="center" wrapText="1"/>
    </xf>
    <xf numFmtId="0" fontId="78" fillId="23" borderId="43" xfId="166" applyFont="1" applyFill="1" applyBorder="1" applyAlignment="1">
      <alignment horizontal="center" vertical="center" wrapText="1"/>
    </xf>
    <xf numFmtId="0" fontId="78" fillId="23" borderId="0" xfId="166" applyFont="1" applyFill="1" applyBorder="1" applyAlignment="1">
      <alignment horizontal="center" vertical="center" wrapText="1"/>
    </xf>
    <xf numFmtId="0" fontId="75" fillId="0" borderId="54" xfId="166" applyFont="1" applyFill="1" applyBorder="1" applyAlignment="1">
      <alignment horizontal="center" vertical="center" wrapText="1"/>
    </xf>
    <xf numFmtId="0" fontId="75" fillId="0" borderId="19" xfId="166" applyFont="1" applyFill="1" applyBorder="1" applyAlignment="1">
      <alignment horizontal="center" vertical="center" wrapText="1"/>
    </xf>
    <xf numFmtId="0" fontId="75" fillId="0" borderId="24" xfId="166" applyFont="1" applyFill="1" applyBorder="1" applyAlignment="1">
      <alignment horizontal="center" vertical="center" wrapText="1"/>
    </xf>
    <xf numFmtId="0" fontId="82" fillId="0" borderId="62" xfId="166" applyFont="1" applyFill="1" applyBorder="1" applyAlignment="1">
      <alignment horizontal="left" vertical="center" wrapText="1"/>
    </xf>
    <xf numFmtId="0" fontId="82" fillId="0" borderId="20" xfId="166" applyFont="1" applyFill="1" applyBorder="1" applyAlignment="1">
      <alignment horizontal="left" vertical="center" wrapText="1"/>
    </xf>
    <xf numFmtId="0" fontId="76" fillId="28" borderId="63" xfId="166" applyFont="1" applyFill="1" applyBorder="1" applyAlignment="1">
      <alignment horizontal="left" vertical="center" wrapText="1"/>
    </xf>
    <xf numFmtId="0" fontId="76" fillId="28" borderId="64" xfId="166" applyFont="1" applyFill="1" applyBorder="1" applyAlignment="1">
      <alignment horizontal="left" vertical="center" wrapText="1"/>
    </xf>
    <xf numFmtId="0" fontId="76" fillId="28" borderId="65" xfId="166" applyFont="1" applyFill="1" applyBorder="1" applyAlignment="1">
      <alignment horizontal="left" vertical="center" wrapText="1"/>
    </xf>
    <xf numFmtId="0" fontId="78" fillId="23" borderId="29" xfId="166" applyFont="1" applyFill="1" applyBorder="1" applyAlignment="1">
      <alignment horizontal="center" vertical="center" wrapText="1"/>
    </xf>
    <xf numFmtId="0" fontId="78" fillId="23" borderId="62" xfId="166" applyFont="1" applyFill="1" applyBorder="1" applyAlignment="1">
      <alignment horizontal="center" vertical="center" wrapText="1"/>
    </xf>
    <xf numFmtId="0" fontId="78" fillId="23" borderId="20" xfId="166" applyFont="1" applyFill="1" applyBorder="1" applyAlignment="1">
      <alignment horizontal="center" vertical="center" wrapText="1"/>
    </xf>
    <xf numFmtId="0" fontId="78" fillId="23" borderId="47" xfId="166" applyFont="1" applyFill="1" applyBorder="1" applyAlignment="1">
      <alignment horizontal="center" vertical="center" wrapText="1"/>
    </xf>
    <xf numFmtId="0" fontId="76" fillId="23" borderId="43" xfId="166" applyFont="1" applyFill="1" applyBorder="1" applyAlignment="1">
      <alignment vertical="center" wrapText="1"/>
    </xf>
    <xf numFmtId="0" fontId="76" fillId="23" borderId="0" xfId="166" applyFont="1" applyFill="1" applyBorder="1" applyAlignment="1">
      <alignment vertical="center" wrapText="1"/>
    </xf>
    <xf numFmtId="0" fontId="76" fillId="23" borderId="47" xfId="166" applyFont="1" applyFill="1" applyBorder="1" applyAlignment="1">
      <alignment vertical="center" wrapText="1"/>
    </xf>
    <xf numFmtId="0" fontId="76" fillId="23" borderId="43" xfId="166" applyFont="1" applyFill="1" applyBorder="1" applyAlignment="1">
      <alignment horizontal="center" vertical="center" wrapText="1"/>
    </xf>
    <xf numFmtId="0" fontId="76" fillId="23" borderId="0" xfId="166" applyFont="1" applyFill="1" applyBorder="1" applyAlignment="1">
      <alignment horizontal="center" vertical="center" wrapText="1"/>
    </xf>
    <xf numFmtId="0" fontId="76" fillId="23" borderId="47" xfId="166" applyFont="1" applyFill="1" applyBorder="1" applyAlignment="1">
      <alignment horizontal="center" vertical="center" wrapText="1"/>
    </xf>
    <xf numFmtId="0" fontId="19" fillId="23" borderId="28" xfId="166" applyFont="1" applyFill="1" applyBorder="1" applyAlignment="1">
      <alignment horizontal="center" vertical="center" wrapText="1"/>
    </xf>
    <xf numFmtId="0" fontId="19" fillId="23" borderId="69" xfId="166" applyFont="1" applyFill="1" applyBorder="1" applyAlignment="1">
      <alignment horizontal="center" vertical="center" wrapText="1"/>
    </xf>
    <xf numFmtId="0" fontId="19" fillId="23" borderId="48" xfId="166" applyFont="1" applyFill="1" applyBorder="1" applyAlignment="1">
      <alignment horizontal="center" vertical="center" wrapText="1"/>
    </xf>
    <xf numFmtId="0" fontId="19" fillId="23" borderId="44" xfId="166" applyFont="1" applyFill="1" applyBorder="1" applyAlignment="1">
      <alignment horizontal="center" vertical="center" wrapText="1"/>
    </xf>
    <xf numFmtId="0" fontId="67" fillId="23" borderId="69" xfId="166" applyNumberFormat="1" applyFont="1" applyFill="1" applyBorder="1" applyAlignment="1">
      <alignment horizontal="center" vertical="center" wrapText="1"/>
    </xf>
    <xf numFmtId="0" fontId="67" fillId="23" borderId="71" xfId="166" applyNumberFormat="1" applyFont="1" applyFill="1" applyBorder="1" applyAlignment="1">
      <alignment horizontal="center" vertical="center" wrapText="1"/>
    </xf>
    <xf numFmtId="0" fontId="67" fillId="23" borderId="44" xfId="166" applyNumberFormat="1" applyFont="1" applyFill="1" applyBorder="1" applyAlignment="1">
      <alignment horizontal="center" vertical="center" wrapText="1"/>
    </xf>
    <xf numFmtId="0" fontId="67" fillId="23" borderId="25" xfId="166" applyNumberFormat="1" applyFont="1" applyFill="1" applyBorder="1" applyAlignment="1">
      <alignment horizontal="center" vertical="center" wrapText="1"/>
    </xf>
    <xf numFmtId="0" fontId="24" fillId="23" borderId="33" xfId="166" applyFont="1" applyFill="1" applyBorder="1" applyAlignment="1">
      <alignment horizontal="left" vertical="center" wrapText="1"/>
    </xf>
    <xf numFmtId="0" fontId="24" fillId="23" borderId="67" xfId="166" applyFont="1" applyFill="1" applyBorder="1" applyAlignment="1">
      <alignment horizontal="left" vertical="center" wrapText="1"/>
    </xf>
    <xf numFmtId="0" fontId="24" fillId="23" borderId="74" xfId="166" applyFont="1" applyFill="1" applyBorder="1" applyAlignment="1">
      <alignment horizontal="left" vertical="center" wrapText="1"/>
    </xf>
    <xf numFmtId="0" fontId="24" fillId="23" borderId="16" xfId="166" applyFont="1" applyFill="1" applyBorder="1" applyAlignment="1">
      <alignment horizontal="left" vertical="center" wrapText="1" indent="1"/>
    </xf>
    <xf numFmtId="0" fontId="24" fillId="23" borderId="12" xfId="166" applyFont="1" applyFill="1" applyBorder="1" applyAlignment="1">
      <alignment horizontal="left" vertical="center" wrapText="1" indent="1"/>
    </xf>
    <xf numFmtId="0" fontId="24" fillId="23" borderId="37" xfId="166" applyFont="1" applyFill="1" applyBorder="1" applyAlignment="1">
      <alignment horizontal="left" vertical="center" wrapText="1" indent="1"/>
    </xf>
    <xf numFmtId="0" fontId="24" fillId="23" borderId="26" xfId="166" applyFont="1" applyFill="1" applyBorder="1" applyAlignment="1">
      <alignment horizontal="left" vertical="center" wrapText="1"/>
    </xf>
    <xf numFmtId="0" fontId="24" fillId="23" borderId="9" xfId="166" applyFont="1" applyFill="1" applyBorder="1" applyAlignment="1">
      <alignment horizontal="left" vertical="center" wrapText="1"/>
    </xf>
    <xf numFmtId="0" fontId="24" fillId="23" borderId="22" xfId="166" applyFont="1" applyFill="1" applyBorder="1" applyAlignment="1">
      <alignment horizontal="left" vertical="center" wrapText="1"/>
    </xf>
    <xf numFmtId="0" fontId="24" fillId="23" borderId="16" xfId="166" applyFont="1" applyFill="1" applyBorder="1" applyAlignment="1">
      <alignment horizontal="left" vertical="center" wrapText="1"/>
    </xf>
    <xf numFmtId="0" fontId="24" fillId="23" borderId="12" xfId="166" applyFont="1" applyFill="1" applyBorder="1" applyAlignment="1">
      <alignment horizontal="left" vertical="center" wrapText="1"/>
    </xf>
    <xf numFmtId="0" fontId="24" fillId="23" borderId="37" xfId="166" applyFont="1" applyFill="1" applyBorder="1" applyAlignment="1">
      <alignment horizontal="left" vertical="center" wrapText="1"/>
    </xf>
    <xf numFmtId="0" fontId="10" fillId="28" borderId="61" xfId="166" applyFont="1" applyFill="1" applyBorder="1" applyAlignment="1">
      <alignment horizontal="left" vertical="center" wrapText="1"/>
    </xf>
    <xf numFmtId="0" fontId="10" fillId="28" borderId="10" xfId="166" applyFont="1" applyFill="1" applyBorder="1" applyAlignment="1">
      <alignment horizontal="left" vertical="center" wrapText="1"/>
    </xf>
    <xf numFmtId="0" fontId="10" fillId="28" borderId="60" xfId="166" applyFont="1" applyFill="1" applyBorder="1" applyAlignment="1">
      <alignment horizontal="left" vertical="center" wrapText="1"/>
    </xf>
    <xf numFmtId="0" fontId="47" fillId="23" borderId="29" xfId="166" applyFont="1" applyFill="1" applyBorder="1" applyAlignment="1">
      <alignment horizontal="left" vertical="center" wrapText="1"/>
    </xf>
    <xf numFmtId="0" fontId="47" fillId="23" borderId="62" xfId="166" applyFont="1" applyFill="1" applyBorder="1" applyAlignment="1">
      <alignment horizontal="left" vertical="center" wrapText="1"/>
    </xf>
    <xf numFmtId="0" fontId="47" fillId="23" borderId="20" xfId="166" applyFont="1" applyFill="1" applyBorder="1" applyAlignment="1">
      <alignment horizontal="left" vertical="center" wrapText="1"/>
    </xf>
    <xf numFmtId="0" fontId="6" fillId="23" borderId="29" xfId="166" applyFont="1" applyFill="1" applyBorder="1" applyAlignment="1">
      <alignment horizontal="center" vertical="center" wrapText="1"/>
    </xf>
    <xf numFmtId="0" fontId="6" fillId="23" borderId="62" xfId="166" applyFont="1" applyFill="1" applyBorder="1" applyAlignment="1">
      <alignment horizontal="center" vertical="center" wrapText="1"/>
    </xf>
    <xf numFmtId="0" fontId="6" fillId="23" borderId="20" xfId="166" applyFont="1" applyFill="1" applyBorder="1" applyAlignment="1">
      <alignment horizontal="center" vertical="center" wrapText="1"/>
    </xf>
    <xf numFmtId="0" fontId="6" fillId="23" borderId="43" xfId="166" applyFont="1" applyFill="1" applyBorder="1" applyAlignment="1">
      <alignment horizontal="center" vertical="center" wrapText="1"/>
    </xf>
    <xf numFmtId="0" fontId="6" fillId="23" borderId="0" xfId="166" applyFont="1" applyFill="1" applyBorder="1" applyAlignment="1">
      <alignment horizontal="center" vertical="center" wrapText="1"/>
    </xf>
    <xf numFmtId="0" fontId="6" fillId="23" borderId="47" xfId="166" applyFont="1" applyFill="1" applyBorder="1" applyAlignment="1">
      <alignment horizontal="center" vertical="center" wrapText="1"/>
    </xf>
    <xf numFmtId="0" fontId="10" fillId="23" borderId="43" xfId="166" applyFont="1" applyFill="1" applyBorder="1" applyAlignment="1">
      <alignment vertical="center" wrapText="1"/>
    </xf>
    <xf numFmtId="0" fontId="10" fillId="23" borderId="0" xfId="166" applyFont="1" applyFill="1" applyBorder="1" applyAlignment="1">
      <alignment vertical="center" wrapText="1"/>
    </xf>
    <xf numFmtId="0" fontId="10" fillId="23" borderId="47" xfId="166" applyFont="1" applyFill="1" applyBorder="1" applyAlignment="1">
      <alignment vertical="center" wrapText="1"/>
    </xf>
    <xf numFmtId="0" fontId="10" fillId="23" borderId="43" xfId="166" applyFont="1" applyFill="1" applyBorder="1" applyAlignment="1">
      <alignment horizontal="center" vertical="center" wrapText="1"/>
    </xf>
    <xf numFmtId="0" fontId="10" fillId="23" borderId="0" xfId="166" applyFont="1" applyFill="1" applyBorder="1" applyAlignment="1">
      <alignment horizontal="center" vertical="center" wrapText="1"/>
    </xf>
    <xf numFmtId="0" fontId="10" fillId="23" borderId="47" xfId="166" applyFont="1" applyFill="1" applyBorder="1" applyAlignment="1">
      <alignment horizontal="center" vertical="center" wrapText="1"/>
    </xf>
    <xf numFmtId="0" fontId="10" fillId="0" borderId="43" xfId="0" applyFont="1" applyBorder="1" applyAlignment="1">
      <alignment horizontal="center" vertical="center" wrapText="1"/>
    </xf>
    <xf numFmtId="0" fontId="10" fillId="0" borderId="0" xfId="0" applyFont="1" applyAlignment="1">
      <alignment horizontal="center" vertical="center" wrapText="1"/>
    </xf>
    <xf numFmtId="0" fontId="10" fillId="0" borderId="47" xfId="0" applyFont="1" applyBorder="1" applyAlignment="1">
      <alignment horizontal="center" vertical="center" wrapText="1"/>
    </xf>
    <xf numFmtId="168" fontId="18" fillId="0" borderId="49" xfId="166" applyNumberFormat="1" applyFont="1" applyFill="1" applyBorder="1" applyAlignment="1">
      <alignment horizontal="center" vertical="center" wrapText="1"/>
    </xf>
    <xf numFmtId="168" fontId="18" fillId="0" borderId="21" xfId="166" applyNumberFormat="1" applyFont="1" applyFill="1" applyBorder="1" applyAlignment="1">
      <alignment horizontal="center" vertical="center" wrapText="1"/>
    </xf>
    <xf numFmtId="0" fontId="10" fillId="23" borderId="43" xfId="0" applyFont="1" applyFill="1" applyBorder="1" applyAlignment="1">
      <alignment horizontal="center" vertical="center" wrapText="1"/>
    </xf>
    <xf numFmtId="0" fontId="10" fillId="23" borderId="0" xfId="0" applyFont="1" applyFill="1" applyAlignment="1">
      <alignment horizontal="center" vertical="center" wrapText="1"/>
    </xf>
    <xf numFmtId="0" fontId="10" fillId="23" borderId="47" xfId="0" applyFont="1" applyFill="1" applyBorder="1" applyAlignment="1">
      <alignment horizontal="center" vertical="center" wrapText="1"/>
    </xf>
    <xf numFmtId="0" fontId="18" fillId="0" borderId="54" xfId="166" applyFont="1" applyFill="1" applyBorder="1" applyAlignment="1">
      <alignment horizontal="center" vertical="center" wrapText="1"/>
    </xf>
    <xf numFmtId="0" fontId="18" fillId="0" borderId="36" xfId="166" applyFont="1" applyFill="1" applyBorder="1" applyAlignment="1">
      <alignment horizontal="center" vertical="center" wrapText="1"/>
    </xf>
    <xf numFmtId="0" fontId="18" fillId="0" borderId="19" xfId="166" applyFont="1" applyFill="1" applyBorder="1" applyAlignment="1">
      <alignment horizontal="center" vertical="center" wrapText="1"/>
    </xf>
    <xf numFmtId="0" fontId="18" fillId="0" borderId="49" xfId="166" applyFont="1" applyFill="1" applyBorder="1" applyAlignment="1">
      <alignment horizontal="center" vertical="center" wrapText="1"/>
    </xf>
    <xf numFmtId="0" fontId="18" fillId="0" borderId="24" xfId="166" applyFont="1" applyFill="1" applyBorder="1" applyAlignment="1">
      <alignment horizontal="center" vertical="center" wrapText="1"/>
    </xf>
    <xf numFmtId="0" fontId="17" fillId="0" borderId="62" xfId="166" applyFont="1" applyFill="1" applyBorder="1" applyAlignment="1">
      <alignment horizontal="left" vertical="center" wrapText="1"/>
    </xf>
    <xf numFmtId="0" fontId="17" fillId="0" borderId="20" xfId="166" applyFont="1" applyFill="1" applyBorder="1" applyAlignment="1">
      <alignment horizontal="left" vertical="center" wrapText="1"/>
    </xf>
    <xf numFmtId="0" fontId="10" fillId="28" borderId="63" xfId="166" applyFont="1" applyFill="1" applyBorder="1" applyAlignment="1">
      <alignment horizontal="left" vertical="center" wrapText="1"/>
    </xf>
    <xf numFmtId="0" fontId="10" fillId="28" borderId="64" xfId="166" applyFont="1" applyFill="1" applyBorder="1" applyAlignment="1">
      <alignment horizontal="left" vertical="center" wrapText="1"/>
    </xf>
    <xf numFmtId="0" fontId="10" fillId="28" borderId="65" xfId="166" applyFont="1" applyFill="1" applyBorder="1" applyAlignment="1">
      <alignment horizontal="left" vertical="center" wrapText="1"/>
    </xf>
    <xf numFmtId="0" fontId="10" fillId="28" borderId="11" xfId="166" applyFont="1" applyFill="1" applyBorder="1" applyAlignment="1">
      <alignment horizontal="left" vertical="center" wrapText="1"/>
    </xf>
    <xf numFmtId="0" fontId="10" fillId="28" borderId="12" xfId="166" applyFont="1" applyFill="1" applyBorder="1" applyAlignment="1">
      <alignment horizontal="left" vertical="center" wrapText="1"/>
    </xf>
    <xf numFmtId="0" fontId="10" fillId="28" borderId="13" xfId="166" applyFont="1" applyFill="1" applyBorder="1" applyAlignment="1">
      <alignment horizontal="left" vertical="center" wrapText="1"/>
    </xf>
    <xf numFmtId="0" fontId="10" fillId="28" borderId="66" xfId="166" applyFont="1" applyFill="1" applyBorder="1" applyAlignment="1">
      <alignment horizontal="left" vertical="center" wrapText="1"/>
    </xf>
    <xf numFmtId="0" fontId="10" fillId="28" borderId="67" xfId="166" applyFont="1" applyFill="1" applyBorder="1" applyAlignment="1">
      <alignment horizontal="left" vertical="center" wrapText="1"/>
    </xf>
    <xf numFmtId="0" fontId="10" fillId="28" borderId="38" xfId="166" applyFont="1" applyFill="1" applyBorder="1" applyAlignment="1">
      <alignment horizontal="left" vertical="center" wrapText="1"/>
    </xf>
    <xf numFmtId="0" fontId="18" fillId="0" borderId="50" xfId="166" applyFont="1" applyFill="1" applyBorder="1" applyAlignment="1">
      <alignment horizontal="center" vertical="center" wrapText="1"/>
    </xf>
    <xf numFmtId="0" fontId="18" fillId="0" borderId="0" xfId="166" applyFont="1" applyFill="1" applyBorder="1" applyAlignment="1">
      <alignment horizontal="center" vertical="center" wrapText="1"/>
    </xf>
    <xf numFmtId="0" fontId="10" fillId="23" borderId="30" xfId="166" applyFont="1" applyFill="1" applyBorder="1" applyAlignment="1">
      <alignment horizontal="left" vertical="center" wrapText="1"/>
    </xf>
    <xf numFmtId="0" fontId="10" fillId="23" borderId="46" xfId="166" applyFont="1" applyFill="1" applyBorder="1" applyAlignment="1">
      <alignment horizontal="left" vertical="center" wrapText="1"/>
    </xf>
    <xf numFmtId="184" fontId="115" fillId="0" borderId="0" xfId="216" applyNumberFormat="1" applyFont="1" applyAlignment="1">
      <alignment horizontal="center" vertical="center" textRotation="90" wrapText="1"/>
    </xf>
    <xf numFmtId="0" fontId="115" fillId="0" borderId="0" xfId="216" applyFont="1" applyAlignment="1">
      <alignment horizontal="center" vertical="center" textRotation="90" wrapText="1"/>
    </xf>
    <xf numFmtId="0" fontId="112" fillId="0" borderId="19" xfId="216" applyFont="1" applyBorder="1" applyAlignment="1">
      <alignment horizontal="center" vertical="center" textRotation="90" wrapText="1"/>
    </xf>
    <xf numFmtId="0" fontId="112" fillId="0" borderId="24" xfId="216" applyFont="1" applyBorder="1" applyAlignment="1">
      <alignment horizontal="center" vertical="center" textRotation="90" wrapText="1"/>
    </xf>
    <xf numFmtId="0" fontId="108" fillId="0" borderId="0" xfId="216" applyFont="1" applyAlignment="1">
      <alignment vertical="center"/>
    </xf>
    <xf numFmtId="0" fontId="108" fillId="0" borderId="69" xfId="216" applyFont="1" applyBorder="1" applyAlignment="1">
      <alignment horizontal="center" vertical="center"/>
    </xf>
    <xf numFmtId="0" fontId="108" fillId="0" borderId="101" xfId="216" applyFont="1" applyBorder="1" applyAlignment="1">
      <alignment horizontal="center" vertical="center"/>
    </xf>
    <xf numFmtId="0" fontId="108" fillId="0" borderId="102" xfId="216" applyFont="1" applyBorder="1" applyAlignment="1">
      <alignment horizontal="center" vertical="center"/>
    </xf>
    <xf numFmtId="0" fontId="67" fillId="0" borderId="0" xfId="216" applyFont="1" applyAlignment="1">
      <alignment horizontal="justify" vertical="center" wrapText="1"/>
    </xf>
    <xf numFmtId="0" fontId="112" fillId="0" borderId="55" xfId="216" applyFont="1" applyBorder="1" applyAlignment="1">
      <alignment horizontal="center" vertical="center" textRotation="90" wrapText="1"/>
    </xf>
    <xf numFmtId="0" fontId="112" fillId="0" borderId="94" xfId="216" applyFont="1" applyBorder="1" applyAlignment="1">
      <alignment horizontal="center" vertical="center" textRotation="90" wrapText="1"/>
    </xf>
    <xf numFmtId="0" fontId="114" fillId="0" borderId="30" xfId="216" applyFont="1" applyBorder="1" applyAlignment="1">
      <alignment horizontal="center" vertical="center"/>
    </xf>
    <xf numFmtId="0" fontId="114" fillId="0" borderId="57" xfId="216" applyFont="1" applyBorder="1" applyAlignment="1">
      <alignment horizontal="center" vertical="center"/>
    </xf>
    <xf numFmtId="184" fontId="112" fillId="0" borderId="19" xfId="216" applyNumberFormat="1" applyFont="1" applyBorder="1" applyAlignment="1">
      <alignment horizontal="center" vertical="center" textRotation="90" wrapText="1"/>
    </xf>
    <xf numFmtId="184" fontId="112" fillId="0" borderId="24" xfId="216" applyNumberFormat="1" applyFont="1" applyBorder="1" applyAlignment="1">
      <alignment horizontal="center" vertical="center" textRotation="90" wrapText="1"/>
    </xf>
    <xf numFmtId="0" fontId="112" fillId="0" borderId="29" xfId="216" applyFont="1" applyBorder="1" applyAlignment="1">
      <alignment horizontal="center" vertical="center" textRotation="90" wrapText="1"/>
    </xf>
    <xf numFmtId="0" fontId="112" fillId="0" borderId="48" xfId="216" applyFont="1" applyBorder="1" applyAlignment="1">
      <alignment horizontal="center" vertical="center" textRotation="90" wrapText="1"/>
    </xf>
    <xf numFmtId="0" fontId="10" fillId="0" borderId="0" xfId="156" applyFont="1" applyAlignment="1">
      <alignment horizontal="center" vertical="center" wrapText="1"/>
    </xf>
    <xf numFmtId="0" fontId="109" fillId="0" borderId="0" xfId="216" applyFont="1" applyAlignment="1">
      <alignment horizontal="center" vertical="center" wrapText="1"/>
    </xf>
    <xf numFmtId="0" fontId="12" fillId="0" borderId="83" xfId="216" applyFont="1" applyBorder="1" applyAlignment="1">
      <alignment horizontal="center" vertical="center"/>
    </xf>
    <xf numFmtId="0" fontId="12" fillId="0" borderId="91" xfId="216" applyFont="1" applyBorder="1" applyAlignment="1">
      <alignment horizontal="center" vertical="center"/>
    </xf>
    <xf numFmtId="0" fontId="12" fillId="0" borderId="93" xfId="216" applyFont="1" applyBorder="1" applyAlignment="1">
      <alignment horizontal="center" vertical="center"/>
    </xf>
    <xf numFmtId="0" fontId="12" fillId="0" borderId="84" xfId="216" applyFont="1" applyBorder="1" applyAlignment="1">
      <alignment horizontal="center" vertical="center"/>
    </xf>
    <xf numFmtId="0" fontId="108" fillId="0" borderId="85" xfId="216" applyFont="1" applyBorder="1" applyAlignment="1">
      <alignment vertical="center"/>
    </xf>
    <xf numFmtId="0" fontId="67" fillId="0" borderId="87" xfId="216" applyFont="1" applyBorder="1" applyAlignment="1">
      <alignment horizontal="center" vertical="center" wrapText="1"/>
    </xf>
    <xf numFmtId="0" fontId="67" fillId="0" borderId="80" xfId="216" applyFont="1" applyBorder="1" applyAlignment="1">
      <alignment horizontal="center" vertical="center" wrapText="1"/>
    </xf>
    <xf numFmtId="0" fontId="67" fillId="0" borderId="82" xfId="216" applyFont="1" applyBorder="1" applyAlignment="1">
      <alignment horizontal="center" vertical="center" wrapText="1"/>
    </xf>
    <xf numFmtId="0" fontId="12" fillId="0" borderId="88" xfId="216" applyFont="1" applyBorder="1" applyAlignment="1">
      <alignment horizontal="center" vertical="center" wrapText="1"/>
    </xf>
    <xf numFmtId="0" fontId="12" fillId="0" borderId="89" xfId="216" applyFont="1" applyBorder="1" applyAlignment="1">
      <alignment horizontal="center" vertical="center" wrapText="1"/>
    </xf>
    <xf numFmtId="0" fontId="18" fillId="0" borderId="89" xfId="156" applyFont="1" applyBorder="1" applyAlignment="1">
      <alignment horizontal="center" vertical="center" wrapText="1"/>
    </xf>
    <xf numFmtId="0" fontId="18" fillId="0" borderId="90" xfId="156" applyFont="1" applyBorder="1" applyAlignment="1">
      <alignment horizontal="center" vertical="center" wrapText="1"/>
    </xf>
    <xf numFmtId="0" fontId="110" fillId="0" borderId="92" xfId="216" applyFont="1" applyBorder="1" applyAlignment="1">
      <alignment horizontal="center" vertical="center" textRotation="255" wrapText="1"/>
    </xf>
    <xf numFmtId="0" fontId="18" fillId="0" borderId="92" xfId="156" applyFont="1" applyBorder="1" applyAlignment="1">
      <alignment horizontal="center" vertical="center" textRotation="255" wrapText="1"/>
    </xf>
    <xf numFmtId="0" fontId="111" fillId="0" borderId="29" xfId="216" applyFont="1" applyBorder="1" applyAlignment="1">
      <alignment horizontal="center" vertical="center"/>
    </xf>
    <xf numFmtId="0" fontId="111" fillId="0" borderId="62" xfId="216" applyFont="1" applyBorder="1" applyAlignment="1">
      <alignment horizontal="center" vertical="center"/>
    </xf>
    <xf numFmtId="0" fontId="111" fillId="0" borderId="20" xfId="216" applyFont="1" applyBorder="1" applyAlignment="1">
      <alignment horizontal="center" vertical="center"/>
    </xf>
    <xf numFmtId="0" fontId="111" fillId="0" borderId="48" xfId="216" applyFont="1" applyBorder="1" applyAlignment="1">
      <alignment horizontal="center" vertical="center"/>
    </xf>
    <xf numFmtId="0" fontId="111" fillId="0" borderId="44" xfId="216" applyFont="1" applyBorder="1" applyAlignment="1">
      <alignment horizontal="center" vertical="center"/>
    </xf>
    <xf numFmtId="0" fontId="111" fillId="0" borderId="25" xfId="216" applyFont="1" applyBorder="1" applyAlignment="1">
      <alignment horizontal="center" vertical="center"/>
    </xf>
    <xf numFmtId="0" fontId="49" fillId="0" borderId="0" xfId="156" applyFont="1" applyAlignment="1">
      <alignment horizontal="center" vertical="center" wrapText="1"/>
    </xf>
    <xf numFmtId="0" fontId="107" fillId="0" borderId="43" xfId="0" applyFont="1" applyBorder="1" applyAlignment="1">
      <alignment horizontal="center" vertical="center"/>
    </xf>
    <xf numFmtId="0" fontId="107" fillId="0" borderId="0" xfId="0" applyFont="1" applyAlignment="1">
      <alignment horizontal="center" vertical="center"/>
    </xf>
    <xf numFmtId="0" fontId="0" fillId="0" borderId="43" xfId="0" applyBorder="1" applyAlignment="1">
      <alignment horizontal="center"/>
    </xf>
    <xf numFmtId="0" fontId="0" fillId="0" borderId="0" xfId="0" applyAlignment="1">
      <alignment horizontal="center"/>
    </xf>
    <xf numFmtId="0" fontId="0" fillId="0" borderId="47" xfId="0" applyBorder="1" applyAlignment="1">
      <alignment horizontal="center"/>
    </xf>
    <xf numFmtId="0" fontId="0" fillId="0" borderId="48" xfId="0" applyBorder="1" applyAlignment="1">
      <alignment horizontal="center"/>
    </xf>
    <xf numFmtId="0" fontId="0" fillId="0" borderId="44" xfId="0" applyBorder="1" applyAlignment="1">
      <alignment horizontal="center"/>
    </xf>
    <xf numFmtId="0" fontId="0" fillId="0" borderId="25" xfId="0" applyBorder="1" applyAlignment="1">
      <alignment horizontal="center"/>
    </xf>
    <xf numFmtId="0" fontId="102" fillId="0" borderId="11" xfId="212" applyFont="1" applyBorder="1" applyAlignment="1">
      <alignment horizontal="left" vertical="center" wrapText="1"/>
    </xf>
    <xf numFmtId="0" fontId="102" fillId="0" borderId="13" xfId="212" applyFont="1" applyBorder="1" applyAlignment="1">
      <alignment horizontal="left" vertical="center" wrapText="1"/>
    </xf>
    <xf numFmtId="42" fontId="102" fillId="0" borderId="11" xfId="214" applyFont="1" applyFill="1" applyBorder="1" applyAlignment="1">
      <alignment horizontal="center" wrapText="1"/>
    </xf>
    <xf numFmtId="42" fontId="102" fillId="0" borderId="37" xfId="214" applyFont="1" applyFill="1" applyBorder="1" applyAlignment="1">
      <alignment horizontal="center" wrapText="1"/>
    </xf>
    <xf numFmtId="0" fontId="102" fillId="0" borderId="66" xfId="212" applyFont="1" applyBorder="1" applyAlignment="1">
      <alignment horizontal="left" vertical="center" wrapText="1"/>
    </xf>
    <xf numFmtId="0" fontId="102" fillId="0" borderId="38" xfId="212" applyFont="1" applyBorder="1" applyAlignment="1">
      <alignment horizontal="left" vertical="center" wrapText="1"/>
    </xf>
    <xf numFmtId="195" fontId="102" fillId="0" borderId="66" xfId="212" applyNumberFormat="1" applyFont="1" applyBorder="1" applyAlignment="1">
      <alignment horizontal="center" wrapText="1"/>
    </xf>
    <xf numFmtId="195" fontId="102" fillId="0" borderId="74" xfId="212" applyNumberFormat="1" applyFont="1" applyBorder="1" applyAlignment="1">
      <alignment horizontal="center" wrapText="1"/>
    </xf>
    <xf numFmtId="0" fontId="46" fillId="23" borderId="57" xfId="212" applyFont="1" applyFill="1" applyBorder="1" applyAlignment="1">
      <alignment horizontal="center" vertical="center" wrapText="1"/>
    </xf>
    <xf numFmtId="0" fontId="46" fillId="23" borderId="46" xfId="212" applyFont="1" applyFill="1" applyBorder="1" applyAlignment="1">
      <alignment horizontal="center" vertical="center" wrapText="1"/>
    </xf>
    <xf numFmtId="0" fontId="0" fillId="0" borderId="29" xfId="0" applyBorder="1" applyAlignment="1">
      <alignment horizontal="left" vertical="top"/>
    </xf>
    <xf numFmtId="0" fontId="0" fillId="0" borderId="62" xfId="0" applyBorder="1" applyAlignment="1">
      <alignment horizontal="left" vertical="top"/>
    </xf>
    <xf numFmtId="0" fontId="0" fillId="0" borderId="43" xfId="0" applyBorder="1" applyAlignment="1">
      <alignment horizontal="left" vertical="top"/>
    </xf>
    <xf numFmtId="0" fontId="0" fillId="0" borderId="0" xfId="0" applyAlignment="1">
      <alignment horizontal="left" vertical="top"/>
    </xf>
    <xf numFmtId="0" fontId="0" fillId="0" borderId="26" xfId="0" applyBorder="1" applyAlignment="1">
      <alignment horizontal="left" vertical="top"/>
    </xf>
    <xf numFmtId="0" fontId="0" fillId="0" borderId="9" xfId="0" applyBorder="1" applyAlignment="1">
      <alignment horizontal="left" vertical="top"/>
    </xf>
    <xf numFmtId="0" fontId="0" fillId="0" borderId="62" xfId="0" applyBorder="1" applyAlignment="1">
      <alignment horizontal="center"/>
    </xf>
    <xf numFmtId="0" fontId="0" fillId="0" borderId="20" xfId="0" applyBorder="1" applyAlignment="1">
      <alignment horizontal="center"/>
    </xf>
    <xf numFmtId="0" fontId="102" fillId="32" borderId="11" xfId="212" applyFont="1" applyFill="1" applyBorder="1" applyAlignment="1">
      <alignment horizontal="center" wrapText="1"/>
    </xf>
    <xf numFmtId="0" fontId="102" fillId="32" borderId="13" xfId="212" applyFont="1" applyFill="1" applyBorder="1" applyAlignment="1">
      <alignment horizontal="center" wrapText="1"/>
    </xf>
    <xf numFmtId="195" fontId="102" fillId="32" borderId="11" xfId="213" applyNumberFormat="1" applyFont="1" applyFill="1" applyBorder="1" applyAlignment="1">
      <alignment horizontal="center" wrapText="1"/>
    </xf>
    <xf numFmtId="195" fontId="102" fillId="32" borderId="37" xfId="213" applyNumberFormat="1" applyFont="1" applyFill="1" applyBorder="1" applyAlignment="1">
      <alignment horizontal="center" wrapText="1"/>
    </xf>
    <xf numFmtId="0" fontId="98" fillId="31" borderId="63" xfId="212" applyFont="1" applyFill="1" applyBorder="1" applyAlignment="1">
      <alignment horizontal="center" vertical="center" wrapText="1"/>
    </xf>
    <xf numFmtId="0" fontId="98" fillId="31" borderId="65" xfId="212" applyFont="1" applyFill="1" applyBorder="1" applyAlignment="1">
      <alignment horizontal="center" vertical="center" wrapText="1"/>
    </xf>
    <xf numFmtId="194" fontId="98" fillId="31" borderId="63" xfId="213" applyNumberFormat="1" applyFont="1" applyFill="1" applyBorder="1" applyAlignment="1">
      <alignment horizontal="center" vertical="center" wrapText="1"/>
    </xf>
    <xf numFmtId="194" fontId="98" fillId="31" borderId="68" xfId="213" applyNumberFormat="1" applyFont="1" applyFill="1" applyBorder="1" applyAlignment="1">
      <alignment horizontal="center" vertical="center" wrapText="1"/>
    </xf>
    <xf numFmtId="0" fontId="99" fillId="0" borderId="76" xfId="0" applyFont="1" applyBorder="1" applyAlignment="1">
      <alignment horizontal="center" vertical="center" wrapText="1"/>
    </xf>
    <xf numFmtId="0" fontId="99" fillId="0" borderId="77" xfId="0" applyFont="1" applyBorder="1" applyAlignment="1">
      <alignment horizontal="center" vertical="center" wrapText="1"/>
    </xf>
    <xf numFmtId="0" fontId="99" fillId="0" borderId="78" xfId="0" applyFont="1" applyBorder="1" applyAlignment="1">
      <alignment horizontal="center" vertical="center" wrapText="1"/>
    </xf>
    <xf numFmtId="0" fontId="99" fillId="23" borderId="76" xfId="0" applyFont="1" applyFill="1" applyBorder="1" applyAlignment="1">
      <alignment horizontal="center" vertical="center" wrapText="1"/>
    </xf>
    <xf numFmtId="0" fontId="99" fillId="23" borderId="78" xfId="0" applyFont="1" applyFill="1" applyBorder="1" applyAlignment="1">
      <alignment horizontal="center" vertical="center" wrapText="1"/>
    </xf>
    <xf numFmtId="0" fontId="101" fillId="0" borderId="30" xfId="0" applyFont="1" applyBorder="1" applyAlignment="1">
      <alignment horizontal="center"/>
    </xf>
    <xf numFmtId="0" fontId="101" fillId="0" borderId="57" xfId="0" applyFont="1" applyBorder="1" applyAlignment="1">
      <alignment horizontal="center"/>
    </xf>
    <xf numFmtId="0" fontId="101" fillId="0" borderId="46" xfId="0" applyFont="1" applyBorder="1" applyAlignment="1">
      <alignment horizontal="center"/>
    </xf>
    <xf numFmtId="0" fontId="24" fillId="23" borderId="16" xfId="166" applyFont="1" applyFill="1" applyBorder="1" applyAlignment="1">
      <alignment horizontal="justify" vertical="center" wrapText="1"/>
    </xf>
    <xf numFmtId="0" fontId="24" fillId="23" borderId="12" xfId="166" applyFont="1" applyFill="1" applyBorder="1" applyAlignment="1">
      <alignment horizontal="justify" vertical="center" wrapText="1"/>
    </xf>
    <xf numFmtId="0" fontId="24" fillId="23" borderId="37" xfId="166" applyFont="1" applyFill="1" applyBorder="1" applyAlignment="1">
      <alignment horizontal="justify" vertical="center" wrapText="1"/>
    </xf>
    <xf numFmtId="0" fontId="47" fillId="23" borderId="16" xfId="166" applyFont="1" applyFill="1" applyBorder="1" applyAlignment="1">
      <alignment horizontal="justify" vertical="center" wrapText="1"/>
    </xf>
    <xf numFmtId="0" fontId="47" fillId="23" borderId="12" xfId="166" applyFont="1" applyFill="1" applyBorder="1" applyAlignment="1">
      <alignment horizontal="justify" vertical="center" wrapText="1"/>
    </xf>
    <xf numFmtId="0" fontId="47" fillId="23" borderId="37" xfId="166" applyFont="1" applyFill="1" applyBorder="1" applyAlignment="1">
      <alignment horizontal="justify" vertical="center" wrapText="1"/>
    </xf>
    <xf numFmtId="0" fontId="24" fillId="23" borderId="33" xfId="166" applyFont="1" applyFill="1" applyBorder="1" applyAlignment="1">
      <alignment horizontal="justify" vertical="center" wrapText="1"/>
    </xf>
    <xf numFmtId="0" fontId="24" fillId="23" borderId="67" xfId="166" applyFont="1" applyFill="1" applyBorder="1" applyAlignment="1">
      <alignment horizontal="justify" vertical="center" wrapText="1"/>
    </xf>
    <xf numFmtId="0" fontId="24" fillId="23" borderId="74" xfId="166" applyFont="1" applyFill="1" applyBorder="1" applyAlignment="1">
      <alignment horizontal="justify" vertical="center" wrapText="1"/>
    </xf>
    <xf numFmtId="0" fontId="47" fillId="23" borderId="35" xfId="166" applyFont="1" applyFill="1" applyBorder="1" applyAlignment="1">
      <alignment horizontal="left" vertical="center" wrapText="1"/>
    </xf>
    <xf numFmtId="0" fontId="47" fillId="23" borderId="64" xfId="166" applyFont="1" applyFill="1" applyBorder="1" applyAlignment="1">
      <alignment horizontal="left" vertical="center" wrapText="1"/>
    </xf>
    <xf numFmtId="0" fontId="47" fillId="23" borderId="68" xfId="166" applyFont="1" applyFill="1" applyBorder="1" applyAlignment="1">
      <alignment horizontal="left" vertical="center" wrapText="1"/>
    </xf>
    <xf numFmtId="0" fontId="24" fillId="23" borderId="17" xfId="166" applyFont="1" applyFill="1" applyBorder="1" applyAlignment="1">
      <alignment horizontal="justify" vertical="center" wrapText="1"/>
    </xf>
    <xf numFmtId="0" fontId="24" fillId="23" borderId="10" xfId="166" applyFont="1" applyFill="1" applyBorder="1" applyAlignment="1">
      <alignment horizontal="justify" vertical="center" wrapText="1"/>
    </xf>
    <xf numFmtId="0" fontId="24" fillId="23" borderId="18" xfId="166" applyFont="1" applyFill="1" applyBorder="1" applyAlignment="1">
      <alignment horizontal="justify" vertical="center" wrapText="1"/>
    </xf>
    <xf numFmtId="0" fontId="17" fillId="23" borderId="64" xfId="166" applyFont="1" applyFill="1" applyBorder="1" applyAlignment="1">
      <alignment horizontal="left" vertical="center" wrapText="1"/>
    </xf>
    <xf numFmtId="0" fontId="17" fillId="23" borderId="68" xfId="166" applyFont="1" applyFill="1" applyBorder="1" applyAlignment="1">
      <alignment horizontal="left" vertical="center" wrapText="1"/>
    </xf>
    <xf numFmtId="0" fontId="11" fillId="23" borderId="12" xfId="166" applyFont="1" applyFill="1" applyBorder="1" applyAlignment="1">
      <alignment horizontal="left" vertical="center" wrapText="1"/>
    </xf>
    <xf numFmtId="0" fontId="11" fillId="23" borderId="37" xfId="166" applyFont="1" applyFill="1" applyBorder="1" applyAlignment="1">
      <alignment horizontal="left" vertical="center" wrapText="1"/>
    </xf>
    <xf numFmtId="0" fontId="11" fillId="23" borderId="69" xfId="166" applyFont="1" applyFill="1" applyBorder="1" applyAlignment="1">
      <alignment horizontal="left" vertical="center" wrapText="1"/>
    </xf>
    <xf numFmtId="0" fontId="11" fillId="23" borderId="71" xfId="166" applyFont="1" applyFill="1" applyBorder="1" applyAlignment="1">
      <alignment horizontal="left" vertical="center" wrapText="1"/>
    </xf>
    <xf numFmtId="0" fontId="11" fillId="23" borderId="57" xfId="166" applyFont="1" applyFill="1" applyBorder="1" applyAlignment="1">
      <alignment horizontal="left" vertical="center" wrapText="1"/>
    </xf>
    <xf numFmtId="0" fontId="11" fillId="23" borderId="72" xfId="166" applyFont="1" applyFill="1" applyBorder="1" applyAlignment="1">
      <alignment horizontal="left" vertical="center" wrapText="1"/>
    </xf>
    <xf numFmtId="0" fontId="11" fillId="23" borderId="62" xfId="166" applyFont="1" applyFill="1" applyBorder="1" applyAlignment="1">
      <alignment horizontal="left" vertical="center" wrapText="1"/>
    </xf>
    <xf numFmtId="0" fontId="11" fillId="23" borderId="73" xfId="166" applyFont="1" applyFill="1" applyBorder="1" applyAlignment="1">
      <alignment horizontal="left" vertical="center" wrapText="1"/>
    </xf>
    <xf numFmtId="0" fontId="19" fillId="23" borderId="11" xfId="166" applyFont="1" applyFill="1" applyBorder="1" applyAlignment="1">
      <alignment horizontal="left" vertical="center" wrapText="1"/>
    </xf>
    <xf numFmtId="0" fontId="19" fillId="23" borderId="12" xfId="166" applyFont="1" applyFill="1" applyBorder="1" applyAlignment="1">
      <alignment horizontal="left" vertical="center" wrapText="1"/>
    </xf>
    <xf numFmtId="0" fontId="19" fillId="23" borderId="13" xfId="166" applyFont="1" applyFill="1" applyBorder="1" applyAlignment="1">
      <alignment horizontal="left" vertical="center" wrapText="1"/>
    </xf>
    <xf numFmtId="0" fontId="11" fillId="23" borderId="13" xfId="166" applyFont="1" applyFill="1" applyBorder="1" applyAlignment="1">
      <alignment horizontal="left" vertical="center" wrapText="1"/>
    </xf>
    <xf numFmtId="0" fontId="11" fillId="24" borderId="12" xfId="166" applyFont="1" applyFill="1" applyBorder="1" applyAlignment="1">
      <alignment horizontal="left" vertical="center" wrapText="1"/>
    </xf>
    <xf numFmtId="0" fontId="11" fillId="24" borderId="37" xfId="166" applyFont="1" applyFill="1" applyBorder="1" applyAlignment="1">
      <alignment horizontal="left" vertical="center" wrapText="1"/>
    </xf>
    <xf numFmtId="0" fontId="10" fillId="23" borderId="69" xfId="166" applyFont="1" applyFill="1" applyBorder="1" applyAlignment="1">
      <alignment horizontal="left" vertical="center" wrapText="1"/>
    </xf>
    <xf numFmtId="0" fontId="10" fillId="23" borderId="70" xfId="166" applyFont="1" applyFill="1" applyBorder="1" applyAlignment="1">
      <alignment horizontal="left" vertical="center" wrapText="1"/>
    </xf>
    <xf numFmtId="0" fontId="15" fillId="23" borderId="62" xfId="166" applyFont="1" applyFill="1" applyBorder="1" applyAlignment="1">
      <alignment horizontal="center" vertical="center" wrapText="1"/>
    </xf>
    <xf numFmtId="0" fontId="15" fillId="23" borderId="0" xfId="166" applyFont="1" applyFill="1" applyBorder="1" applyAlignment="1">
      <alignment horizontal="center" vertical="center" wrapText="1"/>
    </xf>
    <xf numFmtId="0" fontId="15" fillId="23" borderId="44" xfId="166" applyFont="1" applyFill="1" applyBorder="1" applyAlignment="1">
      <alignment horizontal="center" vertical="center" wrapText="1"/>
    </xf>
    <xf numFmtId="0" fontId="15" fillId="23" borderId="19" xfId="166" applyFont="1" applyFill="1" applyBorder="1" applyAlignment="1">
      <alignment horizontal="center" vertical="center" wrapText="1"/>
    </xf>
    <xf numFmtId="0" fontId="15" fillId="23" borderId="49" xfId="166" applyFont="1" applyFill="1" applyBorder="1" applyAlignment="1">
      <alignment horizontal="center" vertical="center" wrapText="1"/>
    </xf>
    <xf numFmtId="0" fontId="15" fillId="23" borderId="24" xfId="166" applyFont="1" applyFill="1" applyBorder="1" applyAlignment="1">
      <alignment horizontal="center" vertical="center" wrapText="1"/>
    </xf>
    <xf numFmtId="168" fontId="15" fillId="23" borderId="19" xfId="166" applyNumberFormat="1" applyFont="1" applyFill="1" applyBorder="1" applyAlignment="1">
      <alignment horizontal="center" vertical="center" wrapText="1"/>
    </xf>
    <xf numFmtId="168" fontId="15" fillId="23" borderId="21" xfId="166" applyNumberFormat="1" applyFont="1" applyFill="1" applyBorder="1" applyAlignment="1">
      <alignment horizontal="center" vertical="center" wrapText="1"/>
    </xf>
    <xf numFmtId="0" fontId="61" fillId="23" borderId="67" xfId="166" applyFont="1" applyFill="1" applyBorder="1" applyAlignment="1">
      <alignment horizontal="left" vertical="center" wrapText="1"/>
    </xf>
    <xf numFmtId="0" fontId="61" fillId="23" borderId="38" xfId="166" applyFont="1" applyFill="1" applyBorder="1" applyAlignment="1">
      <alignment horizontal="left" vertical="center" wrapText="1"/>
    </xf>
    <xf numFmtId="0" fontId="11" fillId="23" borderId="64" xfId="166" applyFont="1" applyFill="1" applyBorder="1" applyAlignment="1">
      <alignment horizontal="left" vertical="center" wrapText="1"/>
    </xf>
    <xf numFmtId="0" fontId="11" fillId="23" borderId="65" xfId="166" applyFont="1" applyFill="1" applyBorder="1" applyAlignment="1">
      <alignment horizontal="left" vertical="center" wrapText="1"/>
    </xf>
    <xf numFmtId="0" fontId="11" fillId="23" borderId="70" xfId="166" applyFont="1" applyFill="1" applyBorder="1" applyAlignment="1">
      <alignment horizontal="left" vertical="center" wrapText="1"/>
    </xf>
    <xf numFmtId="0" fontId="15" fillId="23" borderId="54" xfId="166" applyFont="1" applyFill="1" applyBorder="1" applyAlignment="1">
      <alignment horizontal="center" vertical="center" wrapText="1"/>
    </xf>
    <xf numFmtId="0" fontId="15" fillId="23" borderId="36" xfId="166" applyFont="1" applyFill="1" applyBorder="1" applyAlignment="1">
      <alignment horizontal="center" vertical="center" wrapText="1"/>
    </xf>
    <xf numFmtId="0" fontId="8" fillId="23" borderId="0" xfId="166" applyFont="1" applyFill="1" applyAlignment="1">
      <alignment horizontal="center" vertical="center" wrapText="1"/>
    </xf>
    <xf numFmtId="0" fontId="8" fillId="23" borderId="47" xfId="166" applyFont="1" applyFill="1" applyBorder="1" applyAlignment="1">
      <alignment horizontal="center" vertical="center" wrapText="1"/>
    </xf>
    <xf numFmtId="0" fontId="96" fillId="23" borderId="30" xfId="166" applyFont="1" applyFill="1" applyBorder="1" applyAlignment="1">
      <alignment horizontal="center" vertical="center" wrapText="1"/>
    </xf>
    <xf numFmtId="0" fontId="96" fillId="23" borderId="46" xfId="166" applyFont="1" applyFill="1" applyBorder="1" applyAlignment="1">
      <alignment horizontal="center" vertical="center" wrapText="1"/>
    </xf>
    <xf numFmtId="0" fontId="6" fillId="23" borderId="0" xfId="166" applyFont="1" applyFill="1" applyAlignment="1">
      <alignment horizontal="center" vertical="center" wrapText="1"/>
    </xf>
    <xf numFmtId="0" fontId="7" fillId="23" borderId="0" xfId="166" applyFont="1" applyFill="1" applyAlignment="1">
      <alignment horizontal="center" vertical="center" wrapText="1"/>
    </xf>
    <xf numFmtId="0" fontId="9" fillId="23" borderId="0" xfId="166" applyFont="1" applyFill="1" applyAlignment="1">
      <alignment horizontal="center" vertical="center" wrapText="1"/>
    </xf>
    <xf numFmtId="0" fontId="10" fillId="23" borderId="0" xfId="166" applyFont="1" applyFill="1" applyAlignment="1">
      <alignment horizontal="center" vertical="center" wrapText="1"/>
    </xf>
    <xf numFmtId="0" fontId="81" fillId="23" borderId="0" xfId="0" applyFont="1" applyFill="1" applyAlignment="1">
      <alignment horizontal="center" vertical="center" wrapText="1"/>
    </xf>
    <xf numFmtId="0" fontId="53" fillId="25" borderId="11" xfId="169" applyFont="1" applyFill="1" applyBorder="1" applyAlignment="1">
      <alignment horizontal="left"/>
    </xf>
    <xf numFmtId="0" fontId="71" fillId="25" borderId="12" xfId="169" applyFill="1" applyBorder="1" applyAlignment="1">
      <alignment wrapText="1"/>
    </xf>
    <xf numFmtId="0" fontId="71" fillId="25" borderId="13" xfId="169" applyFill="1" applyBorder="1" applyAlignment="1">
      <alignment wrapText="1"/>
    </xf>
    <xf numFmtId="0" fontId="54" fillId="0" borderId="11" xfId="169" applyFont="1" applyBorder="1" applyAlignment="1">
      <alignment horizontal="left" wrapText="1"/>
    </xf>
    <xf numFmtId="0" fontId="71" fillId="0" borderId="12" xfId="169" applyBorder="1" applyAlignment="1">
      <alignment wrapText="1"/>
    </xf>
    <xf numFmtId="0" fontId="55" fillId="0" borderId="12" xfId="169" applyFont="1" applyBorder="1" applyAlignment="1">
      <alignment horizontal="right"/>
    </xf>
    <xf numFmtId="0" fontId="71" fillId="0" borderId="13" xfId="169" applyBorder="1" applyAlignment="1">
      <alignment wrapText="1"/>
    </xf>
    <xf numFmtId="0" fontId="54" fillId="0" borderId="11" xfId="169" applyFont="1" applyBorder="1" applyAlignment="1">
      <alignment horizontal="left"/>
    </xf>
    <xf numFmtId="0" fontId="53" fillId="0" borderId="11" xfId="169" applyFont="1" applyBorder="1" applyAlignment="1">
      <alignment horizontal="left"/>
    </xf>
    <xf numFmtId="0" fontId="51" fillId="0" borderId="40" xfId="169" applyFont="1" applyBorder="1" applyAlignment="1">
      <alignment horizontal="center"/>
    </xf>
    <xf numFmtId="0" fontId="71" fillId="0" borderId="0" xfId="169" applyAlignment="1">
      <alignment vertical="center"/>
    </xf>
    <xf numFmtId="0" fontId="52" fillId="0" borderId="14" xfId="169" applyFont="1" applyBorder="1" applyAlignment="1">
      <alignment horizontal="center"/>
    </xf>
    <xf numFmtId="0" fontId="71" fillId="0" borderId="9" xfId="169" applyBorder="1" applyAlignment="1">
      <alignment wrapText="1"/>
    </xf>
    <xf numFmtId="0" fontId="54" fillId="0" borderId="75" xfId="169" applyFont="1" applyBorder="1" applyAlignment="1">
      <alignment horizontal="left"/>
    </xf>
    <xf numFmtId="0" fontId="71" fillId="0" borderId="69" xfId="169" applyBorder="1" applyAlignment="1">
      <alignment wrapText="1"/>
    </xf>
    <xf numFmtId="0" fontId="54" fillId="0" borderId="11" xfId="166" applyNumberFormat="1" applyFont="1" applyFill="1" applyBorder="1" applyAlignment="1">
      <alignment horizontal="center"/>
    </xf>
    <xf numFmtId="0" fontId="54" fillId="0" borderId="12" xfId="166" applyNumberFormat="1" applyFont="1" applyFill="1" applyBorder="1" applyAlignment="1">
      <alignment horizontal="center"/>
    </xf>
    <xf numFmtId="0" fontId="54" fillId="0" borderId="11" xfId="166" applyNumberFormat="1" applyFont="1" applyFill="1" applyBorder="1" applyAlignment="1">
      <alignment horizontal="left" wrapText="1"/>
    </xf>
    <xf numFmtId="0" fontId="71" fillId="0" borderId="12" xfId="166" applyNumberFormat="1" applyFont="1" applyFill="1" applyBorder="1" applyAlignment="1">
      <alignment wrapText="1"/>
    </xf>
    <xf numFmtId="0" fontId="55" fillId="0" borderId="12" xfId="166" applyNumberFormat="1" applyFont="1" applyFill="1" applyBorder="1" applyAlignment="1">
      <alignment horizontal="right"/>
    </xf>
    <xf numFmtId="0" fontId="71" fillId="0" borderId="13" xfId="166" applyNumberFormat="1" applyFont="1" applyFill="1" applyBorder="1" applyAlignment="1">
      <alignment wrapText="1"/>
    </xf>
    <xf numFmtId="0" fontId="57" fillId="0" borderId="12" xfId="166" applyNumberFormat="1" applyFont="1" applyFill="1" applyBorder="1" applyAlignment="1">
      <alignment horizontal="center"/>
    </xf>
    <xf numFmtId="0" fontId="57" fillId="0" borderId="13" xfId="166" applyNumberFormat="1" applyFont="1" applyFill="1" applyBorder="1" applyAlignment="1">
      <alignment horizontal="center"/>
    </xf>
    <xf numFmtId="0" fontId="97" fillId="0" borderId="69" xfId="166" applyFont="1" applyBorder="1" applyAlignment="1">
      <alignment horizontal="center" vertical="center"/>
    </xf>
    <xf numFmtId="0" fontId="53" fillId="0" borderId="11" xfId="166" applyNumberFormat="1" applyFont="1" applyFill="1" applyBorder="1" applyAlignment="1">
      <alignment horizontal="left"/>
    </xf>
    <xf numFmtId="0" fontId="54" fillId="0" borderId="11" xfId="166" applyNumberFormat="1" applyFont="1" applyFill="1" applyBorder="1" applyAlignment="1">
      <alignment horizontal="left"/>
    </xf>
    <xf numFmtId="0" fontId="53" fillId="0" borderId="12" xfId="166" applyNumberFormat="1" applyFont="1" applyFill="1" applyBorder="1" applyAlignment="1">
      <alignment horizontal="left"/>
    </xf>
    <xf numFmtId="0" fontId="53" fillId="0" borderId="13" xfId="166" applyNumberFormat="1" applyFont="1" applyFill="1" applyBorder="1" applyAlignment="1">
      <alignment horizontal="left"/>
    </xf>
    <xf numFmtId="0" fontId="50" fillId="0" borderId="0" xfId="166" applyNumberFormat="1" applyFont="1" applyFill="1" applyBorder="1" applyAlignment="1">
      <alignment horizontal="center"/>
    </xf>
    <xf numFmtId="0" fontId="50" fillId="0" borderId="40" xfId="166" applyNumberFormat="1" applyFont="1" applyFill="1" applyBorder="1" applyAlignment="1">
      <alignment horizontal="center"/>
    </xf>
    <xf numFmtId="0" fontId="52" fillId="0" borderId="14" xfId="166" applyNumberFormat="1" applyFont="1" applyFill="1" applyBorder="1" applyAlignment="1">
      <alignment horizontal="center"/>
    </xf>
    <xf numFmtId="0" fontId="71" fillId="0" borderId="9" xfId="166" applyNumberFormat="1" applyFont="1" applyFill="1" applyBorder="1" applyAlignment="1">
      <alignment wrapText="1"/>
    </xf>
    <xf numFmtId="0" fontId="54" fillId="0" borderId="75" xfId="166" applyNumberFormat="1" applyFont="1" applyFill="1" applyBorder="1" applyAlignment="1">
      <alignment horizontal="left"/>
    </xf>
    <xf numFmtId="0" fontId="71" fillId="0" borderId="69" xfId="166" applyNumberFormat="1" applyFont="1" applyFill="1" applyBorder="1" applyAlignment="1">
      <alignment wrapText="1"/>
    </xf>
    <xf numFmtId="0" fontId="51" fillId="0" borderId="40" xfId="166" applyNumberFormat="1" applyFont="1" applyFill="1" applyBorder="1" applyAlignment="1">
      <alignment horizontal="center"/>
    </xf>
    <xf numFmtId="0" fontId="51" fillId="0" borderId="0" xfId="166" applyNumberFormat="1" applyFont="1" applyFill="1" applyBorder="1" applyAlignment="1">
      <alignment horizontal="center"/>
    </xf>
  </cellXfs>
  <cellStyles count="217">
    <cellStyle name="20% - Accent1" xfId="1" xr:uid="{00000000-0005-0000-0000-000000000000}"/>
    <cellStyle name="20% - Accent1 2" xfId="2" xr:uid="{00000000-0005-0000-0000-000001000000}"/>
    <cellStyle name="20% - Accent1 3" xfId="3" xr:uid="{00000000-0005-0000-0000-000002000000}"/>
    <cellStyle name="20% - Accent2" xfId="4" xr:uid="{00000000-0005-0000-0000-000003000000}"/>
    <cellStyle name="20% - Accent2 2" xfId="5" xr:uid="{00000000-0005-0000-0000-000004000000}"/>
    <cellStyle name="20% - Accent2 3" xfId="6" xr:uid="{00000000-0005-0000-0000-000005000000}"/>
    <cellStyle name="20% - Accent3" xfId="7" xr:uid="{00000000-0005-0000-0000-000006000000}"/>
    <cellStyle name="20% - Accent3 2" xfId="8" xr:uid="{00000000-0005-0000-0000-000007000000}"/>
    <cellStyle name="20% - Accent3 3" xfId="9" xr:uid="{00000000-0005-0000-0000-000008000000}"/>
    <cellStyle name="20% - Accent4" xfId="10" xr:uid="{00000000-0005-0000-0000-000009000000}"/>
    <cellStyle name="20% - Accent4 2" xfId="11" xr:uid="{00000000-0005-0000-0000-00000A000000}"/>
    <cellStyle name="20% - Accent4 3" xfId="12" xr:uid="{00000000-0005-0000-0000-00000B000000}"/>
    <cellStyle name="20% - Accent5" xfId="13" xr:uid="{00000000-0005-0000-0000-00000C000000}"/>
    <cellStyle name="20% - Accent5 2" xfId="14" xr:uid="{00000000-0005-0000-0000-00000D000000}"/>
    <cellStyle name="20% - Accent5 3" xfId="15" xr:uid="{00000000-0005-0000-0000-00000E000000}"/>
    <cellStyle name="20% - Accent6" xfId="16" xr:uid="{00000000-0005-0000-0000-00000F000000}"/>
    <cellStyle name="20% - Accent6 2" xfId="17" xr:uid="{00000000-0005-0000-0000-000010000000}"/>
    <cellStyle name="20% - Accent6 3" xfId="18" xr:uid="{00000000-0005-0000-0000-000011000000}"/>
    <cellStyle name="2-decimales" xfId="19" xr:uid="{00000000-0005-0000-0000-000012000000}"/>
    <cellStyle name="40% - Accent1" xfId="20" xr:uid="{00000000-0005-0000-0000-000013000000}"/>
    <cellStyle name="40% - Accent1 2" xfId="21" xr:uid="{00000000-0005-0000-0000-000014000000}"/>
    <cellStyle name="40% - Accent1 3" xfId="22" xr:uid="{00000000-0005-0000-0000-000015000000}"/>
    <cellStyle name="40% - Accent2" xfId="23" xr:uid="{00000000-0005-0000-0000-000016000000}"/>
    <cellStyle name="40% - Accent2 2" xfId="24" xr:uid="{00000000-0005-0000-0000-000017000000}"/>
    <cellStyle name="40% - Accent2 3" xfId="25" xr:uid="{00000000-0005-0000-0000-000018000000}"/>
    <cellStyle name="40% - Accent3" xfId="26" xr:uid="{00000000-0005-0000-0000-000019000000}"/>
    <cellStyle name="40% - Accent3 2" xfId="27" xr:uid="{00000000-0005-0000-0000-00001A000000}"/>
    <cellStyle name="40% - Accent3 3" xfId="28" xr:uid="{00000000-0005-0000-0000-00001B000000}"/>
    <cellStyle name="40% - Accent4" xfId="29" xr:uid="{00000000-0005-0000-0000-00001C000000}"/>
    <cellStyle name="40% - Accent4 2" xfId="30" xr:uid="{00000000-0005-0000-0000-00001D000000}"/>
    <cellStyle name="40% - Accent4 3" xfId="31" xr:uid="{00000000-0005-0000-0000-00001E000000}"/>
    <cellStyle name="40% - Accent5" xfId="32" xr:uid="{00000000-0005-0000-0000-00001F000000}"/>
    <cellStyle name="40% - Accent5 2" xfId="33" xr:uid="{00000000-0005-0000-0000-000020000000}"/>
    <cellStyle name="40% - Accent5 3" xfId="34" xr:uid="{00000000-0005-0000-0000-000021000000}"/>
    <cellStyle name="40% - Accent6" xfId="35" xr:uid="{00000000-0005-0000-0000-000022000000}"/>
    <cellStyle name="40% - Accent6 2" xfId="36" xr:uid="{00000000-0005-0000-0000-000023000000}"/>
    <cellStyle name="40% - Accent6 3" xfId="37" xr:uid="{00000000-0005-0000-0000-000024000000}"/>
    <cellStyle name="60% - Accent1" xfId="38" xr:uid="{00000000-0005-0000-0000-000025000000}"/>
    <cellStyle name="60% - Accent2" xfId="39" xr:uid="{00000000-0005-0000-0000-000026000000}"/>
    <cellStyle name="60% - Accent3" xfId="40" xr:uid="{00000000-0005-0000-0000-000027000000}"/>
    <cellStyle name="60% - Accent4" xfId="41" xr:uid="{00000000-0005-0000-0000-000028000000}"/>
    <cellStyle name="60% - Accent5" xfId="42" xr:uid="{00000000-0005-0000-0000-000029000000}"/>
    <cellStyle name="60% - Accent6" xfId="43" xr:uid="{00000000-0005-0000-0000-00002A000000}"/>
    <cellStyle name="Accent1" xfId="44" xr:uid="{00000000-0005-0000-0000-00002B000000}"/>
    <cellStyle name="Accent2" xfId="45" xr:uid="{00000000-0005-0000-0000-00002C000000}"/>
    <cellStyle name="Accent3" xfId="46" xr:uid="{00000000-0005-0000-0000-00002D000000}"/>
    <cellStyle name="Accent4" xfId="47" xr:uid="{00000000-0005-0000-0000-00002E000000}"/>
    <cellStyle name="Accent5" xfId="48" xr:uid="{00000000-0005-0000-0000-00002F000000}"/>
    <cellStyle name="Accent6" xfId="49" xr:uid="{00000000-0005-0000-0000-000030000000}"/>
    <cellStyle name="Bad" xfId="50" xr:uid="{00000000-0005-0000-0000-000031000000}"/>
    <cellStyle name="Calculation" xfId="51" xr:uid="{00000000-0005-0000-0000-000032000000}"/>
    <cellStyle name="Check Cell" xfId="52" xr:uid="{00000000-0005-0000-0000-000033000000}"/>
    <cellStyle name="Comma0" xfId="53" xr:uid="{00000000-0005-0000-0000-000034000000}"/>
    <cellStyle name="Currency [0]_APU" xfId="54" xr:uid="{00000000-0005-0000-0000-000035000000}"/>
    <cellStyle name="Currency_APU" xfId="55" xr:uid="{00000000-0005-0000-0000-000036000000}"/>
    <cellStyle name="Currency0" xfId="56" xr:uid="{00000000-0005-0000-0000-000037000000}"/>
    <cellStyle name="Date" xfId="57" xr:uid="{00000000-0005-0000-0000-000038000000}"/>
    <cellStyle name="ENTERO" xfId="58" xr:uid="{00000000-0005-0000-0000-000039000000}"/>
    <cellStyle name="Euro" xfId="59" xr:uid="{00000000-0005-0000-0000-00003A000000}"/>
    <cellStyle name="Euro 2" xfId="60" xr:uid="{00000000-0005-0000-0000-00003B000000}"/>
    <cellStyle name="Euro_28+0300-4504" xfId="61" xr:uid="{00000000-0005-0000-0000-00003C000000}"/>
    <cellStyle name="Explanatory Text" xfId="62" xr:uid="{00000000-0005-0000-0000-00003D000000}"/>
    <cellStyle name="F2" xfId="63" xr:uid="{00000000-0005-0000-0000-00003E000000}"/>
    <cellStyle name="F3" xfId="64" xr:uid="{00000000-0005-0000-0000-00003F000000}"/>
    <cellStyle name="F4" xfId="65" xr:uid="{00000000-0005-0000-0000-000040000000}"/>
    <cellStyle name="F5" xfId="66" xr:uid="{00000000-0005-0000-0000-000041000000}"/>
    <cellStyle name="F6" xfId="67" xr:uid="{00000000-0005-0000-0000-000042000000}"/>
    <cellStyle name="F7" xfId="68" xr:uid="{00000000-0005-0000-0000-000043000000}"/>
    <cellStyle name="F8" xfId="69" xr:uid="{00000000-0005-0000-0000-000044000000}"/>
    <cellStyle name="Fixed" xfId="70" xr:uid="{00000000-0005-0000-0000-000045000000}"/>
    <cellStyle name="Good" xfId="71" xr:uid="{00000000-0005-0000-0000-000046000000}"/>
    <cellStyle name="GRADOSMINSEG" xfId="72" xr:uid="{00000000-0005-0000-0000-000047000000}"/>
    <cellStyle name="Heading 1" xfId="73" xr:uid="{00000000-0005-0000-0000-000048000000}"/>
    <cellStyle name="Heading 2" xfId="74" xr:uid="{00000000-0005-0000-0000-000049000000}"/>
    <cellStyle name="Heading 3" xfId="75" xr:uid="{00000000-0005-0000-0000-00004A000000}"/>
    <cellStyle name="Heading 4" xfId="76" xr:uid="{00000000-0005-0000-0000-00004B000000}"/>
    <cellStyle name="Hipervínculo 2" xfId="77" xr:uid="{00000000-0005-0000-0000-00004C000000}"/>
    <cellStyle name="Hipervínculo 2 2" xfId="78" xr:uid="{00000000-0005-0000-0000-00004D000000}"/>
    <cellStyle name="Hipervínculo 3" xfId="79" xr:uid="{00000000-0005-0000-0000-00004E000000}"/>
    <cellStyle name="Hipervínculo 4" xfId="80" xr:uid="{00000000-0005-0000-0000-00004F000000}"/>
    <cellStyle name="Hyperlink_28+0300-4504" xfId="81" xr:uid="{00000000-0005-0000-0000-000050000000}"/>
    <cellStyle name="Input" xfId="82" xr:uid="{00000000-0005-0000-0000-000051000000}"/>
    <cellStyle name="Linked Cell" xfId="83" xr:uid="{00000000-0005-0000-0000-000052000000}"/>
    <cellStyle name="Millares" xfId="84" builtinId="3"/>
    <cellStyle name="Millares [0]" xfId="85" builtinId="6"/>
    <cellStyle name="Millares [0] 2" xfId="86" xr:uid="{00000000-0005-0000-0000-000055000000}"/>
    <cellStyle name="Millares [0] 2 2" xfId="87" xr:uid="{00000000-0005-0000-0000-000056000000}"/>
    <cellStyle name="Millares [0] 2 3" xfId="88" xr:uid="{00000000-0005-0000-0000-000057000000}"/>
    <cellStyle name="Millares 10" xfId="89" xr:uid="{00000000-0005-0000-0000-000058000000}"/>
    <cellStyle name="Millares 11" xfId="90" xr:uid="{00000000-0005-0000-0000-000059000000}"/>
    <cellStyle name="Millares 12" xfId="91" xr:uid="{00000000-0005-0000-0000-00005A000000}"/>
    <cellStyle name="Millares 13" xfId="92" xr:uid="{00000000-0005-0000-0000-00005B000000}"/>
    <cellStyle name="Millares 2" xfId="93" xr:uid="{00000000-0005-0000-0000-00005C000000}"/>
    <cellStyle name="Millares 2 2" xfId="94" xr:uid="{00000000-0005-0000-0000-00005D000000}"/>
    <cellStyle name="Millares 2 2 2" xfId="95" xr:uid="{00000000-0005-0000-0000-00005E000000}"/>
    <cellStyle name="Millares 2 2 3" xfId="96" xr:uid="{00000000-0005-0000-0000-00005F000000}"/>
    <cellStyle name="Millares 2 2 4" xfId="97" xr:uid="{00000000-0005-0000-0000-000060000000}"/>
    <cellStyle name="Millares 2 3" xfId="98" xr:uid="{00000000-0005-0000-0000-000061000000}"/>
    <cellStyle name="Millares 2_001_PO_INTERV_Proy_MOJARRAS_POPAYAN_v01npareja" xfId="99" xr:uid="{00000000-0005-0000-0000-000062000000}"/>
    <cellStyle name="Millares 3" xfId="100" xr:uid="{00000000-0005-0000-0000-000063000000}"/>
    <cellStyle name="Millares 3 2" xfId="101" xr:uid="{00000000-0005-0000-0000-000064000000}"/>
    <cellStyle name="Millares 3 3" xfId="215" xr:uid="{00000000-0005-0000-0000-000065000000}"/>
    <cellStyle name="Millares 4" xfId="102" xr:uid="{00000000-0005-0000-0000-000066000000}"/>
    <cellStyle name="Millares 4 2" xfId="103" xr:uid="{00000000-0005-0000-0000-000067000000}"/>
    <cellStyle name="Millares 4 2 2" xfId="104" xr:uid="{00000000-0005-0000-0000-000068000000}"/>
    <cellStyle name="Millares 4 2 3" xfId="105" xr:uid="{00000000-0005-0000-0000-000069000000}"/>
    <cellStyle name="Millares 5" xfId="106" xr:uid="{00000000-0005-0000-0000-00006A000000}"/>
    <cellStyle name="Millares 5 2" xfId="107" xr:uid="{00000000-0005-0000-0000-00006B000000}"/>
    <cellStyle name="Millares 5 3" xfId="108" xr:uid="{00000000-0005-0000-0000-00006C000000}"/>
    <cellStyle name="Millares 6" xfId="109" xr:uid="{00000000-0005-0000-0000-00006D000000}"/>
    <cellStyle name="Millares 7" xfId="110" xr:uid="{00000000-0005-0000-0000-00006E000000}"/>
    <cellStyle name="Millares 8" xfId="111" xr:uid="{00000000-0005-0000-0000-00006F000000}"/>
    <cellStyle name="Millares 9" xfId="112" xr:uid="{00000000-0005-0000-0000-000070000000}"/>
    <cellStyle name="Moneda [0]" xfId="113" builtinId="7"/>
    <cellStyle name="Moneda [0] 2" xfId="114" xr:uid="{00000000-0005-0000-0000-000072000000}"/>
    <cellStyle name="Moneda [0] 3" xfId="214" xr:uid="{00000000-0005-0000-0000-000073000000}"/>
    <cellStyle name="Moneda [2]" xfId="115" xr:uid="{00000000-0005-0000-0000-000074000000}"/>
    <cellStyle name="Moneda 2" xfId="116" xr:uid="{00000000-0005-0000-0000-000075000000}"/>
    <cellStyle name="Moneda 2 2" xfId="117" xr:uid="{00000000-0005-0000-0000-000076000000}"/>
    <cellStyle name="Moneda 2 2 2" xfId="118" xr:uid="{00000000-0005-0000-0000-000077000000}"/>
    <cellStyle name="Moneda 2 3" xfId="119" xr:uid="{00000000-0005-0000-0000-000078000000}"/>
    <cellStyle name="Moneda 2 4" xfId="120" xr:uid="{00000000-0005-0000-0000-000079000000}"/>
    <cellStyle name="Moneda 2 4 2" xfId="121" xr:uid="{00000000-0005-0000-0000-00007A000000}"/>
    <cellStyle name="Moneda 2 4 3" xfId="122" xr:uid="{00000000-0005-0000-0000-00007B000000}"/>
    <cellStyle name="Moneda 2 4 4" xfId="123" xr:uid="{00000000-0005-0000-0000-00007C000000}"/>
    <cellStyle name="Moneda 2 4 5" xfId="124" xr:uid="{00000000-0005-0000-0000-00007D000000}"/>
    <cellStyle name="Moneda 2_28+0300-4504" xfId="125" xr:uid="{00000000-0005-0000-0000-00007E000000}"/>
    <cellStyle name="Moneda 3" xfId="126" xr:uid="{00000000-0005-0000-0000-00007F000000}"/>
    <cellStyle name="Moneda 3 2" xfId="127" xr:uid="{00000000-0005-0000-0000-000080000000}"/>
    <cellStyle name="Moneda 3 2 2" xfId="128" xr:uid="{00000000-0005-0000-0000-000081000000}"/>
    <cellStyle name="Moneda 3 3" xfId="129" xr:uid="{00000000-0005-0000-0000-000082000000}"/>
    <cellStyle name="Moneda 3 3 2" xfId="130" xr:uid="{00000000-0005-0000-0000-000083000000}"/>
    <cellStyle name="Moneda 3 3 3" xfId="131" xr:uid="{00000000-0005-0000-0000-000084000000}"/>
    <cellStyle name="Moneda 3 3 4" xfId="132" xr:uid="{00000000-0005-0000-0000-000085000000}"/>
    <cellStyle name="Moneda 3 3 5" xfId="133" xr:uid="{00000000-0005-0000-0000-000086000000}"/>
    <cellStyle name="Moneda 3 4" xfId="134" xr:uid="{00000000-0005-0000-0000-000087000000}"/>
    <cellStyle name="Moneda 3 4 2" xfId="135" xr:uid="{00000000-0005-0000-0000-000088000000}"/>
    <cellStyle name="Moneda 3 5" xfId="136" xr:uid="{00000000-0005-0000-0000-000089000000}"/>
    <cellStyle name="Moneda 3 6" xfId="213" xr:uid="{00000000-0005-0000-0000-00008A000000}"/>
    <cellStyle name="Moneda 3_APU-DEFINITIVO AMV G2 THUI" xfId="137" xr:uid="{00000000-0005-0000-0000-00008B000000}"/>
    <cellStyle name="Moneda 4" xfId="138" xr:uid="{00000000-0005-0000-0000-00008C000000}"/>
    <cellStyle name="Moneda 4 2" xfId="139" xr:uid="{00000000-0005-0000-0000-00008D000000}"/>
    <cellStyle name="Moneda 4 2 2" xfId="140" xr:uid="{00000000-0005-0000-0000-00008E000000}"/>
    <cellStyle name="Moneda 4 2 2 2" xfId="141" xr:uid="{00000000-0005-0000-0000-00008F000000}"/>
    <cellStyle name="Moneda 4 2 2 3" xfId="142" xr:uid="{00000000-0005-0000-0000-000090000000}"/>
    <cellStyle name="Moneda 4 2 3" xfId="143" xr:uid="{00000000-0005-0000-0000-000091000000}"/>
    <cellStyle name="Moneda 4 2 4" xfId="144" xr:uid="{00000000-0005-0000-0000-000092000000}"/>
    <cellStyle name="Moneda 4 3" xfId="145" xr:uid="{00000000-0005-0000-0000-000093000000}"/>
    <cellStyle name="Moneda 5" xfId="146" xr:uid="{00000000-0005-0000-0000-000094000000}"/>
    <cellStyle name="Moneda 5 2" xfId="147" xr:uid="{00000000-0005-0000-0000-000095000000}"/>
    <cellStyle name="Moneda 5 2 2" xfId="148" xr:uid="{00000000-0005-0000-0000-000096000000}"/>
    <cellStyle name="Moneda 5 2 3" xfId="149" xr:uid="{00000000-0005-0000-0000-000097000000}"/>
    <cellStyle name="Moneda 5 2 4" xfId="150" xr:uid="{00000000-0005-0000-0000-000098000000}"/>
    <cellStyle name="Moneda 5 2 5" xfId="151" xr:uid="{00000000-0005-0000-0000-000099000000}"/>
    <cellStyle name="Moneda 6" xfId="152" xr:uid="{00000000-0005-0000-0000-00009A000000}"/>
    <cellStyle name="Normal" xfId="0" builtinId="0"/>
    <cellStyle name="Normal 10" xfId="153" xr:uid="{00000000-0005-0000-0000-00009C000000}"/>
    <cellStyle name="Normal 11" xfId="154" xr:uid="{00000000-0005-0000-0000-00009D000000}"/>
    <cellStyle name="Normal 12" xfId="155" xr:uid="{00000000-0005-0000-0000-00009E000000}"/>
    <cellStyle name="Normal 12 2" xfId="156" xr:uid="{00000000-0005-0000-0000-00009F000000}"/>
    <cellStyle name="Normal 12 2 2" xfId="211" xr:uid="{00000000-0005-0000-0000-0000A0000000}"/>
    <cellStyle name="Normal 13" xfId="157" xr:uid="{00000000-0005-0000-0000-0000A1000000}"/>
    <cellStyle name="Normal 2" xfId="158" xr:uid="{00000000-0005-0000-0000-0000A2000000}"/>
    <cellStyle name="Normal 2 10" xfId="159" xr:uid="{00000000-0005-0000-0000-0000A3000000}"/>
    <cellStyle name="Normal 2 2" xfId="160" xr:uid="{00000000-0005-0000-0000-0000A4000000}"/>
    <cellStyle name="Normal 2 3" xfId="161" xr:uid="{00000000-0005-0000-0000-0000A5000000}"/>
    <cellStyle name="Normal 2 3 2" xfId="162" xr:uid="{00000000-0005-0000-0000-0000A6000000}"/>
    <cellStyle name="Normal 2 3_2010 APU GRUPO No. 4 OK" xfId="163" xr:uid="{00000000-0005-0000-0000-0000A7000000}"/>
    <cellStyle name="Normal 2 4" xfId="164" xr:uid="{00000000-0005-0000-0000-0000A8000000}"/>
    <cellStyle name="Normal 2 5" xfId="212" xr:uid="{00000000-0005-0000-0000-0000A9000000}"/>
    <cellStyle name="Normal 2_2010 APU GRUPO No. 4 OK" xfId="165" xr:uid="{00000000-0005-0000-0000-0000AA000000}"/>
    <cellStyle name="Normal 3" xfId="166" xr:uid="{00000000-0005-0000-0000-0000AB000000}"/>
    <cellStyle name="Normal 3 11" xfId="167" xr:uid="{00000000-0005-0000-0000-0000AC000000}"/>
    <cellStyle name="Normal 3 11 2" xfId="168" xr:uid="{00000000-0005-0000-0000-0000AD000000}"/>
    <cellStyle name="Normal 3 2" xfId="169" xr:uid="{00000000-0005-0000-0000-0000AE000000}"/>
    <cellStyle name="Normal 3 3" xfId="170" xr:uid="{00000000-0005-0000-0000-0000AF000000}"/>
    <cellStyle name="Normal 4" xfId="171" xr:uid="{00000000-0005-0000-0000-0000B0000000}"/>
    <cellStyle name="Normal 4 2" xfId="172" xr:uid="{00000000-0005-0000-0000-0000B1000000}"/>
    <cellStyle name="Normal 4_2010 APU GRUPO No. 4 OK" xfId="173" xr:uid="{00000000-0005-0000-0000-0000B2000000}"/>
    <cellStyle name="Normal 5" xfId="174" xr:uid="{00000000-0005-0000-0000-0000B3000000}"/>
    <cellStyle name="Normal 5 2" xfId="175" xr:uid="{00000000-0005-0000-0000-0000B4000000}"/>
    <cellStyle name="Normal 6" xfId="176" xr:uid="{00000000-0005-0000-0000-0000B5000000}"/>
    <cellStyle name="Normal 6 2" xfId="177" xr:uid="{00000000-0005-0000-0000-0000B6000000}"/>
    <cellStyle name="Normal 6 3" xfId="178" xr:uid="{00000000-0005-0000-0000-0000B7000000}"/>
    <cellStyle name="Normal 6 3 2" xfId="179" xr:uid="{00000000-0005-0000-0000-0000B8000000}"/>
    <cellStyle name="Normal 6 3 3" xfId="180" xr:uid="{00000000-0005-0000-0000-0000B9000000}"/>
    <cellStyle name="Normal 6_APU+SE%c3%91AL..(1)" xfId="181" xr:uid="{00000000-0005-0000-0000-0000BA000000}"/>
    <cellStyle name="Normal 7" xfId="182" xr:uid="{00000000-0005-0000-0000-0000BB000000}"/>
    <cellStyle name="Normal 7 2" xfId="183" xr:uid="{00000000-0005-0000-0000-0000BC000000}"/>
    <cellStyle name="Normal 7 2 2" xfId="184" xr:uid="{00000000-0005-0000-0000-0000BD000000}"/>
    <cellStyle name="Normal 8" xfId="185" xr:uid="{00000000-0005-0000-0000-0000BE000000}"/>
    <cellStyle name="Normal 9" xfId="186" xr:uid="{00000000-0005-0000-0000-0000BF000000}"/>
    <cellStyle name="Normal_ESTABLECIMIENTO Y MANTENIMIENTO 2" xfId="216" xr:uid="{00000000-0005-0000-0000-0000C0000000}"/>
    <cellStyle name="Note" xfId="187" xr:uid="{00000000-0005-0000-0000-0000C1000000}"/>
    <cellStyle name="Note 2" xfId="188" xr:uid="{00000000-0005-0000-0000-0000C2000000}"/>
    <cellStyle name="Note 3" xfId="189" xr:uid="{00000000-0005-0000-0000-0000C3000000}"/>
    <cellStyle name="Output" xfId="190" xr:uid="{00000000-0005-0000-0000-0000C4000000}"/>
    <cellStyle name="Percent_FLORENCI" xfId="191" xr:uid="{00000000-0005-0000-0000-0000C5000000}"/>
    <cellStyle name="Porcentaje" xfId="192" builtinId="5"/>
    <cellStyle name="Porcentaje 2" xfId="193" xr:uid="{00000000-0005-0000-0000-0000C7000000}"/>
    <cellStyle name="Porcentaje 2 2" xfId="194" xr:uid="{00000000-0005-0000-0000-0000C8000000}"/>
    <cellStyle name="Porcentual 2" xfId="195" xr:uid="{00000000-0005-0000-0000-0000C9000000}"/>
    <cellStyle name="Porcentual 2 2" xfId="196" xr:uid="{00000000-0005-0000-0000-0000CA000000}"/>
    <cellStyle name="Porcentual 2 3" xfId="197" xr:uid="{00000000-0005-0000-0000-0000CB000000}"/>
    <cellStyle name="Porcentual 2 3 2" xfId="198" xr:uid="{00000000-0005-0000-0000-0000CC000000}"/>
    <cellStyle name="Porcentual 2 4" xfId="199" xr:uid="{00000000-0005-0000-0000-0000CD000000}"/>
    <cellStyle name="Porcentual 3" xfId="200" xr:uid="{00000000-0005-0000-0000-0000CE000000}"/>
    <cellStyle name="Porcentual 3 2" xfId="201" xr:uid="{00000000-0005-0000-0000-0000CF000000}"/>
    <cellStyle name="Porcentual 3 3" xfId="202" xr:uid="{00000000-0005-0000-0000-0000D0000000}"/>
    <cellStyle name="Porcentual 4" xfId="203" xr:uid="{00000000-0005-0000-0000-0000D1000000}"/>
    <cellStyle name="Porcentual 4 2" xfId="204" xr:uid="{00000000-0005-0000-0000-0000D2000000}"/>
    <cellStyle name="Porcentual 5" xfId="205" xr:uid="{00000000-0005-0000-0000-0000D3000000}"/>
    <cellStyle name="Porcentual 6" xfId="206" xr:uid="{00000000-0005-0000-0000-0000D4000000}"/>
    <cellStyle name="Porcentual 7" xfId="207" xr:uid="{00000000-0005-0000-0000-0000D5000000}"/>
    <cellStyle name="Title" xfId="208" xr:uid="{00000000-0005-0000-0000-0000D6000000}"/>
    <cellStyle name="TITULO" xfId="209" xr:uid="{00000000-0005-0000-0000-0000D7000000}"/>
    <cellStyle name="Warning Text" xfId="210" xr:uid="{00000000-0005-0000-0000-0000D8000000}"/>
  </cellStyles>
  <dxfs count="13">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2.xml"/><Relationship Id="rId18" Type="http://schemas.openxmlformats.org/officeDocument/2006/relationships/externalLink" Target="externalLinks/externalLink7.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10.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externalLink" Target="externalLinks/externalLink6.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5.xml"/><Relationship Id="rId20" Type="http://schemas.openxmlformats.org/officeDocument/2006/relationships/externalLink" Target="externalLinks/externalLink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externalLink" Target="externalLinks/externalLink4.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externalLink" Target="externalLinks/externalLink8.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3.xml"/><Relationship Id="rId22" Type="http://schemas.openxmlformats.org/officeDocument/2006/relationships/externalLink" Target="externalLinks/externalLink1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a%20%20aaInformaci&#243;n%20GRUPO%204\A%20MInformes%20Mensuales\Informe%20de%20estado%20vial%20ene\aCCIDENTES%20DE%201995%20-%201996.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ADM%20VIAL%2003%20-%20CORDOBA\ESTADO%20DE%20RED\2103mar%20.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AMV-02-BOL\EST.V&#205;A%20CRIT.TECNICO%20AMB-BOL-02\DICIEMBRE-2008\EST.V&#205;A%20CRITERIO%20TECNICO%2090BLB.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EST.V&#205;A%20CRITERIO%20TECNICO.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CONT_ADI"/>
      <sheetName val="Datos"/>
      <sheetName val="aCCIDENTES%20DE%201995%20-%2019"/>
      <sheetName val="aCCIDENTES DE 1995 - 1996.xls"/>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Res-Accide-10"/>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Sistemas_serv1\xx\Documents a"/>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Users\avargase\AppData\Local\M"/>
      <sheetName val="\Mini HP Enero 2015\Proyectos i"/>
      <sheetName val="\C\Users\avargase\AppData\Local"/>
      <sheetName val="\Volumes\USB PIOLIN\Escritorio\"/>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Hoja1 (2)"/>
      <sheetName val="Hoja1 (3)"/>
      <sheetName val="precios-básicos2002"/>
      <sheetName val="APUs"/>
      <sheetName val="LISTADO "/>
      <sheetName val="M.O."/>
      <sheetName val="_a  aaInformación GRUPO 4_A MIn"/>
      <sheetName val="#REF"/>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efreshError="1"/>
      <sheetData sheetId="51" refreshError="1"/>
      <sheetData sheetId="52"/>
      <sheetData sheetId="53" refreshError="1"/>
      <sheetData sheetId="54" refreshError="1"/>
      <sheetData sheetId="55" refreshError="1"/>
      <sheetData sheetId="56" refreshError="1"/>
      <sheetData sheetId="57" refreshError="1"/>
      <sheetData sheetId="58" refreshError="1"/>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efreshError="1"/>
      <sheetData sheetId="78" refreshError="1"/>
      <sheetData sheetId="79" refreshError="1"/>
      <sheetData sheetId="80" refreshError="1"/>
      <sheetData sheetId="81" refreshError="1"/>
      <sheetData sheetId="82" refreshError="1"/>
      <sheetData sheetId="83"/>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refreshError="1"/>
      <sheetData sheetId="125" refreshError="1"/>
      <sheetData sheetId="126" refreshError="1"/>
      <sheetData sheetId="127" refreshError="1"/>
      <sheetData sheetId="128"/>
      <sheetData sheetId="129" refreshError="1"/>
      <sheetData sheetId="130" refreshError="1"/>
      <sheetData sheetId="131" refreshError="1"/>
      <sheetData sheetId="132" refreshError="1"/>
      <sheetData sheetId="133"/>
      <sheetData sheetId="134"/>
      <sheetData sheetId="135"/>
      <sheetData sheetId="136"/>
      <sheetData sheetId="137"/>
      <sheetData sheetId="138"/>
      <sheetData sheetId="139"/>
      <sheetData sheetId="140"/>
      <sheetData sheetId="141"/>
      <sheetData sheetId="142"/>
      <sheetData sheetId="143"/>
      <sheetData sheetId="144"/>
      <sheetData sheetId="145" refreshError="1"/>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refreshError="1"/>
      <sheetData sheetId="285" refreshError="1"/>
      <sheetData sheetId="286" refreshError="1"/>
      <sheetData sheetId="287" refreshError="1"/>
      <sheetData sheetId="288" refreshError="1"/>
      <sheetData sheetId="289" refreshError="1"/>
      <sheetData sheetId="290"/>
      <sheetData sheetId="291"/>
      <sheetData sheetId="292"/>
      <sheetData sheetId="293"/>
      <sheetData sheetId="294"/>
      <sheetData sheetId="295"/>
      <sheetData sheetId="296"/>
      <sheetData sheetId="297"/>
      <sheetData sheetId="298"/>
      <sheetData sheetId="299" refreshError="1"/>
      <sheetData sheetId="300" refreshError="1"/>
      <sheetData sheetId="301"/>
      <sheetData sheetId="302" refreshError="1"/>
      <sheetData sheetId="303"/>
      <sheetData sheetId="304" refreshError="1"/>
      <sheetData sheetId="305" refreshError="1"/>
      <sheetData sheetId="306" refreshError="1"/>
      <sheetData sheetId="307" refreshError="1"/>
      <sheetData sheetId="308" refreshError="1"/>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refreshError="1"/>
      <sheetData sheetId="342"/>
      <sheetData sheetId="343"/>
      <sheetData sheetId="344" refreshError="1"/>
      <sheetData sheetId="345" refreshError="1"/>
      <sheetData sheetId="346" refreshError="1"/>
      <sheetData sheetId="347" refreshError="1"/>
      <sheetData sheetId="348" refreshError="1"/>
      <sheetData sheetId="34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REF"/>
      <sheetName val="INDICMICROEMP"/>
      <sheetName val="Informacion"/>
      <sheetName val="Hoja1"/>
      <sheetName val="AMC"/>
      <sheetName val="Basico"/>
      <sheetName val="Iva"/>
      <sheetName val="Total"/>
      <sheetName val="amc_acta"/>
      <sheetName val="amc_bas"/>
      <sheetName val="amc_iva"/>
      <sheetName val="amc_total"/>
      <sheetName val="amc_anticip"/>
      <sheetName val="Datos"/>
      <sheetName val="aCCIDENTES%20DE%201995%20-%2019"/>
      <sheetName val="aCCIDENTES DE 1995 - 1996.xls"/>
      <sheetName val="CONT_ADI"/>
      <sheetName val="items"/>
      <sheetName val="ACTA DE MODIFICACION  (2)"/>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PUs"/>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Users\avargase\AppData\Local\M"/>
      <sheetName val="\\Escritorio\amv 2011\a  aaInfo"/>
      <sheetName val="\Mini HP Enero 2015\Proyectos i"/>
      <sheetName val="\C\Users\avargase\AppData\Local"/>
      <sheetName val="\Volumes\USB PIOLIN\Escritorio\"/>
      <sheetName val="\\Giovanni\administracion vial\"/>
      <sheetName val="\MONTO AGOTABLE 2010\a  aaInfor"/>
      <sheetName val="_a  aaInformación GRUPO 4_A MIn"/>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 sheetId="57" refreshError="1"/>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refreshError="1"/>
      <sheetData sheetId="123" refreshError="1"/>
      <sheetData sheetId="124" refreshError="1"/>
      <sheetData sheetId="125" refreshError="1"/>
      <sheetData sheetId="126" refreshError="1"/>
      <sheetData sheetId="127"/>
      <sheetData sheetId="128"/>
      <sheetData sheetId="129"/>
      <sheetData sheetId="130"/>
      <sheetData sheetId="131"/>
      <sheetData sheetId="132"/>
      <sheetData sheetId="133"/>
      <sheetData sheetId="134"/>
      <sheetData sheetId="135"/>
      <sheetData sheetId="136" refreshError="1"/>
      <sheetData sheetId="137" refreshError="1"/>
      <sheetData sheetId="138"/>
      <sheetData sheetId="139" refreshError="1"/>
      <sheetData sheetId="140"/>
      <sheetData sheetId="141" refreshError="1"/>
      <sheetData sheetId="142" refreshError="1"/>
      <sheetData sheetId="143" refreshError="1"/>
      <sheetData sheetId="144" refreshError="1"/>
      <sheetData sheetId="145" refreshError="1"/>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Presupuesto"/>
      <sheetName val="\MANTENIMIENTO RUTA 1001_MARZO "/>
      <sheetName val="APUs"/>
      <sheetName val="INSUMOS"/>
      <sheetName val="PptoGral"/>
      <sheetName val="\I\MANTENIMIENTO RUTA 1001_MARZ"/>
      <sheetName val="\F\MANTENIMIENTO RUTA 1001_MARZ"/>
      <sheetName val="a__aaInformación"/>
      <sheetName val="a__aaInformación1"/>
      <sheetName val="a__aaInformación2"/>
      <sheetName val="ANEXO IX"/>
      <sheetName val="Formulario N° 4"/>
      <sheetName val="MATERIALES"/>
      <sheetName val="EQUIPO"/>
      <sheetName val="otros"/>
      <sheetName val="\\SERVIDOR\Public2\MANTENIMIENT"/>
      <sheetName val="CONT_ADI"/>
      <sheetName val="\Users\USUARIO\Downloads\MANTEN"/>
      <sheetName val="INDICMICROEMP"/>
      <sheetName val="INDICE"/>
      <sheetName val="Datos"/>
      <sheetName val="Cuadrillas"/>
      <sheetName val="Jornal"/>
      <sheetName val="\I\I\MANTENIMIENTO RUTA 1001_MA"/>
      <sheetName val="\Users\Personal\Downloads\MANTE"/>
      <sheetName val="TOTALES"/>
      <sheetName val="\G\I\MANTENIMIENTO RUTA 1001_MA"/>
      <sheetName val="\D\MANTENIMIENTO RUTA 1001_MARZ"/>
      <sheetName val="\G\D\MANTENIMIENTO RUTA 1001_MA"/>
      <sheetName val="#REF"/>
      <sheetName val="Fornato 6"/>
      <sheetName val="Concretos y morteros"/>
      <sheetName val="Datos iniciales "/>
      <sheetName val="Transporte"/>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CDItem"/>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Acc Ago-Sep.xls"/>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Plan auditoría"/>
      <sheetName val="Presupuesto"/>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Materiales"/>
      <sheetName val="Cuadrillas"/>
      <sheetName val="Concretos y morteros"/>
      <sheetName val="Equipo"/>
      <sheetName val="Datos iniciales "/>
      <sheetName val="Transporte"/>
      <sheetName val="Acc%20Ago-Sep.xls"/>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refreshError="1"/>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refreshError="1"/>
      <sheetData sheetId="108" refreshError="1"/>
      <sheetData sheetId="109">
        <row r="2">
          <cell r="R2">
            <v>0</v>
          </cell>
        </row>
      </sheetData>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refreshError="1"/>
      <sheetData sheetId="165" refreshError="1"/>
      <sheetData sheetId="166" refreshError="1"/>
      <sheetData sheetId="167" refreshError="1"/>
      <sheetData sheetId="168" refreshError="1"/>
      <sheetData sheetId="169" refreshError="1"/>
      <sheetData sheetId="170" refreshError="1"/>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aCCIDENTES DE 1995 - 1996.xls"/>
      <sheetName val="items"/>
      <sheetName val="ACTA DE MODIFICACION  (2)"/>
      <sheetName val="CONT_ADI"/>
      <sheetName val="aCCIDENTES%20DE%201995%20-%2019"/>
      <sheetName val="#¡REF"/>
      <sheetName val="Informe"/>
      <sheetName val="\a  aaInformación GRUPO 4\A MIn"/>
      <sheetName val="Seguim-16"/>
      <sheetName val="otros"/>
      <sheetName val="PRESUPUESTO"/>
      <sheetName val="Informacion"/>
      <sheetName val="INDICMICROEMP"/>
      <sheetName val="Datos"/>
      <sheetName val="MATERIALES"/>
      <sheetName val="Datos Básicos"/>
      <sheetName val="SALARIOS"/>
      <sheetName val="SUB APU"/>
      <sheetName val="INV"/>
      <sheetName val="AASHTO"/>
      <sheetName val="PESOS"/>
      <sheetName val="Formulario N° 4"/>
      <sheetName val="EQUIPO"/>
      <sheetName val="Res-Accide-10"/>
      <sheetName val="Base Muestras"/>
      <sheetName val="[aCCIDENTES DE 1995 - 1996.xls]"/>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Datos"/>
      <sheetName val="5094-2003"/>
      <sheetName val="FINANCIERA"/>
      <sheetName val="PREACTA"/>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ESTADO VÍA-CRIT.TECNICO"/>
      <sheetName val="PRESUPUESTO"/>
      <sheetName val="MANO"/>
      <sheetName val="EQUIPO"/>
      <sheetName val="MATERIAL"/>
      <sheetName val="TRANSPORTE"/>
      <sheetName val="BASES"/>
      <sheetName val="FLUJOS"/>
      <sheetName val="\\Pc1\E\AMV-3005-2005\ADMON GRU"/>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COSTOS OFICINA"/>
      <sheetName val="COSTOS CAMPAMENTO"/>
      <sheetName val="Insum"/>
      <sheetName val="Presupuesto remoción de derrumb"/>
    </sheetNames>
    <sheetDataSet>
      <sheetData sheetId="0" refreshError="1">
        <row r="52">
          <cell r="H52">
            <v>46548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Itemes Renovación"/>
      <sheetName val="PR_1"/>
      <sheetName val="FECHAS DE CORTE"/>
      <sheetName val="Informacion General"/>
      <sheetName val="Equipo"/>
      <sheetName val="materiales"/>
      <sheetName val="otros"/>
      <sheetName val="TARIFAS"/>
      <sheetName val="Personalizar"/>
      <sheetName val="Formulas"/>
      <sheetName val="INDICE"/>
      <sheetName val="DISTANCIA"/>
      <sheetName val="PERSONAL"/>
      <sheetName val="FIBRA ÓPTICA"/>
      <sheetName val="2103mar%20.xl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SUB APU"/>
      <sheetName val="Listas"/>
      <sheetName val="Excavación Mat. Común Estacione"/>
      <sheetName val="Demolición Pavimento"/>
      <sheetName val="Insum"/>
      <sheetName val="TRANSPORTE"/>
      <sheetName val="PRESUPUESTO"/>
      <sheetName val="ESTADO VÍA-CRIT.TECNICO"/>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PUNITARIOS%20PARA%20241201%202S"/>
      <sheetName val="RELACION MES"/>
      <sheetName val="Equipo"/>
      <sheetName val="LISTA DE PRECIOS"/>
      <sheetName val="062"/>
      <sheetName val="Listado"/>
      <sheetName val="GCB2000"/>
      <sheetName val="A.P.U"/>
      <sheetName val="A. P. U."/>
      <sheetName val="CRA.MODI"/>
      <sheetName val="Presup_Cancha"/>
      <sheetName val="FORMULA"/>
      <sheetName val="K16+000 AL K18+500"/>
      <sheetName val="K23+200 AL K24+700"/>
      <sheetName val="k18+500 AL K23+050"/>
      <sheetName val="Presupuesto PUENTE"/>
      <sheetName val="VOLUMENES (4)"/>
      <sheetName val="VOLUMENES (4SA)"/>
      <sheetName val="CLASIFICACION"/>
      <sheetName val="c2.5y2.6"/>
      <sheetName val=" Liquidacion de Obra por Tramos"/>
      <sheetName val="REC-COD,"/>
      <sheetName val="Lp"/>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sheetData sheetId="92"/>
      <sheetData sheetId="93"/>
      <sheetData sheetId="94"/>
      <sheetData sheetId="95"/>
      <sheetData sheetId="96"/>
      <sheetData sheetId="97" refreshError="1"/>
      <sheetData sheetId="98" refreshError="1"/>
      <sheetData sheetId="99" refreshError="1"/>
      <sheetData sheetId="100" refreshError="1"/>
      <sheetData sheetId="10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tint="0.39997558519241921"/>
  </sheetPr>
  <dimension ref="A1:HC68"/>
  <sheetViews>
    <sheetView zoomScale="90" zoomScaleNormal="90" zoomScaleSheetLayoutView="90" workbookViewId="0">
      <selection activeCell="A6" sqref="A6:F6"/>
    </sheetView>
  </sheetViews>
  <sheetFormatPr baseColWidth="10" defaultColWidth="12.5703125" defaultRowHeight="16.5" x14ac:dyDescent="0.3"/>
  <cols>
    <col min="1" max="1" width="8.140625" style="6" customWidth="1"/>
    <col min="2" max="2" width="16.140625" style="6" customWidth="1"/>
    <col min="3" max="4" width="12.5703125" style="6"/>
    <col min="5" max="5" width="47.28515625" style="6" customWidth="1"/>
    <col min="6" max="6" width="16.5703125" style="6" customWidth="1"/>
    <col min="7" max="7" width="17" style="6" customWidth="1"/>
    <col min="8" max="8" width="17.7109375" style="6" customWidth="1"/>
    <col min="9" max="211" width="11.5703125" style="4" customWidth="1"/>
    <col min="212" max="16384" width="12.5703125" style="6"/>
  </cols>
  <sheetData>
    <row r="1" spans="1:211" ht="16.5" customHeight="1" x14ac:dyDescent="0.3">
      <c r="B1" s="544"/>
      <c r="C1" s="544"/>
      <c r="D1" s="544"/>
      <c r="E1" s="544"/>
      <c r="F1" s="544"/>
      <c r="G1" s="544"/>
      <c r="H1" s="544"/>
    </row>
    <row r="2" spans="1:211" ht="50.1" customHeight="1" thickBot="1" x14ac:dyDescent="0.35">
      <c r="B2" s="545"/>
      <c r="C2" s="545"/>
      <c r="D2" s="545"/>
      <c r="E2" s="545"/>
      <c r="F2" s="545"/>
      <c r="G2" s="545"/>
      <c r="H2" s="545"/>
    </row>
    <row r="3" spans="1:211" ht="33" customHeight="1" thickBot="1" x14ac:dyDescent="0.35">
      <c r="A3" s="281" t="s">
        <v>266</v>
      </c>
      <c r="B3" s="281" t="s">
        <v>207</v>
      </c>
      <c r="C3" s="282" t="s">
        <v>208</v>
      </c>
      <c r="D3" s="282" t="s">
        <v>210</v>
      </c>
      <c r="E3" s="282" t="s">
        <v>209</v>
      </c>
      <c r="F3" s="283" t="s">
        <v>263</v>
      </c>
      <c r="G3" s="284" t="s">
        <v>264</v>
      </c>
      <c r="H3" s="285" t="s">
        <v>265</v>
      </c>
    </row>
    <row r="4" spans="1:211" s="273" customFormat="1" ht="30" customHeight="1" x14ac:dyDescent="0.3">
      <c r="A4" s="308">
        <v>1</v>
      </c>
      <c r="B4" s="309" t="s">
        <v>270</v>
      </c>
      <c r="C4" s="315" t="s">
        <v>272</v>
      </c>
      <c r="D4" s="329" t="s">
        <v>273</v>
      </c>
      <c r="E4" s="330" t="s">
        <v>290</v>
      </c>
      <c r="F4" s="317">
        <v>610000000</v>
      </c>
      <c r="G4" s="331">
        <v>200000000</v>
      </c>
      <c r="H4" s="327">
        <f>F4+G4</f>
        <v>810000000</v>
      </c>
    </row>
    <row r="5" spans="1:211" s="273" customFormat="1" ht="30" customHeight="1" x14ac:dyDescent="0.3">
      <c r="A5" s="332">
        <f>A4+1</f>
        <v>2</v>
      </c>
      <c r="B5" s="314" t="s">
        <v>270</v>
      </c>
      <c r="C5" s="318" t="s">
        <v>274</v>
      </c>
      <c r="D5" s="321" t="s">
        <v>275</v>
      </c>
      <c r="E5" s="319" t="s">
        <v>291</v>
      </c>
      <c r="F5" s="322">
        <v>690000000</v>
      </c>
      <c r="G5" s="322"/>
      <c r="H5" s="328">
        <f>F5+G5</f>
        <v>690000000</v>
      </c>
    </row>
    <row r="6" spans="1:211" s="273" customFormat="1" ht="30" customHeight="1" x14ac:dyDescent="0.3">
      <c r="A6" s="332">
        <f t="shared" ref="A6:A12" si="0">A5+1</f>
        <v>3</v>
      </c>
      <c r="B6" s="314" t="s">
        <v>270</v>
      </c>
      <c r="C6" s="318" t="s">
        <v>276</v>
      </c>
      <c r="D6" s="321" t="s">
        <v>277</v>
      </c>
      <c r="E6" s="319" t="s">
        <v>292</v>
      </c>
      <c r="F6" s="322">
        <v>720000000</v>
      </c>
      <c r="G6" s="322">
        <v>100000000</v>
      </c>
      <c r="H6" s="328">
        <f t="shared" ref="H6:H12" si="1">F6+G6</f>
        <v>820000000</v>
      </c>
    </row>
    <row r="7" spans="1:211" s="273" customFormat="1" ht="30" customHeight="1" x14ac:dyDescent="0.3">
      <c r="A7" s="332">
        <f t="shared" si="0"/>
        <v>4</v>
      </c>
      <c r="B7" s="314" t="s">
        <v>270</v>
      </c>
      <c r="C7" s="318" t="s">
        <v>278</v>
      </c>
      <c r="D7" s="321" t="s">
        <v>279</v>
      </c>
      <c r="E7" s="319" t="s">
        <v>328</v>
      </c>
      <c r="F7" s="322">
        <v>1000000000</v>
      </c>
      <c r="G7" s="322">
        <v>250000000</v>
      </c>
      <c r="H7" s="328">
        <f t="shared" si="1"/>
        <v>1250000000</v>
      </c>
    </row>
    <row r="8" spans="1:211" s="273" customFormat="1" ht="30" customHeight="1" x14ac:dyDescent="0.3">
      <c r="A8" s="332">
        <f t="shared" si="0"/>
        <v>5</v>
      </c>
      <c r="B8" s="314" t="s">
        <v>270</v>
      </c>
      <c r="C8" s="318" t="s">
        <v>280</v>
      </c>
      <c r="D8" s="321" t="s">
        <v>281</v>
      </c>
      <c r="E8" s="319" t="s">
        <v>293</v>
      </c>
      <c r="F8" s="322">
        <v>760000000</v>
      </c>
      <c r="G8" s="322"/>
      <c r="H8" s="328">
        <f t="shared" si="1"/>
        <v>760000000</v>
      </c>
    </row>
    <row r="9" spans="1:211" s="273" customFormat="1" ht="30" customHeight="1" x14ac:dyDescent="0.3">
      <c r="A9" s="332">
        <f t="shared" si="0"/>
        <v>6</v>
      </c>
      <c r="B9" s="314" t="s">
        <v>270</v>
      </c>
      <c r="C9" s="318" t="s">
        <v>282</v>
      </c>
      <c r="D9" s="321" t="s">
        <v>283</v>
      </c>
      <c r="E9" s="319" t="s">
        <v>294</v>
      </c>
      <c r="F9" s="322">
        <v>470000000</v>
      </c>
      <c r="G9" s="322"/>
      <c r="H9" s="328">
        <f t="shared" si="1"/>
        <v>470000000</v>
      </c>
    </row>
    <row r="10" spans="1:211" s="273" customFormat="1" ht="30" customHeight="1" x14ac:dyDescent="0.3">
      <c r="A10" s="332">
        <f t="shared" si="0"/>
        <v>7</v>
      </c>
      <c r="B10" s="314" t="s">
        <v>270</v>
      </c>
      <c r="C10" s="318" t="s">
        <v>284</v>
      </c>
      <c r="D10" s="321" t="s">
        <v>285</v>
      </c>
      <c r="E10" s="324" t="s">
        <v>295</v>
      </c>
      <c r="F10" s="322">
        <v>760000000</v>
      </c>
      <c r="G10" s="322">
        <v>22000000</v>
      </c>
      <c r="H10" s="328">
        <f t="shared" si="1"/>
        <v>782000000</v>
      </c>
    </row>
    <row r="11" spans="1:211" s="273" customFormat="1" ht="34.5" customHeight="1" x14ac:dyDescent="0.3">
      <c r="A11" s="332">
        <f t="shared" si="0"/>
        <v>8</v>
      </c>
      <c r="B11" s="314" t="s">
        <v>270</v>
      </c>
      <c r="C11" s="318" t="s">
        <v>286</v>
      </c>
      <c r="D11" s="321" t="s">
        <v>287</v>
      </c>
      <c r="E11" s="324" t="s">
        <v>296</v>
      </c>
      <c r="F11" s="322">
        <v>590000000</v>
      </c>
      <c r="G11" s="322">
        <v>250000000</v>
      </c>
      <c r="H11" s="328">
        <f t="shared" si="1"/>
        <v>840000000</v>
      </c>
    </row>
    <row r="12" spans="1:211" s="273" customFormat="1" ht="30" customHeight="1" x14ac:dyDescent="0.3">
      <c r="A12" s="332">
        <f t="shared" si="0"/>
        <v>9</v>
      </c>
      <c r="B12" s="314" t="s">
        <v>270</v>
      </c>
      <c r="C12" s="318" t="s">
        <v>288</v>
      </c>
      <c r="D12" s="321" t="s">
        <v>289</v>
      </c>
      <c r="E12" s="324" t="s">
        <v>297</v>
      </c>
      <c r="F12" s="322">
        <v>710000000</v>
      </c>
      <c r="G12" s="322">
        <v>20000000</v>
      </c>
      <c r="H12" s="328">
        <f t="shared" si="1"/>
        <v>730000000</v>
      </c>
    </row>
    <row r="13" spans="1:211" s="246" customFormat="1" ht="24" customHeight="1" thickBot="1" x14ac:dyDescent="0.35">
      <c r="A13" s="280"/>
      <c r="B13" s="286"/>
      <c r="C13" s="286"/>
      <c r="D13" s="286"/>
      <c r="E13" s="286"/>
      <c r="F13" s="333">
        <f>SUM(F4:F12)</f>
        <v>6310000000</v>
      </c>
      <c r="G13" s="333">
        <f>SUM(G4:G12)</f>
        <v>842000000</v>
      </c>
      <c r="H13" s="334">
        <f>SUM(H4:H12)</f>
        <v>7152000000</v>
      </c>
      <c r="I13" s="245"/>
      <c r="J13" s="245"/>
      <c r="K13" s="245"/>
      <c r="L13" s="245"/>
      <c r="M13" s="245"/>
      <c r="N13" s="245"/>
      <c r="O13" s="245"/>
      <c r="P13" s="245"/>
      <c r="Q13" s="245"/>
      <c r="R13" s="245"/>
      <c r="S13" s="245"/>
      <c r="T13" s="245"/>
      <c r="U13" s="245"/>
      <c r="V13" s="245"/>
      <c r="W13" s="245"/>
      <c r="X13" s="245"/>
      <c r="Y13" s="245"/>
      <c r="Z13" s="245"/>
      <c r="AA13" s="245"/>
      <c r="AB13" s="245"/>
      <c r="AC13" s="245"/>
      <c r="AD13" s="245"/>
      <c r="AE13" s="245"/>
      <c r="AF13" s="245"/>
      <c r="AG13" s="245"/>
      <c r="AH13" s="245"/>
      <c r="AI13" s="245"/>
      <c r="AJ13" s="245"/>
      <c r="AK13" s="245"/>
      <c r="AL13" s="245"/>
      <c r="AM13" s="245"/>
      <c r="AN13" s="245"/>
      <c r="AO13" s="245"/>
      <c r="AP13" s="245"/>
      <c r="AQ13" s="245"/>
      <c r="AR13" s="245"/>
      <c r="AS13" s="245"/>
      <c r="AT13" s="245"/>
      <c r="AU13" s="245"/>
      <c r="AV13" s="245"/>
      <c r="AW13" s="245"/>
      <c r="AX13" s="245"/>
      <c r="AY13" s="245"/>
      <c r="AZ13" s="245"/>
      <c r="BA13" s="245"/>
      <c r="BB13" s="245"/>
      <c r="BC13" s="245"/>
      <c r="BD13" s="245"/>
      <c r="BE13" s="245"/>
      <c r="BF13" s="245"/>
      <c r="BG13" s="245"/>
      <c r="BH13" s="245"/>
      <c r="BI13" s="245"/>
      <c r="BJ13" s="245"/>
      <c r="BK13" s="245"/>
      <c r="BL13" s="245"/>
      <c r="BM13" s="245"/>
      <c r="BN13" s="245"/>
      <c r="BO13" s="245"/>
      <c r="BP13" s="245"/>
      <c r="BQ13" s="245"/>
      <c r="BR13" s="245"/>
      <c r="BS13" s="245"/>
      <c r="BT13" s="245"/>
      <c r="BU13" s="245"/>
      <c r="BV13" s="245"/>
      <c r="BW13" s="245"/>
      <c r="BX13" s="245"/>
      <c r="BY13" s="245"/>
      <c r="BZ13" s="245"/>
      <c r="CA13" s="245"/>
      <c r="CB13" s="245"/>
      <c r="CC13" s="245"/>
      <c r="CD13" s="245"/>
      <c r="CE13" s="245"/>
      <c r="CF13" s="245"/>
      <c r="CG13" s="245"/>
      <c r="CH13" s="245"/>
      <c r="CI13" s="245"/>
      <c r="CJ13" s="245"/>
      <c r="CK13" s="245"/>
      <c r="CL13" s="245"/>
      <c r="CM13" s="245"/>
      <c r="CN13" s="245"/>
      <c r="CO13" s="245"/>
      <c r="CP13" s="245"/>
      <c r="CQ13" s="245"/>
      <c r="CR13" s="245"/>
      <c r="CS13" s="245"/>
      <c r="CT13" s="245"/>
      <c r="CU13" s="245"/>
      <c r="CV13" s="245"/>
      <c r="CW13" s="245"/>
      <c r="CX13" s="245"/>
      <c r="CY13" s="245"/>
      <c r="CZ13" s="245"/>
      <c r="DA13" s="245"/>
      <c r="DB13" s="245"/>
      <c r="DC13" s="245"/>
      <c r="DD13" s="245"/>
      <c r="DE13" s="245"/>
      <c r="DF13" s="245"/>
      <c r="DG13" s="245"/>
      <c r="DH13" s="245"/>
      <c r="DI13" s="245"/>
      <c r="DJ13" s="245"/>
      <c r="DK13" s="245"/>
      <c r="DL13" s="245"/>
      <c r="DM13" s="245"/>
      <c r="DN13" s="245"/>
      <c r="DO13" s="245"/>
      <c r="DP13" s="245"/>
      <c r="DQ13" s="245"/>
      <c r="DR13" s="245"/>
      <c r="DS13" s="245"/>
      <c r="DT13" s="245"/>
      <c r="DU13" s="245"/>
      <c r="DV13" s="245"/>
      <c r="DW13" s="245"/>
      <c r="DX13" s="245"/>
      <c r="DY13" s="245"/>
      <c r="DZ13" s="245"/>
      <c r="EA13" s="245"/>
      <c r="EB13" s="245"/>
      <c r="EC13" s="245"/>
      <c r="ED13" s="245"/>
      <c r="EE13" s="245"/>
      <c r="EF13" s="245"/>
      <c r="EG13" s="245"/>
      <c r="EH13" s="245"/>
      <c r="EI13" s="245"/>
      <c r="EJ13" s="245"/>
      <c r="EK13" s="245"/>
      <c r="EL13" s="245"/>
      <c r="EM13" s="245"/>
      <c r="EN13" s="245"/>
      <c r="EO13" s="245"/>
      <c r="EP13" s="245"/>
      <c r="EQ13" s="245"/>
      <c r="ER13" s="245"/>
      <c r="ES13" s="245"/>
      <c r="ET13" s="245"/>
      <c r="EU13" s="245"/>
      <c r="EV13" s="245"/>
      <c r="EW13" s="245"/>
      <c r="EX13" s="245"/>
      <c r="EY13" s="245"/>
      <c r="EZ13" s="245"/>
      <c r="FA13" s="245"/>
      <c r="FB13" s="245"/>
      <c r="FC13" s="245"/>
      <c r="FD13" s="245"/>
      <c r="FE13" s="245"/>
      <c r="FF13" s="245"/>
      <c r="FG13" s="245"/>
      <c r="FH13" s="245"/>
      <c r="FI13" s="245"/>
      <c r="FJ13" s="245"/>
      <c r="FK13" s="245"/>
      <c r="FL13" s="245"/>
      <c r="FM13" s="245"/>
      <c r="FN13" s="245"/>
      <c r="FO13" s="245"/>
      <c r="FP13" s="245"/>
      <c r="FQ13" s="245"/>
      <c r="FR13" s="245"/>
      <c r="FS13" s="245"/>
      <c r="FT13" s="245"/>
      <c r="FU13" s="245"/>
      <c r="FV13" s="245"/>
      <c r="FW13" s="245"/>
      <c r="FX13" s="245"/>
      <c r="FY13" s="245"/>
      <c r="FZ13" s="245"/>
      <c r="GA13" s="245"/>
      <c r="GB13" s="245"/>
      <c r="GC13" s="245"/>
      <c r="GD13" s="245"/>
      <c r="GE13" s="245"/>
      <c r="GF13" s="245"/>
      <c r="GG13" s="245"/>
      <c r="GH13" s="245"/>
      <c r="GI13" s="245"/>
      <c r="GJ13" s="245"/>
      <c r="GK13" s="245"/>
      <c r="GL13" s="245"/>
      <c r="GM13" s="245"/>
      <c r="GN13" s="245"/>
      <c r="GO13" s="245"/>
      <c r="GP13" s="245"/>
      <c r="GQ13" s="245"/>
      <c r="GR13" s="245"/>
      <c r="GS13" s="245"/>
      <c r="GT13" s="245"/>
      <c r="GU13" s="245"/>
      <c r="GV13" s="245"/>
      <c r="GW13" s="245"/>
      <c r="GX13" s="245"/>
      <c r="GY13" s="245"/>
      <c r="GZ13" s="245"/>
      <c r="HA13" s="245"/>
      <c r="HB13" s="245"/>
      <c r="HC13" s="245"/>
    </row>
    <row r="14" spans="1:211" s="5" customFormat="1" ht="20.100000000000001" customHeight="1" x14ac:dyDescent="0.3">
      <c r="B14" s="153"/>
      <c r="C14" s="153"/>
      <c r="D14" s="153"/>
      <c r="E14" s="153"/>
      <c r="F14" s="153"/>
      <c r="G14" s="153"/>
      <c r="H14" s="153"/>
      <c r="I14" s="4"/>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c r="BK14" s="4"/>
      <c r="BL14" s="4"/>
      <c r="BM14" s="4"/>
      <c r="BN14" s="4"/>
      <c r="BO14" s="4"/>
      <c r="BP14" s="4"/>
      <c r="BQ14" s="4"/>
      <c r="BR14" s="4"/>
      <c r="BS14" s="4"/>
      <c r="BT14" s="4"/>
      <c r="BU14" s="4"/>
      <c r="BV14" s="4"/>
      <c r="BW14" s="4"/>
      <c r="BX14" s="4"/>
      <c r="BY14" s="4"/>
      <c r="BZ14" s="4"/>
      <c r="CA14" s="4"/>
      <c r="CB14" s="4"/>
      <c r="CC14" s="4"/>
      <c r="CD14" s="4"/>
      <c r="CE14" s="4"/>
      <c r="CF14" s="4"/>
      <c r="CG14" s="4"/>
      <c r="CH14" s="4"/>
      <c r="CI14" s="4"/>
      <c r="CJ14" s="4"/>
      <c r="CK14" s="4"/>
      <c r="CL14" s="4"/>
      <c r="CM14" s="4"/>
      <c r="CN14" s="4"/>
      <c r="CO14" s="4"/>
      <c r="CP14" s="4"/>
      <c r="CQ14" s="4"/>
      <c r="CR14" s="4"/>
      <c r="CS14" s="4"/>
      <c r="CT14" s="4"/>
      <c r="CU14" s="4"/>
      <c r="CV14" s="4"/>
      <c r="CW14" s="4"/>
      <c r="CX14" s="4"/>
      <c r="CY14" s="4"/>
      <c r="CZ14" s="4"/>
      <c r="DA14" s="4"/>
      <c r="DB14" s="4"/>
      <c r="DC14" s="4"/>
      <c r="DD14" s="4"/>
      <c r="DE14" s="4"/>
      <c r="DF14" s="4"/>
      <c r="DG14" s="4"/>
      <c r="DH14" s="4"/>
      <c r="DI14" s="4"/>
      <c r="DJ14" s="4"/>
      <c r="DK14" s="4"/>
      <c r="DL14" s="4"/>
      <c r="DM14" s="4"/>
      <c r="DN14" s="4"/>
      <c r="DO14" s="4"/>
      <c r="DP14" s="4"/>
      <c r="DQ14" s="4"/>
      <c r="DR14" s="4"/>
      <c r="DS14" s="4"/>
      <c r="DT14" s="4"/>
      <c r="DU14" s="4"/>
      <c r="DV14" s="4"/>
      <c r="DW14" s="4"/>
      <c r="DX14" s="4"/>
      <c r="DY14" s="4"/>
      <c r="DZ14" s="4"/>
      <c r="EA14" s="4"/>
      <c r="EB14" s="4"/>
      <c r="EC14" s="4"/>
      <c r="ED14" s="4"/>
      <c r="EE14" s="4"/>
      <c r="EF14" s="4"/>
      <c r="EG14" s="4"/>
      <c r="EH14" s="4"/>
      <c r="EI14" s="4"/>
      <c r="EJ14" s="4"/>
      <c r="EK14" s="4"/>
      <c r="EL14" s="4"/>
      <c r="EM14" s="4"/>
      <c r="EN14" s="4"/>
      <c r="EO14" s="4"/>
      <c r="EP14" s="4"/>
      <c r="EQ14" s="4"/>
      <c r="ER14" s="4"/>
      <c r="ES14" s="4"/>
      <c r="ET14" s="4"/>
      <c r="EU14" s="4"/>
      <c r="EV14" s="4"/>
      <c r="EW14" s="4"/>
      <c r="EX14" s="4"/>
      <c r="EY14" s="4"/>
      <c r="EZ14" s="4"/>
      <c r="FA14" s="4"/>
      <c r="FB14" s="4"/>
      <c r="FC14" s="4"/>
      <c r="FD14" s="4"/>
      <c r="FE14" s="4"/>
      <c r="FF14" s="4"/>
      <c r="FG14" s="4"/>
      <c r="FH14" s="4"/>
      <c r="FI14" s="4"/>
      <c r="FJ14" s="4"/>
      <c r="FK14" s="4"/>
      <c r="FL14" s="4"/>
      <c r="FM14" s="4"/>
      <c r="FN14" s="4"/>
      <c r="FO14" s="4"/>
      <c r="FP14" s="4"/>
      <c r="FQ14" s="4"/>
      <c r="FR14" s="4"/>
      <c r="FS14" s="4"/>
      <c r="FT14" s="4"/>
      <c r="FU14" s="4"/>
      <c r="FV14" s="4"/>
      <c r="FW14" s="4"/>
      <c r="FX14" s="4"/>
      <c r="FY14" s="4"/>
      <c r="FZ14" s="4"/>
      <c r="GA14" s="4"/>
      <c r="GB14" s="4"/>
      <c r="GC14" s="4"/>
      <c r="GD14" s="4"/>
      <c r="GE14" s="4"/>
      <c r="GF14" s="4"/>
      <c r="GG14" s="4"/>
      <c r="GH14" s="4"/>
      <c r="GI14" s="4"/>
      <c r="GJ14" s="4"/>
      <c r="GK14" s="4"/>
      <c r="GL14" s="4"/>
      <c r="GM14" s="4"/>
      <c r="GN14" s="4"/>
      <c r="GO14" s="4"/>
      <c r="GP14" s="4"/>
      <c r="GQ14" s="4"/>
      <c r="GR14" s="4"/>
      <c r="GS14" s="4"/>
      <c r="GT14" s="4"/>
      <c r="GU14" s="4"/>
      <c r="GV14" s="4"/>
      <c r="GW14" s="4"/>
      <c r="GX14" s="4"/>
      <c r="GY14" s="4"/>
      <c r="GZ14" s="4"/>
      <c r="HA14" s="4"/>
      <c r="HB14" s="4"/>
      <c r="HC14" s="4"/>
    </row>
    <row r="15" spans="1:211" s="5" customFormat="1" ht="20.100000000000001" customHeight="1" x14ac:dyDescent="0.3">
      <c r="B15" s="154"/>
      <c r="C15" s="155"/>
      <c r="D15" s="155"/>
      <c r="E15" s="156"/>
      <c r="F15" s="156"/>
      <c r="G15" s="157"/>
      <c r="H15" s="157"/>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c r="BK15" s="4"/>
      <c r="BL15" s="4"/>
      <c r="BM15" s="4"/>
      <c r="BN15" s="4"/>
      <c r="BO15" s="4"/>
      <c r="BP15" s="4"/>
      <c r="BQ15" s="4"/>
      <c r="BR15" s="4"/>
      <c r="BS15" s="4"/>
      <c r="BT15" s="4"/>
      <c r="BU15" s="4"/>
      <c r="BV15" s="4"/>
      <c r="BW15" s="4"/>
      <c r="BX15" s="4"/>
      <c r="BY15" s="4"/>
      <c r="BZ15" s="4"/>
      <c r="CA15" s="4"/>
      <c r="CB15" s="4"/>
      <c r="CC15" s="4"/>
      <c r="CD15" s="4"/>
      <c r="CE15" s="4"/>
      <c r="CF15" s="4"/>
      <c r="CG15" s="4"/>
      <c r="CH15" s="4"/>
      <c r="CI15" s="4"/>
      <c r="CJ15" s="4"/>
      <c r="CK15" s="4"/>
      <c r="CL15" s="4"/>
      <c r="CM15" s="4"/>
      <c r="CN15" s="4"/>
      <c r="CO15" s="4"/>
      <c r="CP15" s="4"/>
      <c r="CQ15" s="4"/>
      <c r="CR15" s="4"/>
      <c r="CS15" s="4"/>
      <c r="CT15" s="4"/>
      <c r="CU15" s="4"/>
      <c r="CV15" s="4"/>
      <c r="CW15" s="4"/>
      <c r="CX15" s="4"/>
      <c r="CY15" s="4"/>
      <c r="CZ15" s="4"/>
      <c r="DA15" s="4"/>
      <c r="DB15" s="4"/>
      <c r="DC15" s="4"/>
      <c r="DD15" s="4"/>
      <c r="DE15" s="4"/>
      <c r="DF15" s="4"/>
      <c r="DG15" s="4"/>
      <c r="DH15" s="4"/>
      <c r="DI15" s="4"/>
      <c r="DJ15" s="4"/>
      <c r="DK15" s="4"/>
      <c r="DL15" s="4"/>
      <c r="DM15" s="4"/>
      <c r="DN15" s="4"/>
      <c r="DO15" s="4"/>
      <c r="DP15" s="4"/>
      <c r="DQ15" s="4"/>
      <c r="DR15" s="4"/>
      <c r="DS15" s="4"/>
      <c r="DT15" s="4"/>
      <c r="DU15" s="4"/>
      <c r="DV15" s="4"/>
      <c r="DW15" s="4"/>
      <c r="DX15" s="4"/>
      <c r="DY15" s="4"/>
      <c r="DZ15" s="4"/>
      <c r="EA15" s="4"/>
      <c r="EB15" s="4"/>
      <c r="EC15" s="4"/>
      <c r="ED15" s="4"/>
      <c r="EE15" s="4"/>
      <c r="EF15" s="4"/>
      <c r="EG15" s="4"/>
      <c r="EH15" s="4"/>
      <c r="EI15" s="4"/>
      <c r="EJ15" s="4"/>
      <c r="EK15" s="4"/>
      <c r="EL15" s="4"/>
      <c r="EM15" s="4"/>
      <c r="EN15" s="4"/>
      <c r="EO15" s="4"/>
      <c r="EP15" s="4"/>
      <c r="EQ15" s="4"/>
      <c r="ER15" s="4"/>
      <c r="ES15" s="4"/>
      <c r="ET15" s="4"/>
      <c r="EU15" s="4"/>
      <c r="EV15" s="4"/>
      <c r="EW15" s="4"/>
      <c r="EX15" s="4"/>
      <c r="EY15" s="4"/>
      <c r="EZ15" s="4"/>
      <c r="FA15" s="4"/>
      <c r="FB15" s="4"/>
      <c r="FC15" s="4"/>
      <c r="FD15" s="4"/>
      <c r="FE15" s="4"/>
      <c r="FF15" s="4"/>
      <c r="FG15" s="4"/>
      <c r="FH15" s="4"/>
      <c r="FI15" s="4"/>
      <c r="FJ15" s="4"/>
      <c r="FK15" s="4"/>
      <c r="FL15" s="4"/>
      <c r="FM15" s="4"/>
      <c r="FN15" s="4"/>
      <c r="FO15" s="4"/>
      <c r="FP15" s="4"/>
      <c r="FQ15" s="4"/>
      <c r="FR15" s="4"/>
      <c r="FS15" s="4"/>
      <c r="FT15" s="4"/>
      <c r="FU15" s="4"/>
      <c r="FV15" s="4"/>
      <c r="FW15" s="4"/>
      <c r="FX15" s="4"/>
      <c r="FY15" s="4"/>
      <c r="FZ15" s="4"/>
      <c r="GA15" s="4"/>
      <c r="GB15" s="4"/>
      <c r="GC15" s="4"/>
      <c r="GD15" s="4"/>
      <c r="GE15" s="4"/>
      <c r="GF15" s="4"/>
      <c r="GG15" s="4"/>
      <c r="GH15" s="4"/>
      <c r="GI15" s="4"/>
      <c r="GJ15" s="4"/>
      <c r="GK15" s="4"/>
      <c r="GL15" s="4"/>
      <c r="GM15" s="4"/>
      <c r="GN15" s="4"/>
      <c r="GO15" s="4"/>
      <c r="GP15" s="4"/>
      <c r="GQ15" s="4"/>
      <c r="GR15" s="4"/>
      <c r="GS15" s="4"/>
      <c r="GT15" s="4"/>
      <c r="GU15" s="4"/>
      <c r="GV15" s="4"/>
      <c r="GW15" s="4"/>
      <c r="GX15" s="4"/>
      <c r="GY15" s="4"/>
      <c r="GZ15" s="4"/>
      <c r="HA15" s="4"/>
      <c r="HB15" s="4"/>
      <c r="HC15" s="4"/>
    </row>
    <row r="16" spans="1:211" s="5" customFormat="1" ht="20.100000000000001" customHeight="1" x14ac:dyDescent="0.3">
      <c r="B16" s="546"/>
      <c r="C16" s="546"/>
      <c r="D16" s="546"/>
      <c r="I16" s="4"/>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c r="BK16" s="4"/>
      <c r="BL16" s="4"/>
      <c r="BM16" s="4"/>
      <c r="BN16" s="4"/>
      <c r="BO16" s="4"/>
      <c r="BP16" s="4"/>
      <c r="BQ16" s="4"/>
      <c r="BR16" s="4"/>
      <c r="BS16" s="4"/>
      <c r="BT16" s="4"/>
      <c r="BU16" s="4"/>
      <c r="BV16" s="4"/>
      <c r="BW16" s="4"/>
      <c r="BX16" s="4"/>
      <c r="BY16" s="4"/>
      <c r="BZ16" s="4"/>
      <c r="CA16" s="4"/>
      <c r="CB16" s="4"/>
      <c r="CC16" s="4"/>
      <c r="CD16" s="4"/>
      <c r="CE16" s="4"/>
      <c r="CF16" s="4"/>
      <c r="CG16" s="4"/>
      <c r="CH16" s="4"/>
      <c r="CI16" s="4"/>
      <c r="CJ16" s="4"/>
      <c r="CK16" s="4"/>
      <c r="CL16" s="4"/>
      <c r="CM16" s="4"/>
      <c r="CN16" s="4"/>
      <c r="CO16" s="4"/>
      <c r="CP16" s="4"/>
      <c r="CQ16" s="4"/>
      <c r="CR16" s="4"/>
      <c r="CS16" s="4"/>
      <c r="CT16" s="4"/>
      <c r="CU16" s="4"/>
      <c r="CV16" s="4"/>
      <c r="CW16" s="4"/>
      <c r="CX16" s="4"/>
      <c r="CY16" s="4"/>
      <c r="CZ16" s="4"/>
      <c r="DA16" s="4"/>
      <c r="DB16" s="4"/>
      <c r="DC16" s="4"/>
      <c r="DD16" s="4"/>
      <c r="DE16" s="4"/>
      <c r="DF16" s="4"/>
      <c r="DG16" s="4"/>
      <c r="DH16" s="4"/>
      <c r="DI16" s="4"/>
      <c r="DJ16" s="4"/>
      <c r="DK16" s="4"/>
      <c r="DL16" s="4"/>
      <c r="DM16" s="4"/>
      <c r="DN16" s="4"/>
      <c r="DO16" s="4"/>
      <c r="DP16" s="4"/>
      <c r="DQ16" s="4"/>
      <c r="DR16" s="4"/>
      <c r="DS16" s="4"/>
      <c r="DT16" s="4"/>
      <c r="DU16" s="4"/>
      <c r="DV16" s="4"/>
      <c r="DW16" s="4"/>
      <c r="DX16" s="4"/>
      <c r="DY16" s="4"/>
      <c r="DZ16" s="4"/>
      <c r="EA16" s="4"/>
      <c r="EB16" s="4"/>
      <c r="EC16" s="4"/>
      <c r="ED16" s="4"/>
      <c r="EE16" s="4"/>
      <c r="EF16" s="4"/>
      <c r="EG16" s="4"/>
      <c r="EH16" s="4"/>
      <c r="EI16" s="4"/>
      <c r="EJ16" s="4"/>
      <c r="EK16" s="4"/>
      <c r="EL16" s="4"/>
      <c r="EM16" s="4"/>
      <c r="EN16" s="4"/>
      <c r="EO16" s="4"/>
      <c r="EP16" s="4"/>
      <c r="EQ16" s="4"/>
      <c r="ER16" s="4"/>
      <c r="ES16" s="4"/>
      <c r="ET16" s="4"/>
      <c r="EU16" s="4"/>
      <c r="EV16" s="4"/>
      <c r="EW16" s="4"/>
      <c r="EX16" s="4"/>
      <c r="EY16" s="4"/>
      <c r="EZ16" s="4"/>
      <c r="FA16" s="4"/>
      <c r="FB16" s="4"/>
      <c r="FC16" s="4"/>
      <c r="FD16" s="4"/>
      <c r="FE16" s="4"/>
      <c r="FF16" s="4"/>
      <c r="FG16" s="4"/>
      <c r="FH16" s="4"/>
      <c r="FI16" s="4"/>
      <c r="FJ16" s="4"/>
      <c r="FK16" s="4"/>
      <c r="FL16" s="4"/>
      <c r="FM16" s="4"/>
      <c r="FN16" s="4"/>
      <c r="FO16" s="4"/>
      <c r="FP16" s="4"/>
      <c r="FQ16" s="4"/>
      <c r="FR16" s="4"/>
      <c r="FS16" s="4"/>
      <c r="FT16" s="4"/>
      <c r="FU16" s="4"/>
      <c r="FV16" s="4"/>
      <c r="FW16" s="4"/>
      <c r="FX16" s="4"/>
      <c r="FY16" s="4"/>
      <c r="FZ16" s="4"/>
      <c r="GA16" s="4"/>
      <c r="GB16" s="4"/>
      <c r="GC16" s="4"/>
      <c r="GD16" s="4"/>
      <c r="GE16" s="4"/>
      <c r="GF16" s="4"/>
      <c r="GG16" s="4"/>
      <c r="GH16" s="4"/>
      <c r="GI16" s="4"/>
      <c r="GJ16" s="4"/>
      <c r="GK16" s="4"/>
      <c r="GL16" s="4"/>
      <c r="GM16" s="4"/>
      <c r="GN16" s="4"/>
      <c r="GO16" s="4"/>
      <c r="GP16" s="4"/>
      <c r="GQ16" s="4"/>
      <c r="GR16" s="4"/>
      <c r="GS16" s="4"/>
      <c r="GT16" s="4"/>
      <c r="GU16" s="4"/>
      <c r="GV16" s="4"/>
      <c r="GW16" s="4"/>
      <c r="GX16" s="4"/>
      <c r="GY16" s="4"/>
      <c r="GZ16" s="4"/>
      <c r="HA16" s="4"/>
      <c r="HB16" s="4"/>
      <c r="HC16" s="4"/>
    </row>
    <row r="17" spans="2:211" s="5" customFormat="1" ht="20.100000000000001" customHeight="1" x14ac:dyDescent="0.3">
      <c r="F17" s="297"/>
      <c r="I17" s="4"/>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c r="BK17" s="4"/>
      <c r="BL17" s="4"/>
      <c r="BM17" s="4"/>
      <c r="BN17" s="4"/>
      <c r="BO17" s="4"/>
      <c r="BP17" s="4"/>
      <c r="BQ17" s="4"/>
      <c r="BR17" s="4"/>
      <c r="BS17" s="4"/>
      <c r="BT17" s="4"/>
      <c r="BU17" s="4"/>
      <c r="BV17" s="4"/>
      <c r="BW17" s="4"/>
      <c r="BX17" s="4"/>
      <c r="BY17" s="4"/>
      <c r="BZ17" s="4"/>
      <c r="CA17" s="4"/>
      <c r="CB17" s="4"/>
      <c r="CC17" s="4"/>
      <c r="CD17" s="4"/>
      <c r="CE17" s="4"/>
      <c r="CF17" s="4"/>
      <c r="CG17" s="4"/>
      <c r="CH17" s="4"/>
      <c r="CI17" s="4"/>
      <c r="CJ17" s="4"/>
      <c r="CK17" s="4"/>
      <c r="CL17" s="4"/>
      <c r="CM17" s="4"/>
      <c r="CN17" s="4"/>
      <c r="CO17" s="4"/>
      <c r="CP17" s="4"/>
      <c r="CQ17" s="4"/>
      <c r="CR17" s="4"/>
      <c r="CS17" s="4"/>
      <c r="CT17" s="4"/>
      <c r="CU17" s="4"/>
      <c r="CV17" s="4"/>
      <c r="CW17" s="4"/>
      <c r="CX17" s="4"/>
      <c r="CY17" s="4"/>
      <c r="CZ17" s="4"/>
      <c r="DA17" s="4"/>
      <c r="DB17" s="4"/>
      <c r="DC17" s="4"/>
      <c r="DD17" s="4"/>
      <c r="DE17" s="4"/>
      <c r="DF17" s="4"/>
      <c r="DG17" s="4"/>
      <c r="DH17" s="4"/>
      <c r="DI17" s="4"/>
      <c r="DJ17" s="4"/>
      <c r="DK17" s="4"/>
      <c r="DL17" s="4"/>
      <c r="DM17" s="4"/>
      <c r="DN17" s="4"/>
      <c r="DO17" s="4"/>
      <c r="DP17" s="4"/>
      <c r="DQ17" s="4"/>
      <c r="DR17" s="4"/>
      <c r="DS17" s="4"/>
      <c r="DT17" s="4"/>
      <c r="DU17" s="4"/>
      <c r="DV17" s="4"/>
      <c r="DW17" s="4"/>
      <c r="DX17" s="4"/>
      <c r="DY17" s="4"/>
      <c r="DZ17" s="4"/>
      <c r="EA17" s="4"/>
      <c r="EB17" s="4"/>
      <c r="EC17" s="4"/>
      <c r="ED17" s="4"/>
      <c r="EE17" s="4"/>
      <c r="EF17" s="4"/>
      <c r="EG17" s="4"/>
      <c r="EH17" s="4"/>
      <c r="EI17" s="4"/>
      <c r="EJ17" s="4"/>
      <c r="EK17" s="4"/>
      <c r="EL17" s="4"/>
      <c r="EM17" s="4"/>
      <c r="EN17" s="4"/>
      <c r="EO17" s="4"/>
      <c r="EP17" s="4"/>
      <c r="EQ17" s="4"/>
      <c r="ER17" s="4"/>
      <c r="ES17" s="4"/>
      <c r="ET17" s="4"/>
      <c r="EU17" s="4"/>
      <c r="EV17" s="4"/>
      <c r="EW17" s="4"/>
      <c r="EX17" s="4"/>
      <c r="EY17" s="4"/>
      <c r="EZ17" s="4"/>
      <c r="FA17" s="4"/>
      <c r="FB17" s="4"/>
      <c r="FC17" s="4"/>
      <c r="FD17" s="4"/>
      <c r="FE17" s="4"/>
      <c r="FF17" s="4"/>
      <c r="FG17" s="4"/>
      <c r="FH17" s="4"/>
      <c r="FI17" s="4"/>
      <c r="FJ17" s="4"/>
      <c r="FK17" s="4"/>
      <c r="FL17" s="4"/>
      <c r="FM17" s="4"/>
      <c r="FN17" s="4"/>
      <c r="FO17" s="4"/>
      <c r="FP17" s="4"/>
      <c r="FQ17" s="4"/>
      <c r="FR17" s="4"/>
      <c r="FS17" s="4"/>
      <c r="FT17" s="4"/>
      <c r="FU17" s="4"/>
      <c r="FV17" s="4"/>
      <c r="FW17" s="4"/>
      <c r="FX17" s="4"/>
      <c r="FY17" s="4"/>
      <c r="FZ17" s="4"/>
      <c r="GA17" s="4"/>
      <c r="GB17" s="4"/>
      <c r="GC17" s="4"/>
      <c r="GD17" s="4"/>
      <c r="GE17" s="4"/>
      <c r="GF17" s="4"/>
      <c r="GG17" s="4"/>
      <c r="GH17" s="4"/>
      <c r="GI17" s="4"/>
      <c r="GJ17" s="4"/>
      <c r="GK17" s="4"/>
      <c r="GL17" s="4"/>
      <c r="GM17" s="4"/>
      <c r="GN17" s="4"/>
      <c r="GO17" s="4"/>
      <c r="GP17" s="4"/>
      <c r="GQ17" s="4"/>
      <c r="GR17" s="4"/>
      <c r="GS17" s="4"/>
      <c r="GT17" s="4"/>
      <c r="GU17" s="4"/>
      <c r="GV17" s="4"/>
      <c r="GW17" s="4"/>
      <c r="GX17" s="4"/>
      <c r="GY17" s="4"/>
      <c r="GZ17" s="4"/>
      <c r="HA17" s="4"/>
      <c r="HB17" s="4"/>
      <c r="HC17" s="4"/>
    </row>
    <row r="18" spans="2:211" s="5" customFormat="1" ht="20.100000000000001" customHeight="1" x14ac:dyDescent="0.3">
      <c r="B18" s="547"/>
      <c r="C18" s="547"/>
      <c r="D18" s="547"/>
      <c r="E18" s="547"/>
      <c r="F18" s="547"/>
      <c r="G18" s="547"/>
      <c r="H18" s="547"/>
      <c r="I18" s="4"/>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c r="BD18" s="4"/>
      <c r="BE18" s="4"/>
      <c r="BF18" s="4"/>
      <c r="BG18" s="4"/>
      <c r="BH18" s="4"/>
      <c r="BI18" s="4"/>
      <c r="BJ18" s="4"/>
      <c r="BK18" s="4"/>
      <c r="BL18" s="4"/>
      <c r="BM18" s="4"/>
      <c r="BN18" s="4"/>
      <c r="BO18" s="4"/>
      <c r="BP18" s="4"/>
      <c r="BQ18" s="4"/>
      <c r="BR18" s="4"/>
      <c r="BS18" s="4"/>
      <c r="BT18" s="4"/>
      <c r="BU18" s="4"/>
      <c r="BV18" s="4"/>
      <c r="BW18" s="4"/>
      <c r="BX18" s="4"/>
      <c r="BY18" s="4"/>
      <c r="BZ18" s="4"/>
      <c r="CA18" s="4"/>
      <c r="CB18" s="4"/>
      <c r="CC18" s="4"/>
      <c r="CD18" s="4"/>
      <c r="CE18" s="4"/>
      <c r="CF18" s="4"/>
      <c r="CG18" s="4"/>
      <c r="CH18" s="4"/>
      <c r="CI18" s="4"/>
      <c r="CJ18" s="4"/>
      <c r="CK18" s="4"/>
      <c r="CL18" s="4"/>
      <c r="CM18" s="4"/>
      <c r="CN18" s="4"/>
      <c r="CO18" s="4"/>
      <c r="CP18" s="4"/>
      <c r="CQ18" s="4"/>
      <c r="CR18" s="4"/>
      <c r="CS18" s="4"/>
      <c r="CT18" s="4"/>
      <c r="CU18" s="4"/>
      <c r="CV18" s="4"/>
      <c r="CW18" s="4"/>
      <c r="CX18" s="4"/>
      <c r="CY18" s="4"/>
      <c r="CZ18" s="4"/>
      <c r="DA18" s="4"/>
      <c r="DB18" s="4"/>
      <c r="DC18" s="4"/>
      <c r="DD18" s="4"/>
      <c r="DE18" s="4"/>
      <c r="DF18" s="4"/>
      <c r="DG18" s="4"/>
      <c r="DH18" s="4"/>
      <c r="DI18" s="4"/>
      <c r="DJ18" s="4"/>
      <c r="DK18" s="4"/>
      <c r="DL18" s="4"/>
      <c r="DM18" s="4"/>
      <c r="DN18" s="4"/>
      <c r="DO18" s="4"/>
      <c r="DP18" s="4"/>
      <c r="DQ18" s="4"/>
      <c r="DR18" s="4"/>
      <c r="DS18" s="4"/>
      <c r="DT18" s="4"/>
      <c r="DU18" s="4"/>
      <c r="DV18" s="4"/>
      <c r="DW18" s="4"/>
      <c r="DX18" s="4"/>
      <c r="DY18" s="4"/>
      <c r="DZ18" s="4"/>
      <c r="EA18" s="4"/>
      <c r="EB18" s="4"/>
      <c r="EC18" s="4"/>
      <c r="ED18" s="4"/>
      <c r="EE18" s="4"/>
      <c r="EF18" s="4"/>
      <c r="EG18" s="4"/>
      <c r="EH18" s="4"/>
      <c r="EI18" s="4"/>
      <c r="EJ18" s="4"/>
      <c r="EK18" s="4"/>
      <c r="EL18" s="4"/>
      <c r="EM18" s="4"/>
      <c r="EN18" s="4"/>
      <c r="EO18" s="4"/>
      <c r="EP18" s="4"/>
      <c r="EQ18" s="4"/>
      <c r="ER18" s="4"/>
      <c r="ES18" s="4"/>
      <c r="ET18" s="4"/>
      <c r="EU18" s="4"/>
      <c r="EV18" s="4"/>
      <c r="EW18" s="4"/>
      <c r="EX18" s="4"/>
      <c r="EY18" s="4"/>
      <c r="EZ18" s="4"/>
      <c r="FA18" s="4"/>
      <c r="FB18" s="4"/>
      <c r="FC18" s="4"/>
      <c r="FD18" s="4"/>
      <c r="FE18" s="4"/>
      <c r="FF18" s="4"/>
      <c r="FG18" s="4"/>
      <c r="FH18" s="4"/>
      <c r="FI18" s="4"/>
      <c r="FJ18" s="4"/>
      <c r="FK18" s="4"/>
      <c r="FL18" s="4"/>
      <c r="FM18" s="4"/>
      <c r="FN18" s="4"/>
      <c r="FO18" s="4"/>
      <c r="FP18" s="4"/>
      <c r="FQ18" s="4"/>
      <c r="FR18" s="4"/>
      <c r="FS18" s="4"/>
      <c r="FT18" s="4"/>
      <c r="FU18" s="4"/>
      <c r="FV18" s="4"/>
      <c r="FW18" s="4"/>
      <c r="FX18" s="4"/>
      <c r="FY18" s="4"/>
      <c r="FZ18" s="4"/>
      <c r="GA18" s="4"/>
      <c r="GB18" s="4"/>
      <c r="GC18" s="4"/>
      <c r="GD18" s="4"/>
      <c r="GE18" s="4"/>
      <c r="GF18" s="4"/>
      <c r="GG18" s="4"/>
      <c r="GH18" s="4"/>
      <c r="GI18" s="4"/>
      <c r="GJ18" s="4"/>
      <c r="GK18" s="4"/>
      <c r="GL18" s="4"/>
      <c r="GM18" s="4"/>
      <c r="GN18" s="4"/>
      <c r="GO18" s="4"/>
      <c r="GP18" s="4"/>
      <c r="GQ18" s="4"/>
      <c r="GR18" s="4"/>
      <c r="GS18" s="4"/>
      <c r="GT18" s="4"/>
      <c r="GU18" s="4"/>
      <c r="GV18" s="4"/>
      <c r="GW18" s="4"/>
      <c r="GX18" s="4"/>
      <c r="GY18" s="4"/>
      <c r="GZ18" s="4"/>
      <c r="HA18" s="4"/>
      <c r="HB18" s="4"/>
      <c r="HC18" s="4"/>
    </row>
    <row r="19" spans="2:211" s="5" customFormat="1" ht="67.5" customHeight="1" x14ac:dyDescent="0.3">
      <c r="B19" s="549"/>
      <c r="C19" s="549"/>
      <c r="D19" s="549"/>
      <c r="E19" s="549"/>
      <c r="F19" s="549"/>
      <c r="G19" s="549"/>
      <c r="H19" s="549"/>
      <c r="I19" s="4"/>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c r="BK19" s="4"/>
      <c r="BL19" s="4"/>
      <c r="BM19" s="4"/>
      <c r="BN19" s="4"/>
      <c r="BO19" s="4"/>
      <c r="BP19" s="4"/>
      <c r="BQ19" s="4"/>
      <c r="BR19" s="4"/>
      <c r="BS19" s="4"/>
      <c r="BT19" s="4"/>
      <c r="BU19" s="4"/>
      <c r="BV19" s="4"/>
      <c r="BW19" s="4"/>
      <c r="BX19" s="4"/>
      <c r="BY19" s="4"/>
      <c r="BZ19" s="4"/>
      <c r="CA19" s="4"/>
      <c r="CB19" s="4"/>
      <c r="CC19" s="4"/>
      <c r="CD19" s="4"/>
      <c r="CE19" s="4"/>
      <c r="CF19" s="4"/>
      <c r="CG19" s="4"/>
      <c r="CH19" s="4"/>
      <c r="CI19" s="4"/>
      <c r="CJ19" s="4"/>
      <c r="CK19" s="4"/>
      <c r="CL19" s="4"/>
      <c r="CM19" s="4"/>
      <c r="CN19" s="4"/>
      <c r="CO19" s="4"/>
      <c r="CP19" s="4"/>
      <c r="CQ19" s="4"/>
      <c r="CR19" s="4"/>
      <c r="CS19" s="4"/>
      <c r="CT19" s="4"/>
      <c r="CU19" s="4"/>
      <c r="CV19" s="4"/>
      <c r="CW19" s="4"/>
      <c r="CX19" s="4"/>
      <c r="CY19" s="4"/>
      <c r="CZ19" s="4"/>
      <c r="DA19" s="4"/>
      <c r="DB19" s="4"/>
      <c r="DC19" s="4"/>
      <c r="DD19" s="4"/>
      <c r="DE19" s="4"/>
      <c r="DF19" s="4"/>
      <c r="DG19" s="4"/>
      <c r="DH19" s="4"/>
      <c r="DI19" s="4"/>
      <c r="DJ19" s="4"/>
      <c r="DK19" s="4"/>
      <c r="DL19" s="4"/>
      <c r="DM19" s="4"/>
      <c r="DN19" s="4"/>
      <c r="DO19" s="4"/>
      <c r="DP19" s="4"/>
      <c r="DQ19" s="4"/>
      <c r="DR19" s="4"/>
      <c r="DS19" s="4"/>
      <c r="DT19" s="4"/>
      <c r="DU19" s="4"/>
      <c r="DV19" s="4"/>
      <c r="DW19" s="4"/>
      <c r="DX19" s="4"/>
      <c r="DY19" s="4"/>
      <c r="DZ19" s="4"/>
      <c r="EA19" s="4"/>
      <c r="EB19" s="4"/>
      <c r="EC19" s="4"/>
      <c r="ED19" s="4"/>
      <c r="EE19" s="4"/>
      <c r="EF19" s="4"/>
      <c r="EG19" s="4"/>
      <c r="EH19" s="4"/>
      <c r="EI19" s="4"/>
      <c r="EJ19" s="4"/>
      <c r="EK19" s="4"/>
      <c r="EL19" s="4"/>
      <c r="EM19" s="4"/>
      <c r="EN19" s="4"/>
      <c r="EO19" s="4"/>
      <c r="EP19" s="4"/>
      <c r="EQ19" s="4"/>
      <c r="ER19" s="4"/>
      <c r="ES19" s="4"/>
      <c r="ET19" s="4"/>
      <c r="EU19" s="4"/>
      <c r="EV19" s="4"/>
      <c r="EW19" s="4"/>
      <c r="EX19" s="4"/>
      <c r="EY19" s="4"/>
      <c r="EZ19" s="4"/>
      <c r="FA19" s="4"/>
      <c r="FB19" s="4"/>
      <c r="FC19" s="4"/>
      <c r="FD19" s="4"/>
      <c r="FE19" s="4"/>
      <c r="FF19" s="4"/>
      <c r="FG19" s="4"/>
      <c r="FH19" s="4"/>
      <c r="FI19" s="4"/>
      <c r="FJ19" s="4"/>
      <c r="FK19" s="4"/>
      <c r="FL19" s="4"/>
      <c r="FM19" s="4"/>
      <c r="FN19" s="4"/>
      <c r="FO19" s="4"/>
      <c r="FP19" s="4"/>
      <c r="FQ19" s="4"/>
      <c r="FR19" s="4"/>
      <c r="FS19" s="4"/>
      <c r="FT19" s="4"/>
      <c r="FU19" s="4"/>
      <c r="FV19" s="4"/>
      <c r="FW19" s="4"/>
      <c r="FX19" s="4"/>
      <c r="FY19" s="4"/>
      <c r="FZ19" s="4"/>
      <c r="GA19" s="4"/>
      <c r="GB19" s="4"/>
      <c r="GC19" s="4"/>
      <c r="GD19" s="4"/>
      <c r="GE19" s="4"/>
      <c r="GF19" s="4"/>
      <c r="GG19" s="4"/>
      <c r="GH19" s="4"/>
      <c r="GI19" s="4"/>
      <c r="GJ19" s="4"/>
      <c r="GK19" s="4"/>
      <c r="GL19" s="4"/>
      <c r="GM19" s="4"/>
      <c r="GN19" s="4"/>
      <c r="GO19" s="4"/>
      <c r="GP19" s="4"/>
      <c r="GQ19" s="4"/>
      <c r="GR19" s="4"/>
      <c r="GS19" s="4"/>
      <c r="GT19" s="4"/>
      <c r="GU19" s="4"/>
      <c r="GV19" s="4"/>
      <c r="GW19" s="4"/>
      <c r="GX19" s="4"/>
      <c r="GY19" s="4"/>
      <c r="GZ19" s="4"/>
      <c r="HA19" s="4"/>
      <c r="HB19" s="4"/>
      <c r="HC19" s="4"/>
    </row>
    <row r="20" spans="2:211" s="5" customFormat="1" ht="28.5" customHeight="1" x14ac:dyDescent="0.3">
      <c r="B20" s="547"/>
      <c r="C20" s="547"/>
      <c r="D20" s="547"/>
      <c r="E20" s="547"/>
      <c r="F20" s="547"/>
      <c r="G20" s="547"/>
      <c r="H20" s="547"/>
      <c r="I20" s="4"/>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c r="BK20" s="4"/>
      <c r="BL20" s="4"/>
      <c r="BM20" s="4"/>
      <c r="BN20" s="4"/>
      <c r="BO20" s="4"/>
      <c r="BP20" s="4"/>
      <c r="BQ20" s="4"/>
      <c r="BR20" s="4"/>
      <c r="BS20" s="4"/>
      <c r="BT20" s="4"/>
      <c r="BU20" s="4"/>
      <c r="BV20" s="4"/>
      <c r="BW20" s="4"/>
      <c r="BX20" s="4"/>
      <c r="BY20" s="4"/>
      <c r="BZ20" s="4"/>
      <c r="CA20" s="4"/>
      <c r="CB20" s="4"/>
      <c r="CC20" s="4"/>
      <c r="CD20" s="4"/>
      <c r="CE20" s="4"/>
      <c r="CF20" s="4"/>
      <c r="CG20" s="4"/>
      <c r="CH20" s="4"/>
      <c r="CI20" s="4"/>
      <c r="CJ20" s="4"/>
      <c r="CK20" s="4"/>
      <c r="CL20" s="4"/>
      <c r="CM20" s="4"/>
      <c r="CN20" s="4"/>
      <c r="CO20" s="4"/>
      <c r="CP20" s="4"/>
      <c r="CQ20" s="4"/>
      <c r="CR20" s="4"/>
      <c r="CS20" s="4"/>
      <c r="CT20" s="4"/>
      <c r="CU20" s="4"/>
      <c r="CV20" s="4"/>
      <c r="CW20" s="4"/>
      <c r="CX20" s="4"/>
      <c r="CY20" s="4"/>
      <c r="CZ20" s="4"/>
      <c r="DA20" s="4"/>
      <c r="DB20" s="4"/>
      <c r="DC20" s="4"/>
      <c r="DD20" s="4"/>
      <c r="DE20" s="4"/>
      <c r="DF20" s="4"/>
      <c r="DG20" s="4"/>
      <c r="DH20" s="4"/>
      <c r="DI20" s="4"/>
      <c r="DJ20" s="4"/>
      <c r="DK20" s="4"/>
      <c r="DL20" s="4"/>
      <c r="DM20" s="4"/>
      <c r="DN20" s="4"/>
      <c r="DO20" s="4"/>
      <c r="DP20" s="4"/>
      <c r="DQ20" s="4"/>
      <c r="DR20" s="4"/>
      <c r="DS20" s="4"/>
      <c r="DT20" s="4"/>
      <c r="DU20" s="4"/>
      <c r="DV20" s="4"/>
      <c r="DW20" s="4"/>
      <c r="DX20" s="4"/>
      <c r="DY20" s="4"/>
      <c r="DZ20" s="4"/>
      <c r="EA20" s="4"/>
      <c r="EB20" s="4"/>
      <c r="EC20" s="4"/>
      <c r="ED20" s="4"/>
      <c r="EE20" s="4"/>
      <c r="EF20" s="4"/>
      <c r="EG20" s="4"/>
      <c r="EH20" s="4"/>
      <c r="EI20" s="4"/>
      <c r="EJ20" s="4"/>
      <c r="EK20" s="4"/>
      <c r="EL20" s="4"/>
      <c r="EM20" s="4"/>
      <c r="EN20" s="4"/>
      <c r="EO20" s="4"/>
      <c r="EP20" s="4"/>
      <c r="EQ20" s="4"/>
      <c r="ER20" s="4"/>
      <c r="ES20" s="4"/>
      <c r="ET20" s="4"/>
      <c r="EU20" s="4"/>
      <c r="EV20" s="4"/>
      <c r="EW20" s="4"/>
      <c r="EX20" s="4"/>
      <c r="EY20" s="4"/>
      <c r="EZ20" s="4"/>
      <c r="FA20" s="4"/>
      <c r="FB20" s="4"/>
      <c r="FC20" s="4"/>
      <c r="FD20" s="4"/>
      <c r="FE20" s="4"/>
      <c r="FF20" s="4"/>
      <c r="FG20" s="4"/>
      <c r="FH20" s="4"/>
      <c r="FI20" s="4"/>
      <c r="FJ20" s="4"/>
      <c r="FK20" s="4"/>
      <c r="FL20" s="4"/>
      <c r="FM20" s="4"/>
      <c r="FN20" s="4"/>
      <c r="FO20" s="4"/>
      <c r="FP20" s="4"/>
      <c r="FQ20" s="4"/>
      <c r="FR20" s="4"/>
      <c r="FS20" s="4"/>
      <c r="FT20" s="4"/>
      <c r="FU20" s="4"/>
      <c r="FV20" s="4"/>
      <c r="FW20" s="4"/>
      <c r="FX20" s="4"/>
      <c r="FY20" s="4"/>
      <c r="FZ20" s="4"/>
      <c r="GA20" s="4"/>
      <c r="GB20" s="4"/>
      <c r="GC20" s="4"/>
      <c r="GD20" s="4"/>
      <c r="GE20" s="4"/>
      <c r="GF20" s="4"/>
      <c r="GG20" s="4"/>
      <c r="GH20" s="4"/>
      <c r="GI20" s="4"/>
      <c r="GJ20" s="4"/>
      <c r="GK20" s="4"/>
      <c r="GL20" s="4"/>
      <c r="GM20" s="4"/>
      <c r="GN20" s="4"/>
      <c r="GO20" s="4"/>
      <c r="GP20" s="4"/>
      <c r="GQ20" s="4"/>
      <c r="GR20" s="4"/>
      <c r="GS20" s="4"/>
      <c r="GT20" s="4"/>
      <c r="GU20" s="4"/>
      <c r="GV20" s="4"/>
      <c r="GW20" s="4"/>
      <c r="GX20" s="4"/>
      <c r="GY20" s="4"/>
      <c r="GZ20" s="4"/>
      <c r="HA20" s="4"/>
      <c r="HB20" s="4"/>
      <c r="HC20" s="4"/>
    </row>
    <row r="21" spans="2:211" s="5" customFormat="1" ht="29.25" customHeight="1" x14ac:dyDescent="0.3">
      <c r="B21" s="547"/>
      <c r="C21" s="547"/>
      <c r="D21" s="547"/>
      <c r="E21" s="547"/>
      <c r="F21" s="547"/>
      <c r="G21" s="547"/>
      <c r="H21" s="547"/>
      <c r="I21" s="4"/>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c r="BK21" s="4"/>
      <c r="BL21" s="4"/>
      <c r="BM21" s="4"/>
      <c r="BN21" s="4"/>
      <c r="BO21" s="4"/>
      <c r="BP21" s="4"/>
      <c r="BQ21" s="4"/>
      <c r="BR21" s="4"/>
      <c r="BS21" s="4"/>
      <c r="BT21" s="4"/>
      <c r="BU21" s="4"/>
      <c r="BV21" s="4"/>
      <c r="BW21" s="4"/>
      <c r="BX21" s="4"/>
      <c r="BY21" s="4"/>
      <c r="BZ21" s="4"/>
      <c r="CA21" s="4"/>
      <c r="CB21" s="4"/>
      <c r="CC21" s="4"/>
      <c r="CD21" s="4"/>
      <c r="CE21" s="4"/>
      <c r="CF21" s="4"/>
      <c r="CG21" s="4"/>
      <c r="CH21" s="4"/>
      <c r="CI21" s="4"/>
      <c r="CJ21" s="4"/>
      <c r="CK21" s="4"/>
      <c r="CL21" s="4"/>
      <c r="CM21" s="4"/>
      <c r="CN21" s="4"/>
      <c r="CO21" s="4"/>
      <c r="CP21" s="4"/>
      <c r="CQ21" s="4"/>
      <c r="CR21" s="4"/>
      <c r="CS21" s="4"/>
      <c r="CT21" s="4"/>
      <c r="CU21" s="4"/>
      <c r="CV21" s="4"/>
      <c r="CW21" s="4"/>
      <c r="CX21" s="4"/>
      <c r="CY21" s="4"/>
      <c r="CZ21" s="4"/>
      <c r="DA21" s="4"/>
      <c r="DB21" s="4"/>
      <c r="DC21" s="4"/>
      <c r="DD21" s="4"/>
      <c r="DE21" s="4"/>
      <c r="DF21" s="4"/>
      <c r="DG21" s="4"/>
      <c r="DH21" s="4"/>
      <c r="DI21" s="4"/>
      <c r="DJ21" s="4"/>
      <c r="DK21" s="4"/>
      <c r="DL21" s="4"/>
      <c r="DM21" s="4"/>
      <c r="DN21" s="4"/>
      <c r="DO21" s="4"/>
      <c r="DP21" s="4"/>
      <c r="DQ21" s="4"/>
      <c r="DR21" s="4"/>
      <c r="DS21" s="4"/>
      <c r="DT21" s="4"/>
      <c r="DU21" s="4"/>
      <c r="DV21" s="4"/>
      <c r="DW21" s="4"/>
      <c r="DX21" s="4"/>
      <c r="DY21" s="4"/>
      <c r="DZ21" s="4"/>
      <c r="EA21" s="4"/>
      <c r="EB21" s="4"/>
      <c r="EC21" s="4"/>
      <c r="ED21" s="4"/>
      <c r="EE21" s="4"/>
      <c r="EF21" s="4"/>
      <c r="EG21" s="4"/>
      <c r="EH21" s="4"/>
      <c r="EI21" s="4"/>
      <c r="EJ21" s="4"/>
      <c r="EK21" s="4"/>
      <c r="EL21" s="4"/>
      <c r="EM21" s="4"/>
      <c r="EN21" s="4"/>
      <c r="EO21" s="4"/>
      <c r="EP21" s="4"/>
      <c r="EQ21" s="4"/>
      <c r="ER21" s="4"/>
      <c r="ES21" s="4"/>
      <c r="ET21" s="4"/>
      <c r="EU21" s="4"/>
      <c r="EV21" s="4"/>
      <c r="EW21" s="4"/>
      <c r="EX21" s="4"/>
      <c r="EY21" s="4"/>
      <c r="EZ21" s="4"/>
      <c r="FA21" s="4"/>
      <c r="FB21" s="4"/>
      <c r="FC21" s="4"/>
      <c r="FD21" s="4"/>
      <c r="FE21" s="4"/>
      <c r="FF21" s="4"/>
      <c r="FG21" s="4"/>
      <c r="FH21" s="4"/>
      <c r="FI21" s="4"/>
      <c r="FJ21" s="4"/>
      <c r="FK21" s="4"/>
      <c r="FL21" s="4"/>
      <c r="FM21" s="4"/>
      <c r="FN21" s="4"/>
      <c r="FO21" s="4"/>
      <c r="FP21" s="4"/>
      <c r="FQ21" s="4"/>
      <c r="FR21" s="4"/>
      <c r="FS21" s="4"/>
      <c r="FT21" s="4"/>
      <c r="FU21" s="4"/>
      <c r="FV21" s="4"/>
      <c r="FW21" s="4"/>
      <c r="FX21" s="4"/>
      <c r="FY21" s="4"/>
      <c r="FZ21" s="4"/>
      <c r="GA21" s="4"/>
      <c r="GB21" s="4"/>
      <c r="GC21" s="4"/>
      <c r="GD21" s="4"/>
      <c r="GE21" s="4"/>
      <c r="GF21" s="4"/>
      <c r="GG21" s="4"/>
      <c r="GH21" s="4"/>
      <c r="GI21" s="4"/>
      <c r="GJ21" s="4"/>
      <c r="GK21" s="4"/>
      <c r="GL21" s="4"/>
      <c r="GM21" s="4"/>
      <c r="GN21" s="4"/>
      <c r="GO21" s="4"/>
      <c r="GP21" s="4"/>
      <c r="GQ21" s="4"/>
      <c r="GR21" s="4"/>
      <c r="GS21" s="4"/>
      <c r="GT21" s="4"/>
      <c r="GU21" s="4"/>
      <c r="GV21" s="4"/>
      <c r="GW21" s="4"/>
      <c r="GX21" s="4"/>
      <c r="GY21" s="4"/>
      <c r="GZ21" s="4"/>
      <c r="HA21" s="4"/>
      <c r="HB21" s="4"/>
      <c r="HC21" s="4"/>
    </row>
    <row r="22" spans="2:211" s="5" customFormat="1" ht="26.25" customHeight="1" x14ac:dyDescent="0.3">
      <c r="B22" s="547"/>
      <c r="C22" s="547"/>
      <c r="D22" s="547"/>
      <c r="E22" s="547"/>
      <c r="F22" s="547"/>
      <c r="G22" s="547"/>
      <c r="H22" s="547"/>
      <c r="I22" s="4"/>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4"/>
      <c r="EY22" s="4"/>
      <c r="EZ22" s="4"/>
      <c r="FA22" s="4"/>
      <c r="FB22" s="4"/>
      <c r="FC22" s="4"/>
      <c r="FD22" s="4"/>
      <c r="FE22" s="4"/>
      <c r="FF22" s="4"/>
      <c r="FG22" s="4"/>
      <c r="FH22" s="4"/>
      <c r="FI22" s="4"/>
      <c r="FJ22" s="4"/>
      <c r="FK22" s="4"/>
      <c r="FL22" s="4"/>
      <c r="FM22" s="4"/>
      <c r="FN22" s="4"/>
      <c r="FO22" s="4"/>
      <c r="FP22" s="4"/>
      <c r="FQ22" s="4"/>
      <c r="FR22" s="4"/>
      <c r="FS22" s="4"/>
      <c r="FT22" s="4"/>
      <c r="FU22" s="4"/>
      <c r="FV22" s="4"/>
      <c r="FW22" s="4"/>
      <c r="FX22" s="4"/>
      <c r="FY22" s="4"/>
      <c r="FZ22" s="4"/>
      <c r="GA22" s="4"/>
      <c r="GB22" s="4"/>
      <c r="GC22" s="4"/>
      <c r="GD22" s="4"/>
      <c r="GE22" s="4"/>
      <c r="GF22" s="4"/>
      <c r="GG22" s="4"/>
      <c r="GH22" s="4"/>
      <c r="GI22" s="4"/>
      <c r="GJ22" s="4"/>
      <c r="GK22" s="4"/>
      <c r="GL22" s="4"/>
      <c r="GM22" s="4"/>
      <c r="GN22" s="4"/>
      <c r="GO22" s="4"/>
      <c r="GP22" s="4"/>
      <c r="GQ22" s="4"/>
      <c r="GR22" s="4"/>
      <c r="GS22" s="4"/>
      <c r="GT22" s="4"/>
      <c r="GU22" s="4"/>
      <c r="GV22" s="4"/>
      <c r="GW22" s="4"/>
      <c r="GX22" s="4"/>
      <c r="GY22" s="4"/>
      <c r="GZ22" s="4"/>
      <c r="HA22" s="4"/>
      <c r="HB22" s="4"/>
      <c r="HC22" s="4"/>
    </row>
    <row r="23" spans="2:211" s="5" customFormat="1" ht="29.25" customHeight="1" x14ac:dyDescent="0.3">
      <c r="B23" s="549"/>
      <c r="C23" s="549"/>
      <c r="D23" s="549"/>
      <c r="E23" s="549"/>
      <c r="F23" s="549"/>
      <c r="G23" s="549"/>
      <c r="H23" s="549"/>
      <c r="I23" s="4"/>
      <c r="J23" s="4"/>
      <c r="K23" s="4"/>
      <c r="L23" s="4"/>
      <c r="M23" s="4"/>
      <c r="N23" s="4"/>
      <c r="O23" s="4"/>
      <c r="P23" s="4"/>
      <c r="Q23" s="4"/>
      <c r="R23" s="4"/>
      <c r="S23" s="4"/>
      <c r="T23" s="4"/>
      <c r="U23" s="4"/>
      <c r="V23" s="4"/>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4"/>
      <c r="EY23" s="4"/>
      <c r="EZ23" s="4"/>
      <c r="FA23" s="4"/>
      <c r="FB23" s="4"/>
      <c r="FC23" s="4"/>
      <c r="FD23" s="4"/>
      <c r="FE23" s="4"/>
      <c r="FF23" s="4"/>
      <c r="FG23" s="4"/>
      <c r="FH23" s="4"/>
      <c r="FI23" s="4"/>
      <c r="FJ23" s="4"/>
      <c r="FK23" s="4"/>
      <c r="FL23" s="4"/>
      <c r="FM23" s="4"/>
      <c r="FN23" s="4"/>
      <c r="FO23" s="4"/>
      <c r="FP23" s="4"/>
      <c r="FQ23" s="4"/>
      <c r="FR23" s="4"/>
      <c r="FS23" s="4"/>
      <c r="FT23" s="4"/>
      <c r="FU23" s="4"/>
      <c r="FV23" s="4"/>
      <c r="FW23" s="4"/>
      <c r="FX23" s="4"/>
      <c r="FY23" s="4"/>
      <c r="FZ23" s="4"/>
      <c r="GA23" s="4"/>
      <c r="GB23" s="4"/>
      <c r="GC23" s="4"/>
      <c r="GD23" s="4"/>
      <c r="GE23" s="4"/>
      <c r="GF23" s="4"/>
      <c r="GG23" s="4"/>
      <c r="GH23" s="4"/>
      <c r="GI23" s="4"/>
      <c r="GJ23" s="4"/>
      <c r="GK23" s="4"/>
      <c r="GL23" s="4"/>
      <c r="GM23" s="4"/>
      <c r="GN23" s="4"/>
      <c r="GO23" s="4"/>
      <c r="GP23" s="4"/>
      <c r="GQ23" s="4"/>
      <c r="GR23" s="4"/>
      <c r="GS23" s="4"/>
      <c r="GT23" s="4"/>
      <c r="GU23" s="4"/>
      <c r="GV23" s="4"/>
      <c r="GW23" s="4"/>
      <c r="GX23" s="4"/>
      <c r="GY23" s="4"/>
      <c r="GZ23" s="4"/>
      <c r="HA23" s="4"/>
      <c r="HB23" s="4"/>
      <c r="HC23" s="4"/>
    </row>
    <row r="24" spans="2:211" s="5" customFormat="1" ht="25.5" customHeight="1" x14ac:dyDescent="0.3">
      <c r="B24" s="549"/>
      <c r="C24" s="549"/>
      <c r="D24" s="549"/>
      <c r="E24" s="549"/>
      <c r="F24" s="549"/>
      <c r="G24" s="549"/>
      <c r="H24" s="549"/>
      <c r="I24" s="4"/>
      <c r="J24" s="4"/>
      <c r="K24" s="4"/>
      <c r="L24" s="4"/>
      <c r="M24" s="4"/>
      <c r="N24" s="4"/>
      <c r="O24" s="4"/>
      <c r="P24" s="4"/>
      <c r="Q24" s="4"/>
      <c r="R24" s="4"/>
      <c r="S24" s="4"/>
      <c r="T24" s="4"/>
      <c r="U24" s="4"/>
      <c r="V24" s="4"/>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4"/>
      <c r="EY24" s="4"/>
      <c r="EZ24" s="4"/>
      <c r="FA24" s="4"/>
      <c r="FB24" s="4"/>
      <c r="FC24" s="4"/>
      <c r="FD24" s="4"/>
      <c r="FE24" s="4"/>
      <c r="FF24" s="4"/>
      <c r="FG24" s="4"/>
      <c r="FH24" s="4"/>
      <c r="FI24" s="4"/>
      <c r="FJ24" s="4"/>
      <c r="FK24" s="4"/>
      <c r="FL24" s="4"/>
      <c r="FM24" s="4"/>
      <c r="FN24" s="4"/>
      <c r="FO24" s="4"/>
      <c r="FP24" s="4"/>
      <c r="FQ24" s="4"/>
      <c r="FR24" s="4"/>
      <c r="FS24" s="4"/>
      <c r="FT24" s="4"/>
      <c r="FU24" s="4"/>
      <c r="FV24" s="4"/>
      <c r="FW24" s="4"/>
      <c r="FX24" s="4"/>
      <c r="FY24" s="4"/>
      <c r="FZ24" s="4"/>
      <c r="GA24" s="4"/>
      <c r="GB24" s="4"/>
      <c r="GC24" s="4"/>
      <c r="GD24" s="4"/>
      <c r="GE24" s="4"/>
      <c r="GF24" s="4"/>
      <c r="GG24" s="4"/>
      <c r="GH24" s="4"/>
      <c r="GI24" s="4"/>
      <c r="GJ24" s="4"/>
      <c r="GK24" s="4"/>
      <c r="GL24" s="4"/>
      <c r="GM24" s="4"/>
      <c r="GN24" s="4"/>
      <c r="GO24" s="4"/>
      <c r="GP24" s="4"/>
      <c r="GQ24" s="4"/>
      <c r="GR24" s="4"/>
      <c r="GS24" s="4"/>
      <c r="GT24" s="4"/>
      <c r="GU24" s="4"/>
      <c r="GV24" s="4"/>
      <c r="GW24" s="4"/>
      <c r="GX24" s="4"/>
      <c r="GY24" s="4"/>
      <c r="GZ24" s="4"/>
      <c r="HA24" s="4"/>
      <c r="HB24" s="4"/>
      <c r="HC24" s="4"/>
    </row>
    <row r="25" spans="2:211" s="5" customFormat="1" x14ac:dyDescent="0.3">
      <c r="I25" s="4"/>
      <c r="J25" s="4"/>
      <c r="K25" s="4"/>
      <c r="L25" s="4"/>
      <c r="M25" s="4"/>
      <c r="N25" s="4"/>
      <c r="O25" s="4"/>
      <c r="P25" s="4"/>
      <c r="Q25" s="4"/>
      <c r="R25" s="4"/>
      <c r="S25" s="4"/>
      <c r="T25" s="4"/>
      <c r="U25" s="4"/>
      <c r="V25" s="4"/>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4"/>
      <c r="EY25" s="4"/>
      <c r="EZ25" s="4"/>
      <c r="FA25" s="4"/>
      <c r="FB25" s="4"/>
      <c r="FC25" s="4"/>
      <c r="FD25" s="4"/>
      <c r="FE25" s="4"/>
      <c r="FF25" s="4"/>
      <c r="FG25" s="4"/>
      <c r="FH25" s="4"/>
      <c r="FI25" s="4"/>
      <c r="FJ25" s="4"/>
      <c r="FK25" s="4"/>
      <c r="FL25" s="4"/>
      <c r="FM25" s="4"/>
      <c r="FN25" s="4"/>
      <c r="FO25" s="4"/>
      <c r="FP25" s="4"/>
      <c r="FQ25" s="4"/>
      <c r="FR25" s="4"/>
      <c r="FS25" s="4"/>
      <c r="FT25" s="4"/>
      <c r="FU25" s="4"/>
      <c r="FV25" s="4"/>
      <c r="FW25" s="4"/>
      <c r="FX25" s="4"/>
      <c r="FY25" s="4"/>
      <c r="FZ25" s="4"/>
      <c r="GA25" s="4"/>
      <c r="GB25" s="4"/>
      <c r="GC25" s="4"/>
      <c r="GD25" s="4"/>
      <c r="GE25" s="4"/>
      <c r="GF25" s="4"/>
      <c r="GG25" s="4"/>
      <c r="GH25" s="4"/>
      <c r="GI25" s="4"/>
      <c r="GJ25" s="4"/>
      <c r="GK25" s="4"/>
      <c r="GL25" s="4"/>
      <c r="GM25" s="4"/>
      <c r="GN25" s="4"/>
      <c r="GO25" s="4"/>
      <c r="GP25" s="4"/>
      <c r="GQ25" s="4"/>
      <c r="GR25" s="4"/>
      <c r="GS25" s="4"/>
      <c r="GT25" s="4"/>
      <c r="GU25" s="4"/>
      <c r="GV25" s="4"/>
      <c r="GW25" s="4"/>
      <c r="GX25" s="4"/>
      <c r="GY25" s="4"/>
      <c r="GZ25" s="4"/>
      <c r="HA25" s="4"/>
      <c r="HB25" s="4"/>
      <c r="HC25" s="4"/>
    </row>
    <row r="26" spans="2:211" s="5" customFormat="1" x14ac:dyDescent="0.3">
      <c r="I26" s="4"/>
      <c r="J26" s="4"/>
      <c r="K26" s="4"/>
      <c r="L26" s="4"/>
      <c r="M26" s="4"/>
      <c r="N26" s="4"/>
      <c r="O26" s="4"/>
      <c r="P26" s="4"/>
      <c r="Q26" s="4"/>
      <c r="R26" s="4"/>
      <c r="S26" s="4"/>
      <c r="T26" s="4"/>
      <c r="U26" s="4"/>
      <c r="V26" s="4"/>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c r="DM26" s="4"/>
      <c r="DN26" s="4"/>
      <c r="DO26" s="4"/>
      <c r="DP26" s="4"/>
      <c r="DQ26" s="4"/>
      <c r="DR26" s="4"/>
      <c r="DS26" s="4"/>
      <c r="DT26" s="4"/>
      <c r="DU26" s="4"/>
      <c r="DV26" s="4"/>
      <c r="DW26" s="4"/>
      <c r="DX26" s="4"/>
      <c r="DY26" s="4"/>
      <c r="DZ26" s="4"/>
      <c r="EA26" s="4"/>
      <c r="EB26" s="4"/>
      <c r="EC26" s="4"/>
      <c r="ED26" s="4"/>
      <c r="EE26" s="4"/>
      <c r="EF26" s="4"/>
      <c r="EG26" s="4"/>
      <c r="EH26" s="4"/>
      <c r="EI26" s="4"/>
      <c r="EJ26" s="4"/>
      <c r="EK26" s="4"/>
      <c r="EL26" s="4"/>
      <c r="EM26" s="4"/>
      <c r="EN26" s="4"/>
      <c r="EO26" s="4"/>
      <c r="EP26" s="4"/>
      <c r="EQ26" s="4"/>
      <c r="ER26" s="4"/>
      <c r="ES26" s="4"/>
      <c r="ET26" s="4"/>
      <c r="EU26" s="4"/>
      <c r="EV26" s="4"/>
      <c r="EW26" s="4"/>
      <c r="EX26" s="4"/>
      <c r="EY26" s="4"/>
      <c r="EZ26" s="4"/>
      <c r="FA26" s="4"/>
      <c r="FB26" s="4"/>
      <c r="FC26" s="4"/>
      <c r="FD26" s="4"/>
      <c r="FE26" s="4"/>
      <c r="FF26" s="4"/>
      <c r="FG26" s="4"/>
      <c r="FH26" s="4"/>
      <c r="FI26" s="4"/>
      <c r="FJ26" s="4"/>
      <c r="FK26" s="4"/>
      <c r="FL26" s="4"/>
      <c r="FM26" s="4"/>
      <c r="FN26" s="4"/>
      <c r="FO26" s="4"/>
      <c r="FP26" s="4"/>
      <c r="FQ26" s="4"/>
      <c r="FR26" s="4"/>
      <c r="FS26" s="4"/>
      <c r="FT26" s="4"/>
      <c r="FU26" s="4"/>
      <c r="FV26" s="4"/>
      <c r="FW26" s="4"/>
      <c r="FX26" s="4"/>
      <c r="FY26" s="4"/>
      <c r="FZ26" s="4"/>
      <c r="GA26" s="4"/>
      <c r="GB26" s="4"/>
      <c r="GC26" s="4"/>
      <c r="GD26" s="4"/>
      <c r="GE26" s="4"/>
      <c r="GF26" s="4"/>
      <c r="GG26" s="4"/>
      <c r="GH26" s="4"/>
      <c r="GI26" s="4"/>
      <c r="GJ26" s="4"/>
      <c r="GK26" s="4"/>
      <c r="GL26" s="4"/>
      <c r="GM26" s="4"/>
      <c r="GN26" s="4"/>
      <c r="GO26" s="4"/>
      <c r="GP26" s="4"/>
      <c r="GQ26" s="4"/>
      <c r="GR26" s="4"/>
      <c r="GS26" s="4"/>
      <c r="GT26" s="4"/>
      <c r="GU26" s="4"/>
      <c r="GV26" s="4"/>
      <c r="GW26" s="4"/>
      <c r="GX26" s="4"/>
      <c r="GY26" s="4"/>
      <c r="GZ26" s="4"/>
      <c r="HA26" s="4"/>
      <c r="HB26" s="4"/>
      <c r="HC26" s="4"/>
    </row>
    <row r="27" spans="2:211" s="5" customFormat="1" ht="28.5" customHeight="1" x14ac:dyDescent="0.3">
      <c r="B27" s="548"/>
      <c r="C27" s="548"/>
      <c r="D27" s="548"/>
      <c r="E27" s="548"/>
      <c r="F27" s="548"/>
      <c r="G27" s="548"/>
      <c r="H27" s="548"/>
      <c r="I27" s="4"/>
      <c r="J27" s="4"/>
      <c r="K27" s="4"/>
      <c r="L27" s="4"/>
      <c r="M27" s="4"/>
      <c r="N27" s="4"/>
      <c r="O27" s="4"/>
      <c r="P27" s="4"/>
      <c r="Q27" s="4"/>
      <c r="R27" s="4"/>
      <c r="S27" s="4"/>
      <c r="T27" s="4"/>
      <c r="U27" s="4"/>
      <c r="V27" s="4"/>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4"/>
      <c r="EY27" s="4"/>
      <c r="EZ27" s="4"/>
      <c r="FA27" s="4"/>
      <c r="FB27" s="4"/>
      <c r="FC27" s="4"/>
      <c r="FD27" s="4"/>
      <c r="FE27" s="4"/>
      <c r="FF27" s="4"/>
      <c r="FG27" s="4"/>
      <c r="FH27" s="4"/>
      <c r="FI27" s="4"/>
      <c r="FJ27" s="4"/>
      <c r="FK27" s="4"/>
      <c r="FL27" s="4"/>
      <c r="FM27" s="4"/>
      <c r="FN27" s="4"/>
      <c r="FO27" s="4"/>
      <c r="FP27" s="4"/>
      <c r="FQ27" s="4"/>
      <c r="FR27" s="4"/>
      <c r="FS27" s="4"/>
      <c r="FT27" s="4"/>
      <c r="FU27" s="4"/>
      <c r="FV27" s="4"/>
      <c r="FW27" s="4"/>
      <c r="FX27" s="4"/>
      <c r="FY27" s="4"/>
      <c r="FZ27" s="4"/>
      <c r="GA27" s="4"/>
      <c r="GB27" s="4"/>
      <c r="GC27" s="4"/>
      <c r="GD27" s="4"/>
      <c r="GE27" s="4"/>
      <c r="GF27" s="4"/>
      <c r="GG27" s="4"/>
      <c r="GH27" s="4"/>
      <c r="GI27" s="4"/>
      <c r="GJ27" s="4"/>
      <c r="GK27" s="4"/>
      <c r="GL27" s="4"/>
      <c r="GM27" s="4"/>
      <c r="GN27" s="4"/>
      <c r="GO27" s="4"/>
      <c r="GP27" s="4"/>
      <c r="GQ27" s="4"/>
      <c r="GR27" s="4"/>
      <c r="GS27" s="4"/>
      <c r="GT27" s="4"/>
      <c r="GU27" s="4"/>
      <c r="GV27" s="4"/>
      <c r="GW27" s="4"/>
      <c r="GX27" s="4"/>
      <c r="GY27" s="4"/>
      <c r="GZ27" s="4"/>
      <c r="HA27" s="4"/>
      <c r="HB27" s="4"/>
      <c r="HC27" s="4"/>
    </row>
    <row r="28" spans="2:211" s="5" customFormat="1" ht="20.100000000000001" customHeight="1" x14ac:dyDescent="0.3">
      <c r="B28" s="247"/>
      <c r="I28" s="4"/>
      <c r="J28" s="4"/>
      <c r="K28" s="4"/>
      <c r="L28" s="4"/>
      <c r="M28" s="4"/>
      <c r="N28" s="4"/>
      <c r="O28" s="4"/>
      <c r="P28" s="4"/>
      <c r="Q28" s="4"/>
      <c r="R28" s="4"/>
      <c r="S28" s="4"/>
      <c r="T28" s="4"/>
      <c r="U28" s="4"/>
      <c r="V28" s="4"/>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c r="AY28" s="4"/>
      <c r="AZ28" s="4"/>
      <c r="BA28" s="4"/>
      <c r="BB28" s="4"/>
      <c r="BC28" s="4"/>
      <c r="BD28" s="4"/>
      <c r="BE28" s="4"/>
      <c r="BF28" s="4"/>
      <c r="BG28" s="4"/>
      <c r="BH28" s="4"/>
      <c r="BI28" s="4"/>
      <c r="BJ28" s="4"/>
      <c r="BK28" s="4"/>
      <c r="BL28" s="4"/>
      <c r="BM28" s="4"/>
      <c r="BN28" s="4"/>
      <c r="BO28" s="4"/>
      <c r="BP28" s="4"/>
      <c r="BQ28" s="4"/>
      <c r="BR28" s="4"/>
      <c r="BS28" s="4"/>
      <c r="BT28" s="4"/>
      <c r="BU28" s="4"/>
      <c r="BV28" s="4"/>
      <c r="BW28" s="4"/>
      <c r="BX28" s="4"/>
      <c r="BY28" s="4"/>
      <c r="BZ28" s="4"/>
      <c r="CA28" s="4"/>
      <c r="CB28" s="4"/>
      <c r="CC28" s="4"/>
      <c r="CD28" s="4"/>
      <c r="CE28" s="4"/>
      <c r="CF28" s="4"/>
      <c r="CG28" s="4"/>
      <c r="CH28" s="4"/>
      <c r="CI28" s="4"/>
      <c r="CJ28" s="4"/>
      <c r="CK28" s="4"/>
      <c r="CL28" s="4"/>
      <c r="CM28" s="4"/>
      <c r="CN28" s="4"/>
      <c r="CO28" s="4"/>
      <c r="CP28" s="4"/>
      <c r="CQ28" s="4"/>
      <c r="CR28" s="4"/>
      <c r="CS28" s="4"/>
      <c r="CT28" s="4"/>
      <c r="CU28" s="4"/>
      <c r="CV28" s="4"/>
      <c r="CW28" s="4"/>
      <c r="CX28" s="4"/>
      <c r="CY28" s="4"/>
      <c r="CZ28" s="4"/>
      <c r="DA28" s="4"/>
      <c r="DB28" s="4"/>
      <c r="DC28" s="4"/>
      <c r="DD28" s="4"/>
      <c r="DE28" s="4"/>
      <c r="DF28" s="4"/>
      <c r="DG28" s="4"/>
      <c r="DH28" s="4"/>
      <c r="DI28" s="4"/>
      <c r="DJ28" s="4"/>
      <c r="DK28" s="4"/>
      <c r="DL28" s="4"/>
      <c r="DM28" s="4"/>
      <c r="DN28" s="4"/>
      <c r="DO28" s="4"/>
      <c r="DP28" s="4"/>
      <c r="DQ28" s="4"/>
      <c r="DR28" s="4"/>
      <c r="DS28" s="4"/>
      <c r="DT28" s="4"/>
      <c r="DU28" s="4"/>
      <c r="DV28" s="4"/>
      <c r="DW28" s="4"/>
      <c r="DX28" s="4"/>
      <c r="DY28" s="4"/>
      <c r="DZ28" s="4"/>
      <c r="EA28" s="4"/>
      <c r="EB28" s="4"/>
      <c r="EC28" s="4"/>
      <c r="ED28" s="4"/>
      <c r="EE28" s="4"/>
      <c r="EF28" s="4"/>
      <c r="EG28" s="4"/>
      <c r="EH28" s="4"/>
      <c r="EI28" s="4"/>
      <c r="EJ28" s="4"/>
      <c r="EK28" s="4"/>
      <c r="EL28" s="4"/>
      <c r="EM28" s="4"/>
      <c r="EN28" s="4"/>
      <c r="EO28" s="4"/>
      <c r="EP28" s="4"/>
      <c r="EQ28" s="4"/>
      <c r="ER28" s="4"/>
      <c r="ES28" s="4"/>
      <c r="ET28" s="4"/>
      <c r="EU28" s="4"/>
      <c r="EV28" s="4"/>
      <c r="EW28" s="4"/>
      <c r="EX28" s="4"/>
      <c r="EY28" s="4"/>
      <c r="EZ28" s="4"/>
      <c r="FA28" s="4"/>
      <c r="FB28" s="4"/>
      <c r="FC28" s="4"/>
      <c r="FD28" s="4"/>
      <c r="FE28" s="4"/>
      <c r="FF28" s="4"/>
      <c r="FG28" s="4"/>
      <c r="FH28" s="4"/>
      <c r="FI28" s="4"/>
      <c r="FJ28" s="4"/>
      <c r="FK28" s="4"/>
      <c r="FL28" s="4"/>
      <c r="FM28" s="4"/>
      <c r="FN28" s="4"/>
      <c r="FO28" s="4"/>
      <c r="FP28" s="4"/>
      <c r="FQ28" s="4"/>
      <c r="FR28" s="4"/>
      <c r="FS28" s="4"/>
      <c r="FT28" s="4"/>
      <c r="FU28" s="4"/>
      <c r="FV28" s="4"/>
      <c r="FW28" s="4"/>
      <c r="FX28" s="4"/>
      <c r="FY28" s="4"/>
      <c r="FZ28" s="4"/>
      <c r="GA28" s="4"/>
      <c r="GB28" s="4"/>
      <c r="GC28" s="4"/>
      <c r="GD28" s="4"/>
      <c r="GE28" s="4"/>
      <c r="GF28" s="4"/>
      <c r="GG28" s="4"/>
      <c r="GH28" s="4"/>
      <c r="GI28" s="4"/>
      <c r="GJ28" s="4"/>
      <c r="GK28" s="4"/>
      <c r="GL28" s="4"/>
      <c r="GM28" s="4"/>
      <c r="GN28" s="4"/>
      <c r="GO28" s="4"/>
      <c r="GP28" s="4"/>
      <c r="GQ28" s="4"/>
      <c r="GR28" s="4"/>
      <c r="GS28" s="4"/>
      <c r="GT28" s="4"/>
      <c r="GU28" s="4"/>
      <c r="GV28" s="4"/>
      <c r="GW28" s="4"/>
      <c r="GX28" s="4"/>
      <c r="GY28" s="4"/>
      <c r="GZ28" s="4"/>
      <c r="HA28" s="4"/>
      <c r="HB28" s="4"/>
      <c r="HC28" s="4"/>
    </row>
    <row r="29" spans="2:211" s="5" customFormat="1" ht="20.100000000000001" customHeight="1" x14ac:dyDescent="0.3">
      <c r="I29" s="4"/>
      <c r="J29" s="4"/>
      <c r="K29" s="4"/>
      <c r="L29" s="4"/>
      <c r="M29" s="4"/>
      <c r="N29" s="4"/>
      <c r="O29" s="4"/>
      <c r="P29" s="4"/>
      <c r="Q29" s="4"/>
      <c r="R29" s="4"/>
      <c r="S29" s="4"/>
      <c r="T29" s="4"/>
      <c r="U29" s="4"/>
      <c r="V29" s="4"/>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4"/>
      <c r="EY29" s="4"/>
      <c r="EZ29" s="4"/>
      <c r="FA29" s="4"/>
      <c r="FB29" s="4"/>
      <c r="FC29" s="4"/>
      <c r="FD29" s="4"/>
      <c r="FE29" s="4"/>
      <c r="FF29" s="4"/>
      <c r="FG29" s="4"/>
      <c r="FH29" s="4"/>
      <c r="FI29" s="4"/>
      <c r="FJ29" s="4"/>
      <c r="FK29" s="4"/>
      <c r="FL29" s="4"/>
      <c r="FM29" s="4"/>
      <c r="FN29" s="4"/>
      <c r="FO29" s="4"/>
      <c r="FP29" s="4"/>
      <c r="FQ29" s="4"/>
      <c r="FR29" s="4"/>
      <c r="FS29" s="4"/>
      <c r="FT29" s="4"/>
      <c r="FU29" s="4"/>
      <c r="FV29" s="4"/>
      <c r="FW29" s="4"/>
      <c r="FX29" s="4"/>
      <c r="FY29" s="4"/>
      <c r="FZ29" s="4"/>
      <c r="GA29" s="4"/>
      <c r="GB29" s="4"/>
      <c r="GC29" s="4"/>
      <c r="GD29" s="4"/>
      <c r="GE29" s="4"/>
      <c r="GF29" s="4"/>
      <c r="GG29" s="4"/>
      <c r="GH29" s="4"/>
      <c r="GI29" s="4"/>
      <c r="GJ29" s="4"/>
      <c r="GK29" s="4"/>
      <c r="GL29" s="4"/>
      <c r="GM29" s="4"/>
      <c r="GN29" s="4"/>
      <c r="GO29" s="4"/>
      <c r="GP29" s="4"/>
      <c r="GQ29" s="4"/>
      <c r="GR29" s="4"/>
      <c r="GS29" s="4"/>
      <c r="GT29" s="4"/>
      <c r="GU29" s="4"/>
      <c r="GV29" s="4"/>
      <c r="GW29" s="4"/>
      <c r="GX29" s="4"/>
      <c r="GY29" s="4"/>
      <c r="GZ29" s="4"/>
      <c r="HA29" s="4"/>
      <c r="HB29" s="4"/>
      <c r="HC29" s="4"/>
    </row>
    <row r="30" spans="2:211" s="5" customFormat="1" ht="20.100000000000001" customHeight="1" x14ac:dyDescent="0.3">
      <c r="I30" s="4"/>
      <c r="J30" s="4"/>
      <c r="K30" s="4"/>
      <c r="L30" s="4"/>
      <c r="M30" s="4"/>
      <c r="N30" s="4"/>
      <c r="O30" s="4"/>
      <c r="P30" s="4"/>
      <c r="Q30" s="4"/>
      <c r="R30" s="4"/>
      <c r="S30" s="4"/>
      <c r="T30" s="4"/>
      <c r="U30" s="4"/>
      <c r="V30" s="4"/>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4"/>
      <c r="EY30" s="4"/>
      <c r="EZ30" s="4"/>
      <c r="FA30" s="4"/>
      <c r="FB30" s="4"/>
      <c r="FC30" s="4"/>
      <c r="FD30" s="4"/>
      <c r="FE30" s="4"/>
      <c r="FF30" s="4"/>
      <c r="FG30" s="4"/>
      <c r="FH30" s="4"/>
      <c r="FI30" s="4"/>
      <c r="FJ30" s="4"/>
      <c r="FK30" s="4"/>
      <c r="FL30" s="4"/>
      <c r="FM30" s="4"/>
      <c r="FN30" s="4"/>
      <c r="FO30" s="4"/>
      <c r="FP30" s="4"/>
      <c r="FQ30" s="4"/>
      <c r="FR30" s="4"/>
      <c r="FS30" s="4"/>
      <c r="FT30" s="4"/>
      <c r="FU30" s="4"/>
      <c r="FV30" s="4"/>
      <c r="FW30" s="4"/>
      <c r="FX30" s="4"/>
      <c r="FY30" s="4"/>
      <c r="FZ30" s="4"/>
      <c r="GA30" s="4"/>
      <c r="GB30" s="4"/>
      <c r="GC30" s="4"/>
      <c r="GD30" s="4"/>
      <c r="GE30" s="4"/>
      <c r="GF30" s="4"/>
      <c r="GG30" s="4"/>
      <c r="GH30" s="4"/>
      <c r="GI30" s="4"/>
      <c r="GJ30" s="4"/>
      <c r="GK30" s="4"/>
      <c r="GL30" s="4"/>
      <c r="GM30" s="4"/>
      <c r="GN30" s="4"/>
      <c r="GO30" s="4"/>
      <c r="GP30" s="4"/>
      <c r="GQ30" s="4"/>
      <c r="GR30" s="4"/>
      <c r="GS30" s="4"/>
      <c r="GT30" s="4"/>
      <c r="GU30" s="4"/>
      <c r="GV30" s="4"/>
      <c r="GW30" s="4"/>
      <c r="GX30" s="4"/>
      <c r="GY30" s="4"/>
      <c r="GZ30" s="4"/>
      <c r="HA30" s="4"/>
      <c r="HB30" s="4"/>
      <c r="HC30" s="4"/>
    </row>
    <row r="31" spans="2:211" s="5" customFormat="1" ht="20.100000000000001" customHeight="1" x14ac:dyDescent="0.3">
      <c r="I31" s="4"/>
      <c r="J31" s="4"/>
      <c r="K31" s="4"/>
      <c r="L31" s="4"/>
      <c r="M31" s="4"/>
      <c r="N31" s="4"/>
      <c r="O31" s="4"/>
      <c r="P31" s="4"/>
      <c r="Q31" s="4"/>
      <c r="R31" s="4"/>
      <c r="S31" s="4"/>
      <c r="T31" s="4"/>
      <c r="U31" s="4"/>
      <c r="V31" s="4"/>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4"/>
      <c r="EY31" s="4"/>
      <c r="EZ31" s="4"/>
      <c r="FA31" s="4"/>
      <c r="FB31" s="4"/>
      <c r="FC31" s="4"/>
      <c r="FD31" s="4"/>
      <c r="FE31" s="4"/>
      <c r="FF31" s="4"/>
      <c r="FG31" s="4"/>
      <c r="FH31" s="4"/>
      <c r="FI31" s="4"/>
      <c r="FJ31" s="4"/>
      <c r="FK31" s="4"/>
      <c r="FL31" s="4"/>
      <c r="FM31" s="4"/>
      <c r="FN31" s="4"/>
      <c r="FO31" s="4"/>
      <c r="FP31" s="4"/>
      <c r="FQ31" s="4"/>
      <c r="FR31" s="4"/>
      <c r="FS31" s="4"/>
      <c r="FT31" s="4"/>
      <c r="FU31" s="4"/>
      <c r="FV31" s="4"/>
      <c r="FW31" s="4"/>
      <c r="FX31" s="4"/>
      <c r="FY31" s="4"/>
      <c r="FZ31" s="4"/>
      <c r="GA31" s="4"/>
      <c r="GB31" s="4"/>
      <c r="GC31" s="4"/>
      <c r="GD31" s="4"/>
      <c r="GE31" s="4"/>
      <c r="GF31" s="4"/>
      <c r="GG31" s="4"/>
      <c r="GH31" s="4"/>
      <c r="GI31" s="4"/>
      <c r="GJ31" s="4"/>
      <c r="GK31" s="4"/>
      <c r="GL31" s="4"/>
      <c r="GM31" s="4"/>
      <c r="GN31" s="4"/>
      <c r="GO31" s="4"/>
      <c r="GP31" s="4"/>
      <c r="GQ31" s="4"/>
      <c r="GR31" s="4"/>
      <c r="GS31" s="4"/>
      <c r="GT31" s="4"/>
      <c r="GU31" s="4"/>
      <c r="GV31" s="4"/>
      <c r="GW31" s="4"/>
      <c r="GX31" s="4"/>
      <c r="GY31" s="4"/>
      <c r="GZ31" s="4"/>
      <c r="HA31" s="4"/>
      <c r="HB31" s="4"/>
      <c r="HC31" s="4"/>
    </row>
    <row r="32" spans="2:211" s="5" customFormat="1" ht="30" customHeight="1" x14ac:dyDescent="0.3">
      <c r="I32" s="4"/>
      <c r="J32" s="4"/>
      <c r="K32" s="4"/>
      <c r="L32" s="4"/>
      <c r="M32" s="4"/>
      <c r="N32" s="4"/>
      <c r="O32" s="4"/>
      <c r="P32" s="4"/>
      <c r="Q32" s="4"/>
      <c r="R32" s="4"/>
      <c r="S32" s="4"/>
      <c r="T32" s="4"/>
      <c r="U32" s="4"/>
      <c r="V32" s="4"/>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4"/>
      <c r="EY32" s="4"/>
      <c r="EZ32" s="4"/>
      <c r="FA32" s="4"/>
      <c r="FB32" s="4"/>
      <c r="FC32" s="4"/>
      <c r="FD32" s="4"/>
      <c r="FE32" s="4"/>
      <c r="FF32" s="4"/>
      <c r="FG32" s="4"/>
      <c r="FH32" s="4"/>
      <c r="FI32" s="4"/>
      <c r="FJ32" s="4"/>
      <c r="FK32" s="4"/>
      <c r="FL32" s="4"/>
      <c r="FM32" s="4"/>
      <c r="FN32" s="4"/>
      <c r="FO32" s="4"/>
      <c r="FP32" s="4"/>
      <c r="FQ32" s="4"/>
      <c r="FR32" s="4"/>
      <c r="FS32" s="4"/>
      <c r="FT32" s="4"/>
      <c r="FU32" s="4"/>
      <c r="FV32" s="4"/>
      <c r="FW32" s="4"/>
      <c r="FX32" s="4"/>
      <c r="FY32" s="4"/>
      <c r="FZ32" s="4"/>
      <c r="GA32" s="4"/>
      <c r="GB32" s="4"/>
      <c r="GC32" s="4"/>
      <c r="GD32" s="4"/>
      <c r="GE32" s="4"/>
      <c r="GF32" s="4"/>
      <c r="GG32" s="4"/>
      <c r="GH32" s="4"/>
      <c r="GI32" s="4"/>
      <c r="GJ32" s="4"/>
      <c r="GK32" s="4"/>
      <c r="GL32" s="4"/>
      <c r="GM32" s="4"/>
      <c r="GN32" s="4"/>
      <c r="GO32" s="4"/>
      <c r="GP32" s="4"/>
      <c r="GQ32" s="4"/>
      <c r="GR32" s="4"/>
      <c r="GS32" s="4"/>
      <c r="GT32" s="4"/>
      <c r="GU32" s="4"/>
      <c r="GV32" s="4"/>
      <c r="GW32" s="4"/>
      <c r="GX32" s="4"/>
      <c r="GY32" s="4"/>
      <c r="GZ32" s="4"/>
      <c r="HA32" s="4"/>
      <c r="HB32" s="4"/>
      <c r="HC32" s="4"/>
    </row>
    <row r="33" spans="2:211" s="5" customFormat="1" ht="30" customHeight="1" x14ac:dyDescent="0.3">
      <c r="I33" s="4"/>
      <c r="J33" s="4"/>
      <c r="K33" s="4"/>
      <c r="L33" s="4"/>
      <c r="M33" s="4"/>
      <c r="N33" s="4"/>
      <c r="O33" s="4"/>
      <c r="P33" s="4"/>
      <c r="Q33" s="4"/>
      <c r="R33" s="4"/>
      <c r="S33" s="4"/>
      <c r="T33" s="4"/>
      <c r="U33" s="4"/>
      <c r="V33" s="4"/>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4"/>
      <c r="EY33" s="4"/>
      <c r="EZ33" s="4"/>
      <c r="FA33" s="4"/>
      <c r="FB33" s="4"/>
      <c r="FC33" s="4"/>
      <c r="FD33" s="4"/>
      <c r="FE33" s="4"/>
      <c r="FF33" s="4"/>
      <c r="FG33" s="4"/>
      <c r="FH33" s="4"/>
      <c r="FI33" s="4"/>
      <c r="FJ33" s="4"/>
      <c r="FK33" s="4"/>
      <c r="FL33" s="4"/>
      <c r="FM33" s="4"/>
      <c r="FN33" s="4"/>
      <c r="FO33" s="4"/>
      <c r="FP33" s="4"/>
      <c r="FQ33" s="4"/>
      <c r="FR33" s="4"/>
      <c r="FS33" s="4"/>
      <c r="FT33" s="4"/>
      <c r="FU33" s="4"/>
      <c r="FV33" s="4"/>
      <c r="FW33" s="4"/>
      <c r="FX33" s="4"/>
      <c r="FY33" s="4"/>
      <c r="FZ33" s="4"/>
      <c r="GA33" s="4"/>
      <c r="GB33" s="4"/>
      <c r="GC33" s="4"/>
      <c r="GD33" s="4"/>
      <c r="GE33" s="4"/>
      <c r="GF33" s="4"/>
      <c r="GG33" s="4"/>
      <c r="GH33" s="4"/>
      <c r="GI33" s="4"/>
      <c r="GJ33" s="4"/>
      <c r="GK33" s="4"/>
      <c r="GL33" s="4"/>
      <c r="GM33" s="4"/>
      <c r="GN33" s="4"/>
      <c r="GO33" s="4"/>
      <c r="GP33" s="4"/>
      <c r="GQ33" s="4"/>
      <c r="GR33" s="4"/>
      <c r="GS33" s="4"/>
      <c r="GT33" s="4"/>
      <c r="GU33" s="4"/>
      <c r="GV33" s="4"/>
      <c r="GW33" s="4"/>
      <c r="GX33" s="4"/>
      <c r="GY33" s="4"/>
      <c r="GZ33" s="4"/>
      <c r="HA33" s="4"/>
      <c r="HB33" s="4"/>
      <c r="HC33" s="4"/>
    </row>
    <row r="34" spans="2:211" s="5" customFormat="1" ht="30" customHeight="1" x14ac:dyDescent="0.3">
      <c r="I34" s="4"/>
      <c r="J34" s="4"/>
      <c r="K34" s="4"/>
      <c r="L34" s="4"/>
      <c r="M34" s="4"/>
      <c r="N34" s="4"/>
      <c r="O34" s="4"/>
      <c r="P34" s="4"/>
      <c r="Q34" s="4"/>
      <c r="R34" s="4"/>
      <c r="S34" s="4"/>
      <c r="T34" s="4"/>
      <c r="U34" s="4"/>
      <c r="V34" s="4"/>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4"/>
      <c r="EY34" s="4"/>
      <c r="EZ34" s="4"/>
      <c r="FA34" s="4"/>
      <c r="FB34" s="4"/>
      <c r="FC34" s="4"/>
      <c r="FD34" s="4"/>
      <c r="FE34" s="4"/>
      <c r="FF34" s="4"/>
      <c r="FG34" s="4"/>
      <c r="FH34" s="4"/>
      <c r="FI34" s="4"/>
      <c r="FJ34" s="4"/>
      <c r="FK34" s="4"/>
      <c r="FL34" s="4"/>
      <c r="FM34" s="4"/>
      <c r="FN34" s="4"/>
      <c r="FO34" s="4"/>
      <c r="FP34" s="4"/>
      <c r="FQ34" s="4"/>
      <c r="FR34" s="4"/>
      <c r="FS34" s="4"/>
      <c r="FT34" s="4"/>
      <c r="FU34" s="4"/>
      <c r="FV34" s="4"/>
      <c r="FW34" s="4"/>
      <c r="FX34" s="4"/>
      <c r="FY34" s="4"/>
      <c r="FZ34" s="4"/>
      <c r="GA34" s="4"/>
      <c r="GB34" s="4"/>
      <c r="GC34" s="4"/>
      <c r="GD34" s="4"/>
      <c r="GE34" s="4"/>
      <c r="GF34" s="4"/>
      <c r="GG34" s="4"/>
      <c r="GH34" s="4"/>
      <c r="GI34" s="4"/>
      <c r="GJ34" s="4"/>
      <c r="GK34" s="4"/>
      <c r="GL34" s="4"/>
      <c r="GM34" s="4"/>
      <c r="GN34" s="4"/>
      <c r="GO34" s="4"/>
      <c r="GP34" s="4"/>
      <c r="GQ34" s="4"/>
      <c r="GR34" s="4"/>
      <c r="GS34" s="4"/>
      <c r="GT34" s="4"/>
      <c r="GU34" s="4"/>
      <c r="GV34" s="4"/>
      <c r="GW34" s="4"/>
      <c r="GX34" s="4"/>
      <c r="GY34" s="4"/>
      <c r="GZ34" s="4"/>
      <c r="HA34" s="4"/>
      <c r="HB34" s="4"/>
      <c r="HC34" s="4"/>
    </row>
    <row r="35" spans="2:211" s="5" customFormat="1" ht="20.100000000000001" customHeight="1" x14ac:dyDescent="0.3">
      <c r="I35" s="4"/>
      <c r="J35" s="4"/>
      <c r="K35" s="4"/>
      <c r="L35" s="4"/>
      <c r="M35" s="4"/>
      <c r="N35" s="4"/>
      <c r="O35" s="4"/>
      <c r="P35" s="4"/>
      <c r="Q35" s="4"/>
      <c r="R35" s="4"/>
      <c r="S35" s="4"/>
      <c r="T35" s="4"/>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4"/>
      <c r="EY35" s="4"/>
      <c r="EZ35" s="4"/>
      <c r="FA35" s="4"/>
      <c r="FB35" s="4"/>
      <c r="FC35" s="4"/>
      <c r="FD35" s="4"/>
      <c r="FE35" s="4"/>
      <c r="FF35" s="4"/>
      <c r="FG35" s="4"/>
      <c r="FH35" s="4"/>
      <c r="FI35" s="4"/>
      <c r="FJ35" s="4"/>
      <c r="FK35" s="4"/>
      <c r="FL35" s="4"/>
      <c r="FM35" s="4"/>
      <c r="FN35" s="4"/>
      <c r="FO35" s="4"/>
      <c r="FP35" s="4"/>
      <c r="FQ35" s="4"/>
      <c r="FR35" s="4"/>
      <c r="FS35" s="4"/>
      <c r="FT35" s="4"/>
      <c r="FU35" s="4"/>
      <c r="FV35" s="4"/>
      <c r="FW35" s="4"/>
      <c r="FX35" s="4"/>
      <c r="FY35" s="4"/>
      <c r="FZ35" s="4"/>
      <c r="GA35" s="4"/>
      <c r="GB35" s="4"/>
      <c r="GC35" s="4"/>
      <c r="GD35" s="4"/>
      <c r="GE35" s="4"/>
      <c r="GF35" s="4"/>
      <c r="GG35" s="4"/>
      <c r="GH35" s="4"/>
      <c r="GI35" s="4"/>
      <c r="GJ35" s="4"/>
      <c r="GK35" s="4"/>
      <c r="GL35" s="4"/>
      <c r="GM35" s="4"/>
      <c r="GN35" s="4"/>
      <c r="GO35" s="4"/>
      <c r="GP35" s="4"/>
      <c r="GQ35" s="4"/>
      <c r="GR35" s="4"/>
      <c r="GS35" s="4"/>
      <c r="GT35" s="4"/>
      <c r="GU35" s="4"/>
      <c r="GV35" s="4"/>
      <c r="GW35" s="4"/>
      <c r="GX35" s="4"/>
      <c r="GY35" s="4"/>
      <c r="GZ35" s="4"/>
      <c r="HA35" s="4"/>
      <c r="HB35" s="4"/>
      <c r="HC35" s="4"/>
    </row>
    <row r="36" spans="2:211" s="5" customFormat="1" ht="20.100000000000001" customHeight="1" x14ac:dyDescent="0.3">
      <c r="I36" s="4"/>
      <c r="J36" s="4"/>
      <c r="K36" s="4"/>
      <c r="L36" s="4"/>
      <c r="M36" s="4"/>
      <c r="N36" s="4"/>
      <c r="O36" s="4"/>
      <c r="P36" s="4"/>
      <c r="Q36" s="4"/>
      <c r="R36" s="4"/>
      <c r="S36" s="4"/>
      <c r="T36" s="4"/>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4"/>
      <c r="EY36" s="4"/>
      <c r="EZ36" s="4"/>
      <c r="FA36" s="4"/>
      <c r="FB36" s="4"/>
      <c r="FC36" s="4"/>
      <c r="FD36" s="4"/>
      <c r="FE36" s="4"/>
      <c r="FF36" s="4"/>
      <c r="FG36" s="4"/>
      <c r="FH36" s="4"/>
      <c r="FI36" s="4"/>
      <c r="FJ36" s="4"/>
      <c r="FK36" s="4"/>
      <c r="FL36" s="4"/>
      <c r="FM36" s="4"/>
      <c r="FN36" s="4"/>
      <c r="FO36" s="4"/>
      <c r="FP36" s="4"/>
      <c r="FQ36" s="4"/>
      <c r="FR36" s="4"/>
      <c r="FS36" s="4"/>
      <c r="FT36" s="4"/>
      <c r="FU36" s="4"/>
      <c r="FV36" s="4"/>
      <c r="FW36" s="4"/>
      <c r="FX36" s="4"/>
      <c r="FY36" s="4"/>
      <c r="FZ36" s="4"/>
      <c r="GA36" s="4"/>
      <c r="GB36" s="4"/>
      <c r="GC36" s="4"/>
      <c r="GD36" s="4"/>
      <c r="GE36" s="4"/>
      <c r="GF36" s="4"/>
      <c r="GG36" s="4"/>
      <c r="GH36" s="4"/>
      <c r="GI36" s="4"/>
      <c r="GJ36" s="4"/>
      <c r="GK36" s="4"/>
      <c r="GL36" s="4"/>
      <c r="GM36" s="4"/>
      <c r="GN36" s="4"/>
      <c r="GO36" s="4"/>
      <c r="GP36" s="4"/>
      <c r="GQ36" s="4"/>
      <c r="GR36" s="4"/>
      <c r="GS36" s="4"/>
      <c r="GT36" s="4"/>
      <c r="GU36" s="4"/>
      <c r="GV36" s="4"/>
      <c r="GW36" s="4"/>
      <c r="GX36" s="4"/>
      <c r="GY36" s="4"/>
      <c r="GZ36" s="4"/>
      <c r="HA36" s="4"/>
      <c r="HB36" s="4"/>
      <c r="HC36" s="4"/>
    </row>
    <row r="37" spans="2:211" s="5" customFormat="1" ht="20.100000000000001" customHeight="1" x14ac:dyDescent="0.3">
      <c r="I37" s="4"/>
      <c r="J37" s="4"/>
      <c r="K37" s="4"/>
      <c r="L37" s="4"/>
      <c r="M37" s="4"/>
      <c r="N37" s="4"/>
      <c r="O37" s="4"/>
      <c r="P37" s="4"/>
      <c r="Q37" s="4"/>
      <c r="R37" s="4"/>
      <c r="S37" s="4"/>
      <c r="T37" s="4"/>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A37" s="4"/>
      <c r="BB37" s="4"/>
      <c r="BC37" s="4"/>
      <c r="BD37" s="4"/>
      <c r="BE37" s="4"/>
      <c r="BF37" s="4"/>
      <c r="BG37" s="4"/>
      <c r="BH37" s="4"/>
      <c r="BI37" s="4"/>
      <c r="BJ37" s="4"/>
      <c r="BK37" s="4"/>
      <c r="BL37" s="4"/>
      <c r="BM37" s="4"/>
      <c r="BN37" s="4"/>
      <c r="BO37" s="4"/>
      <c r="BP37" s="4"/>
      <c r="BQ37" s="4"/>
      <c r="BR37" s="4"/>
      <c r="BS37" s="4"/>
      <c r="BT37" s="4"/>
      <c r="BU37" s="4"/>
      <c r="BV37" s="4"/>
      <c r="BW37" s="4"/>
      <c r="BX37" s="4"/>
      <c r="BY37" s="4"/>
      <c r="BZ37" s="4"/>
      <c r="CA37" s="4"/>
      <c r="CB37" s="4"/>
      <c r="CC37" s="4"/>
      <c r="CD37" s="4"/>
      <c r="CE37" s="4"/>
      <c r="CF37" s="4"/>
      <c r="CG37" s="4"/>
      <c r="CH37" s="4"/>
      <c r="CI37" s="4"/>
      <c r="CJ37" s="4"/>
      <c r="CK37" s="4"/>
      <c r="CL37" s="4"/>
      <c r="CM37" s="4"/>
      <c r="CN37" s="4"/>
      <c r="CO37" s="4"/>
      <c r="CP37" s="4"/>
      <c r="CQ37" s="4"/>
      <c r="CR37" s="4"/>
      <c r="CS37" s="4"/>
      <c r="CT37" s="4"/>
      <c r="CU37" s="4"/>
      <c r="CV37" s="4"/>
      <c r="CW37" s="4"/>
      <c r="CX37" s="4"/>
      <c r="CY37" s="4"/>
      <c r="CZ37" s="4"/>
      <c r="DA37" s="4"/>
      <c r="DB37" s="4"/>
      <c r="DC37" s="4"/>
      <c r="DD37" s="4"/>
      <c r="DE37" s="4"/>
      <c r="DF37" s="4"/>
      <c r="DG37" s="4"/>
      <c r="DH37" s="4"/>
      <c r="DI37" s="4"/>
      <c r="DJ37" s="4"/>
      <c r="DK37" s="4"/>
      <c r="DL37" s="4"/>
      <c r="DM37" s="4"/>
      <c r="DN37" s="4"/>
      <c r="DO37" s="4"/>
      <c r="DP37" s="4"/>
      <c r="DQ37" s="4"/>
      <c r="DR37" s="4"/>
      <c r="DS37" s="4"/>
      <c r="DT37" s="4"/>
      <c r="DU37" s="4"/>
      <c r="DV37" s="4"/>
      <c r="DW37" s="4"/>
      <c r="DX37" s="4"/>
      <c r="DY37" s="4"/>
      <c r="DZ37" s="4"/>
      <c r="EA37" s="4"/>
      <c r="EB37" s="4"/>
      <c r="EC37" s="4"/>
      <c r="ED37" s="4"/>
      <c r="EE37" s="4"/>
      <c r="EF37" s="4"/>
      <c r="EG37" s="4"/>
      <c r="EH37" s="4"/>
      <c r="EI37" s="4"/>
      <c r="EJ37" s="4"/>
      <c r="EK37" s="4"/>
      <c r="EL37" s="4"/>
      <c r="EM37" s="4"/>
      <c r="EN37" s="4"/>
      <c r="EO37" s="4"/>
      <c r="EP37" s="4"/>
      <c r="EQ37" s="4"/>
      <c r="ER37" s="4"/>
      <c r="ES37" s="4"/>
      <c r="ET37" s="4"/>
      <c r="EU37" s="4"/>
      <c r="EV37" s="4"/>
      <c r="EW37" s="4"/>
      <c r="EX37" s="4"/>
      <c r="EY37" s="4"/>
      <c r="EZ37" s="4"/>
      <c r="FA37" s="4"/>
      <c r="FB37" s="4"/>
      <c r="FC37" s="4"/>
      <c r="FD37" s="4"/>
      <c r="FE37" s="4"/>
      <c r="FF37" s="4"/>
      <c r="FG37" s="4"/>
      <c r="FH37" s="4"/>
      <c r="FI37" s="4"/>
      <c r="FJ37" s="4"/>
      <c r="FK37" s="4"/>
      <c r="FL37" s="4"/>
      <c r="FM37" s="4"/>
      <c r="FN37" s="4"/>
      <c r="FO37" s="4"/>
      <c r="FP37" s="4"/>
      <c r="FQ37" s="4"/>
      <c r="FR37" s="4"/>
      <c r="FS37" s="4"/>
      <c r="FT37" s="4"/>
      <c r="FU37" s="4"/>
      <c r="FV37" s="4"/>
      <c r="FW37" s="4"/>
      <c r="FX37" s="4"/>
      <c r="FY37" s="4"/>
      <c r="FZ37" s="4"/>
      <c r="GA37" s="4"/>
      <c r="GB37" s="4"/>
      <c r="GC37" s="4"/>
      <c r="GD37" s="4"/>
      <c r="GE37" s="4"/>
      <c r="GF37" s="4"/>
      <c r="GG37" s="4"/>
      <c r="GH37" s="4"/>
      <c r="GI37" s="4"/>
      <c r="GJ37" s="4"/>
      <c r="GK37" s="4"/>
      <c r="GL37" s="4"/>
      <c r="GM37" s="4"/>
      <c r="GN37" s="4"/>
      <c r="GO37" s="4"/>
      <c r="GP37" s="4"/>
      <c r="GQ37" s="4"/>
      <c r="GR37" s="4"/>
      <c r="GS37" s="4"/>
      <c r="GT37" s="4"/>
      <c r="GU37" s="4"/>
      <c r="GV37" s="4"/>
      <c r="GW37" s="4"/>
      <c r="GX37" s="4"/>
      <c r="GY37" s="4"/>
      <c r="GZ37" s="4"/>
      <c r="HA37" s="4"/>
      <c r="HB37" s="4"/>
      <c r="HC37" s="4"/>
    </row>
    <row r="38" spans="2:211" s="5" customFormat="1" ht="20.100000000000001" customHeight="1" x14ac:dyDescent="0.3">
      <c r="I38" s="4"/>
      <c r="J38" s="4"/>
      <c r="K38" s="4"/>
      <c r="L38" s="4"/>
      <c r="M38" s="4"/>
      <c r="N38" s="4"/>
      <c r="O38" s="4"/>
      <c r="P38" s="4"/>
      <c r="Q38" s="4"/>
      <c r="R38" s="4"/>
      <c r="S38" s="4"/>
      <c r="T38" s="4"/>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A38" s="4"/>
      <c r="BB38" s="4"/>
      <c r="BC38" s="4"/>
      <c r="BD38" s="4"/>
      <c r="BE38" s="4"/>
      <c r="BF38" s="4"/>
      <c r="BG38" s="4"/>
      <c r="BH38" s="4"/>
      <c r="BI38" s="4"/>
      <c r="BJ38" s="4"/>
      <c r="BK38" s="4"/>
      <c r="BL38" s="4"/>
      <c r="BM38" s="4"/>
      <c r="BN38" s="4"/>
      <c r="BO38" s="4"/>
      <c r="BP38" s="4"/>
      <c r="BQ38" s="4"/>
      <c r="BR38" s="4"/>
      <c r="BS38" s="4"/>
      <c r="BT38" s="4"/>
      <c r="BU38" s="4"/>
      <c r="BV38" s="4"/>
      <c r="BW38" s="4"/>
      <c r="BX38" s="4"/>
      <c r="BY38" s="4"/>
      <c r="BZ38" s="4"/>
      <c r="CA38" s="4"/>
      <c r="CB38" s="4"/>
      <c r="CC38" s="4"/>
      <c r="CD38" s="4"/>
      <c r="CE38" s="4"/>
      <c r="CF38" s="4"/>
      <c r="CG38" s="4"/>
      <c r="CH38" s="4"/>
      <c r="CI38" s="4"/>
      <c r="CJ38" s="4"/>
      <c r="CK38" s="4"/>
      <c r="CL38" s="4"/>
      <c r="CM38" s="4"/>
      <c r="CN38" s="4"/>
      <c r="CO38" s="4"/>
      <c r="CP38" s="4"/>
      <c r="CQ38" s="4"/>
      <c r="CR38" s="4"/>
      <c r="CS38" s="4"/>
      <c r="CT38" s="4"/>
      <c r="CU38" s="4"/>
      <c r="CV38" s="4"/>
      <c r="CW38" s="4"/>
      <c r="CX38" s="4"/>
      <c r="CY38" s="4"/>
      <c r="CZ38" s="4"/>
      <c r="DA38" s="4"/>
      <c r="DB38" s="4"/>
      <c r="DC38" s="4"/>
      <c r="DD38" s="4"/>
      <c r="DE38" s="4"/>
      <c r="DF38" s="4"/>
      <c r="DG38" s="4"/>
      <c r="DH38" s="4"/>
      <c r="DI38" s="4"/>
      <c r="DJ38" s="4"/>
      <c r="DK38" s="4"/>
      <c r="DL38" s="4"/>
      <c r="DM38" s="4"/>
      <c r="DN38" s="4"/>
      <c r="DO38" s="4"/>
      <c r="DP38" s="4"/>
      <c r="DQ38" s="4"/>
      <c r="DR38" s="4"/>
      <c r="DS38" s="4"/>
      <c r="DT38" s="4"/>
      <c r="DU38" s="4"/>
      <c r="DV38" s="4"/>
      <c r="DW38" s="4"/>
      <c r="DX38" s="4"/>
      <c r="DY38" s="4"/>
      <c r="DZ38" s="4"/>
      <c r="EA38" s="4"/>
      <c r="EB38" s="4"/>
      <c r="EC38" s="4"/>
      <c r="ED38" s="4"/>
      <c r="EE38" s="4"/>
      <c r="EF38" s="4"/>
      <c r="EG38" s="4"/>
      <c r="EH38" s="4"/>
      <c r="EI38" s="4"/>
      <c r="EJ38" s="4"/>
      <c r="EK38" s="4"/>
      <c r="EL38" s="4"/>
      <c r="EM38" s="4"/>
      <c r="EN38" s="4"/>
      <c r="EO38" s="4"/>
      <c r="EP38" s="4"/>
      <c r="EQ38" s="4"/>
      <c r="ER38" s="4"/>
      <c r="ES38" s="4"/>
      <c r="ET38" s="4"/>
      <c r="EU38" s="4"/>
      <c r="EV38" s="4"/>
      <c r="EW38" s="4"/>
      <c r="EX38" s="4"/>
      <c r="EY38" s="4"/>
      <c r="EZ38" s="4"/>
      <c r="FA38" s="4"/>
      <c r="FB38" s="4"/>
      <c r="FC38" s="4"/>
      <c r="FD38" s="4"/>
      <c r="FE38" s="4"/>
      <c r="FF38" s="4"/>
      <c r="FG38" s="4"/>
      <c r="FH38" s="4"/>
      <c r="FI38" s="4"/>
      <c r="FJ38" s="4"/>
      <c r="FK38" s="4"/>
      <c r="FL38" s="4"/>
      <c r="FM38" s="4"/>
      <c r="FN38" s="4"/>
      <c r="FO38" s="4"/>
      <c r="FP38" s="4"/>
      <c r="FQ38" s="4"/>
      <c r="FR38" s="4"/>
      <c r="FS38" s="4"/>
      <c r="FT38" s="4"/>
      <c r="FU38" s="4"/>
      <c r="FV38" s="4"/>
      <c r="FW38" s="4"/>
      <c r="FX38" s="4"/>
      <c r="FY38" s="4"/>
      <c r="FZ38" s="4"/>
      <c r="GA38" s="4"/>
      <c r="GB38" s="4"/>
      <c r="GC38" s="4"/>
      <c r="GD38" s="4"/>
      <c r="GE38" s="4"/>
      <c r="GF38" s="4"/>
      <c r="GG38" s="4"/>
      <c r="GH38" s="4"/>
      <c r="GI38" s="4"/>
      <c r="GJ38" s="4"/>
      <c r="GK38" s="4"/>
      <c r="GL38" s="4"/>
      <c r="GM38" s="4"/>
      <c r="GN38" s="4"/>
      <c r="GO38" s="4"/>
      <c r="GP38" s="4"/>
      <c r="GQ38" s="4"/>
      <c r="GR38" s="4"/>
      <c r="GS38" s="4"/>
      <c r="GT38" s="4"/>
      <c r="GU38" s="4"/>
      <c r="GV38" s="4"/>
      <c r="GW38" s="4"/>
      <c r="GX38" s="4"/>
      <c r="GY38" s="4"/>
      <c r="GZ38" s="4"/>
      <c r="HA38" s="4"/>
      <c r="HB38" s="4"/>
      <c r="HC38" s="4"/>
    </row>
    <row r="39" spans="2:211" s="5" customFormat="1" ht="30" customHeight="1" x14ac:dyDescent="0.3">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c r="BW39" s="4"/>
      <c r="BX39" s="4"/>
      <c r="BY39" s="4"/>
      <c r="BZ39" s="4"/>
      <c r="CA39" s="4"/>
      <c r="CB39" s="4"/>
      <c r="CC39" s="4"/>
      <c r="CD39" s="4"/>
      <c r="CE39" s="4"/>
      <c r="CF39" s="4"/>
      <c r="CG39" s="4"/>
      <c r="CH39" s="4"/>
      <c r="CI39" s="4"/>
      <c r="CJ39" s="4"/>
      <c r="CK39" s="4"/>
      <c r="CL39" s="4"/>
      <c r="CM39" s="4"/>
      <c r="CN39" s="4"/>
      <c r="CO39" s="4"/>
      <c r="CP39" s="4"/>
      <c r="CQ39" s="4"/>
      <c r="CR39" s="4"/>
      <c r="CS39" s="4"/>
      <c r="CT39" s="4"/>
      <c r="CU39" s="4"/>
      <c r="CV39" s="4"/>
      <c r="CW39" s="4"/>
      <c r="CX39" s="4"/>
      <c r="CY39" s="4"/>
      <c r="CZ39" s="4"/>
      <c r="DA39" s="4"/>
      <c r="DB39" s="4"/>
      <c r="DC39" s="4"/>
      <c r="DD39" s="4"/>
      <c r="DE39" s="4"/>
      <c r="DF39" s="4"/>
      <c r="DG39" s="4"/>
      <c r="DH39" s="4"/>
      <c r="DI39" s="4"/>
      <c r="DJ39" s="4"/>
      <c r="DK39" s="4"/>
      <c r="DL39" s="4"/>
      <c r="DM39" s="4"/>
      <c r="DN39" s="4"/>
      <c r="DO39" s="4"/>
      <c r="DP39" s="4"/>
      <c r="DQ39" s="4"/>
      <c r="DR39" s="4"/>
      <c r="DS39" s="4"/>
      <c r="DT39" s="4"/>
      <c r="DU39" s="4"/>
      <c r="DV39" s="4"/>
      <c r="DW39" s="4"/>
      <c r="DX39" s="4"/>
      <c r="DY39" s="4"/>
      <c r="DZ39" s="4"/>
      <c r="EA39" s="4"/>
      <c r="EB39" s="4"/>
      <c r="EC39" s="4"/>
      <c r="ED39" s="4"/>
      <c r="EE39" s="4"/>
      <c r="EF39" s="4"/>
      <c r="EG39" s="4"/>
      <c r="EH39" s="4"/>
      <c r="EI39" s="4"/>
      <c r="EJ39" s="4"/>
      <c r="EK39" s="4"/>
      <c r="EL39" s="4"/>
      <c r="EM39" s="4"/>
      <c r="EN39" s="4"/>
      <c r="EO39" s="4"/>
      <c r="EP39" s="4"/>
      <c r="EQ39" s="4"/>
      <c r="ER39" s="4"/>
      <c r="ES39" s="4"/>
      <c r="ET39" s="4"/>
      <c r="EU39" s="4"/>
      <c r="EV39" s="4"/>
      <c r="EW39" s="4"/>
      <c r="EX39" s="4"/>
      <c r="EY39" s="4"/>
      <c r="EZ39" s="4"/>
      <c r="FA39" s="4"/>
      <c r="FB39" s="4"/>
      <c r="FC39" s="4"/>
      <c r="FD39" s="4"/>
      <c r="FE39" s="4"/>
      <c r="FF39" s="4"/>
      <c r="FG39" s="4"/>
      <c r="FH39" s="4"/>
      <c r="FI39" s="4"/>
      <c r="FJ39" s="4"/>
      <c r="FK39" s="4"/>
      <c r="FL39" s="4"/>
      <c r="FM39" s="4"/>
      <c r="FN39" s="4"/>
      <c r="FO39" s="4"/>
      <c r="FP39" s="4"/>
      <c r="FQ39" s="4"/>
      <c r="FR39" s="4"/>
      <c r="FS39" s="4"/>
      <c r="FT39" s="4"/>
      <c r="FU39" s="4"/>
      <c r="FV39" s="4"/>
      <c r="FW39" s="4"/>
      <c r="FX39" s="4"/>
      <c r="FY39" s="4"/>
      <c r="FZ39" s="4"/>
      <c r="GA39" s="4"/>
      <c r="GB39" s="4"/>
      <c r="GC39" s="4"/>
      <c r="GD39" s="4"/>
      <c r="GE39" s="4"/>
      <c r="GF39" s="4"/>
      <c r="GG39" s="4"/>
      <c r="GH39" s="4"/>
      <c r="GI39" s="4"/>
      <c r="GJ39" s="4"/>
      <c r="GK39" s="4"/>
      <c r="GL39" s="4"/>
      <c r="GM39" s="4"/>
      <c r="GN39" s="4"/>
      <c r="GO39" s="4"/>
      <c r="GP39" s="4"/>
      <c r="GQ39" s="4"/>
      <c r="GR39" s="4"/>
      <c r="GS39" s="4"/>
      <c r="GT39" s="4"/>
      <c r="GU39" s="4"/>
      <c r="GV39" s="4"/>
      <c r="GW39" s="4"/>
      <c r="GX39" s="4"/>
      <c r="GY39" s="4"/>
      <c r="GZ39" s="4"/>
      <c r="HA39" s="4"/>
      <c r="HB39" s="4"/>
      <c r="HC39" s="4"/>
    </row>
    <row r="40" spans="2:211" s="5" customFormat="1" ht="30" customHeight="1" x14ac:dyDescent="0.3">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4"/>
      <c r="EY40" s="4"/>
      <c r="EZ40" s="4"/>
      <c r="FA40" s="4"/>
      <c r="FB40" s="4"/>
      <c r="FC40" s="4"/>
      <c r="FD40" s="4"/>
      <c r="FE40" s="4"/>
      <c r="FF40" s="4"/>
      <c r="FG40" s="4"/>
      <c r="FH40" s="4"/>
      <c r="FI40" s="4"/>
      <c r="FJ40" s="4"/>
      <c r="FK40" s="4"/>
      <c r="FL40" s="4"/>
      <c r="FM40" s="4"/>
      <c r="FN40" s="4"/>
      <c r="FO40" s="4"/>
      <c r="FP40" s="4"/>
      <c r="FQ40" s="4"/>
      <c r="FR40" s="4"/>
      <c r="FS40" s="4"/>
      <c r="FT40" s="4"/>
      <c r="FU40" s="4"/>
      <c r="FV40" s="4"/>
      <c r="FW40" s="4"/>
      <c r="FX40" s="4"/>
      <c r="FY40" s="4"/>
      <c r="FZ40" s="4"/>
      <c r="GA40" s="4"/>
      <c r="GB40" s="4"/>
      <c r="GC40" s="4"/>
      <c r="GD40" s="4"/>
      <c r="GE40" s="4"/>
      <c r="GF40" s="4"/>
      <c r="GG40" s="4"/>
      <c r="GH40" s="4"/>
      <c r="GI40" s="4"/>
      <c r="GJ40" s="4"/>
      <c r="GK40" s="4"/>
      <c r="GL40" s="4"/>
      <c r="GM40" s="4"/>
      <c r="GN40" s="4"/>
      <c r="GO40" s="4"/>
      <c r="GP40" s="4"/>
      <c r="GQ40" s="4"/>
      <c r="GR40" s="4"/>
      <c r="GS40" s="4"/>
      <c r="GT40" s="4"/>
      <c r="GU40" s="4"/>
      <c r="GV40" s="4"/>
      <c r="GW40" s="4"/>
      <c r="GX40" s="4"/>
      <c r="GY40" s="4"/>
      <c r="GZ40" s="4"/>
      <c r="HA40" s="4"/>
      <c r="HB40" s="4"/>
      <c r="HC40" s="4"/>
    </row>
    <row r="41" spans="2:211" s="5" customFormat="1" ht="30" customHeight="1" x14ac:dyDescent="0.3">
      <c r="I41" s="4"/>
      <c r="J41" s="4"/>
      <c r="K41" s="4"/>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4"/>
      <c r="FO41" s="4"/>
      <c r="FP41" s="4"/>
      <c r="FQ41" s="4"/>
      <c r="FR41" s="4"/>
      <c r="FS41" s="4"/>
      <c r="FT41" s="4"/>
      <c r="FU41" s="4"/>
      <c r="FV41" s="4"/>
      <c r="FW41" s="4"/>
      <c r="FX41" s="4"/>
      <c r="FY41" s="4"/>
      <c r="FZ41" s="4"/>
      <c r="GA41" s="4"/>
      <c r="GB41" s="4"/>
      <c r="GC41" s="4"/>
      <c r="GD41" s="4"/>
      <c r="GE41" s="4"/>
      <c r="GF41" s="4"/>
      <c r="GG41" s="4"/>
      <c r="GH41" s="4"/>
      <c r="GI41" s="4"/>
      <c r="GJ41" s="4"/>
      <c r="GK41" s="4"/>
      <c r="GL41" s="4"/>
      <c r="GM41" s="4"/>
      <c r="GN41" s="4"/>
      <c r="GO41" s="4"/>
      <c r="GP41" s="4"/>
      <c r="GQ41" s="4"/>
      <c r="GR41" s="4"/>
      <c r="GS41" s="4"/>
      <c r="GT41" s="4"/>
      <c r="GU41" s="4"/>
      <c r="GV41" s="4"/>
      <c r="GW41" s="4"/>
      <c r="GX41" s="4"/>
      <c r="GY41" s="4"/>
      <c r="GZ41" s="4"/>
      <c r="HA41" s="4"/>
      <c r="HB41" s="4"/>
      <c r="HC41" s="4"/>
    </row>
    <row r="42" spans="2:211" s="5" customFormat="1" ht="20.100000000000001" customHeight="1" x14ac:dyDescent="0.3">
      <c r="I42" s="4"/>
      <c r="J42" s="4"/>
      <c r="K42" s="4"/>
      <c r="L42" s="4"/>
      <c r="M42" s="4"/>
      <c r="N42" s="4"/>
      <c r="O42" s="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4"/>
      <c r="FO42" s="4"/>
      <c r="FP42" s="4"/>
      <c r="FQ42" s="4"/>
      <c r="FR42" s="4"/>
      <c r="FS42" s="4"/>
      <c r="FT42" s="4"/>
      <c r="FU42" s="4"/>
      <c r="FV42" s="4"/>
      <c r="FW42" s="4"/>
      <c r="FX42" s="4"/>
      <c r="FY42" s="4"/>
      <c r="FZ42" s="4"/>
      <c r="GA42" s="4"/>
      <c r="GB42" s="4"/>
      <c r="GC42" s="4"/>
      <c r="GD42" s="4"/>
      <c r="GE42" s="4"/>
      <c r="GF42" s="4"/>
      <c r="GG42" s="4"/>
      <c r="GH42" s="4"/>
      <c r="GI42" s="4"/>
      <c r="GJ42" s="4"/>
      <c r="GK42" s="4"/>
      <c r="GL42" s="4"/>
      <c r="GM42" s="4"/>
      <c r="GN42" s="4"/>
      <c r="GO42" s="4"/>
      <c r="GP42" s="4"/>
      <c r="GQ42" s="4"/>
      <c r="GR42" s="4"/>
      <c r="GS42" s="4"/>
      <c r="GT42" s="4"/>
      <c r="GU42" s="4"/>
      <c r="GV42" s="4"/>
      <c r="GW42" s="4"/>
      <c r="GX42" s="4"/>
      <c r="GY42" s="4"/>
      <c r="GZ42" s="4"/>
      <c r="HA42" s="4"/>
      <c r="HB42" s="4"/>
      <c r="HC42" s="4"/>
    </row>
    <row r="43" spans="2:211" s="5" customFormat="1" ht="20.100000000000001" customHeight="1" x14ac:dyDescent="0.3">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4"/>
      <c r="FO43" s="4"/>
      <c r="FP43" s="4"/>
      <c r="FQ43" s="4"/>
      <c r="FR43" s="4"/>
      <c r="FS43" s="4"/>
      <c r="FT43" s="4"/>
      <c r="FU43" s="4"/>
      <c r="FV43" s="4"/>
      <c r="FW43" s="4"/>
      <c r="FX43" s="4"/>
      <c r="FY43" s="4"/>
      <c r="FZ43" s="4"/>
      <c r="GA43" s="4"/>
      <c r="GB43" s="4"/>
      <c r="GC43" s="4"/>
      <c r="GD43" s="4"/>
      <c r="GE43" s="4"/>
      <c r="GF43" s="4"/>
      <c r="GG43" s="4"/>
      <c r="GH43" s="4"/>
      <c r="GI43" s="4"/>
      <c r="GJ43" s="4"/>
      <c r="GK43" s="4"/>
      <c r="GL43" s="4"/>
      <c r="GM43" s="4"/>
      <c r="GN43" s="4"/>
      <c r="GO43" s="4"/>
      <c r="GP43" s="4"/>
      <c r="GQ43" s="4"/>
      <c r="GR43" s="4"/>
      <c r="GS43" s="4"/>
      <c r="GT43" s="4"/>
      <c r="GU43" s="4"/>
      <c r="GV43" s="4"/>
      <c r="GW43" s="4"/>
      <c r="GX43" s="4"/>
      <c r="GY43" s="4"/>
      <c r="GZ43" s="4"/>
      <c r="HA43" s="4"/>
      <c r="HB43" s="4"/>
      <c r="HC43" s="4"/>
    </row>
    <row r="44" spans="2:211" s="5" customFormat="1" ht="20.100000000000001" customHeight="1" x14ac:dyDescent="0.3">
      <c r="I44" s="4"/>
      <c r="J44" s="4"/>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4"/>
      <c r="FO44" s="4"/>
      <c r="FP44" s="4"/>
      <c r="FQ44" s="4"/>
      <c r="FR44" s="4"/>
      <c r="FS44" s="4"/>
      <c r="FT44" s="4"/>
      <c r="FU44" s="4"/>
      <c r="FV44" s="4"/>
      <c r="FW44" s="4"/>
      <c r="FX44" s="4"/>
      <c r="FY44" s="4"/>
      <c r="FZ44" s="4"/>
      <c r="GA44" s="4"/>
      <c r="GB44" s="4"/>
      <c r="GC44" s="4"/>
      <c r="GD44" s="4"/>
      <c r="GE44" s="4"/>
      <c r="GF44" s="4"/>
      <c r="GG44" s="4"/>
      <c r="GH44" s="4"/>
      <c r="GI44" s="4"/>
      <c r="GJ44" s="4"/>
      <c r="GK44" s="4"/>
      <c r="GL44" s="4"/>
      <c r="GM44" s="4"/>
      <c r="GN44" s="4"/>
      <c r="GO44" s="4"/>
      <c r="GP44" s="4"/>
      <c r="GQ44" s="4"/>
      <c r="GR44" s="4"/>
      <c r="GS44" s="4"/>
      <c r="GT44" s="4"/>
      <c r="GU44" s="4"/>
      <c r="GV44" s="4"/>
      <c r="GW44" s="4"/>
      <c r="GX44" s="4"/>
      <c r="GY44" s="4"/>
      <c r="GZ44" s="4"/>
      <c r="HA44" s="4"/>
      <c r="HB44" s="4"/>
      <c r="HC44" s="4"/>
    </row>
    <row r="45" spans="2:211" s="5" customFormat="1" ht="20.100000000000001" customHeight="1" x14ac:dyDescent="0.3">
      <c r="I45" s="4"/>
      <c r="J45" s="4"/>
      <c r="K45" s="4"/>
      <c r="L45" s="4"/>
      <c r="M45" s="4"/>
      <c r="N45" s="4"/>
      <c r="O45" s="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4"/>
      <c r="FO45" s="4"/>
      <c r="FP45" s="4"/>
      <c r="FQ45" s="4"/>
      <c r="FR45" s="4"/>
      <c r="FS45" s="4"/>
      <c r="FT45" s="4"/>
      <c r="FU45" s="4"/>
      <c r="FV45" s="4"/>
      <c r="FW45" s="4"/>
      <c r="FX45" s="4"/>
      <c r="FY45" s="4"/>
      <c r="FZ45" s="4"/>
      <c r="GA45" s="4"/>
      <c r="GB45" s="4"/>
      <c r="GC45" s="4"/>
      <c r="GD45" s="4"/>
      <c r="GE45" s="4"/>
      <c r="GF45" s="4"/>
      <c r="GG45" s="4"/>
      <c r="GH45" s="4"/>
      <c r="GI45" s="4"/>
      <c r="GJ45" s="4"/>
      <c r="GK45" s="4"/>
      <c r="GL45" s="4"/>
      <c r="GM45" s="4"/>
      <c r="GN45" s="4"/>
      <c r="GO45" s="4"/>
      <c r="GP45" s="4"/>
      <c r="GQ45" s="4"/>
      <c r="GR45" s="4"/>
      <c r="GS45" s="4"/>
      <c r="GT45" s="4"/>
      <c r="GU45" s="4"/>
      <c r="GV45" s="4"/>
      <c r="GW45" s="4"/>
      <c r="GX45" s="4"/>
      <c r="GY45" s="4"/>
      <c r="GZ45" s="4"/>
      <c r="HA45" s="4"/>
      <c r="HB45" s="4"/>
      <c r="HC45" s="4"/>
    </row>
    <row r="46" spans="2:211" s="5" customFormat="1" ht="20.100000000000001" customHeight="1" x14ac:dyDescent="0.3">
      <c r="B46" s="6"/>
      <c r="C46" s="6"/>
      <c r="D46" s="6"/>
      <c r="E46" s="6"/>
      <c r="F46" s="6"/>
      <c r="G46" s="6"/>
      <c r="H46" s="6"/>
      <c r="I46" s="4"/>
      <c r="J46" s="4"/>
      <c r="K46" s="4"/>
      <c r="L46" s="4"/>
      <c r="M46" s="4"/>
      <c r="N46" s="4"/>
      <c r="O46" s="4"/>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4"/>
      <c r="FO46" s="4"/>
      <c r="FP46" s="4"/>
      <c r="FQ46" s="4"/>
      <c r="FR46" s="4"/>
      <c r="FS46" s="4"/>
      <c r="FT46" s="4"/>
      <c r="FU46" s="4"/>
      <c r="FV46" s="4"/>
      <c r="FW46" s="4"/>
      <c r="FX46" s="4"/>
      <c r="FY46" s="4"/>
      <c r="FZ46" s="4"/>
      <c r="GA46" s="4"/>
      <c r="GB46" s="4"/>
      <c r="GC46" s="4"/>
      <c r="GD46" s="4"/>
      <c r="GE46" s="4"/>
      <c r="GF46" s="4"/>
      <c r="GG46" s="4"/>
      <c r="GH46" s="4"/>
      <c r="GI46" s="4"/>
      <c r="GJ46" s="4"/>
      <c r="GK46" s="4"/>
      <c r="GL46" s="4"/>
      <c r="GM46" s="4"/>
      <c r="GN46" s="4"/>
      <c r="GO46" s="4"/>
      <c r="GP46" s="4"/>
      <c r="GQ46" s="4"/>
      <c r="GR46" s="4"/>
      <c r="GS46" s="4"/>
      <c r="GT46" s="4"/>
      <c r="GU46" s="4"/>
      <c r="GV46" s="4"/>
      <c r="GW46" s="4"/>
      <c r="GX46" s="4"/>
      <c r="GY46" s="4"/>
      <c r="GZ46" s="4"/>
      <c r="HA46" s="4"/>
      <c r="HB46" s="4"/>
      <c r="HC46" s="4"/>
    </row>
    <row r="47" spans="2:211" s="5" customFormat="1" x14ac:dyDescent="0.3">
      <c r="I47" s="4"/>
      <c r="J47" s="4"/>
      <c r="K47" s="4"/>
      <c r="L47" s="4"/>
      <c r="M47" s="4"/>
      <c r="N47" s="4"/>
      <c r="O47" s="4"/>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4"/>
      <c r="FO47" s="4"/>
      <c r="FP47" s="4"/>
      <c r="FQ47" s="4"/>
      <c r="FR47" s="4"/>
      <c r="FS47" s="4"/>
      <c r="FT47" s="4"/>
      <c r="FU47" s="4"/>
      <c r="FV47" s="4"/>
      <c r="FW47" s="4"/>
      <c r="FX47" s="4"/>
      <c r="FY47" s="4"/>
      <c r="FZ47" s="4"/>
      <c r="GA47" s="4"/>
      <c r="GB47" s="4"/>
      <c r="GC47" s="4"/>
      <c r="GD47" s="4"/>
      <c r="GE47" s="4"/>
      <c r="GF47" s="4"/>
      <c r="GG47" s="4"/>
      <c r="GH47" s="4"/>
      <c r="GI47" s="4"/>
      <c r="GJ47" s="4"/>
      <c r="GK47" s="4"/>
      <c r="GL47" s="4"/>
      <c r="GM47" s="4"/>
      <c r="GN47" s="4"/>
      <c r="GO47" s="4"/>
      <c r="GP47" s="4"/>
      <c r="GQ47" s="4"/>
      <c r="GR47" s="4"/>
      <c r="GS47" s="4"/>
      <c r="GT47" s="4"/>
      <c r="GU47" s="4"/>
      <c r="GV47" s="4"/>
      <c r="GW47" s="4"/>
      <c r="GX47" s="4"/>
      <c r="GY47" s="4"/>
      <c r="GZ47" s="4"/>
      <c r="HA47" s="4"/>
      <c r="HB47" s="4"/>
      <c r="HC47" s="4"/>
    </row>
    <row r="48" spans="2:211" s="5" customFormat="1" ht="30" customHeight="1" x14ac:dyDescent="0.3">
      <c r="I48" s="4"/>
      <c r="J48" s="4"/>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4"/>
      <c r="FO48" s="4"/>
      <c r="FP48" s="4"/>
      <c r="FQ48" s="4"/>
      <c r="FR48" s="4"/>
      <c r="FS48" s="4"/>
      <c r="FT48" s="4"/>
      <c r="FU48" s="4"/>
      <c r="FV48" s="4"/>
      <c r="FW48" s="4"/>
      <c r="FX48" s="4"/>
      <c r="FY48" s="4"/>
      <c r="FZ48" s="4"/>
      <c r="GA48" s="4"/>
      <c r="GB48" s="4"/>
      <c r="GC48" s="4"/>
      <c r="GD48" s="4"/>
      <c r="GE48" s="4"/>
      <c r="GF48" s="4"/>
      <c r="GG48" s="4"/>
      <c r="GH48" s="4"/>
      <c r="GI48" s="4"/>
      <c r="GJ48" s="4"/>
      <c r="GK48" s="4"/>
      <c r="GL48" s="4"/>
      <c r="GM48" s="4"/>
      <c r="GN48" s="4"/>
      <c r="GO48" s="4"/>
      <c r="GP48" s="4"/>
      <c r="GQ48" s="4"/>
      <c r="GR48" s="4"/>
      <c r="GS48" s="4"/>
      <c r="GT48" s="4"/>
      <c r="GU48" s="4"/>
      <c r="GV48" s="4"/>
      <c r="GW48" s="4"/>
      <c r="GX48" s="4"/>
      <c r="GY48" s="4"/>
      <c r="GZ48" s="4"/>
      <c r="HA48" s="4"/>
      <c r="HB48" s="4"/>
      <c r="HC48" s="4"/>
    </row>
    <row r="49" spans="2:211" s="5" customFormat="1" ht="30" customHeight="1" x14ac:dyDescent="0.3">
      <c r="I49" s="4"/>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4"/>
      <c r="FO49" s="4"/>
      <c r="FP49" s="4"/>
      <c r="FQ49" s="4"/>
      <c r="FR49" s="4"/>
      <c r="FS49" s="4"/>
      <c r="FT49" s="4"/>
      <c r="FU49" s="4"/>
      <c r="FV49" s="4"/>
      <c r="FW49" s="4"/>
      <c r="FX49" s="4"/>
      <c r="FY49" s="4"/>
      <c r="FZ49" s="4"/>
      <c r="GA49" s="4"/>
      <c r="GB49" s="4"/>
      <c r="GC49" s="4"/>
      <c r="GD49" s="4"/>
      <c r="GE49" s="4"/>
      <c r="GF49" s="4"/>
      <c r="GG49" s="4"/>
      <c r="GH49" s="4"/>
      <c r="GI49" s="4"/>
      <c r="GJ49" s="4"/>
      <c r="GK49" s="4"/>
      <c r="GL49" s="4"/>
      <c r="GM49" s="4"/>
      <c r="GN49" s="4"/>
      <c r="GO49" s="4"/>
      <c r="GP49" s="4"/>
      <c r="GQ49" s="4"/>
      <c r="GR49" s="4"/>
      <c r="GS49" s="4"/>
      <c r="GT49" s="4"/>
      <c r="GU49" s="4"/>
      <c r="GV49" s="4"/>
      <c r="GW49" s="4"/>
      <c r="GX49" s="4"/>
      <c r="GY49" s="4"/>
      <c r="GZ49" s="4"/>
      <c r="HA49" s="4"/>
      <c r="HB49" s="4"/>
      <c r="HC49" s="4"/>
    </row>
    <row r="50" spans="2:211" s="5" customFormat="1" ht="20.100000000000001" customHeight="1" x14ac:dyDescent="0.3">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4"/>
      <c r="FO50" s="4"/>
      <c r="FP50" s="4"/>
      <c r="FQ50" s="4"/>
      <c r="FR50" s="4"/>
      <c r="FS50" s="4"/>
      <c r="FT50" s="4"/>
      <c r="FU50" s="4"/>
      <c r="FV50" s="4"/>
      <c r="FW50" s="4"/>
      <c r="FX50" s="4"/>
      <c r="FY50" s="4"/>
      <c r="FZ50" s="4"/>
      <c r="GA50" s="4"/>
      <c r="GB50" s="4"/>
      <c r="GC50" s="4"/>
      <c r="GD50" s="4"/>
      <c r="GE50" s="4"/>
      <c r="GF50" s="4"/>
      <c r="GG50" s="4"/>
      <c r="GH50" s="4"/>
      <c r="GI50" s="4"/>
      <c r="GJ50" s="4"/>
      <c r="GK50" s="4"/>
      <c r="GL50" s="4"/>
      <c r="GM50" s="4"/>
      <c r="GN50" s="4"/>
      <c r="GO50" s="4"/>
      <c r="GP50" s="4"/>
      <c r="GQ50" s="4"/>
      <c r="GR50" s="4"/>
      <c r="GS50" s="4"/>
      <c r="GT50" s="4"/>
      <c r="GU50" s="4"/>
      <c r="GV50" s="4"/>
      <c r="GW50" s="4"/>
      <c r="GX50" s="4"/>
      <c r="GY50" s="4"/>
      <c r="GZ50" s="4"/>
      <c r="HA50" s="4"/>
      <c r="HB50" s="4"/>
      <c r="HC50" s="4"/>
    </row>
    <row r="51" spans="2:211" ht="30" customHeight="1" x14ac:dyDescent="0.3">
      <c r="B51" s="5"/>
      <c r="C51" s="5"/>
      <c r="D51" s="5"/>
      <c r="E51" s="5"/>
      <c r="F51" s="5"/>
      <c r="G51" s="5"/>
      <c r="H51" s="5"/>
    </row>
    <row r="52" spans="2:211" s="5" customFormat="1" ht="39.950000000000003" customHeight="1" x14ac:dyDescent="0.3">
      <c r="B52" s="1"/>
      <c r="C52" s="1"/>
      <c r="D52" s="1"/>
      <c r="E52" s="1"/>
      <c r="F52" s="1"/>
      <c r="G52" s="1"/>
      <c r="H52" s="1"/>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4"/>
      <c r="FO52" s="4"/>
      <c r="FP52" s="4"/>
      <c r="FQ52" s="4"/>
      <c r="FR52" s="4"/>
      <c r="FS52" s="4"/>
      <c r="FT52" s="4"/>
      <c r="FU52" s="4"/>
      <c r="FV52" s="4"/>
      <c r="FW52" s="4"/>
      <c r="FX52" s="4"/>
      <c r="FY52" s="4"/>
      <c r="FZ52" s="4"/>
      <c r="GA52" s="4"/>
      <c r="GB52" s="4"/>
      <c r="GC52" s="4"/>
      <c r="GD52" s="4"/>
      <c r="GE52" s="4"/>
      <c r="GF52" s="4"/>
      <c r="GG52" s="4"/>
      <c r="GH52" s="4"/>
      <c r="GI52" s="4"/>
      <c r="GJ52" s="4"/>
      <c r="GK52" s="4"/>
      <c r="GL52" s="4"/>
      <c r="GM52" s="4"/>
      <c r="GN52" s="4"/>
      <c r="GO52" s="4"/>
      <c r="GP52" s="4"/>
      <c r="GQ52" s="4"/>
      <c r="GR52" s="4"/>
      <c r="GS52" s="4"/>
      <c r="GT52" s="4"/>
      <c r="GU52" s="4"/>
      <c r="GV52" s="4"/>
      <c r="GW52" s="4"/>
      <c r="GX52" s="4"/>
      <c r="GY52" s="4"/>
      <c r="GZ52" s="4"/>
      <c r="HA52" s="4"/>
      <c r="HB52" s="4"/>
      <c r="HC52" s="4"/>
    </row>
    <row r="53" spans="2:211" s="5" customFormat="1" ht="20.100000000000001" customHeight="1" x14ac:dyDescent="0.3">
      <c r="B53" s="1"/>
      <c r="C53" s="1"/>
      <c r="D53" s="1"/>
      <c r="E53" s="1"/>
      <c r="F53" s="1"/>
      <c r="G53" s="1"/>
      <c r="H53" s="1"/>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4"/>
      <c r="FO53" s="4"/>
      <c r="FP53" s="4"/>
      <c r="FQ53" s="4"/>
      <c r="FR53" s="4"/>
      <c r="FS53" s="4"/>
      <c r="FT53" s="4"/>
      <c r="FU53" s="4"/>
      <c r="FV53" s="4"/>
      <c r="FW53" s="4"/>
      <c r="FX53" s="4"/>
      <c r="FY53" s="4"/>
      <c r="FZ53" s="4"/>
      <c r="GA53" s="4"/>
      <c r="GB53" s="4"/>
      <c r="GC53" s="4"/>
      <c r="GD53" s="4"/>
      <c r="GE53" s="4"/>
      <c r="GF53" s="4"/>
      <c r="GG53" s="4"/>
      <c r="GH53" s="4"/>
      <c r="GI53" s="4"/>
      <c r="GJ53" s="4"/>
      <c r="GK53" s="4"/>
      <c r="GL53" s="4"/>
      <c r="GM53" s="4"/>
      <c r="GN53" s="4"/>
      <c r="GO53" s="4"/>
      <c r="GP53" s="4"/>
      <c r="GQ53" s="4"/>
      <c r="GR53" s="4"/>
      <c r="GS53" s="4"/>
      <c r="GT53" s="4"/>
      <c r="GU53" s="4"/>
      <c r="GV53" s="4"/>
      <c r="GW53" s="4"/>
      <c r="GX53" s="4"/>
      <c r="GY53" s="4"/>
      <c r="GZ53" s="4"/>
      <c r="HA53" s="4"/>
      <c r="HB53" s="4"/>
      <c r="HC53" s="4"/>
    </row>
    <row r="54" spans="2:211" s="5" customFormat="1" ht="20.100000000000001" customHeight="1" x14ac:dyDescent="0.3">
      <c r="B54" s="1"/>
      <c r="C54" s="1"/>
      <c r="D54" s="1"/>
      <c r="E54" s="1"/>
      <c r="F54" s="1"/>
      <c r="G54" s="1"/>
      <c r="H54" s="1"/>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4"/>
      <c r="FO54" s="4"/>
      <c r="FP54" s="4"/>
      <c r="FQ54" s="4"/>
      <c r="FR54" s="4"/>
      <c r="FS54" s="4"/>
      <c r="FT54" s="4"/>
      <c r="FU54" s="4"/>
      <c r="FV54" s="4"/>
      <c r="FW54" s="4"/>
      <c r="FX54" s="4"/>
      <c r="FY54" s="4"/>
      <c r="FZ54" s="4"/>
      <c r="GA54" s="4"/>
      <c r="GB54" s="4"/>
      <c r="GC54" s="4"/>
      <c r="GD54" s="4"/>
      <c r="GE54" s="4"/>
      <c r="GF54" s="4"/>
      <c r="GG54" s="4"/>
      <c r="GH54" s="4"/>
      <c r="GI54" s="4"/>
      <c r="GJ54" s="4"/>
      <c r="GK54" s="4"/>
      <c r="GL54" s="4"/>
      <c r="GM54" s="4"/>
      <c r="GN54" s="4"/>
      <c r="GO54" s="4"/>
      <c r="GP54" s="4"/>
      <c r="GQ54" s="4"/>
      <c r="GR54" s="4"/>
      <c r="GS54" s="4"/>
      <c r="GT54" s="4"/>
      <c r="GU54" s="4"/>
      <c r="GV54" s="4"/>
      <c r="GW54" s="4"/>
      <c r="GX54" s="4"/>
      <c r="GY54" s="4"/>
      <c r="GZ54" s="4"/>
      <c r="HA54" s="4"/>
      <c r="HB54" s="4"/>
      <c r="HC54" s="4"/>
    </row>
    <row r="55" spans="2:211" s="5" customFormat="1" ht="20.100000000000001" customHeight="1" x14ac:dyDescent="0.3">
      <c r="B55" s="6"/>
      <c r="C55" s="6"/>
      <c r="D55" s="6"/>
      <c r="E55" s="6"/>
      <c r="F55" s="6"/>
      <c r="G55" s="6"/>
      <c r="H55" s="6"/>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4"/>
      <c r="FN55" s="4"/>
      <c r="FO55" s="4"/>
      <c r="FP55" s="4"/>
      <c r="FQ55" s="4"/>
      <c r="FR55" s="4"/>
      <c r="FS55" s="4"/>
      <c r="FT55" s="4"/>
      <c r="FU55" s="4"/>
      <c r="FV55" s="4"/>
      <c r="FW55" s="4"/>
      <c r="FX55" s="4"/>
      <c r="FY55" s="4"/>
      <c r="FZ55" s="4"/>
      <c r="GA55" s="4"/>
      <c r="GB55" s="4"/>
      <c r="GC55" s="4"/>
      <c r="GD55" s="4"/>
      <c r="GE55" s="4"/>
      <c r="GF55" s="4"/>
      <c r="GG55" s="4"/>
      <c r="GH55" s="4"/>
      <c r="GI55" s="4"/>
      <c r="GJ55" s="4"/>
      <c r="GK55" s="4"/>
      <c r="GL55" s="4"/>
      <c r="GM55" s="4"/>
      <c r="GN55" s="4"/>
      <c r="GO55" s="4"/>
      <c r="GP55" s="4"/>
      <c r="GQ55" s="4"/>
      <c r="GR55" s="4"/>
      <c r="GS55" s="4"/>
      <c r="GT55" s="4"/>
      <c r="GU55" s="4"/>
      <c r="GV55" s="4"/>
      <c r="GW55" s="4"/>
      <c r="GX55" s="4"/>
      <c r="GY55" s="4"/>
      <c r="GZ55" s="4"/>
      <c r="HA55" s="4"/>
      <c r="HB55" s="4"/>
      <c r="HC55" s="4"/>
    </row>
    <row r="56" spans="2:211" s="5" customFormat="1" ht="20.100000000000001" customHeight="1" x14ac:dyDescent="0.3">
      <c r="B56" s="6"/>
      <c r="C56" s="6"/>
      <c r="D56" s="6"/>
      <c r="E56" s="6"/>
      <c r="F56" s="6"/>
      <c r="G56" s="6"/>
      <c r="H56" s="6"/>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c r="EK56" s="4"/>
      <c r="EL56" s="4"/>
      <c r="EM56" s="4"/>
      <c r="EN56" s="4"/>
      <c r="EO56" s="4"/>
      <c r="EP56" s="4"/>
      <c r="EQ56" s="4"/>
      <c r="ER56" s="4"/>
      <c r="ES56" s="4"/>
      <c r="ET56" s="4"/>
      <c r="EU56" s="4"/>
      <c r="EV56" s="4"/>
      <c r="EW56" s="4"/>
      <c r="EX56" s="4"/>
      <c r="EY56" s="4"/>
      <c r="EZ56" s="4"/>
      <c r="FA56" s="4"/>
      <c r="FB56" s="4"/>
      <c r="FC56" s="4"/>
      <c r="FD56" s="4"/>
      <c r="FE56" s="4"/>
      <c r="FF56" s="4"/>
      <c r="FG56" s="4"/>
      <c r="FH56" s="4"/>
      <c r="FI56" s="4"/>
      <c r="FJ56" s="4"/>
      <c r="FK56" s="4"/>
      <c r="FL56" s="4"/>
      <c r="FM56" s="4"/>
      <c r="FN56" s="4"/>
      <c r="FO56" s="4"/>
      <c r="FP56" s="4"/>
      <c r="FQ56" s="4"/>
      <c r="FR56" s="4"/>
      <c r="FS56" s="4"/>
      <c r="FT56" s="4"/>
      <c r="FU56" s="4"/>
      <c r="FV56" s="4"/>
      <c r="FW56" s="4"/>
      <c r="FX56" s="4"/>
      <c r="FY56" s="4"/>
      <c r="FZ56" s="4"/>
      <c r="GA56" s="4"/>
      <c r="GB56" s="4"/>
      <c r="GC56" s="4"/>
      <c r="GD56" s="4"/>
      <c r="GE56" s="4"/>
      <c r="GF56" s="4"/>
      <c r="GG56" s="4"/>
      <c r="GH56" s="4"/>
      <c r="GI56" s="4"/>
      <c r="GJ56" s="4"/>
      <c r="GK56" s="4"/>
      <c r="GL56" s="4"/>
      <c r="GM56" s="4"/>
      <c r="GN56" s="4"/>
      <c r="GO56" s="4"/>
      <c r="GP56" s="4"/>
      <c r="GQ56" s="4"/>
      <c r="GR56" s="4"/>
      <c r="GS56" s="4"/>
      <c r="GT56" s="4"/>
      <c r="GU56" s="4"/>
      <c r="GV56" s="4"/>
      <c r="GW56" s="4"/>
      <c r="GX56" s="4"/>
      <c r="GY56" s="4"/>
      <c r="GZ56" s="4"/>
      <c r="HA56" s="4"/>
      <c r="HB56" s="4"/>
      <c r="HC56" s="4"/>
    </row>
    <row r="57" spans="2:211" s="1" customFormat="1" ht="20.100000000000001" customHeight="1" x14ac:dyDescent="0.3">
      <c r="B57" s="6"/>
      <c r="C57" s="6"/>
      <c r="D57" s="6"/>
      <c r="E57" s="6"/>
      <c r="F57" s="6"/>
      <c r="G57" s="6"/>
      <c r="H57" s="6"/>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c r="DM57" s="4"/>
      <c r="DN57" s="4"/>
      <c r="DO57" s="4"/>
      <c r="DP57" s="4"/>
      <c r="DQ57" s="4"/>
      <c r="DR57" s="4"/>
      <c r="DS57" s="4"/>
      <c r="DT57" s="4"/>
      <c r="DU57" s="4"/>
      <c r="DV57" s="4"/>
      <c r="DW57" s="4"/>
      <c r="DX57" s="4"/>
      <c r="DY57" s="4"/>
      <c r="DZ57" s="4"/>
      <c r="EA57" s="4"/>
      <c r="EB57" s="4"/>
      <c r="EC57" s="4"/>
      <c r="ED57" s="4"/>
      <c r="EE57" s="4"/>
      <c r="EF57" s="4"/>
      <c r="EG57" s="4"/>
      <c r="EH57" s="4"/>
      <c r="EI57" s="4"/>
      <c r="EJ57" s="4"/>
      <c r="EK57" s="4"/>
      <c r="EL57" s="4"/>
      <c r="EM57" s="4"/>
      <c r="EN57" s="4"/>
      <c r="EO57" s="4"/>
      <c r="EP57" s="4"/>
      <c r="EQ57" s="4"/>
      <c r="ER57" s="4"/>
      <c r="ES57" s="4"/>
      <c r="ET57" s="4"/>
      <c r="EU57" s="4"/>
      <c r="EV57" s="4"/>
      <c r="EW57" s="4"/>
      <c r="EX57" s="4"/>
      <c r="EY57" s="4"/>
      <c r="EZ57" s="4"/>
      <c r="FA57" s="4"/>
      <c r="FB57" s="4"/>
      <c r="FC57" s="4"/>
      <c r="FD57" s="4"/>
      <c r="FE57" s="4"/>
      <c r="FF57" s="4"/>
      <c r="FG57" s="4"/>
      <c r="FH57" s="4"/>
      <c r="FI57" s="4"/>
      <c r="FJ57" s="4"/>
      <c r="FK57" s="4"/>
      <c r="FL57" s="4"/>
      <c r="FM57" s="4"/>
      <c r="FN57" s="4"/>
      <c r="FO57" s="4"/>
      <c r="FP57" s="4"/>
      <c r="FQ57" s="4"/>
      <c r="FR57" s="4"/>
      <c r="FS57" s="4"/>
      <c r="FT57" s="4"/>
      <c r="FU57" s="4"/>
      <c r="FV57" s="4"/>
      <c r="FW57" s="4"/>
      <c r="FX57" s="4"/>
      <c r="FY57" s="4"/>
      <c r="FZ57" s="4"/>
      <c r="GA57" s="4"/>
      <c r="GB57" s="4"/>
      <c r="GC57" s="4"/>
      <c r="GD57" s="4"/>
      <c r="GE57" s="4"/>
      <c r="GF57" s="4"/>
      <c r="GG57" s="4"/>
      <c r="GH57" s="4"/>
      <c r="GI57" s="4"/>
      <c r="GJ57" s="4"/>
      <c r="GK57" s="4"/>
      <c r="GL57" s="4"/>
      <c r="GM57" s="4"/>
      <c r="GN57" s="4"/>
      <c r="GO57" s="4"/>
      <c r="GP57" s="4"/>
      <c r="GQ57" s="4"/>
      <c r="GR57" s="4"/>
      <c r="GS57" s="4"/>
      <c r="GT57" s="4"/>
      <c r="GU57" s="4"/>
      <c r="GV57" s="4"/>
      <c r="GW57" s="4"/>
      <c r="GX57" s="4"/>
      <c r="GY57" s="4"/>
      <c r="GZ57" s="4"/>
      <c r="HA57" s="4"/>
      <c r="HB57" s="4"/>
      <c r="HC57" s="4"/>
    </row>
    <row r="58" spans="2:211" s="1" customFormat="1" ht="30" customHeight="1" x14ac:dyDescent="0.3">
      <c r="B58" s="6"/>
      <c r="C58" s="6"/>
      <c r="D58" s="6"/>
      <c r="E58" s="6"/>
      <c r="F58" s="6"/>
      <c r="G58" s="6"/>
      <c r="H58" s="6"/>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c r="DM58" s="4"/>
      <c r="DN58" s="4"/>
      <c r="DO58" s="4"/>
      <c r="DP58" s="4"/>
      <c r="DQ58" s="4"/>
      <c r="DR58" s="4"/>
      <c r="DS58" s="4"/>
      <c r="DT58" s="4"/>
      <c r="DU58" s="4"/>
      <c r="DV58" s="4"/>
      <c r="DW58" s="4"/>
      <c r="DX58" s="4"/>
      <c r="DY58" s="4"/>
      <c r="DZ58" s="4"/>
      <c r="EA58" s="4"/>
      <c r="EB58" s="4"/>
      <c r="EC58" s="4"/>
      <c r="ED58" s="4"/>
      <c r="EE58" s="4"/>
      <c r="EF58" s="4"/>
      <c r="EG58" s="4"/>
      <c r="EH58" s="4"/>
      <c r="EI58" s="4"/>
      <c r="EJ58" s="4"/>
      <c r="EK58" s="4"/>
      <c r="EL58" s="4"/>
      <c r="EM58" s="4"/>
      <c r="EN58" s="4"/>
      <c r="EO58" s="4"/>
      <c r="EP58" s="4"/>
      <c r="EQ58" s="4"/>
      <c r="ER58" s="4"/>
      <c r="ES58" s="4"/>
      <c r="ET58" s="4"/>
      <c r="EU58" s="4"/>
      <c r="EV58" s="4"/>
      <c r="EW58" s="4"/>
      <c r="EX58" s="4"/>
      <c r="EY58" s="4"/>
      <c r="EZ58" s="4"/>
      <c r="FA58" s="4"/>
      <c r="FB58" s="4"/>
      <c r="FC58" s="4"/>
      <c r="FD58" s="4"/>
      <c r="FE58" s="4"/>
      <c r="FF58" s="4"/>
      <c r="FG58" s="4"/>
      <c r="FH58" s="4"/>
      <c r="FI58" s="4"/>
      <c r="FJ58" s="4"/>
      <c r="FK58" s="4"/>
      <c r="FL58" s="4"/>
      <c r="FM58" s="4"/>
      <c r="FN58" s="4"/>
      <c r="FO58" s="4"/>
      <c r="FP58" s="4"/>
      <c r="FQ58" s="4"/>
      <c r="FR58" s="4"/>
      <c r="FS58" s="4"/>
      <c r="FT58" s="4"/>
      <c r="FU58" s="4"/>
      <c r="FV58" s="4"/>
      <c r="FW58" s="4"/>
      <c r="FX58" s="4"/>
      <c r="FY58" s="4"/>
      <c r="FZ58" s="4"/>
      <c r="GA58" s="4"/>
      <c r="GB58" s="4"/>
      <c r="GC58" s="4"/>
      <c r="GD58" s="4"/>
      <c r="GE58" s="4"/>
      <c r="GF58" s="4"/>
      <c r="GG58" s="4"/>
      <c r="GH58" s="4"/>
      <c r="GI58" s="4"/>
      <c r="GJ58" s="4"/>
      <c r="GK58" s="4"/>
      <c r="GL58" s="4"/>
      <c r="GM58" s="4"/>
      <c r="GN58" s="4"/>
      <c r="GO58" s="4"/>
      <c r="GP58" s="4"/>
      <c r="GQ58" s="4"/>
      <c r="GR58" s="4"/>
      <c r="GS58" s="4"/>
      <c r="GT58" s="4"/>
      <c r="GU58" s="4"/>
      <c r="GV58" s="4"/>
      <c r="GW58" s="4"/>
      <c r="GX58" s="4"/>
      <c r="GY58" s="4"/>
      <c r="GZ58" s="4"/>
      <c r="HA58" s="4"/>
      <c r="HB58" s="4"/>
      <c r="HC58" s="4"/>
    </row>
    <row r="59" spans="2:211" s="1" customFormat="1" ht="20.100000000000001" customHeight="1" x14ac:dyDescent="0.3">
      <c r="B59" s="6"/>
      <c r="C59" s="6"/>
      <c r="D59" s="6"/>
      <c r="E59" s="6"/>
      <c r="F59" s="6"/>
      <c r="G59" s="6"/>
      <c r="H59" s="6"/>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c r="DM59" s="4"/>
      <c r="DN59" s="4"/>
      <c r="DO59" s="4"/>
      <c r="DP59" s="4"/>
      <c r="DQ59" s="4"/>
      <c r="DR59" s="4"/>
      <c r="DS59" s="4"/>
      <c r="DT59" s="4"/>
      <c r="DU59" s="4"/>
      <c r="DV59" s="4"/>
      <c r="DW59" s="4"/>
      <c r="DX59" s="4"/>
      <c r="DY59" s="4"/>
      <c r="DZ59" s="4"/>
      <c r="EA59" s="4"/>
      <c r="EB59" s="4"/>
      <c r="EC59" s="4"/>
      <c r="ED59" s="4"/>
      <c r="EE59" s="4"/>
      <c r="EF59" s="4"/>
      <c r="EG59" s="4"/>
      <c r="EH59" s="4"/>
      <c r="EI59" s="4"/>
      <c r="EJ59" s="4"/>
      <c r="EK59" s="4"/>
      <c r="EL59" s="4"/>
      <c r="EM59" s="4"/>
      <c r="EN59" s="4"/>
      <c r="EO59" s="4"/>
      <c r="EP59" s="4"/>
      <c r="EQ59" s="4"/>
      <c r="ER59" s="4"/>
      <c r="ES59" s="4"/>
      <c r="ET59" s="4"/>
      <c r="EU59" s="4"/>
      <c r="EV59" s="4"/>
      <c r="EW59" s="4"/>
      <c r="EX59" s="4"/>
      <c r="EY59" s="4"/>
      <c r="EZ59" s="4"/>
      <c r="FA59" s="4"/>
      <c r="FB59" s="4"/>
      <c r="FC59" s="4"/>
      <c r="FD59" s="4"/>
      <c r="FE59" s="4"/>
      <c r="FF59" s="4"/>
      <c r="FG59" s="4"/>
      <c r="FH59" s="4"/>
      <c r="FI59" s="4"/>
      <c r="FJ59" s="4"/>
      <c r="FK59" s="4"/>
      <c r="FL59" s="4"/>
      <c r="FM59" s="4"/>
      <c r="FN59" s="4"/>
      <c r="FO59" s="4"/>
      <c r="FP59" s="4"/>
      <c r="FQ59" s="4"/>
      <c r="FR59" s="4"/>
      <c r="FS59" s="4"/>
      <c r="FT59" s="4"/>
      <c r="FU59" s="4"/>
      <c r="FV59" s="4"/>
      <c r="FW59" s="4"/>
      <c r="FX59" s="4"/>
      <c r="FY59" s="4"/>
      <c r="FZ59" s="4"/>
      <c r="GA59" s="4"/>
      <c r="GB59" s="4"/>
      <c r="GC59" s="4"/>
      <c r="GD59" s="4"/>
      <c r="GE59" s="4"/>
      <c r="GF59" s="4"/>
      <c r="GG59" s="4"/>
      <c r="GH59" s="4"/>
      <c r="GI59" s="4"/>
      <c r="GJ59" s="4"/>
      <c r="GK59" s="4"/>
      <c r="GL59" s="4"/>
      <c r="GM59" s="4"/>
      <c r="GN59" s="4"/>
      <c r="GO59" s="4"/>
      <c r="GP59" s="4"/>
      <c r="GQ59" s="4"/>
      <c r="GR59" s="4"/>
      <c r="GS59" s="4"/>
      <c r="GT59" s="4"/>
      <c r="GU59" s="4"/>
      <c r="GV59" s="4"/>
      <c r="GW59" s="4"/>
      <c r="GX59" s="4"/>
      <c r="GY59" s="4"/>
      <c r="GZ59" s="4"/>
      <c r="HA59" s="4"/>
      <c r="HB59" s="4"/>
      <c r="HC59" s="4"/>
    </row>
    <row r="60" spans="2:211" ht="39.950000000000003" customHeight="1" x14ac:dyDescent="0.3"/>
    <row r="61" spans="2:211" ht="39.950000000000003" customHeight="1" x14ac:dyDescent="0.3"/>
    <row r="62" spans="2:211" ht="35.1" customHeight="1" x14ac:dyDescent="0.3"/>
    <row r="63" spans="2:211" ht="21" customHeight="1" x14ac:dyDescent="0.3"/>
    <row r="64" spans="2:211" ht="21" customHeight="1" x14ac:dyDescent="0.3"/>
    <row r="65" spans="9:211" ht="16.5" customHeight="1" x14ac:dyDescent="0.3"/>
    <row r="66" spans="9:211" ht="15.75" x14ac:dyDescent="0.3">
      <c r="I66" s="152"/>
      <c r="J66" s="152"/>
      <c r="K66" s="152"/>
      <c r="L66" s="152"/>
      <c r="M66" s="152"/>
      <c r="N66" s="152"/>
      <c r="O66" s="152"/>
      <c r="P66" s="152"/>
      <c r="Q66" s="152"/>
      <c r="R66" s="152"/>
      <c r="S66" s="152"/>
      <c r="T66" s="152"/>
      <c r="U66" s="152"/>
      <c r="V66" s="152"/>
      <c r="W66" s="152"/>
      <c r="X66" s="152"/>
      <c r="Y66" s="152"/>
      <c r="Z66" s="152"/>
      <c r="AA66" s="152"/>
      <c r="AB66" s="152"/>
      <c r="AC66" s="152"/>
      <c r="AD66" s="152"/>
      <c r="AE66" s="152"/>
      <c r="AF66" s="152"/>
      <c r="AG66" s="152"/>
      <c r="AH66" s="152"/>
      <c r="AI66" s="152"/>
      <c r="AJ66" s="152"/>
      <c r="AK66" s="152"/>
      <c r="AL66" s="152"/>
      <c r="AM66" s="152"/>
      <c r="AN66" s="152"/>
      <c r="AO66" s="152"/>
      <c r="AP66" s="152"/>
      <c r="AQ66" s="152"/>
      <c r="AR66" s="152"/>
      <c r="AS66" s="152"/>
      <c r="AT66" s="152"/>
      <c r="AU66" s="152"/>
      <c r="AV66" s="152"/>
      <c r="AW66" s="152"/>
      <c r="AX66" s="152"/>
      <c r="AY66" s="152"/>
      <c r="AZ66" s="152"/>
      <c r="BA66" s="152"/>
      <c r="BB66" s="152"/>
      <c r="BC66" s="152"/>
      <c r="BD66" s="152"/>
      <c r="BE66" s="152"/>
      <c r="BF66" s="152"/>
      <c r="BG66" s="152"/>
      <c r="BH66" s="152"/>
      <c r="BI66" s="152"/>
      <c r="BJ66" s="152"/>
      <c r="BK66" s="152"/>
      <c r="BL66" s="152"/>
      <c r="BM66" s="152"/>
      <c r="BN66" s="152"/>
      <c r="BO66" s="152"/>
      <c r="BP66" s="152"/>
      <c r="BQ66" s="152"/>
      <c r="BR66" s="152"/>
      <c r="BS66" s="152"/>
      <c r="BT66" s="152"/>
      <c r="BU66" s="152"/>
      <c r="BV66" s="152"/>
      <c r="BW66" s="152"/>
      <c r="BX66" s="152"/>
      <c r="BY66" s="152"/>
      <c r="BZ66" s="152"/>
      <c r="CA66" s="152"/>
      <c r="CB66" s="152"/>
      <c r="CC66" s="152"/>
      <c r="CD66" s="152"/>
      <c r="CE66" s="152"/>
      <c r="CF66" s="152"/>
      <c r="CG66" s="152"/>
      <c r="CH66" s="152"/>
      <c r="CI66" s="152"/>
      <c r="CJ66" s="152"/>
      <c r="CK66" s="152"/>
      <c r="CL66" s="152"/>
      <c r="CM66" s="152"/>
      <c r="CN66" s="152"/>
      <c r="CO66" s="152"/>
      <c r="CP66" s="152"/>
      <c r="CQ66" s="152"/>
      <c r="CR66" s="152"/>
      <c r="CS66" s="152"/>
      <c r="CT66" s="152"/>
      <c r="CU66" s="152"/>
      <c r="CV66" s="152"/>
      <c r="CW66" s="152"/>
      <c r="CX66" s="152"/>
      <c r="CY66" s="152"/>
      <c r="CZ66" s="152"/>
      <c r="DA66" s="152"/>
      <c r="DB66" s="152"/>
      <c r="DC66" s="152"/>
      <c r="DD66" s="152"/>
      <c r="DE66" s="152"/>
      <c r="DF66" s="152"/>
      <c r="DG66" s="152"/>
      <c r="DH66" s="152"/>
      <c r="DI66" s="152"/>
      <c r="DJ66" s="152"/>
      <c r="DK66" s="152"/>
      <c r="DL66" s="152"/>
      <c r="DM66" s="152"/>
      <c r="DN66" s="152"/>
      <c r="DO66" s="152"/>
      <c r="DP66" s="152"/>
      <c r="DQ66" s="152"/>
      <c r="DR66" s="152"/>
      <c r="DS66" s="152"/>
      <c r="DT66" s="152"/>
      <c r="DU66" s="152"/>
      <c r="DV66" s="152"/>
      <c r="DW66" s="152"/>
      <c r="DX66" s="152"/>
      <c r="DY66" s="152"/>
      <c r="DZ66" s="152"/>
      <c r="EA66" s="152"/>
      <c r="EB66" s="152"/>
      <c r="EC66" s="152"/>
      <c r="ED66" s="152"/>
      <c r="EE66" s="152"/>
      <c r="EF66" s="152"/>
      <c r="EG66" s="152"/>
      <c r="EH66" s="152"/>
      <c r="EI66" s="152"/>
      <c r="EJ66" s="152"/>
      <c r="EK66" s="152"/>
      <c r="EL66" s="152"/>
      <c r="EM66" s="152"/>
      <c r="EN66" s="152"/>
      <c r="EO66" s="152"/>
      <c r="EP66" s="152"/>
      <c r="EQ66" s="152"/>
      <c r="ER66" s="152"/>
      <c r="ES66" s="152"/>
      <c r="ET66" s="152"/>
      <c r="EU66" s="152"/>
      <c r="EV66" s="152"/>
      <c r="EW66" s="152"/>
      <c r="EX66" s="152"/>
      <c r="EY66" s="152"/>
      <c r="EZ66" s="152"/>
      <c r="FA66" s="152"/>
      <c r="FB66" s="152"/>
      <c r="FC66" s="152"/>
      <c r="FD66" s="152"/>
      <c r="FE66" s="152"/>
      <c r="FF66" s="152"/>
      <c r="FG66" s="152"/>
      <c r="FH66" s="152"/>
      <c r="FI66" s="152"/>
      <c r="FJ66" s="152"/>
      <c r="FK66" s="152"/>
      <c r="FL66" s="152"/>
      <c r="FM66" s="152"/>
      <c r="FN66" s="152"/>
      <c r="FO66" s="152"/>
      <c r="FP66" s="152"/>
      <c r="FQ66" s="152"/>
      <c r="FR66" s="152"/>
      <c r="FS66" s="152"/>
      <c r="FT66" s="152"/>
      <c r="FU66" s="152"/>
      <c r="FV66" s="152"/>
      <c r="FW66" s="152"/>
      <c r="FX66" s="152"/>
      <c r="FY66" s="152"/>
      <c r="FZ66" s="152"/>
      <c r="GA66" s="152"/>
      <c r="GB66" s="152"/>
      <c r="GC66" s="152"/>
      <c r="GD66" s="152"/>
      <c r="GE66" s="152"/>
      <c r="GF66" s="152"/>
      <c r="GG66" s="152"/>
      <c r="GH66" s="152"/>
      <c r="GI66" s="152"/>
      <c r="GJ66" s="152"/>
      <c r="GK66" s="152"/>
      <c r="GL66" s="152"/>
      <c r="GM66" s="152"/>
      <c r="GN66" s="152"/>
      <c r="GO66" s="152"/>
      <c r="GP66" s="152"/>
      <c r="GQ66" s="152"/>
      <c r="GR66" s="152"/>
      <c r="GS66" s="152"/>
      <c r="GT66" s="152"/>
      <c r="GU66" s="152"/>
      <c r="GV66" s="152"/>
      <c r="GW66" s="152"/>
      <c r="GX66" s="152"/>
      <c r="GY66" s="152"/>
      <c r="GZ66" s="152"/>
      <c r="HA66" s="152"/>
      <c r="HB66" s="152"/>
      <c r="HC66" s="152"/>
    </row>
    <row r="67" spans="9:211" ht="15.75" x14ac:dyDescent="0.3">
      <c r="I67" s="152"/>
      <c r="J67" s="152"/>
      <c r="K67" s="152"/>
      <c r="L67" s="152"/>
      <c r="M67" s="152"/>
      <c r="N67" s="152"/>
      <c r="O67" s="152"/>
      <c r="P67" s="152"/>
      <c r="Q67" s="152"/>
      <c r="R67" s="152"/>
      <c r="S67" s="152"/>
      <c r="T67" s="152"/>
      <c r="U67" s="152"/>
      <c r="V67" s="152"/>
      <c r="W67" s="152"/>
      <c r="X67" s="152"/>
      <c r="Y67" s="152"/>
      <c r="Z67" s="152"/>
      <c r="AA67" s="152"/>
      <c r="AB67" s="152"/>
      <c r="AC67" s="152"/>
      <c r="AD67" s="152"/>
      <c r="AE67" s="152"/>
      <c r="AF67" s="152"/>
      <c r="AG67" s="152"/>
      <c r="AH67" s="152"/>
      <c r="AI67" s="152"/>
      <c r="AJ67" s="152"/>
      <c r="AK67" s="152"/>
      <c r="AL67" s="152"/>
      <c r="AM67" s="152"/>
      <c r="AN67" s="152"/>
      <c r="AO67" s="152"/>
      <c r="AP67" s="152"/>
      <c r="AQ67" s="152"/>
      <c r="AR67" s="152"/>
      <c r="AS67" s="152"/>
      <c r="AT67" s="152"/>
      <c r="AU67" s="152"/>
      <c r="AV67" s="152"/>
      <c r="AW67" s="152"/>
      <c r="AX67" s="152"/>
      <c r="AY67" s="152"/>
      <c r="AZ67" s="152"/>
      <c r="BA67" s="152"/>
      <c r="BB67" s="152"/>
      <c r="BC67" s="152"/>
      <c r="BD67" s="152"/>
      <c r="BE67" s="152"/>
      <c r="BF67" s="152"/>
      <c r="BG67" s="152"/>
      <c r="BH67" s="152"/>
      <c r="BI67" s="152"/>
      <c r="BJ67" s="152"/>
      <c r="BK67" s="152"/>
      <c r="BL67" s="152"/>
      <c r="BM67" s="152"/>
      <c r="BN67" s="152"/>
      <c r="BO67" s="152"/>
      <c r="BP67" s="152"/>
      <c r="BQ67" s="152"/>
      <c r="BR67" s="152"/>
      <c r="BS67" s="152"/>
      <c r="BT67" s="152"/>
      <c r="BU67" s="152"/>
      <c r="BV67" s="152"/>
      <c r="BW67" s="152"/>
      <c r="BX67" s="152"/>
      <c r="BY67" s="152"/>
      <c r="BZ67" s="152"/>
      <c r="CA67" s="152"/>
      <c r="CB67" s="152"/>
      <c r="CC67" s="152"/>
      <c r="CD67" s="152"/>
      <c r="CE67" s="152"/>
      <c r="CF67" s="152"/>
      <c r="CG67" s="152"/>
      <c r="CH67" s="152"/>
      <c r="CI67" s="152"/>
      <c r="CJ67" s="152"/>
      <c r="CK67" s="152"/>
      <c r="CL67" s="152"/>
      <c r="CM67" s="152"/>
      <c r="CN67" s="152"/>
      <c r="CO67" s="152"/>
      <c r="CP67" s="152"/>
      <c r="CQ67" s="152"/>
      <c r="CR67" s="152"/>
      <c r="CS67" s="152"/>
      <c r="CT67" s="152"/>
      <c r="CU67" s="152"/>
      <c r="CV67" s="152"/>
      <c r="CW67" s="152"/>
      <c r="CX67" s="152"/>
      <c r="CY67" s="152"/>
      <c r="CZ67" s="152"/>
      <c r="DA67" s="152"/>
      <c r="DB67" s="152"/>
      <c r="DC67" s="152"/>
      <c r="DD67" s="152"/>
      <c r="DE67" s="152"/>
      <c r="DF67" s="152"/>
      <c r="DG67" s="152"/>
      <c r="DH67" s="152"/>
      <c r="DI67" s="152"/>
      <c r="DJ67" s="152"/>
      <c r="DK67" s="152"/>
      <c r="DL67" s="152"/>
      <c r="DM67" s="152"/>
      <c r="DN67" s="152"/>
      <c r="DO67" s="152"/>
      <c r="DP67" s="152"/>
      <c r="DQ67" s="152"/>
      <c r="DR67" s="152"/>
      <c r="DS67" s="152"/>
      <c r="DT67" s="152"/>
      <c r="DU67" s="152"/>
      <c r="DV67" s="152"/>
      <c r="DW67" s="152"/>
      <c r="DX67" s="152"/>
      <c r="DY67" s="152"/>
      <c r="DZ67" s="152"/>
      <c r="EA67" s="152"/>
      <c r="EB67" s="152"/>
      <c r="EC67" s="152"/>
      <c r="ED67" s="152"/>
      <c r="EE67" s="152"/>
      <c r="EF67" s="152"/>
      <c r="EG67" s="152"/>
      <c r="EH67" s="152"/>
      <c r="EI67" s="152"/>
      <c r="EJ67" s="152"/>
      <c r="EK67" s="152"/>
      <c r="EL67" s="152"/>
      <c r="EM67" s="152"/>
      <c r="EN67" s="152"/>
      <c r="EO67" s="152"/>
      <c r="EP67" s="152"/>
      <c r="EQ67" s="152"/>
      <c r="ER67" s="152"/>
      <c r="ES67" s="152"/>
      <c r="ET67" s="152"/>
      <c r="EU67" s="152"/>
      <c r="EV67" s="152"/>
      <c r="EW67" s="152"/>
      <c r="EX67" s="152"/>
      <c r="EY67" s="152"/>
      <c r="EZ67" s="152"/>
      <c r="FA67" s="152"/>
      <c r="FB67" s="152"/>
      <c r="FC67" s="152"/>
      <c r="FD67" s="152"/>
      <c r="FE67" s="152"/>
      <c r="FF67" s="152"/>
      <c r="FG67" s="152"/>
      <c r="FH67" s="152"/>
      <c r="FI67" s="152"/>
      <c r="FJ67" s="152"/>
      <c r="FK67" s="152"/>
      <c r="FL67" s="152"/>
      <c r="FM67" s="152"/>
      <c r="FN67" s="152"/>
      <c r="FO67" s="152"/>
      <c r="FP67" s="152"/>
      <c r="FQ67" s="152"/>
      <c r="FR67" s="152"/>
      <c r="FS67" s="152"/>
      <c r="FT67" s="152"/>
      <c r="FU67" s="152"/>
      <c r="FV67" s="152"/>
      <c r="FW67" s="152"/>
      <c r="FX67" s="152"/>
      <c r="FY67" s="152"/>
      <c r="FZ67" s="152"/>
      <c r="GA67" s="152"/>
      <c r="GB67" s="152"/>
      <c r="GC67" s="152"/>
      <c r="GD67" s="152"/>
      <c r="GE67" s="152"/>
      <c r="GF67" s="152"/>
      <c r="GG67" s="152"/>
      <c r="GH67" s="152"/>
      <c r="GI67" s="152"/>
      <c r="GJ67" s="152"/>
      <c r="GK67" s="152"/>
      <c r="GL67" s="152"/>
      <c r="GM67" s="152"/>
      <c r="GN67" s="152"/>
      <c r="GO67" s="152"/>
      <c r="GP67" s="152"/>
      <c r="GQ67" s="152"/>
      <c r="GR67" s="152"/>
      <c r="GS67" s="152"/>
      <c r="GT67" s="152"/>
      <c r="GU67" s="152"/>
      <c r="GV67" s="152"/>
      <c r="GW67" s="152"/>
      <c r="GX67" s="152"/>
      <c r="GY67" s="152"/>
      <c r="GZ67" s="152"/>
      <c r="HA67" s="152"/>
      <c r="HB67" s="152"/>
      <c r="HC67" s="152"/>
    </row>
    <row r="68" spans="9:211" ht="15.75" x14ac:dyDescent="0.3">
      <c r="I68" s="152"/>
      <c r="J68" s="152"/>
      <c r="K68" s="152"/>
      <c r="L68" s="152"/>
      <c r="M68" s="152"/>
      <c r="N68" s="152"/>
      <c r="O68" s="152"/>
      <c r="P68" s="152"/>
      <c r="Q68" s="152"/>
      <c r="R68" s="152"/>
      <c r="S68" s="152"/>
      <c r="T68" s="152"/>
      <c r="U68" s="152"/>
      <c r="V68" s="152"/>
      <c r="W68" s="152"/>
      <c r="X68" s="152"/>
      <c r="Y68" s="152"/>
      <c r="Z68" s="152"/>
      <c r="AA68" s="152"/>
      <c r="AB68" s="152"/>
      <c r="AC68" s="152"/>
      <c r="AD68" s="152"/>
      <c r="AE68" s="152"/>
      <c r="AF68" s="152"/>
      <c r="AG68" s="152"/>
      <c r="AH68" s="152"/>
      <c r="AI68" s="152"/>
      <c r="AJ68" s="152"/>
      <c r="AK68" s="152"/>
      <c r="AL68" s="152"/>
      <c r="AM68" s="152"/>
      <c r="AN68" s="152"/>
      <c r="AO68" s="152"/>
      <c r="AP68" s="152"/>
      <c r="AQ68" s="152"/>
      <c r="AR68" s="152"/>
      <c r="AS68" s="152"/>
      <c r="AT68" s="152"/>
      <c r="AU68" s="152"/>
      <c r="AV68" s="152"/>
      <c r="AW68" s="152"/>
      <c r="AX68" s="152"/>
      <c r="AY68" s="152"/>
      <c r="AZ68" s="152"/>
      <c r="BA68" s="152"/>
      <c r="BB68" s="152"/>
      <c r="BC68" s="152"/>
      <c r="BD68" s="152"/>
      <c r="BE68" s="152"/>
      <c r="BF68" s="152"/>
      <c r="BG68" s="152"/>
      <c r="BH68" s="152"/>
      <c r="BI68" s="152"/>
      <c r="BJ68" s="152"/>
      <c r="BK68" s="152"/>
      <c r="BL68" s="152"/>
      <c r="BM68" s="152"/>
      <c r="BN68" s="152"/>
      <c r="BO68" s="152"/>
      <c r="BP68" s="152"/>
      <c r="BQ68" s="152"/>
      <c r="BR68" s="152"/>
      <c r="BS68" s="152"/>
      <c r="BT68" s="152"/>
      <c r="BU68" s="152"/>
      <c r="BV68" s="152"/>
      <c r="BW68" s="152"/>
      <c r="BX68" s="152"/>
      <c r="BY68" s="152"/>
      <c r="BZ68" s="152"/>
      <c r="CA68" s="152"/>
      <c r="CB68" s="152"/>
      <c r="CC68" s="152"/>
      <c r="CD68" s="152"/>
      <c r="CE68" s="152"/>
      <c r="CF68" s="152"/>
      <c r="CG68" s="152"/>
      <c r="CH68" s="152"/>
      <c r="CI68" s="152"/>
      <c r="CJ68" s="152"/>
      <c r="CK68" s="152"/>
      <c r="CL68" s="152"/>
      <c r="CM68" s="152"/>
      <c r="CN68" s="152"/>
      <c r="CO68" s="152"/>
      <c r="CP68" s="152"/>
      <c r="CQ68" s="152"/>
      <c r="CR68" s="152"/>
      <c r="CS68" s="152"/>
      <c r="CT68" s="152"/>
      <c r="CU68" s="152"/>
      <c r="CV68" s="152"/>
      <c r="CW68" s="152"/>
      <c r="CX68" s="152"/>
      <c r="CY68" s="152"/>
      <c r="CZ68" s="152"/>
      <c r="DA68" s="152"/>
      <c r="DB68" s="152"/>
      <c r="DC68" s="152"/>
      <c r="DD68" s="152"/>
      <c r="DE68" s="152"/>
      <c r="DF68" s="152"/>
      <c r="DG68" s="152"/>
      <c r="DH68" s="152"/>
      <c r="DI68" s="152"/>
      <c r="DJ68" s="152"/>
      <c r="DK68" s="152"/>
      <c r="DL68" s="152"/>
      <c r="DM68" s="152"/>
      <c r="DN68" s="152"/>
      <c r="DO68" s="152"/>
      <c r="DP68" s="152"/>
      <c r="DQ68" s="152"/>
      <c r="DR68" s="152"/>
      <c r="DS68" s="152"/>
      <c r="DT68" s="152"/>
      <c r="DU68" s="152"/>
      <c r="DV68" s="152"/>
      <c r="DW68" s="152"/>
      <c r="DX68" s="152"/>
      <c r="DY68" s="152"/>
      <c r="DZ68" s="152"/>
      <c r="EA68" s="152"/>
      <c r="EB68" s="152"/>
      <c r="EC68" s="152"/>
      <c r="ED68" s="152"/>
      <c r="EE68" s="152"/>
      <c r="EF68" s="152"/>
      <c r="EG68" s="152"/>
      <c r="EH68" s="152"/>
      <c r="EI68" s="152"/>
      <c r="EJ68" s="152"/>
      <c r="EK68" s="152"/>
      <c r="EL68" s="152"/>
      <c r="EM68" s="152"/>
      <c r="EN68" s="152"/>
      <c r="EO68" s="152"/>
      <c r="EP68" s="152"/>
      <c r="EQ68" s="152"/>
      <c r="ER68" s="152"/>
      <c r="ES68" s="152"/>
      <c r="ET68" s="152"/>
      <c r="EU68" s="152"/>
      <c r="EV68" s="152"/>
      <c r="EW68" s="152"/>
      <c r="EX68" s="152"/>
      <c r="EY68" s="152"/>
      <c r="EZ68" s="152"/>
      <c r="FA68" s="152"/>
      <c r="FB68" s="152"/>
      <c r="FC68" s="152"/>
      <c r="FD68" s="152"/>
      <c r="FE68" s="152"/>
      <c r="FF68" s="152"/>
      <c r="FG68" s="152"/>
      <c r="FH68" s="152"/>
      <c r="FI68" s="152"/>
      <c r="FJ68" s="152"/>
      <c r="FK68" s="152"/>
      <c r="FL68" s="152"/>
      <c r="FM68" s="152"/>
      <c r="FN68" s="152"/>
      <c r="FO68" s="152"/>
      <c r="FP68" s="152"/>
      <c r="FQ68" s="152"/>
      <c r="FR68" s="152"/>
      <c r="FS68" s="152"/>
      <c r="FT68" s="152"/>
      <c r="FU68" s="152"/>
      <c r="FV68" s="152"/>
      <c r="FW68" s="152"/>
      <c r="FX68" s="152"/>
      <c r="FY68" s="152"/>
      <c r="FZ68" s="152"/>
      <c r="GA68" s="152"/>
      <c r="GB68" s="152"/>
      <c r="GC68" s="152"/>
      <c r="GD68" s="152"/>
      <c r="GE68" s="152"/>
      <c r="GF68" s="152"/>
      <c r="GG68" s="152"/>
      <c r="GH68" s="152"/>
      <c r="GI68" s="152"/>
      <c r="GJ68" s="152"/>
      <c r="GK68" s="152"/>
      <c r="GL68" s="152"/>
      <c r="GM68" s="152"/>
      <c r="GN68" s="152"/>
      <c r="GO68" s="152"/>
      <c r="GP68" s="152"/>
      <c r="GQ68" s="152"/>
      <c r="GR68" s="152"/>
      <c r="GS68" s="152"/>
      <c r="GT68" s="152"/>
      <c r="GU68" s="152"/>
      <c r="GV68" s="152"/>
      <c r="GW68" s="152"/>
      <c r="GX68" s="152"/>
      <c r="GY68" s="152"/>
      <c r="GZ68" s="152"/>
      <c r="HA68" s="152"/>
      <c r="HB68" s="152"/>
      <c r="HC68" s="152"/>
    </row>
  </sheetData>
  <mergeCells count="11">
    <mergeCell ref="B1:H1"/>
    <mergeCell ref="B2:H2"/>
    <mergeCell ref="B16:D16"/>
    <mergeCell ref="B18:H18"/>
    <mergeCell ref="B27:H27"/>
    <mergeCell ref="B19:H19"/>
    <mergeCell ref="B20:H20"/>
    <mergeCell ref="B21:H21"/>
    <mergeCell ref="B22:H22"/>
    <mergeCell ref="B23:H23"/>
    <mergeCell ref="B24:H24"/>
  </mergeCells>
  <printOptions horizontalCentered="1"/>
  <pageMargins left="0.19685039370078741" right="0.19685039370078741" top="0.19685039370078741" bottom="0.19685039370078741" header="0.31496062992125984" footer="0.31496062992125984"/>
  <pageSetup paperSize="5" scale="4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sheetPr>
  <dimension ref="A1:HC69"/>
  <sheetViews>
    <sheetView zoomScale="90" zoomScaleNormal="90" zoomScaleSheetLayoutView="100" workbookViewId="0">
      <selection activeCell="F15" sqref="F15"/>
    </sheetView>
  </sheetViews>
  <sheetFormatPr baseColWidth="10" defaultColWidth="12.5703125" defaultRowHeight="16.5" x14ac:dyDescent="0.3"/>
  <cols>
    <col min="1" max="1" width="8.140625" style="6" customWidth="1"/>
    <col min="2" max="2" width="16.85546875" style="6" customWidth="1"/>
    <col min="3" max="3" width="15.42578125" style="6" customWidth="1"/>
    <col min="4" max="4" width="12.5703125" style="6"/>
    <col min="5" max="5" width="34.7109375" style="6" customWidth="1"/>
    <col min="6" max="6" width="25.28515625" style="6" customWidth="1"/>
    <col min="7" max="7" width="17" style="6" customWidth="1"/>
    <col min="8" max="8" width="16.85546875" style="6" customWidth="1"/>
    <col min="9" max="211" width="11.5703125" style="4" customWidth="1"/>
    <col min="212" max="16384" width="12.5703125" style="6"/>
  </cols>
  <sheetData>
    <row r="1" spans="1:211" ht="16.5" customHeight="1" x14ac:dyDescent="0.3">
      <c r="B1" s="544"/>
      <c r="C1" s="544"/>
      <c r="D1" s="544"/>
      <c r="E1" s="544"/>
      <c r="F1" s="544"/>
      <c r="G1" s="544"/>
      <c r="H1" s="544"/>
    </row>
    <row r="2" spans="1:211" ht="50.1" customHeight="1" thickBot="1" x14ac:dyDescent="0.35">
      <c r="B2" s="545"/>
      <c r="C2" s="545"/>
      <c r="D2" s="545"/>
      <c r="E2" s="545"/>
      <c r="F2" s="545"/>
      <c r="G2" s="545"/>
      <c r="H2" s="545"/>
    </row>
    <row r="3" spans="1:211" ht="33" customHeight="1" thickBot="1" x14ac:dyDescent="0.35">
      <c r="A3" s="302" t="s">
        <v>266</v>
      </c>
      <c r="B3" s="302" t="s">
        <v>207</v>
      </c>
      <c r="C3" s="303" t="s">
        <v>208</v>
      </c>
      <c r="D3" s="303" t="s">
        <v>210</v>
      </c>
      <c r="E3" s="303" t="s">
        <v>209</v>
      </c>
      <c r="F3" s="304" t="s">
        <v>263</v>
      </c>
      <c r="G3" s="305" t="s">
        <v>264</v>
      </c>
      <c r="H3" s="301" t="s">
        <v>265</v>
      </c>
    </row>
    <row r="4" spans="1:211" s="273" customFormat="1" ht="30" customHeight="1" x14ac:dyDescent="0.3">
      <c r="A4" s="308">
        <v>1</v>
      </c>
      <c r="B4" s="309" t="s">
        <v>270</v>
      </c>
      <c r="C4" s="315" t="s">
        <v>298</v>
      </c>
      <c r="D4" s="329" t="s">
        <v>308</v>
      </c>
      <c r="E4" s="316" t="s">
        <v>318</v>
      </c>
      <c r="F4" s="317">
        <v>750000000</v>
      </c>
      <c r="G4" s="309"/>
      <c r="H4" s="310">
        <f>F4+G4</f>
        <v>750000000</v>
      </c>
    </row>
    <row r="5" spans="1:211" s="273" customFormat="1" ht="30" customHeight="1" x14ac:dyDescent="0.3">
      <c r="A5" s="311">
        <f>A4+1</f>
        <v>2</v>
      </c>
      <c r="B5" s="312" t="s">
        <v>270</v>
      </c>
      <c r="C5" s="318" t="s">
        <v>299</v>
      </c>
      <c r="D5" s="352" t="s">
        <v>309</v>
      </c>
      <c r="E5" s="319" t="s">
        <v>319</v>
      </c>
      <c r="F5" s="320">
        <v>440000000</v>
      </c>
      <c r="G5" s="312"/>
      <c r="H5" s="313">
        <f>F5+G5</f>
        <v>440000000</v>
      </c>
    </row>
    <row r="6" spans="1:211" s="273" customFormat="1" ht="30" customHeight="1" x14ac:dyDescent="0.3">
      <c r="A6" s="311">
        <f t="shared" ref="A6:A13" si="0">A5+1</f>
        <v>3</v>
      </c>
      <c r="B6" s="312" t="s">
        <v>270</v>
      </c>
      <c r="C6" s="318" t="s">
        <v>300</v>
      </c>
      <c r="D6" s="352" t="s">
        <v>310</v>
      </c>
      <c r="E6" s="319" t="s">
        <v>320</v>
      </c>
      <c r="F6" s="320">
        <v>610000000</v>
      </c>
      <c r="G6" s="312"/>
      <c r="H6" s="313">
        <f t="shared" ref="H6:H13" si="1">F6+G6</f>
        <v>610000000</v>
      </c>
    </row>
    <row r="7" spans="1:211" s="273" customFormat="1" ht="30" customHeight="1" x14ac:dyDescent="0.3">
      <c r="A7" s="311">
        <f t="shared" si="0"/>
        <v>4</v>
      </c>
      <c r="B7" s="312" t="s">
        <v>270</v>
      </c>
      <c r="C7" s="335" t="s">
        <v>301</v>
      </c>
      <c r="D7" s="321" t="s">
        <v>311</v>
      </c>
      <c r="E7" s="319" t="s">
        <v>321</v>
      </c>
      <c r="F7" s="322">
        <v>810000000</v>
      </c>
      <c r="G7" s="323">
        <v>50000000</v>
      </c>
      <c r="H7" s="313">
        <f t="shared" si="1"/>
        <v>860000000</v>
      </c>
    </row>
    <row r="8" spans="1:211" s="273" customFormat="1" ht="30" customHeight="1" x14ac:dyDescent="0.3">
      <c r="A8" s="311">
        <f t="shared" si="0"/>
        <v>5</v>
      </c>
      <c r="B8" s="312" t="s">
        <v>270</v>
      </c>
      <c r="C8" s="318" t="s">
        <v>302</v>
      </c>
      <c r="D8" s="321" t="s">
        <v>312</v>
      </c>
      <c r="E8" s="319" t="s">
        <v>322</v>
      </c>
      <c r="F8" s="322">
        <v>800000000</v>
      </c>
      <c r="G8" s="312"/>
      <c r="H8" s="313">
        <f t="shared" si="1"/>
        <v>800000000</v>
      </c>
    </row>
    <row r="9" spans="1:211" s="273" customFormat="1" ht="30" customHeight="1" x14ac:dyDescent="0.3">
      <c r="A9" s="311">
        <f t="shared" si="0"/>
        <v>6</v>
      </c>
      <c r="B9" s="312" t="s">
        <v>270</v>
      </c>
      <c r="C9" s="318" t="s">
        <v>303</v>
      </c>
      <c r="D9" s="321" t="s">
        <v>313</v>
      </c>
      <c r="E9" s="319" t="s">
        <v>323</v>
      </c>
      <c r="F9" s="322">
        <v>540000000</v>
      </c>
      <c r="G9" s="314"/>
      <c r="H9" s="313">
        <f t="shared" si="1"/>
        <v>540000000</v>
      </c>
    </row>
    <row r="10" spans="1:211" s="273" customFormat="1" ht="30" customHeight="1" x14ac:dyDescent="0.3">
      <c r="A10" s="311">
        <f t="shared" si="0"/>
        <v>7</v>
      </c>
      <c r="B10" s="312" t="s">
        <v>270</v>
      </c>
      <c r="C10" s="318" t="s">
        <v>304</v>
      </c>
      <c r="D10" s="321" t="s">
        <v>314</v>
      </c>
      <c r="E10" s="324" t="s">
        <v>324</v>
      </c>
      <c r="F10" s="322">
        <v>610000000</v>
      </c>
      <c r="G10" s="323">
        <v>50000000</v>
      </c>
      <c r="H10" s="313">
        <f t="shared" si="1"/>
        <v>660000000</v>
      </c>
    </row>
    <row r="11" spans="1:211" s="273" customFormat="1" ht="30" customHeight="1" x14ac:dyDescent="0.3">
      <c r="A11" s="311">
        <f t="shared" si="0"/>
        <v>8</v>
      </c>
      <c r="B11" s="312" t="s">
        <v>270</v>
      </c>
      <c r="C11" s="318" t="s">
        <v>305</v>
      </c>
      <c r="D11" s="321" t="s">
        <v>315</v>
      </c>
      <c r="E11" s="324" t="s">
        <v>325</v>
      </c>
      <c r="F11" s="322">
        <v>710000000</v>
      </c>
      <c r="G11" s="323">
        <v>25438720</v>
      </c>
      <c r="H11" s="313">
        <f t="shared" si="1"/>
        <v>735438720</v>
      </c>
    </row>
    <row r="12" spans="1:211" s="273" customFormat="1" ht="30" customHeight="1" x14ac:dyDescent="0.3">
      <c r="A12" s="311">
        <f t="shared" si="0"/>
        <v>9</v>
      </c>
      <c r="B12" s="312" t="s">
        <v>270</v>
      </c>
      <c r="C12" s="318" t="s">
        <v>306</v>
      </c>
      <c r="D12" s="321" t="s">
        <v>316</v>
      </c>
      <c r="E12" s="324" t="s">
        <v>326</v>
      </c>
      <c r="F12" s="322">
        <v>800000000</v>
      </c>
      <c r="G12" s="323">
        <v>130565000</v>
      </c>
      <c r="H12" s="313">
        <f t="shared" si="1"/>
        <v>930565000</v>
      </c>
    </row>
    <row r="13" spans="1:211" s="273" customFormat="1" ht="33.75" customHeight="1" x14ac:dyDescent="0.3">
      <c r="A13" s="311">
        <f t="shared" si="0"/>
        <v>10</v>
      </c>
      <c r="B13" s="312" t="s">
        <v>270</v>
      </c>
      <c r="C13" s="318" t="s">
        <v>307</v>
      </c>
      <c r="D13" s="321" t="s">
        <v>317</v>
      </c>
      <c r="E13" s="324" t="s">
        <v>327</v>
      </c>
      <c r="F13" s="322">
        <v>900000000</v>
      </c>
      <c r="G13" s="314"/>
      <c r="H13" s="313">
        <f t="shared" si="1"/>
        <v>900000000</v>
      </c>
    </row>
    <row r="14" spans="1:211" s="246" customFormat="1" ht="24" customHeight="1" thickBot="1" x14ac:dyDescent="0.35">
      <c r="A14" s="296"/>
      <c r="B14" s="286"/>
      <c r="C14" s="306"/>
      <c r="D14" s="307"/>
      <c r="E14" s="286"/>
      <c r="F14" s="325">
        <f>SUM(F4:F13)</f>
        <v>6970000000</v>
      </c>
      <c r="G14" s="325">
        <f>SUM(G4:G13)</f>
        <v>256003720</v>
      </c>
      <c r="H14" s="326">
        <f>SUM(H4:H13)</f>
        <v>7226003720</v>
      </c>
      <c r="I14" s="245"/>
      <c r="J14" s="245"/>
      <c r="K14" s="245"/>
      <c r="L14" s="245"/>
      <c r="M14" s="245"/>
      <c r="N14" s="245"/>
      <c r="O14" s="245"/>
      <c r="P14" s="245"/>
      <c r="Q14" s="245"/>
      <c r="R14" s="245"/>
      <c r="S14" s="245"/>
      <c r="T14" s="245"/>
      <c r="U14" s="245"/>
      <c r="V14" s="245"/>
      <c r="W14" s="245"/>
      <c r="X14" s="245"/>
      <c r="Y14" s="245"/>
      <c r="Z14" s="245"/>
      <c r="AA14" s="245"/>
      <c r="AB14" s="245"/>
      <c r="AC14" s="245"/>
      <c r="AD14" s="245"/>
      <c r="AE14" s="245"/>
      <c r="AF14" s="245"/>
      <c r="AG14" s="245"/>
      <c r="AH14" s="245"/>
      <c r="AI14" s="245"/>
      <c r="AJ14" s="245"/>
      <c r="AK14" s="245"/>
      <c r="AL14" s="245"/>
      <c r="AM14" s="245"/>
      <c r="AN14" s="245"/>
      <c r="AO14" s="245"/>
      <c r="AP14" s="245"/>
      <c r="AQ14" s="245"/>
      <c r="AR14" s="245"/>
      <c r="AS14" s="245"/>
      <c r="AT14" s="245"/>
      <c r="AU14" s="245"/>
      <c r="AV14" s="245"/>
      <c r="AW14" s="245"/>
      <c r="AX14" s="245"/>
      <c r="AY14" s="245"/>
      <c r="AZ14" s="245"/>
      <c r="BA14" s="245"/>
      <c r="BB14" s="245"/>
      <c r="BC14" s="245"/>
      <c r="BD14" s="245"/>
      <c r="BE14" s="245"/>
      <c r="BF14" s="245"/>
      <c r="BG14" s="245"/>
      <c r="BH14" s="245"/>
      <c r="BI14" s="245"/>
      <c r="BJ14" s="245"/>
      <c r="BK14" s="245"/>
      <c r="BL14" s="245"/>
      <c r="BM14" s="245"/>
      <c r="BN14" s="245"/>
      <c r="BO14" s="245"/>
      <c r="BP14" s="245"/>
      <c r="BQ14" s="245"/>
      <c r="BR14" s="245"/>
      <c r="BS14" s="245"/>
      <c r="BT14" s="245"/>
      <c r="BU14" s="245"/>
      <c r="BV14" s="245"/>
      <c r="BW14" s="245"/>
      <c r="BX14" s="245"/>
      <c r="BY14" s="245"/>
      <c r="BZ14" s="245"/>
      <c r="CA14" s="245"/>
      <c r="CB14" s="245"/>
      <c r="CC14" s="245"/>
      <c r="CD14" s="245"/>
      <c r="CE14" s="245"/>
      <c r="CF14" s="245"/>
      <c r="CG14" s="245"/>
      <c r="CH14" s="245"/>
      <c r="CI14" s="245"/>
      <c r="CJ14" s="245"/>
      <c r="CK14" s="245"/>
      <c r="CL14" s="245"/>
      <c r="CM14" s="245"/>
      <c r="CN14" s="245"/>
      <c r="CO14" s="245"/>
      <c r="CP14" s="245"/>
      <c r="CQ14" s="245"/>
      <c r="CR14" s="245"/>
      <c r="CS14" s="245"/>
      <c r="CT14" s="245"/>
      <c r="CU14" s="245"/>
      <c r="CV14" s="245"/>
      <c r="CW14" s="245"/>
      <c r="CX14" s="245"/>
      <c r="CY14" s="245"/>
      <c r="CZ14" s="245"/>
      <c r="DA14" s="245"/>
      <c r="DB14" s="245"/>
      <c r="DC14" s="245"/>
      <c r="DD14" s="245"/>
      <c r="DE14" s="245"/>
      <c r="DF14" s="245"/>
      <c r="DG14" s="245"/>
      <c r="DH14" s="245"/>
      <c r="DI14" s="245"/>
      <c r="DJ14" s="245"/>
      <c r="DK14" s="245"/>
      <c r="DL14" s="245"/>
      <c r="DM14" s="245"/>
      <c r="DN14" s="245"/>
      <c r="DO14" s="245"/>
      <c r="DP14" s="245"/>
      <c r="DQ14" s="245"/>
      <c r="DR14" s="245"/>
      <c r="DS14" s="245"/>
      <c r="DT14" s="245"/>
      <c r="DU14" s="245"/>
      <c r="DV14" s="245"/>
      <c r="DW14" s="245"/>
      <c r="DX14" s="245"/>
      <c r="DY14" s="245"/>
      <c r="DZ14" s="245"/>
      <c r="EA14" s="245"/>
      <c r="EB14" s="245"/>
      <c r="EC14" s="245"/>
      <c r="ED14" s="245"/>
      <c r="EE14" s="245"/>
      <c r="EF14" s="245"/>
      <c r="EG14" s="245"/>
      <c r="EH14" s="245"/>
      <c r="EI14" s="245"/>
      <c r="EJ14" s="245"/>
      <c r="EK14" s="245"/>
      <c r="EL14" s="245"/>
      <c r="EM14" s="245"/>
      <c r="EN14" s="245"/>
      <c r="EO14" s="245"/>
      <c r="EP14" s="245"/>
      <c r="EQ14" s="245"/>
      <c r="ER14" s="245"/>
      <c r="ES14" s="245"/>
      <c r="ET14" s="245"/>
      <c r="EU14" s="245"/>
      <c r="EV14" s="245"/>
      <c r="EW14" s="245"/>
      <c r="EX14" s="245"/>
      <c r="EY14" s="245"/>
      <c r="EZ14" s="245"/>
      <c r="FA14" s="245"/>
      <c r="FB14" s="245"/>
      <c r="FC14" s="245"/>
      <c r="FD14" s="245"/>
      <c r="FE14" s="245"/>
      <c r="FF14" s="245"/>
      <c r="FG14" s="245"/>
      <c r="FH14" s="245"/>
      <c r="FI14" s="245"/>
      <c r="FJ14" s="245"/>
      <c r="FK14" s="245"/>
      <c r="FL14" s="245"/>
      <c r="FM14" s="245"/>
      <c r="FN14" s="245"/>
      <c r="FO14" s="245"/>
      <c r="FP14" s="245"/>
      <c r="FQ14" s="245"/>
      <c r="FR14" s="245"/>
      <c r="FS14" s="245"/>
      <c r="FT14" s="245"/>
      <c r="FU14" s="245"/>
      <c r="FV14" s="245"/>
      <c r="FW14" s="245"/>
      <c r="FX14" s="245"/>
      <c r="FY14" s="245"/>
      <c r="FZ14" s="245"/>
      <c r="GA14" s="245"/>
      <c r="GB14" s="245"/>
      <c r="GC14" s="245"/>
      <c r="GD14" s="245"/>
      <c r="GE14" s="245"/>
      <c r="GF14" s="245"/>
      <c r="GG14" s="245"/>
      <c r="GH14" s="245"/>
      <c r="GI14" s="245"/>
      <c r="GJ14" s="245"/>
      <c r="GK14" s="245"/>
      <c r="GL14" s="245"/>
      <c r="GM14" s="245"/>
      <c r="GN14" s="245"/>
      <c r="GO14" s="245"/>
      <c r="GP14" s="245"/>
      <c r="GQ14" s="245"/>
      <c r="GR14" s="245"/>
      <c r="GS14" s="245"/>
      <c r="GT14" s="245"/>
      <c r="GU14" s="245"/>
      <c r="GV14" s="245"/>
      <c r="GW14" s="245"/>
      <c r="GX14" s="245"/>
      <c r="GY14" s="245"/>
      <c r="GZ14" s="245"/>
      <c r="HA14" s="245"/>
      <c r="HB14" s="245"/>
      <c r="HC14" s="245"/>
    </row>
    <row r="15" spans="1:211" s="5" customFormat="1" ht="20.100000000000001" customHeight="1" x14ac:dyDescent="0.3">
      <c r="B15" s="153"/>
      <c r="C15" s="153"/>
      <c r="D15" s="153"/>
      <c r="E15" s="153"/>
      <c r="F15" s="300"/>
      <c r="G15" s="153"/>
      <c r="H15" s="153"/>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c r="BK15" s="4"/>
      <c r="BL15" s="4"/>
      <c r="BM15" s="4"/>
      <c r="BN15" s="4"/>
      <c r="BO15" s="4"/>
      <c r="BP15" s="4"/>
      <c r="BQ15" s="4"/>
      <c r="BR15" s="4"/>
      <c r="BS15" s="4"/>
      <c r="BT15" s="4"/>
      <c r="BU15" s="4"/>
      <c r="BV15" s="4"/>
      <c r="BW15" s="4"/>
      <c r="BX15" s="4"/>
      <c r="BY15" s="4"/>
      <c r="BZ15" s="4"/>
      <c r="CA15" s="4"/>
      <c r="CB15" s="4"/>
      <c r="CC15" s="4"/>
      <c r="CD15" s="4"/>
      <c r="CE15" s="4"/>
      <c r="CF15" s="4"/>
      <c r="CG15" s="4"/>
      <c r="CH15" s="4"/>
      <c r="CI15" s="4"/>
      <c r="CJ15" s="4"/>
      <c r="CK15" s="4"/>
      <c r="CL15" s="4"/>
      <c r="CM15" s="4"/>
      <c r="CN15" s="4"/>
      <c r="CO15" s="4"/>
      <c r="CP15" s="4"/>
      <c r="CQ15" s="4"/>
      <c r="CR15" s="4"/>
      <c r="CS15" s="4"/>
      <c r="CT15" s="4"/>
      <c r="CU15" s="4"/>
      <c r="CV15" s="4"/>
      <c r="CW15" s="4"/>
      <c r="CX15" s="4"/>
      <c r="CY15" s="4"/>
      <c r="CZ15" s="4"/>
      <c r="DA15" s="4"/>
      <c r="DB15" s="4"/>
      <c r="DC15" s="4"/>
      <c r="DD15" s="4"/>
      <c r="DE15" s="4"/>
      <c r="DF15" s="4"/>
      <c r="DG15" s="4"/>
      <c r="DH15" s="4"/>
      <c r="DI15" s="4"/>
      <c r="DJ15" s="4"/>
      <c r="DK15" s="4"/>
      <c r="DL15" s="4"/>
      <c r="DM15" s="4"/>
      <c r="DN15" s="4"/>
      <c r="DO15" s="4"/>
      <c r="DP15" s="4"/>
      <c r="DQ15" s="4"/>
      <c r="DR15" s="4"/>
      <c r="DS15" s="4"/>
      <c r="DT15" s="4"/>
      <c r="DU15" s="4"/>
      <c r="DV15" s="4"/>
      <c r="DW15" s="4"/>
      <c r="DX15" s="4"/>
      <c r="DY15" s="4"/>
      <c r="DZ15" s="4"/>
      <c r="EA15" s="4"/>
      <c r="EB15" s="4"/>
      <c r="EC15" s="4"/>
      <c r="ED15" s="4"/>
      <c r="EE15" s="4"/>
      <c r="EF15" s="4"/>
      <c r="EG15" s="4"/>
      <c r="EH15" s="4"/>
      <c r="EI15" s="4"/>
      <c r="EJ15" s="4"/>
      <c r="EK15" s="4"/>
      <c r="EL15" s="4"/>
      <c r="EM15" s="4"/>
      <c r="EN15" s="4"/>
      <c r="EO15" s="4"/>
      <c r="EP15" s="4"/>
      <c r="EQ15" s="4"/>
      <c r="ER15" s="4"/>
      <c r="ES15" s="4"/>
      <c r="ET15" s="4"/>
      <c r="EU15" s="4"/>
      <c r="EV15" s="4"/>
      <c r="EW15" s="4"/>
      <c r="EX15" s="4"/>
      <c r="EY15" s="4"/>
      <c r="EZ15" s="4"/>
      <c r="FA15" s="4"/>
      <c r="FB15" s="4"/>
      <c r="FC15" s="4"/>
      <c r="FD15" s="4"/>
      <c r="FE15" s="4"/>
      <c r="FF15" s="4"/>
      <c r="FG15" s="4"/>
      <c r="FH15" s="4"/>
      <c r="FI15" s="4"/>
      <c r="FJ15" s="4"/>
      <c r="FK15" s="4"/>
      <c r="FL15" s="4"/>
      <c r="FM15" s="4"/>
      <c r="FN15" s="4"/>
      <c r="FO15" s="4"/>
      <c r="FP15" s="4"/>
      <c r="FQ15" s="4"/>
      <c r="FR15" s="4"/>
      <c r="FS15" s="4"/>
      <c r="FT15" s="4"/>
      <c r="FU15" s="4"/>
      <c r="FV15" s="4"/>
      <c r="FW15" s="4"/>
      <c r="FX15" s="4"/>
      <c r="FY15" s="4"/>
      <c r="FZ15" s="4"/>
      <c r="GA15" s="4"/>
      <c r="GB15" s="4"/>
      <c r="GC15" s="4"/>
      <c r="GD15" s="4"/>
      <c r="GE15" s="4"/>
      <c r="GF15" s="4"/>
      <c r="GG15" s="4"/>
      <c r="GH15" s="4"/>
      <c r="GI15" s="4"/>
      <c r="GJ15" s="4"/>
      <c r="GK15" s="4"/>
      <c r="GL15" s="4"/>
      <c r="GM15" s="4"/>
      <c r="GN15" s="4"/>
      <c r="GO15" s="4"/>
      <c r="GP15" s="4"/>
      <c r="GQ15" s="4"/>
      <c r="GR15" s="4"/>
      <c r="GS15" s="4"/>
      <c r="GT15" s="4"/>
      <c r="GU15" s="4"/>
      <c r="GV15" s="4"/>
      <c r="GW15" s="4"/>
      <c r="GX15" s="4"/>
      <c r="GY15" s="4"/>
      <c r="GZ15" s="4"/>
      <c r="HA15" s="4"/>
      <c r="HB15" s="4"/>
      <c r="HC15" s="4"/>
    </row>
    <row r="16" spans="1:211" s="5" customFormat="1" ht="20.100000000000001" customHeight="1" x14ac:dyDescent="0.3">
      <c r="B16" s="154"/>
      <c r="C16" s="155"/>
      <c r="D16" s="155"/>
      <c r="E16" s="156"/>
      <c r="F16" s="156"/>
      <c r="G16" s="157"/>
      <c r="H16" s="157"/>
      <c r="I16" s="4"/>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c r="BK16" s="4"/>
      <c r="BL16" s="4"/>
      <c r="BM16" s="4"/>
      <c r="BN16" s="4"/>
      <c r="BO16" s="4"/>
      <c r="BP16" s="4"/>
      <c r="BQ16" s="4"/>
      <c r="BR16" s="4"/>
      <c r="BS16" s="4"/>
      <c r="BT16" s="4"/>
      <c r="BU16" s="4"/>
      <c r="BV16" s="4"/>
      <c r="BW16" s="4"/>
      <c r="BX16" s="4"/>
      <c r="BY16" s="4"/>
      <c r="BZ16" s="4"/>
      <c r="CA16" s="4"/>
      <c r="CB16" s="4"/>
      <c r="CC16" s="4"/>
      <c r="CD16" s="4"/>
      <c r="CE16" s="4"/>
      <c r="CF16" s="4"/>
      <c r="CG16" s="4"/>
      <c r="CH16" s="4"/>
      <c r="CI16" s="4"/>
      <c r="CJ16" s="4"/>
      <c r="CK16" s="4"/>
      <c r="CL16" s="4"/>
      <c r="CM16" s="4"/>
      <c r="CN16" s="4"/>
      <c r="CO16" s="4"/>
      <c r="CP16" s="4"/>
      <c r="CQ16" s="4"/>
      <c r="CR16" s="4"/>
      <c r="CS16" s="4"/>
      <c r="CT16" s="4"/>
      <c r="CU16" s="4"/>
      <c r="CV16" s="4"/>
      <c r="CW16" s="4"/>
      <c r="CX16" s="4"/>
      <c r="CY16" s="4"/>
      <c r="CZ16" s="4"/>
      <c r="DA16" s="4"/>
      <c r="DB16" s="4"/>
      <c r="DC16" s="4"/>
      <c r="DD16" s="4"/>
      <c r="DE16" s="4"/>
      <c r="DF16" s="4"/>
      <c r="DG16" s="4"/>
      <c r="DH16" s="4"/>
      <c r="DI16" s="4"/>
      <c r="DJ16" s="4"/>
      <c r="DK16" s="4"/>
      <c r="DL16" s="4"/>
      <c r="DM16" s="4"/>
      <c r="DN16" s="4"/>
      <c r="DO16" s="4"/>
      <c r="DP16" s="4"/>
      <c r="DQ16" s="4"/>
      <c r="DR16" s="4"/>
      <c r="DS16" s="4"/>
      <c r="DT16" s="4"/>
      <c r="DU16" s="4"/>
      <c r="DV16" s="4"/>
      <c r="DW16" s="4"/>
      <c r="DX16" s="4"/>
      <c r="DY16" s="4"/>
      <c r="DZ16" s="4"/>
      <c r="EA16" s="4"/>
      <c r="EB16" s="4"/>
      <c r="EC16" s="4"/>
      <c r="ED16" s="4"/>
      <c r="EE16" s="4"/>
      <c r="EF16" s="4"/>
      <c r="EG16" s="4"/>
      <c r="EH16" s="4"/>
      <c r="EI16" s="4"/>
      <c r="EJ16" s="4"/>
      <c r="EK16" s="4"/>
      <c r="EL16" s="4"/>
      <c r="EM16" s="4"/>
      <c r="EN16" s="4"/>
      <c r="EO16" s="4"/>
      <c r="EP16" s="4"/>
      <c r="EQ16" s="4"/>
      <c r="ER16" s="4"/>
      <c r="ES16" s="4"/>
      <c r="ET16" s="4"/>
      <c r="EU16" s="4"/>
      <c r="EV16" s="4"/>
      <c r="EW16" s="4"/>
      <c r="EX16" s="4"/>
      <c r="EY16" s="4"/>
      <c r="EZ16" s="4"/>
      <c r="FA16" s="4"/>
      <c r="FB16" s="4"/>
      <c r="FC16" s="4"/>
      <c r="FD16" s="4"/>
      <c r="FE16" s="4"/>
      <c r="FF16" s="4"/>
      <c r="FG16" s="4"/>
      <c r="FH16" s="4"/>
      <c r="FI16" s="4"/>
      <c r="FJ16" s="4"/>
      <c r="FK16" s="4"/>
      <c r="FL16" s="4"/>
      <c r="FM16" s="4"/>
      <c r="FN16" s="4"/>
      <c r="FO16" s="4"/>
      <c r="FP16" s="4"/>
      <c r="FQ16" s="4"/>
      <c r="FR16" s="4"/>
      <c r="FS16" s="4"/>
      <c r="FT16" s="4"/>
      <c r="FU16" s="4"/>
      <c r="FV16" s="4"/>
      <c r="FW16" s="4"/>
      <c r="FX16" s="4"/>
      <c r="FY16" s="4"/>
      <c r="FZ16" s="4"/>
      <c r="GA16" s="4"/>
      <c r="GB16" s="4"/>
      <c r="GC16" s="4"/>
      <c r="GD16" s="4"/>
      <c r="GE16" s="4"/>
      <c r="GF16" s="4"/>
      <c r="GG16" s="4"/>
      <c r="GH16" s="4"/>
      <c r="GI16" s="4"/>
      <c r="GJ16" s="4"/>
      <c r="GK16" s="4"/>
      <c r="GL16" s="4"/>
      <c r="GM16" s="4"/>
      <c r="GN16" s="4"/>
      <c r="GO16" s="4"/>
      <c r="GP16" s="4"/>
      <c r="GQ16" s="4"/>
      <c r="GR16" s="4"/>
      <c r="GS16" s="4"/>
      <c r="GT16" s="4"/>
      <c r="GU16" s="4"/>
      <c r="GV16" s="4"/>
      <c r="GW16" s="4"/>
      <c r="GX16" s="4"/>
      <c r="GY16" s="4"/>
      <c r="GZ16" s="4"/>
      <c r="HA16" s="4"/>
      <c r="HB16" s="4"/>
      <c r="HC16" s="4"/>
    </row>
    <row r="17" spans="2:211" s="5" customFormat="1" ht="20.100000000000001" customHeight="1" x14ac:dyDescent="0.3">
      <c r="B17" s="546"/>
      <c r="C17" s="546"/>
      <c r="D17" s="546"/>
      <c r="I17" s="4"/>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c r="BK17" s="4"/>
      <c r="BL17" s="4"/>
      <c r="BM17" s="4"/>
      <c r="BN17" s="4"/>
      <c r="BO17" s="4"/>
      <c r="BP17" s="4"/>
      <c r="BQ17" s="4"/>
      <c r="BR17" s="4"/>
      <c r="BS17" s="4"/>
      <c r="BT17" s="4"/>
      <c r="BU17" s="4"/>
      <c r="BV17" s="4"/>
      <c r="BW17" s="4"/>
      <c r="BX17" s="4"/>
      <c r="BY17" s="4"/>
      <c r="BZ17" s="4"/>
      <c r="CA17" s="4"/>
      <c r="CB17" s="4"/>
      <c r="CC17" s="4"/>
      <c r="CD17" s="4"/>
      <c r="CE17" s="4"/>
      <c r="CF17" s="4"/>
      <c r="CG17" s="4"/>
      <c r="CH17" s="4"/>
      <c r="CI17" s="4"/>
      <c r="CJ17" s="4"/>
      <c r="CK17" s="4"/>
      <c r="CL17" s="4"/>
      <c r="CM17" s="4"/>
      <c r="CN17" s="4"/>
      <c r="CO17" s="4"/>
      <c r="CP17" s="4"/>
      <c r="CQ17" s="4"/>
      <c r="CR17" s="4"/>
      <c r="CS17" s="4"/>
      <c r="CT17" s="4"/>
      <c r="CU17" s="4"/>
      <c r="CV17" s="4"/>
      <c r="CW17" s="4"/>
      <c r="CX17" s="4"/>
      <c r="CY17" s="4"/>
      <c r="CZ17" s="4"/>
      <c r="DA17" s="4"/>
      <c r="DB17" s="4"/>
      <c r="DC17" s="4"/>
      <c r="DD17" s="4"/>
      <c r="DE17" s="4"/>
      <c r="DF17" s="4"/>
      <c r="DG17" s="4"/>
      <c r="DH17" s="4"/>
      <c r="DI17" s="4"/>
      <c r="DJ17" s="4"/>
      <c r="DK17" s="4"/>
      <c r="DL17" s="4"/>
      <c r="DM17" s="4"/>
      <c r="DN17" s="4"/>
      <c r="DO17" s="4"/>
      <c r="DP17" s="4"/>
      <c r="DQ17" s="4"/>
      <c r="DR17" s="4"/>
      <c r="DS17" s="4"/>
      <c r="DT17" s="4"/>
      <c r="DU17" s="4"/>
      <c r="DV17" s="4"/>
      <c r="DW17" s="4"/>
      <c r="DX17" s="4"/>
      <c r="DY17" s="4"/>
      <c r="DZ17" s="4"/>
      <c r="EA17" s="4"/>
      <c r="EB17" s="4"/>
      <c r="EC17" s="4"/>
      <c r="ED17" s="4"/>
      <c r="EE17" s="4"/>
      <c r="EF17" s="4"/>
      <c r="EG17" s="4"/>
      <c r="EH17" s="4"/>
      <c r="EI17" s="4"/>
      <c r="EJ17" s="4"/>
      <c r="EK17" s="4"/>
      <c r="EL17" s="4"/>
      <c r="EM17" s="4"/>
      <c r="EN17" s="4"/>
      <c r="EO17" s="4"/>
      <c r="EP17" s="4"/>
      <c r="EQ17" s="4"/>
      <c r="ER17" s="4"/>
      <c r="ES17" s="4"/>
      <c r="ET17" s="4"/>
      <c r="EU17" s="4"/>
      <c r="EV17" s="4"/>
      <c r="EW17" s="4"/>
      <c r="EX17" s="4"/>
      <c r="EY17" s="4"/>
      <c r="EZ17" s="4"/>
      <c r="FA17" s="4"/>
      <c r="FB17" s="4"/>
      <c r="FC17" s="4"/>
      <c r="FD17" s="4"/>
      <c r="FE17" s="4"/>
      <c r="FF17" s="4"/>
      <c r="FG17" s="4"/>
      <c r="FH17" s="4"/>
      <c r="FI17" s="4"/>
      <c r="FJ17" s="4"/>
      <c r="FK17" s="4"/>
      <c r="FL17" s="4"/>
      <c r="FM17" s="4"/>
      <c r="FN17" s="4"/>
      <c r="FO17" s="4"/>
      <c r="FP17" s="4"/>
      <c r="FQ17" s="4"/>
      <c r="FR17" s="4"/>
      <c r="FS17" s="4"/>
      <c r="FT17" s="4"/>
      <c r="FU17" s="4"/>
      <c r="FV17" s="4"/>
      <c r="FW17" s="4"/>
      <c r="FX17" s="4"/>
      <c r="FY17" s="4"/>
      <c r="FZ17" s="4"/>
      <c r="GA17" s="4"/>
      <c r="GB17" s="4"/>
      <c r="GC17" s="4"/>
      <c r="GD17" s="4"/>
      <c r="GE17" s="4"/>
      <c r="GF17" s="4"/>
      <c r="GG17" s="4"/>
      <c r="GH17" s="4"/>
      <c r="GI17" s="4"/>
      <c r="GJ17" s="4"/>
      <c r="GK17" s="4"/>
      <c r="GL17" s="4"/>
      <c r="GM17" s="4"/>
      <c r="GN17" s="4"/>
      <c r="GO17" s="4"/>
      <c r="GP17" s="4"/>
      <c r="GQ17" s="4"/>
      <c r="GR17" s="4"/>
      <c r="GS17" s="4"/>
      <c r="GT17" s="4"/>
      <c r="GU17" s="4"/>
      <c r="GV17" s="4"/>
      <c r="GW17" s="4"/>
      <c r="GX17" s="4"/>
      <c r="GY17" s="4"/>
      <c r="GZ17" s="4"/>
      <c r="HA17" s="4"/>
      <c r="HB17" s="4"/>
      <c r="HC17" s="4"/>
    </row>
    <row r="18" spans="2:211" s="5" customFormat="1" ht="20.100000000000001" customHeight="1" x14ac:dyDescent="0.3">
      <c r="F18" s="298"/>
      <c r="I18" s="4"/>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c r="BD18" s="4"/>
      <c r="BE18" s="4"/>
      <c r="BF18" s="4"/>
      <c r="BG18" s="4"/>
      <c r="BH18" s="4"/>
      <c r="BI18" s="4"/>
      <c r="BJ18" s="4"/>
      <c r="BK18" s="4"/>
      <c r="BL18" s="4"/>
      <c r="BM18" s="4"/>
      <c r="BN18" s="4"/>
      <c r="BO18" s="4"/>
      <c r="BP18" s="4"/>
      <c r="BQ18" s="4"/>
      <c r="BR18" s="4"/>
      <c r="BS18" s="4"/>
      <c r="BT18" s="4"/>
      <c r="BU18" s="4"/>
      <c r="BV18" s="4"/>
      <c r="BW18" s="4"/>
      <c r="BX18" s="4"/>
      <c r="BY18" s="4"/>
      <c r="BZ18" s="4"/>
      <c r="CA18" s="4"/>
      <c r="CB18" s="4"/>
      <c r="CC18" s="4"/>
      <c r="CD18" s="4"/>
      <c r="CE18" s="4"/>
      <c r="CF18" s="4"/>
      <c r="CG18" s="4"/>
      <c r="CH18" s="4"/>
      <c r="CI18" s="4"/>
      <c r="CJ18" s="4"/>
      <c r="CK18" s="4"/>
      <c r="CL18" s="4"/>
      <c r="CM18" s="4"/>
      <c r="CN18" s="4"/>
      <c r="CO18" s="4"/>
      <c r="CP18" s="4"/>
      <c r="CQ18" s="4"/>
      <c r="CR18" s="4"/>
      <c r="CS18" s="4"/>
      <c r="CT18" s="4"/>
      <c r="CU18" s="4"/>
      <c r="CV18" s="4"/>
      <c r="CW18" s="4"/>
      <c r="CX18" s="4"/>
      <c r="CY18" s="4"/>
      <c r="CZ18" s="4"/>
      <c r="DA18" s="4"/>
      <c r="DB18" s="4"/>
      <c r="DC18" s="4"/>
      <c r="DD18" s="4"/>
      <c r="DE18" s="4"/>
      <c r="DF18" s="4"/>
      <c r="DG18" s="4"/>
      <c r="DH18" s="4"/>
      <c r="DI18" s="4"/>
      <c r="DJ18" s="4"/>
      <c r="DK18" s="4"/>
      <c r="DL18" s="4"/>
      <c r="DM18" s="4"/>
      <c r="DN18" s="4"/>
      <c r="DO18" s="4"/>
      <c r="DP18" s="4"/>
      <c r="DQ18" s="4"/>
      <c r="DR18" s="4"/>
      <c r="DS18" s="4"/>
      <c r="DT18" s="4"/>
      <c r="DU18" s="4"/>
      <c r="DV18" s="4"/>
      <c r="DW18" s="4"/>
      <c r="DX18" s="4"/>
      <c r="DY18" s="4"/>
      <c r="DZ18" s="4"/>
      <c r="EA18" s="4"/>
      <c r="EB18" s="4"/>
      <c r="EC18" s="4"/>
      <c r="ED18" s="4"/>
      <c r="EE18" s="4"/>
      <c r="EF18" s="4"/>
      <c r="EG18" s="4"/>
      <c r="EH18" s="4"/>
      <c r="EI18" s="4"/>
      <c r="EJ18" s="4"/>
      <c r="EK18" s="4"/>
      <c r="EL18" s="4"/>
      <c r="EM18" s="4"/>
      <c r="EN18" s="4"/>
      <c r="EO18" s="4"/>
      <c r="EP18" s="4"/>
      <c r="EQ18" s="4"/>
      <c r="ER18" s="4"/>
      <c r="ES18" s="4"/>
      <c r="ET18" s="4"/>
      <c r="EU18" s="4"/>
      <c r="EV18" s="4"/>
      <c r="EW18" s="4"/>
      <c r="EX18" s="4"/>
      <c r="EY18" s="4"/>
      <c r="EZ18" s="4"/>
      <c r="FA18" s="4"/>
      <c r="FB18" s="4"/>
      <c r="FC18" s="4"/>
      <c r="FD18" s="4"/>
      <c r="FE18" s="4"/>
      <c r="FF18" s="4"/>
      <c r="FG18" s="4"/>
      <c r="FH18" s="4"/>
      <c r="FI18" s="4"/>
      <c r="FJ18" s="4"/>
      <c r="FK18" s="4"/>
      <c r="FL18" s="4"/>
      <c r="FM18" s="4"/>
      <c r="FN18" s="4"/>
      <c r="FO18" s="4"/>
      <c r="FP18" s="4"/>
      <c r="FQ18" s="4"/>
      <c r="FR18" s="4"/>
      <c r="FS18" s="4"/>
      <c r="FT18" s="4"/>
      <c r="FU18" s="4"/>
      <c r="FV18" s="4"/>
      <c r="FW18" s="4"/>
      <c r="FX18" s="4"/>
      <c r="FY18" s="4"/>
      <c r="FZ18" s="4"/>
      <c r="GA18" s="4"/>
      <c r="GB18" s="4"/>
      <c r="GC18" s="4"/>
      <c r="GD18" s="4"/>
      <c r="GE18" s="4"/>
      <c r="GF18" s="4"/>
      <c r="GG18" s="4"/>
      <c r="GH18" s="4"/>
      <c r="GI18" s="4"/>
      <c r="GJ18" s="4"/>
      <c r="GK18" s="4"/>
      <c r="GL18" s="4"/>
      <c r="GM18" s="4"/>
      <c r="GN18" s="4"/>
      <c r="GO18" s="4"/>
      <c r="GP18" s="4"/>
      <c r="GQ18" s="4"/>
      <c r="GR18" s="4"/>
      <c r="GS18" s="4"/>
      <c r="GT18" s="4"/>
      <c r="GU18" s="4"/>
      <c r="GV18" s="4"/>
      <c r="GW18" s="4"/>
      <c r="GX18" s="4"/>
      <c r="GY18" s="4"/>
      <c r="GZ18" s="4"/>
      <c r="HA18" s="4"/>
      <c r="HB18" s="4"/>
      <c r="HC18" s="4"/>
    </row>
    <row r="19" spans="2:211" s="5" customFormat="1" ht="20.100000000000001" customHeight="1" x14ac:dyDescent="0.3">
      <c r="B19" s="547"/>
      <c r="C19" s="547"/>
      <c r="D19" s="547"/>
      <c r="E19" s="547"/>
      <c r="F19" s="547"/>
      <c r="G19" s="547"/>
      <c r="H19" s="547"/>
      <c r="I19" s="4"/>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c r="BK19" s="4"/>
      <c r="BL19" s="4"/>
      <c r="BM19" s="4"/>
      <c r="BN19" s="4"/>
      <c r="BO19" s="4"/>
      <c r="BP19" s="4"/>
      <c r="BQ19" s="4"/>
      <c r="BR19" s="4"/>
      <c r="BS19" s="4"/>
      <c r="BT19" s="4"/>
      <c r="BU19" s="4"/>
      <c r="BV19" s="4"/>
      <c r="BW19" s="4"/>
      <c r="BX19" s="4"/>
      <c r="BY19" s="4"/>
      <c r="BZ19" s="4"/>
      <c r="CA19" s="4"/>
      <c r="CB19" s="4"/>
      <c r="CC19" s="4"/>
      <c r="CD19" s="4"/>
      <c r="CE19" s="4"/>
      <c r="CF19" s="4"/>
      <c r="CG19" s="4"/>
      <c r="CH19" s="4"/>
      <c r="CI19" s="4"/>
      <c r="CJ19" s="4"/>
      <c r="CK19" s="4"/>
      <c r="CL19" s="4"/>
      <c r="CM19" s="4"/>
      <c r="CN19" s="4"/>
      <c r="CO19" s="4"/>
      <c r="CP19" s="4"/>
      <c r="CQ19" s="4"/>
      <c r="CR19" s="4"/>
      <c r="CS19" s="4"/>
      <c r="CT19" s="4"/>
      <c r="CU19" s="4"/>
      <c r="CV19" s="4"/>
      <c r="CW19" s="4"/>
      <c r="CX19" s="4"/>
      <c r="CY19" s="4"/>
      <c r="CZ19" s="4"/>
      <c r="DA19" s="4"/>
      <c r="DB19" s="4"/>
      <c r="DC19" s="4"/>
      <c r="DD19" s="4"/>
      <c r="DE19" s="4"/>
      <c r="DF19" s="4"/>
      <c r="DG19" s="4"/>
      <c r="DH19" s="4"/>
      <c r="DI19" s="4"/>
      <c r="DJ19" s="4"/>
      <c r="DK19" s="4"/>
      <c r="DL19" s="4"/>
      <c r="DM19" s="4"/>
      <c r="DN19" s="4"/>
      <c r="DO19" s="4"/>
      <c r="DP19" s="4"/>
      <c r="DQ19" s="4"/>
      <c r="DR19" s="4"/>
      <c r="DS19" s="4"/>
      <c r="DT19" s="4"/>
      <c r="DU19" s="4"/>
      <c r="DV19" s="4"/>
      <c r="DW19" s="4"/>
      <c r="DX19" s="4"/>
      <c r="DY19" s="4"/>
      <c r="DZ19" s="4"/>
      <c r="EA19" s="4"/>
      <c r="EB19" s="4"/>
      <c r="EC19" s="4"/>
      <c r="ED19" s="4"/>
      <c r="EE19" s="4"/>
      <c r="EF19" s="4"/>
      <c r="EG19" s="4"/>
      <c r="EH19" s="4"/>
      <c r="EI19" s="4"/>
      <c r="EJ19" s="4"/>
      <c r="EK19" s="4"/>
      <c r="EL19" s="4"/>
      <c r="EM19" s="4"/>
      <c r="EN19" s="4"/>
      <c r="EO19" s="4"/>
      <c r="EP19" s="4"/>
      <c r="EQ19" s="4"/>
      <c r="ER19" s="4"/>
      <c r="ES19" s="4"/>
      <c r="ET19" s="4"/>
      <c r="EU19" s="4"/>
      <c r="EV19" s="4"/>
      <c r="EW19" s="4"/>
      <c r="EX19" s="4"/>
      <c r="EY19" s="4"/>
      <c r="EZ19" s="4"/>
      <c r="FA19" s="4"/>
      <c r="FB19" s="4"/>
      <c r="FC19" s="4"/>
      <c r="FD19" s="4"/>
      <c r="FE19" s="4"/>
      <c r="FF19" s="4"/>
      <c r="FG19" s="4"/>
      <c r="FH19" s="4"/>
      <c r="FI19" s="4"/>
      <c r="FJ19" s="4"/>
      <c r="FK19" s="4"/>
      <c r="FL19" s="4"/>
      <c r="FM19" s="4"/>
      <c r="FN19" s="4"/>
      <c r="FO19" s="4"/>
      <c r="FP19" s="4"/>
      <c r="FQ19" s="4"/>
      <c r="FR19" s="4"/>
      <c r="FS19" s="4"/>
      <c r="FT19" s="4"/>
      <c r="FU19" s="4"/>
      <c r="FV19" s="4"/>
      <c r="FW19" s="4"/>
      <c r="FX19" s="4"/>
      <c r="FY19" s="4"/>
      <c r="FZ19" s="4"/>
      <c r="GA19" s="4"/>
      <c r="GB19" s="4"/>
      <c r="GC19" s="4"/>
      <c r="GD19" s="4"/>
      <c r="GE19" s="4"/>
      <c r="GF19" s="4"/>
      <c r="GG19" s="4"/>
      <c r="GH19" s="4"/>
      <c r="GI19" s="4"/>
      <c r="GJ19" s="4"/>
      <c r="GK19" s="4"/>
      <c r="GL19" s="4"/>
      <c r="GM19" s="4"/>
      <c r="GN19" s="4"/>
      <c r="GO19" s="4"/>
      <c r="GP19" s="4"/>
      <c r="GQ19" s="4"/>
      <c r="GR19" s="4"/>
      <c r="GS19" s="4"/>
      <c r="GT19" s="4"/>
      <c r="GU19" s="4"/>
      <c r="GV19" s="4"/>
      <c r="GW19" s="4"/>
      <c r="GX19" s="4"/>
      <c r="GY19" s="4"/>
      <c r="GZ19" s="4"/>
      <c r="HA19" s="4"/>
      <c r="HB19" s="4"/>
      <c r="HC19" s="4"/>
    </row>
    <row r="20" spans="2:211" s="5" customFormat="1" ht="67.5" customHeight="1" x14ac:dyDescent="0.3">
      <c r="B20" s="549"/>
      <c r="C20" s="549"/>
      <c r="D20" s="549"/>
      <c r="E20" s="549"/>
      <c r="F20" s="549"/>
      <c r="G20" s="549"/>
      <c r="H20" s="549"/>
      <c r="I20" s="4"/>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c r="BK20" s="4"/>
      <c r="BL20" s="4"/>
      <c r="BM20" s="4"/>
      <c r="BN20" s="4"/>
      <c r="BO20" s="4"/>
      <c r="BP20" s="4"/>
      <c r="BQ20" s="4"/>
      <c r="BR20" s="4"/>
      <c r="BS20" s="4"/>
      <c r="BT20" s="4"/>
      <c r="BU20" s="4"/>
      <c r="BV20" s="4"/>
      <c r="BW20" s="4"/>
      <c r="BX20" s="4"/>
      <c r="BY20" s="4"/>
      <c r="BZ20" s="4"/>
      <c r="CA20" s="4"/>
      <c r="CB20" s="4"/>
      <c r="CC20" s="4"/>
      <c r="CD20" s="4"/>
      <c r="CE20" s="4"/>
      <c r="CF20" s="4"/>
      <c r="CG20" s="4"/>
      <c r="CH20" s="4"/>
      <c r="CI20" s="4"/>
      <c r="CJ20" s="4"/>
      <c r="CK20" s="4"/>
      <c r="CL20" s="4"/>
      <c r="CM20" s="4"/>
      <c r="CN20" s="4"/>
      <c r="CO20" s="4"/>
      <c r="CP20" s="4"/>
      <c r="CQ20" s="4"/>
      <c r="CR20" s="4"/>
      <c r="CS20" s="4"/>
      <c r="CT20" s="4"/>
      <c r="CU20" s="4"/>
      <c r="CV20" s="4"/>
      <c r="CW20" s="4"/>
      <c r="CX20" s="4"/>
      <c r="CY20" s="4"/>
      <c r="CZ20" s="4"/>
      <c r="DA20" s="4"/>
      <c r="DB20" s="4"/>
      <c r="DC20" s="4"/>
      <c r="DD20" s="4"/>
      <c r="DE20" s="4"/>
      <c r="DF20" s="4"/>
      <c r="DG20" s="4"/>
      <c r="DH20" s="4"/>
      <c r="DI20" s="4"/>
      <c r="DJ20" s="4"/>
      <c r="DK20" s="4"/>
      <c r="DL20" s="4"/>
      <c r="DM20" s="4"/>
      <c r="DN20" s="4"/>
      <c r="DO20" s="4"/>
      <c r="DP20" s="4"/>
      <c r="DQ20" s="4"/>
      <c r="DR20" s="4"/>
      <c r="DS20" s="4"/>
      <c r="DT20" s="4"/>
      <c r="DU20" s="4"/>
      <c r="DV20" s="4"/>
      <c r="DW20" s="4"/>
      <c r="DX20" s="4"/>
      <c r="DY20" s="4"/>
      <c r="DZ20" s="4"/>
      <c r="EA20" s="4"/>
      <c r="EB20" s="4"/>
      <c r="EC20" s="4"/>
      <c r="ED20" s="4"/>
      <c r="EE20" s="4"/>
      <c r="EF20" s="4"/>
      <c r="EG20" s="4"/>
      <c r="EH20" s="4"/>
      <c r="EI20" s="4"/>
      <c r="EJ20" s="4"/>
      <c r="EK20" s="4"/>
      <c r="EL20" s="4"/>
      <c r="EM20" s="4"/>
      <c r="EN20" s="4"/>
      <c r="EO20" s="4"/>
      <c r="EP20" s="4"/>
      <c r="EQ20" s="4"/>
      <c r="ER20" s="4"/>
      <c r="ES20" s="4"/>
      <c r="ET20" s="4"/>
      <c r="EU20" s="4"/>
      <c r="EV20" s="4"/>
      <c r="EW20" s="4"/>
      <c r="EX20" s="4"/>
      <c r="EY20" s="4"/>
      <c r="EZ20" s="4"/>
      <c r="FA20" s="4"/>
      <c r="FB20" s="4"/>
      <c r="FC20" s="4"/>
      <c r="FD20" s="4"/>
      <c r="FE20" s="4"/>
      <c r="FF20" s="4"/>
      <c r="FG20" s="4"/>
      <c r="FH20" s="4"/>
      <c r="FI20" s="4"/>
      <c r="FJ20" s="4"/>
      <c r="FK20" s="4"/>
      <c r="FL20" s="4"/>
      <c r="FM20" s="4"/>
      <c r="FN20" s="4"/>
      <c r="FO20" s="4"/>
      <c r="FP20" s="4"/>
      <c r="FQ20" s="4"/>
      <c r="FR20" s="4"/>
      <c r="FS20" s="4"/>
      <c r="FT20" s="4"/>
      <c r="FU20" s="4"/>
      <c r="FV20" s="4"/>
      <c r="FW20" s="4"/>
      <c r="FX20" s="4"/>
      <c r="FY20" s="4"/>
      <c r="FZ20" s="4"/>
      <c r="GA20" s="4"/>
      <c r="GB20" s="4"/>
      <c r="GC20" s="4"/>
      <c r="GD20" s="4"/>
      <c r="GE20" s="4"/>
      <c r="GF20" s="4"/>
      <c r="GG20" s="4"/>
      <c r="GH20" s="4"/>
      <c r="GI20" s="4"/>
      <c r="GJ20" s="4"/>
      <c r="GK20" s="4"/>
      <c r="GL20" s="4"/>
      <c r="GM20" s="4"/>
      <c r="GN20" s="4"/>
      <c r="GO20" s="4"/>
      <c r="GP20" s="4"/>
      <c r="GQ20" s="4"/>
      <c r="GR20" s="4"/>
      <c r="GS20" s="4"/>
      <c r="GT20" s="4"/>
      <c r="GU20" s="4"/>
      <c r="GV20" s="4"/>
      <c r="GW20" s="4"/>
      <c r="GX20" s="4"/>
      <c r="GY20" s="4"/>
      <c r="GZ20" s="4"/>
      <c r="HA20" s="4"/>
      <c r="HB20" s="4"/>
      <c r="HC20" s="4"/>
    </row>
    <row r="21" spans="2:211" s="5" customFormat="1" ht="28.5" customHeight="1" x14ac:dyDescent="0.3">
      <c r="B21" s="547"/>
      <c r="C21" s="547"/>
      <c r="D21" s="547"/>
      <c r="E21" s="547"/>
      <c r="F21" s="547"/>
      <c r="G21" s="547"/>
      <c r="H21" s="547"/>
      <c r="I21" s="4"/>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c r="BK21" s="4"/>
      <c r="BL21" s="4"/>
      <c r="BM21" s="4"/>
      <c r="BN21" s="4"/>
      <c r="BO21" s="4"/>
      <c r="BP21" s="4"/>
      <c r="BQ21" s="4"/>
      <c r="BR21" s="4"/>
      <c r="BS21" s="4"/>
      <c r="BT21" s="4"/>
      <c r="BU21" s="4"/>
      <c r="BV21" s="4"/>
      <c r="BW21" s="4"/>
      <c r="BX21" s="4"/>
      <c r="BY21" s="4"/>
      <c r="BZ21" s="4"/>
      <c r="CA21" s="4"/>
      <c r="CB21" s="4"/>
      <c r="CC21" s="4"/>
      <c r="CD21" s="4"/>
      <c r="CE21" s="4"/>
      <c r="CF21" s="4"/>
      <c r="CG21" s="4"/>
      <c r="CH21" s="4"/>
      <c r="CI21" s="4"/>
      <c r="CJ21" s="4"/>
      <c r="CK21" s="4"/>
      <c r="CL21" s="4"/>
      <c r="CM21" s="4"/>
      <c r="CN21" s="4"/>
      <c r="CO21" s="4"/>
      <c r="CP21" s="4"/>
      <c r="CQ21" s="4"/>
      <c r="CR21" s="4"/>
      <c r="CS21" s="4"/>
      <c r="CT21" s="4"/>
      <c r="CU21" s="4"/>
      <c r="CV21" s="4"/>
      <c r="CW21" s="4"/>
      <c r="CX21" s="4"/>
      <c r="CY21" s="4"/>
      <c r="CZ21" s="4"/>
      <c r="DA21" s="4"/>
      <c r="DB21" s="4"/>
      <c r="DC21" s="4"/>
      <c r="DD21" s="4"/>
      <c r="DE21" s="4"/>
      <c r="DF21" s="4"/>
      <c r="DG21" s="4"/>
      <c r="DH21" s="4"/>
      <c r="DI21" s="4"/>
      <c r="DJ21" s="4"/>
      <c r="DK21" s="4"/>
      <c r="DL21" s="4"/>
      <c r="DM21" s="4"/>
      <c r="DN21" s="4"/>
      <c r="DO21" s="4"/>
      <c r="DP21" s="4"/>
      <c r="DQ21" s="4"/>
      <c r="DR21" s="4"/>
      <c r="DS21" s="4"/>
      <c r="DT21" s="4"/>
      <c r="DU21" s="4"/>
      <c r="DV21" s="4"/>
      <c r="DW21" s="4"/>
      <c r="DX21" s="4"/>
      <c r="DY21" s="4"/>
      <c r="DZ21" s="4"/>
      <c r="EA21" s="4"/>
      <c r="EB21" s="4"/>
      <c r="EC21" s="4"/>
      <c r="ED21" s="4"/>
      <c r="EE21" s="4"/>
      <c r="EF21" s="4"/>
      <c r="EG21" s="4"/>
      <c r="EH21" s="4"/>
      <c r="EI21" s="4"/>
      <c r="EJ21" s="4"/>
      <c r="EK21" s="4"/>
      <c r="EL21" s="4"/>
      <c r="EM21" s="4"/>
      <c r="EN21" s="4"/>
      <c r="EO21" s="4"/>
      <c r="EP21" s="4"/>
      <c r="EQ21" s="4"/>
      <c r="ER21" s="4"/>
      <c r="ES21" s="4"/>
      <c r="ET21" s="4"/>
      <c r="EU21" s="4"/>
      <c r="EV21" s="4"/>
      <c r="EW21" s="4"/>
      <c r="EX21" s="4"/>
      <c r="EY21" s="4"/>
      <c r="EZ21" s="4"/>
      <c r="FA21" s="4"/>
      <c r="FB21" s="4"/>
      <c r="FC21" s="4"/>
      <c r="FD21" s="4"/>
      <c r="FE21" s="4"/>
      <c r="FF21" s="4"/>
      <c r="FG21" s="4"/>
      <c r="FH21" s="4"/>
      <c r="FI21" s="4"/>
      <c r="FJ21" s="4"/>
      <c r="FK21" s="4"/>
      <c r="FL21" s="4"/>
      <c r="FM21" s="4"/>
      <c r="FN21" s="4"/>
      <c r="FO21" s="4"/>
      <c r="FP21" s="4"/>
      <c r="FQ21" s="4"/>
      <c r="FR21" s="4"/>
      <c r="FS21" s="4"/>
      <c r="FT21" s="4"/>
      <c r="FU21" s="4"/>
      <c r="FV21" s="4"/>
      <c r="FW21" s="4"/>
      <c r="FX21" s="4"/>
      <c r="FY21" s="4"/>
      <c r="FZ21" s="4"/>
      <c r="GA21" s="4"/>
      <c r="GB21" s="4"/>
      <c r="GC21" s="4"/>
      <c r="GD21" s="4"/>
      <c r="GE21" s="4"/>
      <c r="GF21" s="4"/>
      <c r="GG21" s="4"/>
      <c r="GH21" s="4"/>
      <c r="GI21" s="4"/>
      <c r="GJ21" s="4"/>
      <c r="GK21" s="4"/>
      <c r="GL21" s="4"/>
      <c r="GM21" s="4"/>
      <c r="GN21" s="4"/>
      <c r="GO21" s="4"/>
      <c r="GP21" s="4"/>
      <c r="GQ21" s="4"/>
      <c r="GR21" s="4"/>
      <c r="GS21" s="4"/>
      <c r="GT21" s="4"/>
      <c r="GU21" s="4"/>
      <c r="GV21" s="4"/>
      <c r="GW21" s="4"/>
      <c r="GX21" s="4"/>
      <c r="GY21" s="4"/>
      <c r="GZ21" s="4"/>
      <c r="HA21" s="4"/>
      <c r="HB21" s="4"/>
      <c r="HC21" s="4"/>
    </row>
    <row r="22" spans="2:211" s="5" customFormat="1" ht="29.25" customHeight="1" x14ac:dyDescent="0.3">
      <c r="B22" s="547"/>
      <c r="C22" s="547"/>
      <c r="D22" s="547"/>
      <c r="E22" s="547"/>
      <c r="F22" s="547"/>
      <c r="G22" s="547"/>
      <c r="H22" s="547"/>
      <c r="I22" s="4"/>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4"/>
      <c r="EY22" s="4"/>
      <c r="EZ22" s="4"/>
      <c r="FA22" s="4"/>
      <c r="FB22" s="4"/>
      <c r="FC22" s="4"/>
      <c r="FD22" s="4"/>
      <c r="FE22" s="4"/>
      <c r="FF22" s="4"/>
      <c r="FG22" s="4"/>
      <c r="FH22" s="4"/>
      <c r="FI22" s="4"/>
      <c r="FJ22" s="4"/>
      <c r="FK22" s="4"/>
      <c r="FL22" s="4"/>
      <c r="FM22" s="4"/>
      <c r="FN22" s="4"/>
      <c r="FO22" s="4"/>
      <c r="FP22" s="4"/>
      <c r="FQ22" s="4"/>
      <c r="FR22" s="4"/>
      <c r="FS22" s="4"/>
      <c r="FT22" s="4"/>
      <c r="FU22" s="4"/>
      <c r="FV22" s="4"/>
      <c r="FW22" s="4"/>
      <c r="FX22" s="4"/>
      <c r="FY22" s="4"/>
      <c r="FZ22" s="4"/>
      <c r="GA22" s="4"/>
      <c r="GB22" s="4"/>
      <c r="GC22" s="4"/>
      <c r="GD22" s="4"/>
      <c r="GE22" s="4"/>
      <c r="GF22" s="4"/>
      <c r="GG22" s="4"/>
      <c r="GH22" s="4"/>
      <c r="GI22" s="4"/>
      <c r="GJ22" s="4"/>
      <c r="GK22" s="4"/>
      <c r="GL22" s="4"/>
      <c r="GM22" s="4"/>
      <c r="GN22" s="4"/>
      <c r="GO22" s="4"/>
      <c r="GP22" s="4"/>
      <c r="GQ22" s="4"/>
      <c r="GR22" s="4"/>
      <c r="GS22" s="4"/>
      <c r="GT22" s="4"/>
      <c r="GU22" s="4"/>
      <c r="GV22" s="4"/>
      <c r="GW22" s="4"/>
      <c r="GX22" s="4"/>
      <c r="GY22" s="4"/>
      <c r="GZ22" s="4"/>
      <c r="HA22" s="4"/>
      <c r="HB22" s="4"/>
      <c r="HC22" s="4"/>
    </row>
    <row r="23" spans="2:211" s="5" customFormat="1" ht="26.25" customHeight="1" x14ac:dyDescent="0.3">
      <c r="B23" s="547"/>
      <c r="C23" s="547"/>
      <c r="D23" s="547"/>
      <c r="E23" s="547"/>
      <c r="F23" s="547"/>
      <c r="G23" s="547"/>
      <c r="H23" s="547"/>
      <c r="I23" s="4"/>
      <c r="J23" s="4"/>
      <c r="K23" s="4"/>
      <c r="L23" s="4"/>
      <c r="M23" s="4"/>
      <c r="N23" s="4"/>
      <c r="O23" s="4"/>
      <c r="P23" s="4"/>
      <c r="Q23" s="4"/>
      <c r="R23" s="4"/>
      <c r="S23" s="4"/>
      <c r="T23" s="4"/>
      <c r="U23" s="4"/>
      <c r="V23" s="4"/>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4"/>
      <c r="EY23" s="4"/>
      <c r="EZ23" s="4"/>
      <c r="FA23" s="4"/>
      <c r="FB23" s="4"/>
      <c r="FC23" s="4"/>
      <c r="FD23" s="4"/>
      <c r="FE23" s="4"/>
      <c r="FF23" s="4"/>
      <c r="FG23" s="4"/>
      <c r="FH23" s="4"/>
      <c r="FI23" s="4"/>
      <c r="FJ23" s="4"/>
      <c r="FK23" s="4"/>
      <c r="FL23" s="4"/>
      <c r="FM23" s="4"/>
      <c r="FN23" s="4"/>
      <c r="FO23" s="4"/>
      <c r="FP23" s="4"/>
      <c r="FQ23" s="4"/>
      <c r="FR23" s="4"/>
      <c r="FS23" s="4"/>
      <c r="FT23" s="4"/>
      <c r="FU23" s="4"/>
      <c r="FV23" s="4"/>
      <c r="FW23" s="4"/>
      <c r="FX23" s="4"/>
      <c r="FY23" s="4"/>
      <c r="FZ23" s="4"/>
      <c r="GA23" s="4"/>
      <c r="GB23" s="4"/>
      <c r="GC23" s="4"/>
      <c r="GD23" s="4"/>
      <c r="GE23" s="4"/>
      <c r="GF23" s="4"/>
      <c r="GG23" s="4"/>
      <c r="GH23" s="4"/>
      <c r="GI23" s="4"/>
      <c r="GJ23" s="4"/>
      <c r="GK23" s="4"/>
      <c r="GL23" s="4"/>
      <c r="GM23" s="4"/>
      <c r="GN23" s="4"/>
      <c r="GO23" s="4"/>
      <c r="GP23" s="4"/>
      <c r="GQ23" s="4"/>
      <c r="GR23" s="4"/>
      <c r="GS23" s="4"/>
      <c r="GT23" s="4"/>
      <c r="GU23" s="4"/>
      <c r="GV23" s="4"/>
      <c r="GW23" s="4"/>
      <c r="GX23" s="4"/>
      <c r="GY23" s="4"/>
      <c r="GZ23" s="4"/>
      <c r="HA23" s="4"/>
      <c r="HB23" s="4"/>
      <c r="HC23" s="4"/>
    </row>
    <row r="24" spans="2:211" s="5" customFormat="1" ht="29.25" customHeight="1" x14ac:dyDescent="0.3">
      <c r="B24" s="549"/>
      <c r="C24" s="549"/>
      <c r="D24" s="549"/>
      <c r="E24" s="549"/>
      <c r="F24" s="549"/>
      <c r="G24" s="549"/>
      <c r="H24" s="549"/>
      <c r="I24" s="4"/>
      <c r="J24" s="4"/>
      <c r="K24" s="4"/>
      <c r="L24" s="4"/>
      <c r="M24" s="4"/>
      <c r="N24" s="4"/>
      <c r="O24" s="4"/>
      <c r="P24" s="4"/>
      <c r="Q24" s="4"/>
      <c r="R24" s="4"/>
      <c r="S24" s="4"/>
      <c r="T24" s="4"/>
      <c r="U24" s="4"/>
      <c r="V24" s="4"/>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4"/>
      <c r="EY24" s="4"/>
      <c r="EZ24" s="4"/>
      <c r="FA24" s="4"/>
      <c r="FB24" s="4"/>
      <c r="FC24" s="4"/>
      <c r="FD24" s="4"/>
      <c r="FE24" s="4"/>
      <c r="FF24" s="4"/>
      <c r="FG24" s="4"/>
      <c r="FH24" s="4"/>
      <c r="FI24" s="4"/>
      <c r="FJ24" s="4"/>
      <c r="FK24" s="4"/>
      <c r="FL24" s="4"/>
      <c r="FM24" s="4"/>
      <c r="FN24" s="4"/>
      <c r="FO24" s="4"/>
      <c r="FP24" s="4"/>
      <c r="FQ24" s="4"/>
      <c r="FR24" s="4"/>
      <c r="FS24" s="4"/>
      <c r="FT24" s="4"/>
      <c r="FU24" s="4"/>
      <c r="FV24" s="4"/>
      <c r="FW24" s="4"/>
      <c r="FX24" s="4"/>
      <c r="FY24" s="4"/>
      <c r="FZ24" s="4"/>
      <c r="GA24" s="4"/>
      <c r="GB24" s="4"/>
      <c r="GC24" s="4"/>
      <c r="GD24" s="4"/>
      <c r="GE24" s="4"/>
      <c r="GF24" s="4"/>
      <c r="GG24" s="4"/>
      <c r="GH24" s="4"/>
      <c r="GI24" s="4"/>
      <c r="GJ24" s="4"/>
      <c r="GK24" s="4"/>
      <c r="GL24" s="4"/>
      <c r="GM24" s="4"/>
      <c r="GN24" s="4"/>
      <c r="GO24" s="4"/>
      <c r="GP24" s="4"/>
      <c r="GQ24" s="4"/>
      <c r="GR24" s="4"/>
      <c r="GS24" s="4"/>
      <c r="GT24" s="4"/>
      <c r="GU24" s="4"/>
      <c r="GV24" s="4"/>
      <c r="GW24" s="4"/>
      <c r="GX24" s="4"/>
      <c r="GY24" s="4"/>
      <c r="GZ24" s="4"/>
      <c r="HA24" s="4"/>
      <c r="HB24" s="4"/>
      <c r="HC24" s="4"/>
    </row>
    <row r="25" spans="2:211" s="5" customFormat="1" ht="25.5" customHeight="1" x14ac:dyDescent="0.3">
      <c r="B25" s="549"/>
      <c r="C25" s="549"/>
      <c r="D25" s="549"/>
      <c r="E25" s="549"/>
      <c r="F25" s="549"/>
      <c r="G25" s="549"/>
      <c r="H25" s="549"/>
      <c r="I25" s="4"/>
      <c r="J25" s="4"/>
      <c r="K25" s="4"/>
      <c r="L25" s="4"/>
      <c r="M25" s="4"/>
      <c r="N25" s="4"/>
      <c r="O25" s="4"/>
      <c r="P25" s="4"/>
      <c r="Q25" s="4"/>
      <c r="R25" s="4"/>
      <c r="S25" s="4"/>
      <c r="T25" s="4"/>
      <c r="U25" s="4"/>
      <c r="V25" s="4"/>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4"/>
      <c r="EY25" s="4"/>
      <c r="EZ25" s="4"/>
      <c r="FA25" s="4"/>
      <c r="FB25" s="4"/>
      <c r="FC25" s="4"/>
      <c r="FD25" s="4"/>
      <c r="FE25" s="4"/>
      <c r="FF25" s="4"/>
      <c r="FG25" s="4"/>
      <c r="FH25" s="4"/>
      <c r="FI25" s="4"/>
      <c r="FJ25" s="4"/>
      <c r="FK25" s="4"/>
      <c r="FL25" s="4"/>
      <c r="FM25" s="4"/>
      <c r="FN25" s="4"/>
      <c r="FO25" s="4"/>
      <c r="FP25" s="4"/>
      <c r="FQ25" s="4"/>
      <c r="FR25" s="4"/>
      <c r="FS25" s="4"/>
      <c r="FT25" s="4"/>
      <c r="FU25" s="4"/>
      <c r="FV25" s="4"/>
      <c r="FW25" s="4"/>
      <c r="FX25" s="4"/>
      <c r="FY25" s="4"/>
      <c r="FZ25" s="4"/>
      <c r="GA25" s="4"/>
      <c r="GB25" s="4"/>
      <c r="GC25" s="4"/>
      <c r="GD25" s="4"/>
      <c r="GE25" s="4"/>
      <c r="GF25" s="4"/>
      <c r="GG25" s="4"/>
      <c r="GH25" s="4"/>
      <c r="GI25" s="4"/>
      <c r="GJ25" s="4"/>
      <c r="GK25" s="4"/>
      <c r="GL25" s="4"/>
      <c r="GM25" s="4"/>
      <c r="GN25" s="4"/>
      <c r="GO25" s="4"/>
      <c r="GP25" s="4"/>
      <c r="GQ25" s="4"/>
      <c r="GR25" s="4"/>
      <c r="GS25" s="4"/>
      <c r="GT25" s="4"/>
      <c r="GU25" s="4"/>
      <c r="GV25" s="4"/>
      <c r="GW25" s="4"/>
      <c r="GX25" s="4"/>
      <c r="GY25" s="4"/>
      <c r="GZ25" s="4"/>
      <c r="HA25" s="4"/>
      <c r="HB25" s="4"/>
      <c r="HC25" s="4"/>
    </row>
    <row r="26" spans="2:211" s="5" customFormat="1" x14ac:dyDescent="0.3">
      <c r="I26" s="4"/>
      <c r="J26" s="4"/>
      <c r="K26" s="4"/>
      <c r="L26" s="4"/>
      <c r="M26" s="4"/>
      <c r="N26" s="4"/>
      <c r="O26" s="4"/>
      <c r="P26" s="4"/>
      <c r="Q26" s="4"/>
      <c r="R26" s="4"/>
      <c r="S26" s="4"/>
      <c r="T26" s="4"/>
      <c r="U26" s="4"/>
      <c r="V26" s="4"/>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c r="DM26" s="4"/>
      <c r="DN26" s="4"/>
      <c r="DO26" s="4"/>
      <c r="DP26" s="4"/>
      <c r="DQ26" s="4"/>
      <c r="DR26" s="4"/>
      <c r="DS26" s="4"/>
      <c r="DT26" s="4"/>
      <c r="DU26" s="4"/>
      <c r="DV26" s="4"/>
      <c r="DW26" s="4"/>
      <c r="DX26" s="4"/>
      <c r="DY26" s="4"/>
      <c r="DZ26" s="4"/>
      <c r="EA26" s="4"/>
      <c r="EB26" s="4"/>
      <c r="EC26" s="4"/>
      <c r="ED26" s="4"/>
      <c r="EE26" s="4"/>
      <c r="EF26" s="4"/>
      <c r="EG26" s="4"/>
      <c r="EH26" s="4"/>
      <c r="EI26" s="4"/>
      <c r="EJ26" s="4"/>
      <c r="EK26" s="4"/>
      <c r="EL26" s="4"/>
      <c r="EM26" s="4"/>
      <c r="EN26" s="4"/>
      <c r="EO26" s="4"/>
      <c r="EP26" s="4"/>
      <c r="EQ26" s="4"/>
      <c r="ER26" s="4"/>
      <c r="ES26" s="4"/>
      <c r="ET26" s="4"/>
      <c r="EU26" s="4"/>
      <c r="EV26" s="4"/>
      <c r="EW26" s="4"/>
      <c r="EX26" s="4"/>
      <c r="EY26" s="4"/>
      <c r="EZ26" s="4"/>
      <c r="FA26" s="4"/>
      <c r="FB26" s="4"/>
      <c r="FC26" s="4"/>
      <c r="FD26" s="4"/>
      <c r="FE26" s="4"/>
      <c r="FF26" s="4"/>
      <c r="FG26" s="4"/>
      <c r="FH26" s="4"/>
      <c r="FI26" s="4"/>
      <c r="FJ26" s="4"/>
      <c r="FK26" s="4"/>
      <c r="FL26" s="4"/>
      <c r="FM26" s="4"/>
      <c r="FN26" s="4"/>
      <c r="FO26" s="4"/>
      <c r="FP26" s="4"/>
      <c r="FQ26" s="4"/>
      <c r="FR26" s="4"/>
      <c r="FS26" s="4"/>
      <c r="FT26" s="4"/>
      <c r="FU26" s="4"/>
      <c r="FV26" s="4"/>
      <c r="FW26" s="4"/>
      <c r="FX26" s="4"/>
      <c r="FY26" s="4"/>
      <c r="FZ26" s="4"/>
      <c r="GA26" s="4"/>
      <c r="GB26" s="4"/>
      <c r="GC26" s="4"/>
      <c r="GD26" s="4"/>
      <c r="GE26" s="4"/>
      <c r="GF26" s="4"/>
      <c r="GG26" s="4"/>
      <c r="GH26" s="4"/>
      <c r="GI26" s="4"/>
      <c r="GJ26" s="4"/>
      <c r="GK26" s="4"/>
      <c r="GL26" s="4"/>
      <c r="GM26" s="4"/>
      <c r="GN26" s="4"/>
      <c r="GO26" s="4"/>
      <c r="GP26" s="4"/>
      <c r="GQ26" s="4"/>
      <c r="GR26" s="4"/>
      <c r="GS26" s="4"/>
      <c r="GT26" s="4"/>
      <c r="GU26" s="4"/>
      <c r="GV26" s="4"/>
      <c r="GW26" s="4"/>
      <c r="GX26" s="4"/>
      <c r="GY26" s="4"/>
      <c r="GZ26" s="4"/>
      <c r="HA26" s="4"/>
      <c r="HB26" s="4"/>
      <c r="HC26" s="4"/>
    </row>
    <row r="27" spans="2:211" s="5" customFormat="1" x14ac:dyDescent="0.3">
      <c r="I27" s="4"/>
      <c r="J27" s="4"/>
      <c r="K27" s="4"/>
      <c r="L27" s="4"/>
      <c r="M27" s="4"/>
      <c r="N27" s="4"/>
      <c r="O27" s="4"/>
      <c r="P27" s="4"/>
      <c r="Q27" s="4"/>
      <c r="R27" s="4"/>
      <c r="S27" s="4"/>
      <c r="T27" s="4"/>
      <c r="U27" s="4"/>
      <c r="V27" s="4"/>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4"/>
      <c r="EY27" s="4"/>
      <c r="EZ27" s="4"/>
      <c r="FA27" s="4"/>
      <c r="FB27" s="4"/>
      <c r="FC27" s="4"/>
      <c r="FD27" s="4"/>
      <c r="FE27" s="4"/>
      <c r="FF27" s="4"/>
      <c r="FG27" s="4"/>
      <c r="FH27" s="4"/>
      <c r="FI27" s="4"/>
      <c r="FJ27" s="4"/>
      <c r="FK27" s="4"/>
      <c r="FL27" s="4"/>
      <c r="FM27" s="4"/>
      <c r="FN27" s="4"/>
      <c r="FO27" s="4"/>
      <c r="FP27" s="4"/>
      <c r="FQ27" s="4"/>
      <c r="FR27" s="4"/>
      <c r="FS27" s="4"/>
      <c r="FT27" s="4"/>
      <c r="FU27" s="4"/>
      <c r="FV27" s="4"/>
      <c r="FW27" s="4"/>
      <c r="FX27" s="4"/>
      <c r="FY27" s="4"/>
      <c r="FZ27" s="4"/>
      <c r="GA27" s="4"/>
      <c r="GB27" s="4"/>
      <c r="GC27" s="4"/>
      <c r="GD27" s="4"/>
      <c r="GE27" s="4"/>
      <c r="GF27" s="4"/>
      <c r="GG27" s="4"/>
      <c r="GH27" s="4"/>
      <c r="GI27" s="4"/>
      <c r="GJ27" s="4"/>
      <c r="GK27" s="4"/>
      <c r="GL27" s="4"/>
      <c r="GM27" s="4"/>
      <c r="GN27" s="4"/>
      <c r="GO27" s="4"/>
      <c r="GP27" s="4"/>
      <c r="GQ27" s="4"/>
      <c r="GR27" s="4"/>
      <c r="GS27" s="4"/>
      <c r="GT27" s="4"/>
      <c r="GU27" s="4"/>
      <c r="GV27" s="4"/>
      <c r="GW27" s="4"/>
      <c r="GX27" s="4"/>
      <c r="GY27" s="4"/>
      <c r="GZ27" s="4"/>
      <c r="HA27" s="4"/>
      <c r="HB27" s="4"/>
      <c r="HC27" s="4"/>
    </row>
    <row r="28" spans="2:211" s="5" customFormat="1" ht="28.5" customHeight="1" x14ac:dyDescent="0.3">
      <c r="B28" s="548"/>
      <c r="C28" s="548"/>
      <c r="D28" s="548"/>
      <c r="E28" s="548"/>
      <c r="F28" s="548"/>
      <c r="G28" s="548"/>
      <c r="H28" s="548"/>
      <c r="I28" s="4"/>
      <c r="J28" s="4"/>
      <c r="K28" s="4"/>
      <c r="L28" s="4"/>
      <c r="M28" s="4"/>
      <c r="N28" s="4"/>
      <c r="O28" s="4"/>
      <c r="P28" s="4"/>
      <c r="Q28" s="4"/>
      <c r="R28" s="4"/>
      <c r="S28" s="4"/>
      <c r="T28" s="4"/>
      <c r="U28" s="4"/>
      <c r="V28" s="4"/>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c r="AY28" s="4"/>
      <c r="AZ28" s="4"/>
      <c r="BA28" s="4"/>
      <c r="BB28" s="4"/>
      <c r="BC28" s="4"/>
      <c r="BD28" s="4"/>
      <c r="BE28" s="4"/>
      <c r="BF28" s="4"/>
      <c r="BG28" s="4"/>
      <c r="BH28" s="4"/>
      <c r="BI28" s="4"/>
      <c r="BJ28" s="4"/>
      <c r="BK28" s="4"/>
      <c r="BL28" s="4"/>
      <c r="BM28" s="4"/>
      <c r="BN28" s="4"/>
      <c r="BO28" s="4"/>
      <c r="BP28" s="4"/>
      <c r="BQ28" s="4"/>
      <c r="BR28" s="4"/>
      <c r="BS28" s="4"/>
      <c r="BT28" s="4"/>
      <c r="BU28" s="4"/>
      <c r="BV28" s="4"/>
      <c r="BW28" s="4"/>
      <c r="BX28" s="4"/>
      <c r="BY28" s="4"/>
      <c r="BZ28" s="4"/>
      <c r="CA28" s="4"/>
      <c r="CB28" s="4"/>
      <c r="CC28" s="4"/>
      <c r="CD28" s="4"/>
      <c r="CE28" s="4"/>
      <c r="CF28" s="4"/>
      <c r="CG28" s="4"/>
      <c r="CH28" s="4"/>
      <c r="CI28" s="4"/>
      <c r="CJ28" s="4"/>
      <c r="CK28" s="4"/>
      <c r="CL28" s="4"/>
      <c r="CM28" s="4"/>
      <c r="CN28" s="4"/>
      <c r="CO28" s="4"/>
      <c r="CP28" s="4"/>
      <c r="CQ28" s="4"/>
      <c r="CR28" s="4"/>
      <c r="CS28" s="4"/>
      <c r="CT28" s="4"/>
      <c r="CU28" s="4"/>
      <c r="CV28" s="4"/>
      <c r="CW28" s="4"/>
      <c r="CX28" s="4"/>
      <c r="CY28" s="4"/>
      <c r="CZ28" s="4"/>
      <c r="DA28" s="4"/>
      <c r="DB28" s="4"/>
      <c r="DC28" s="4"/>
      <c r="DD28" s="4"/>
      <c r="DE28" s="4"/>
      <c r="DF28" s="4"/>
      <c r="DG28" s="4"/>
      <c r="DH28" s="4"/>
      <c r="DI28" s="4"/>
      <c r="DJ28" s="4"/>
      <c r="DK28" s="4"/>
      <c r="DL28" s="4"/>
      <c r="DM28" s="4"/>
      <c r="DN28" s="4"/>
      <c r="DO28" s="4"/>
      <c r="DP28" s="4"/>
      <c r="DQ28" s="4"/>
      <c r="DR28" s="4"/>
      <c r="DS28" s="4"/>
      <c r="DT28" s="4"/>
      <c r="DU28" s="4"/>
      <c r="DV28" s="4"/>
      <c r="DW28" s="4"/>
      <c r="DX28" s="4"/>
      <c r="DY28" s="4"/>
      <c r="DZ28" s="4"/>
      <c r="EA28" s="4"/>
      <c r="EB28" s="4"/>
      <c r="EC28" s="4"/>
      <c r="ED28" s="4"/>
      <c r="EE28" s="4"/>
      <c r="EF28" s="4"/>
      <c r="EG28" s="4"/>
      <c r="EH28" s="4"/>
      <c r="EI28" s="4"/>
      <c r="EJ28" s="4"/>
      <c r="EK28" s="4"/>
      <c r="EL28" s="4"/>
      <c r="EM28" s="4"/>
      <c r="EN28" s="4"/>
      <c r="EO28" s="4"/>
      <c r="EP28" s="4"/>
      <c r="EQ28" s="4"/>
      <c r="ER28" s="4"/>
      <c r="ES28" s="4"/>
      <c r="ET28" s="4"/>
      <c r="EU28" s="4"/>
      <c r="EV28" s="4"/>
      <c r="EW28" s="4"/>
      <c r="EX28" s="4"/>
      <c r="EY28" s="4"/>
      <c r="EZ28" s="4"/>
      <c r="FA28" s="4"/>
      <c r="FB28" s="4"/>
      <c r="FC28" s="4"/>
      <c r="FD28" s="4"/>
      <c r="FE28" s="4"/>
      <c r="FF28" s="4"/>
      <c r="FG28" s="4"/>
      <c r="FH28" s="4"/>
      <c r="FI28" s="4"/>
      <c r="FJ28" s="4"/>
      <c r="FK28" s="4"/>
      <c r="FL28" s="4"/>
      <c r="FM28" s="4"/>
      <c r="FN28" s="4"/>
      <c r="FO28" s="4"/>
      <c r="FP28" s="4"/>
      <c r="FQ28" s="4"/>
      <c r="FR28" s="4"/>
      <c r="FS28" s="4"/>
      <c r="FT28" s="4"/>
      <c r="FU28" s="4"/>
      <c r="FV28" s="4"/>
      <c r="FW28" s="4"/>
      <c r="FX28" s="4"/>
      <c r="FY28" s="4"/>
      <c r="FZ28" s="4"/>
      <c r="GA28" s="4"/>
      <c r="GB28" s="4"/>
      <c r="GC28" s="4"/>
      <c r="GD28" s="4"/>
      <c r="GE28" s="4"/>
      <c r="GF28" s="4"/>
      <c r="GG28" s="4"/>
      <c r="GH28" s="4"/>
      <c r="GI28" s="4"/>
      <c r="GJ28" s="4"/>
      <c r="GK28" s="4"/>
      <c r="GL28" s="4"/>
      <c r="GM28" s="4"/>
      <c r="GN28" s="4"/>
      <c r="GO28" s="4"/>
      <c r="GP28" s="4"/>
      <c r="GQ28" s="4"/>
      <c r="GR28" s="4"/>
      <c r="GS28" s="4"/>
      <c r="GT28" s="4"/>
      <c r="GU28" s="4"/>
      <c r="GV28" s="4"/>
      <c r="GW28" s="4"/>
      <c r="GX28" s="4"/>
      <c r="GY28" s="4"/>
      <c r="GZ28" s="4"/>
      <c r="HA28" s="4"/>
      <c r="HB28" s="4"/>
      <c r="HC28" s="4"/>
    </row>
    <row r="29" spans="2:211" s="5" customFormat="1" ht="20.100000000000001" customHeight="1" x14ac:dyDescent="0.3">
      <c r="B29" s="247"/>
      <c r="I29" s="4"/>
      <c r="J29" s="4"/>
      <c r="K29" s="4"/>
      <c r="L29" s="4"/>
      <c r="M29" s="4"/>
      <c r="N29" s="4"/>
      <c r="O29" s="4"/>
      <c r="P29" s="4"/>
      <c r="Q29" s="4"/>
      <c r="R29" s="4"/>
      <c r="S29" s="4"/>
      <c r="T29" s="4"/>
      <c r="U29" s="4"/>
      <c r="V29" s="4"/>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4"/>
      <c r="EY29" s="4"/>
      <c r="EZ29" s="4"/>
      <c r="FA29" s="4"/>
      <c r="FB29" s="4"/>
      <c r="FC29" s="4"/>
      <c r="FD29" s="4"/>
      <c r="FE29" s="4"/>
      <c r="FF29" s="4"/>
      <c r="FG29" s="4"/>
      <c r="FH29" s="4"/>
      <c r="FI29" s="4"/>
      <c r="FJ29" s="4"/>
      <c r="FK29" s="4"/>
      <c r="FL29" s="4"/>
      <c r="FM29" s="4"/>
      <c r="FN29" s="4"/>
      <c r="FO29" s="4"/>
      <c r="FP29" s="4"/>
      <c r="FQ29" s="4"/>
      <c r="FR29" s="4"/>
      <c r="FS29" s="4"/>
      <c r="FT29" s="4"/>
      <c r="FU29" s="4"/>
      <c r="FV29" s="4"/>
      <c r="FW29" s="4"/>
      <c r="FX29" s="4"/>
      <c r="FY29" s="4"/>
      <c r="FZ29" s="4"/>
      <c r="GA29" s="4"/>
      <c r="GB29" s="4"/>
      <c r="GC29" s="4"/>
      <c r="GD29" s="4"/>
      <c r="GE29" s="4"/>
      <c r="GF29" s="4"/>
      <c r="GG29" s="4"/>
      <c r="GH29" s="4"/>
      <c r="GI29" s="4"/>
      <c r="GJ29" s="4"/>
      <c r="GK29" s="4"/>
      <c r="GL29" s="4"/>
      <c r="GM29" s="4"/>
      <c r="GN29" s="4"/>
      <c r="GO29" s="4"/>
      <c r="GP29" s="4"/>
      <c r="GQ29" s="4"/>
      <c r="GR29" s="4"/>
      <c r="GS29" s="4"/>
      <c r="GT29" s="4"/>
      <c r="GU29" s="4"/>
      <c r="GV29" s="4"/>
      <c r="GW29" s="4"/>
      <c r="GX29" s="4"/>
      <c r="GY29" s="4"/>
      <c r="GZ29" s="4"/>
      <c r="HA29" s="4"/>
      <c r="HB29" s="4"/>
      <c r="HC29" s="4"/>
    </row>
    <row r="30" spans="2:211" s="5" customFormat="1" ht="20.100000000000001" customHeight="1" x14ac:dyDescent="0.3">
      <c r="I30" s="4"/>
      <c r="J30" s="4"/>
      <c r="K30" s="4"/>
      <c r="L30" s="4"/>
      <c r="M30" s="4"/>
      <c r="N30" s="4"/>
      <c r="O30" s="4"/>
      <c r="P30" s="4"/>
      <c r="Q30" s="4"/>
      <c r="R30" s="4"/>
      <c r="S30" s="4"/>
      <c r="T30" s="4"/>
      <c r="U30" s="4"/>
      <c r="V30" s="4"/>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4"/>
      <c r="EY30" s="4"/>
      <c r="EZ30" s="4"/>
      <c r="FA30" s="4"/>
      <c r="FB30" s="4"/>
      <c r="FC30" s="4"/>
      <c r="FD30" s="4"/>
      <c r="FE30" s="4"/>
      <c r="FF30" s="4"/>
      <c r="FG30" s="4"/>
      <c r="FH30" s="4"/>
      <c r="FI30" s="4"/>
      <c r="FJ30" s="4"/>
      <c r="FK30" s="4"/>
      <c r="FL30" s="4"/>
      <c r="FM30" s="4"/>
      <c r="FN30" s="4"/>
      <c r="FO30" s="4"/>
      <c r="FP30" s="4"/>
      <c r="FQ30" s="4"/>
      <c r="FR30" s="4"/>
      <c r="FS30" s="4"/>
      <c r="FT30" s="4"/>
      <c r="FU30" s="4"/>
      <c r="FV30" s="4"/>
      <c r="FW30" s="4"/>
      <c r="FX30" s="4"/>
      <c r="FY30" s="4"/>
      <c r="FZ30" s="4"/>
      <c r="GA30" s="4"/>
      <c r="GB30" s="4"/>
      <c r="GC30" s="4"/>
      <c r="GD30" s="4"/>
      <c r="GE30" s="4"/>
      <c r="GF30" s="4"/>
      <c r="GG30" s="4"/>
      <c r="GH30" s="4"/>
      <c r="GI30" s="4"/>
      <c r="GJ30" s="4"/>
      <c r="GK30" s="4"/>
      <c r="GL30" s="4"/>
      <c r="GM30" s="4"/>
      <c r="GN30" s="4"/>
      <c r="GO30" s="4"/>
      <c r="GP30" s="4"/>
      <c r="GQ30" s="4"/>
      <c r="GR30" s="4"/>
      <c r="GS30" s="4"/>
      <c r="GT30" s="4"/>
      <c r="GU30" s="4"/>
      <c r="GV30" s="4"/>
      <c r="GW30" s="4"/>
      <c r="GX30" s="4"/>
      <c r="GY30" s="4"/>
      <c r="GZ30" s="4"/>
      <c r="HA30" s="4"/>
      <c r="HB30" s="4"/>
      <c r="HC30" s="4"/>
    </row>
    <row r="31" spans="2:211" s="5" customFormat="1" ht="20.100000000000001" customHeight="1" x14ac:dyDescent="0.3">
      <c r="I31" s="4"/>
      <c r="J31" s="4"/>
      <c r="K31" s="4"/>
      <c r="L31" s="4"/>
      <c r="M31" s="4"/>
      <c r="N31" s="4"/>
      <c r="O31" s="4"/>
      <c r="P31" s="4"/>
      <c r="Q31" s="4"/>
      <c r="R31" s="4"/>
      <c r="S31" s="4"/>
      <c r="T31" s="4"/>
      <c r="U31" s="4"/>
      <c r="V31" s="4"/>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4"/>
      <c r="EY31" s="4"/>
      <c r="EZ31" s="4"/>
      <c r="FA31" s="4"/>
      <c r="FB31" s="4"/>
      <c r="FC31" s="4"/>
      <c r="FD31" s="4"/>
      <c r="FE31" s="4"/>
      <c r="FF31" s="4"/>
      <c r="FG31" s="4"/>
      <c r="FH31" s="4"/>
      <c r="FI31" s="4"/>
      <c r="FJ31" s="4"/>
      <c r="FK31" s="4"/>
      <c r="FL31" s="4"/>
      <c r="FM31" s="4"/>
      <c r="FN31" s="4"/>
      <c r="FO31" s="4"/>
      <c r="FP31" s="4"/>
      <c r="FQ31" s="4"/>
      <c r="FR31" s="4"/>
      <c r="FS31" s="4"/>
      <c r="FT31" s="4"/>
      <c r="FU31" s="4"/>
      <c r="FV31" s="4"/>
      <c r="FW31" s="4"/>
      <c r="FX31" s="4"/>
      <c r="FY31" s="4"/>
      <c r="FZ31" s="4"/>
      <c r="GA31" s="4"/>
      <c r="GB31" s="4"/>
      <c r="GC31" s="4"/>
      <c r="GD31" s="4"/>
      <c r="GE31" s="4"/>
      <c r="GF31" s="4"/>
      <c r="GG31" s="4"/>
      <c r="GH31" s="4"/>
      <c r="GI31" s="4"/>
      <c r="GJ31" s="4"/>
      <c r="GK31" s="4"/>
      <c r="GL31" s="4"/>
      <c r="GM31" s="4"/>
      <c r="GN31" s="4"/>
      <c r="GO31" s="4"/>
      <c r="GP31" s="4"/>
      <c r="GQ31" s="4"/>
      <c r="GR31" s="4"/>
      <c r="GS31" s="4"/>
      <c r="GT31" s="4"/>
      <c r="GU31" s="4"/>
      <c r="GV31" s="4"/>
      <c r="GW31" s="4"/>
      <c r="GX31" s="4"/>
      <c r="GY31" s="4"/>
      <c r="GZ31" s="4"/>
      <c r="HA31" s="4"/>
      <c r="HB31" s="4"/>
      <c r="HC31" s="4"/>
    </row>
    <row r="32" spans="2:211" s="5" customFormat="1" ht="20.100000000000001" customHeight="1" x14ac:dyDescent="0.3">
      <c r="I32" s="4"/>
      <c r="J32" s="4"/>
      <c r="K32" s="4"/>
      <c r="L32" s="4"/>
      <c r="M32" s="4"/>
      <c r="N32" s="4"/>
      <c r="O32" s="4"/>
      <c r="P32" s="4"/>
      <c r="Q32" s="4"/>
      <c r="R32" s="4"/>
      <c r="S32" s="4"/>
      <c r="T32" s="4"/>
      <c r="U32" s="4"/>
      <c r="V32" s="4"/>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4"/>
      <c r="EY32" s="4"/>
      <c r="EZ32" s="4"/>
      <c r="FA32" s="4"/>
      <c r="FB32" s="4"/>
      <c r="FC32" s="4"/>
      <c r="FD32" s="4"/>
      <c r="FE32" s="4"/>
      <c r="FF32" s="4"/>
      <c r="FG32" s="4"/>
      <c r="FH32" s="4"/>
      <c r="FI32" s="4"/>
      <c r="FJ32" s="4"/>
      <c r="FK32" s="4"/>
      <c r="FL32" s="4"/>
      <c r="FM32" s="4"/>
      <c r="FN32" s="4"/>
      <c r="FO32" s="4"/>
      <c r="FP32" s="4"/>
      <c r="FQ32" s="4"/>
      <c r="FR32" s="4"/>
      <c r="FS32" s="4"/>
      <c r="FT32" s="4"/>
      <c r="FU32" s="4"/>
      <c r="FV32" s="4"/>
      <c r="FW32" s="4"/>
      <c r="FX32" s="4"/>
      <c r="FY32" s="4"/>
      <c r="FZ32" s="4"/>
      <c r="GA32" s="4"/>
      <c r="GB32" s="4"/>
      <c r="GC32" s="4"/>
      <c r="GD32" s="4"/>
      <c r="GE32" s="4"/>
      <c r="GF32" s="4"/>
      <c r="GG32" s="4"/>
      <c r="GH32" s="4"/>
      <c r="GI32" s="4"/>
      <c r="GJ32" s="4"/>
      <c r="GK32" s="4"/>
      <c r="GL32" s="4"/>
      <c r="GM32" s="4"/>
      <c r="GN32" s="4"/>
      <c r="GO32" s="4"/>
      <c r="GP32" s="4"/>
      <c r="GQ32" s="4"/>
      <c r="GR32" s="4"/>
      <c r="GS32" s="4"/>
      <c r="GT32" s="4"/>
      <c r="GU32" s="4"/>
      <c r="GV32" s="4"/>
      <c r="GW32" s="4"/>
      <c r="GX32" s="4"/>
      <c r="GY32" s="4"/>
      <c r="GZ32" s="4"/>
      <c r="HA32" s="4"/>
      <c r="HB32" s="4"/>
      <c r="HC32" s="4"/>
    </row>
    <row r="33" spans="2:211" s="5" customFormat="1" ht="30" customHeight="1" x14ac:dyDescent="0.3">
      <c r="I33" s="4"/>
      <c r="J33" s="4"/>
      <c r="K33" s="4"/>
      <c r="L33" s="4"/>
      <c r="M33" s="4"/>
      <c r="N33" s="4"/>
      <c r="O33" s="4"/>
      <c r="P33" s="4"/>
      <c r="Q33" s="4"/>
      <c r="R33" s="4"/>
      <c r="S33" s="4"/>
      <c r="T33" s="4"/>
      <c r="U33" s="4"/>
      <c r="V33" s="4"/>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4"/>
      <c r="EY33" s="4"/>
      <c r="EZ33" s="4"/>
      <c r="FA33" s="4"/>
      <c r="FB33" s="4"/>
      <c r="FC33" s="4"/>
      <c r="FD33" s="4"/>
      <c r="FE33" s="4"/>
      <c r="FF33" s="4"/>
      <c r="FG33" s="4"/>
      <c r="FH33" s="4"/>
      <c r="FI33" s="4"/>
      <c r="FJ33" s="4"/>
      <c r="FK33" s="4"/>
      <c r="FL33" s="4"/>
      <c r="FM33" s="4"/>
      <c r="FN33" s="4"/>
      <c r="FO33" s="4"/>
      <c r="FP33" s="4"/>
      <c r="FQ33" s="4"/>
      <c r="FR33" s="4"/>
      <c r="FS33" s="4"/>
      <c r="FT33" s="4"/>
      <c r="FU33" s="4"/>
      <c r="FV33" s="4"/>
      <c r="FW33" s="4"/>
      <c r="FX33" s="4"/>
      <c r="FY33" s="4"/>
      <c r="FZ33" s="4"/>
      <c r="GA33" s="4"/>
      <c r="GB33" s="4"/>
      <c r="GC33" s="4"/>
      <c r="GD33" s="4"/>
      <c r="GE33" s="4"/>
      <c r="GF33" s="4"/>
      <c r="GG33" s="4"/>
      <c r="GH33" s="4"/>
      <c r="GI33" s="4"/>
      <c r="GJ33" s="4"/>
      <c r="GK33" s="4"/>
      <c r="GL33" s="4"/>
      <c r="GM33" s="4"/>
      <c r="GN33" s="4"/>
      <c r="GO33" s="4"/>
      <c r="GP33" s="4"/>
      <c r="GQ33" s="4"/>
      <c r="GR33" s="4"/>
      <c r="GS33" s="4"/>
      <c r="GT33" s="4"/>
      <c r="GU33" s="4"/>
      <c r="GV33" s="4"/>
      <c r="GW33" s="4"/>
      <c r="GX33" s="4"/>
      <c r="GY33" s="4"/>
      <c r="GZ33" s="4"/>
      <c r="HA33" s="4"/>
      <c r="HB33" s="4"/>
      <c r="HC33" s="4"/>
    </row>
    <row r="34" spans="2:211" s="5" customFormat="1" ht="30" customHeight="1" x14ac:dyDescent="0.3">
      <c r="I34" s="4"/>
      <c r="J34" s="4"/>
      <c r="K34" s="4"/>
      <c r="L34" s="4"/>
      <c r="M34" s="4"/>
      <c r="N34" s="4"/>
      <c r="O34" s="4"/>
      <c r="P34" s="4"/>
      <c r="Q34" s="4"/>
      <c r="R34" s="4"/>
      <c r="S34" s="4"/>
      <c r="T34" s="4"/>
      <c r="U34" s="4"/>
      <c r="V34" s="4"/>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4"/>
      <c r="EY34" s="4"/>
      <c r="EZ34" s="4"/>
      <c r="FA34" s="4"/>
      <c r="FB34" s="4"/>
      <c r="FC34" s="4"/>
      <c r="FD34" s="4"/>
      <c r="FE34" s="4"/>
      <c r="FF34" s="4"/>
      <c r="FG34" s="4"/>
      <c r="FH34" s="4"/>
      <c r="FI34" s="4"/>
      <c r="FJ34" s="4"/>
      <c r="FK34" s="4"/>
      <c r="FL34" s="4"/>
      <c r="FM34" s="4"/>
      <c r="FN34" s="4"/>
      <c r="FO34" s="4"/>
      <c r="FP34" s="4"/>
      <c r="FQ34" s="4"/>
      <c r="FR34" s="4"/>
      <c r="FS34" s="4"/>
      <c r="FT34" s="4"/>
      <c r="FU34" s="4"/>
      <c r="FV34" s="4"/>
      <c r="FW34" s="4"/>
      <c r="FX34" s="4"/>
      <c r="FY34" s="4"/>
      <c r="FZ34" s="4"/>
      <c r="GA34" s="4"/>
      <c r="GB34" s="4"/>
      <c r="GC34" s="4"/>
      <c r="GD34" s="4"/>
      <c r="GE34" s="4"/>
      <c r="GF34" s="4"/>
      <c r="GG34" s="4"/>
      <c r="GH34" s="4"/>
      <c r="GI34" s="4"/>
      <c r="GJ34" s="4"/>
      <c r="GK34" s="4"/>
      <c r="GL34" s="4"/>
      <c r="GM34" s="4"/>
      <c r="GN34" s="4"/>
      <c r="GO34" s="4"/>
      <c r="GP34" s="4"/>
      <c r="GQ34" s="4"/>
      <c r="GR34" s="4"/>
      <c r="GS34" s="4"/>
      <c r="GT34" s="4"/>
      <c r="GU34" s="4"/>
      <c r="GV34" s="4"/>
      <c r="GW34" s="4"/>
      <c r="GX34" s="4"/>
      <c r="GY34" s="4"/>
      <c r="GZ34" s="4"/>
      <c r="HA34" s="4"/>
      <c r="HB34" s="4"/>
      <c r="HC34" s="4"/>
    </row>
    <row r="35" spans="2:211" s="5" customFormat="1" ht="30" customHeight="1" x14ac:dyDescent="0.3">
      <c r="I35" s="4"/>
      <c r="J35" s="4"/>
      <c r="K35" s="4"/>
      <c r="L35" s="4"/>
      <c r="M35" s="4"/>
      <c r="N35" s="4"/>
      <c r="O35" s="4"/>
      <c r="P35" s="4"/>
      <c r="Q35" s="4"/>
      <c r="R35" s="4"/>
      <c r="S35" s="4"/>
      <c r="T35" s="4"/>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4"/>
      <c r="EY35" s="4"/>
      <c r="EZ35" s="4"/>
      <c r="FA35" s="4"/>
      <c r="FB35" s="4"/>
      <c r="FC35" s="4"/>
      <c r="FD35" s="4"/>
      <c r="FE35" s="4"/>
      <c r="FF35" s="4"/>
      <c r="FG35" s="4"/>
      <c r="FH35" s="4"/>
      <c r="FI35" s="4"/>
      <c r="FJ35" s="4"/>
      <c r="FK35" s="4"/>
      <c r="FL35" s="4"/>
      <c r="FM35" s="4"/>
      <c r="FN35" s="4"/>
      <c r="FO35" s="4"/>
      <c r="FP35" s="4"/>
      <c r="FQ35" s="4"/>
      <c r="FR35" s="4"/>
      <c r="FS35" s="4"/>
      <c r="FT35" s="4"/>
      <c r="FU35" s="4"/>
      <c r="FV35" s="4"/>
      <c r="FW35" s="4"/>
      <c r="FX35" s="4"/>
      <c r="FY35" s="4"/>
      <c r="FZ35" s="4"/>
      <c r="GA35" s="4"/>
      <c r="GB35" s="4"/>
      <c r="GC35" s="4"/>
      <c r="GD35" s="4"/>
      <c r="GE35" s="4"/>
      <c r="GF35" s="4"/>
      <c r="GG35" s="4"/>
      <c r="GH35" s="4"/>
      <c r="GI35" s="4"/>
      <c r="GJ35" s="4"/>
      <c r="GK35" s="4"/>
      <c r="GL35" s="4"/>
      <c r="GM35" s="4"/>
      <c r="GN35" s="4"/>
      <c r="GO35" s="4"/>
      <c r="GP35" s="4"/>
      <c r="GQ35" s="4"/>
      <c r="GR35" s="4"/>
      <c r="GS35" s="4"/>
      <c r="GT35" s="4"/>
      <c r="GU35" s="4"/>
      <c r="GV35" s="4"/>
      <c r="GW35" s="4"/>
      <c r="GX35" s="4"/>
      <c r="GY35" s="4"/>
      <c r="GZ35" s="4"/>
      <c r="HA35" s="4"/>
      <c r="HB35" s="4"/>
      <c r="HC35" s="4"/>
    </row>
    <row r="36" spans="2:211" s="5" customFormat="1" ht="20.100000000000001" customHeight="1" x14ac:dyDescent="0.3">
      <c r="I36" s="4"/>
      <c r="J36" s="4"/>
      <c r="K36" s="4"/>
      <c r="L36" s="4"/>
      <c r="M36" s="4"/>
      <c r="N36" s="4"/>
      <c r="O36" s="4"/>
      <c r="P36" s="4"/>
      <c r="Q36" s="4"/>
      <c r="R36" s="4"/>
      <c r="S36" s="4"/>
      <c r="T36" s="4"/>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4"/>
      <c r="EY36" s="4"/>
      <c r="EZ36" s="4"/>
      <c r="FA36" s="4"/>
      <c r="FB36" s="4"/>
      <c r="FC36" s="4"/>
      <c r="FD36" s="4"/>
      <c r="FE36" s="4"/>
      <c r="FF36" s="4"/>
      <c r="FG36" s="4"/>
      <c r="FH36" s="4"/>
      <c r="FI36" s="4"/>
      <c r="FJ36" s="4"/>
      <c r="FK36" s="4"/>
      <c r="FL36" s="4"/>
      <c r="FM36" s="4"/>
      <c r="FN36" s="4"/>
      <c r="FO36" s="4"/>
      <c r="FP36" s="4"/>
      <c r="FQ36" s="4"/>
      <c r="FR36" s="4"/>
      <c r="FS36" s="4"/>
      <c r="FT36" s="4"/>
      <c r="FU36" s="4"/>
      <c r="FV36" s="4"/>
      <c r="FW36" s="4"/>
      <c r="FX36" s="4"/>
      <c r="FY36" s="4"/>
      <c r="FZ36" s="4"/>
      <c r="GA36" s="4"/>
      <c r="GB36" s="4"/>
      <c r="GC36" s="4"/>
      <c r="GD36" s="4"/>
      <c r="GE36" s="4"/>
      <c r="GF36" s="4"/>
      <c r="GG36" s="4"/>
      <c r="GH36" s="4"/>
      <c r="GI36" s="4"/>
      <c r="GJ36" s="4"/>
      <c r="GK36" s="4"/>
      <c r="GL36" s="4"/>
      <c r="GM36" s="4"/>
      <c r="GN36" s="4"/>
      <c r="GO36" s="4"/>
      <c r="GP36" s="4"/>
      <c r="GQ36" s="4"/>
      <c r="GR36" s="4"/>
      <c r="GS36" s="4"/>
      <c r="GT36" s="4"/>
      <c r="GU36" s="4"/>
      <c r="GV36" s="4"/>
      <c r="GW36" s="4"/>
      <c r="GX36" s="4"/>
      <c r="GY36" s="4"/>
      <c r="GZ36" s="4"/>
      <c r="HA36" s="4"/>
      <c r="HB36" s="4"/>
      <c r="HC36" s="4"/>
    </row>
    <row r="37" spans="2:211" s="5" customFormat="1" ht="20.100000000000001" customHeight="1" x14ac:dyDescent="0.3">
      <c r="I37" s="4"/>
      <c r="J37" s="4"/>
      <c r="K37" s="4"/>
      <c r="L37" s="4"/>
      <c r="M37" s="4"/>
      <c r="N37" s="4"/>
      <c r="O37" s="4"/>
      <c r="P37" s="4"/>
      <c r="Q37" s="4"/>
      <c r="R37" s="4"/>
      <c r="S37" s="4"/>
      <c r="T37" s="4"/>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A37" s="4"/>
      <c r="BB37" s="4"/>
      <c r="BC37" s="4"/>
      <c r="BD37" s="4"/>
      <c r="BE37" s="4"/>
      <c r="BF37" s="4"/>
      <c r="BG37" s="4"/>
      <c r="BH37" s="4"/>
      <c r="BI37" s="4"/>
      <c r="BJ37" s="4"/>
      <c r="BK37" s="4"/>
      <c r="BL37" s="4"/>
      <c r="BM37" s="4"/>
      <c r="BN37" s="4"/>
      <c r="BO37" s="4"/>
      <c r="BP37" s="4"/>
      <c r="BQ37" s="4"/>
      <c r="BR37" s="4"/>
      <c r="BS37" s="4"/>
      <c r="BT37" s="4"/>
      <c r="BU37" s="4"/>
      <c r="BV37" s="4"/>
      <c r="BW37" s="4"/>
      <c r="BX37" s="4"/>
      <c r="BY37" s="4"/>
      <c r="BZ37" s="4"/>
      <c r="CA37" s="4"/>
      <c r="CB37" s="4"/>
      <c r="CC37" s="4"/>
      <c r="CD37" s="4"/>
      <c r="CE37" s="4"/>
      <c r="CF37" s="4"/>
      <c r="CG37" s="4"/>
      <c r="CH37" s="4"/>
      <c r="CI37" s="4"/>
      <c r="CJ37" s="4"/>
      <c r="CK37" s="4"/>
      <c r="CL37" s="4"/>
      <c r="CM37" s="4"/>
      <c r="CN37" s="4"/>
      <c r="CO37" s="4"/>
      <c r="CP37" s="4"/>
      <c r="CQ37" s="4"/>
      <c r="CR37" s="4"/>
      <c r="CS37" s="4"/>
      <c r="CT37" s="4"/>
      <c r="CU37" s="4"/>
      <c r="CV37" s="4"/>
      <c r="CW37" s="4"/>
      <c r="CX37" s="4"/>
      <c r="CY37" s="4"/>
      <c r="CZ37" s="4"/>
      <c r="DA37" s="4"/>
      <c r="DB37" s="4"/>
      <c r="DC37" s="4"/>
      <c r="DD37" s="4"/>
      <c r="DE37" s="4"/>
      <c r="DF37" s="4"/>
      <c r="DG37" s="4"/>
      <c r="DH37" s="4"/>
      <c r="DI37" s="4"/>
      <c r="DJ37" s="4"/>
      <c r="DK37" s="4"/>
      <c r="DL37" s="4"/>
      <c r="DM37" s="4"/>
      <c r="DN37" s="4"/>
      <c r="DO37" s="4"/>
      <c r="DP37" s="4"/>
      <c r="DQ37" s="4"/>
      <c r="DR37" s="4"/>
      <c r="DS37" s="4"/>
      <c r="DT37" s="4"/>
      <c r="DU37" s="4"/>
      <c r="DV37" s="4"/>
      <c r="DW37" s="4"/>
      <c r="DX37" s="4"/>
      <c r="DY37" s="4"/>
      <c r="DZ37" s="4"/>
      <c r="EA37" s="4"/>
      <c r="EB37" s="4"/>
      <c r="EC37" s="4"/>
      <c r="ED37" s="4"/>
      <c r="EE37" s="4"/>
      <c r="EF37" s="4"/>
      <c r="EG37" s="4"/>
      <c r="EH37" s="4"/>
      <c r="EI37" s="4"/>
      <c r="EJ37" s="4"/>
      <c r="EK37" s="4"/>
      <c r="EL37" s="4"/>
      <c r="EM37" s="4"/>
      <c r="EN37" s="4"/>
      <c r="EO37" s="4"/>
      <c r="EP37" s="4"/>
      <c r="EQ37" s="4"/>
      <c r="ER37" s="4"/>
      <c r="ES37" s="4"/>
      <c r="ET37" s="4"/>
      <c r="EU37" s="4"/>
      <c r="EV37" s="4"/>
      <c r="EW37" s="4"/>
      <c r="EX37" s="4"/>
      <c r="EY37" s="4"/>
      <c r="EZ37" s="4"/>
      <c r="FA37" s="4"/>
      <c r="FB37" s="4"/>
      <c r="FC37" s="4"/>
      <c r="FD37" s="4"/>
      <c r="FE37" s="4"/>
      <c r="FF37" s="4"/>
      <c r="FG37" s="4"/>
      <c r="FH37" s="4"/>
      <c r="FI37" s="4"/>
      <c r="FJ37" s="4"/>
      <c r="FK37" s="4"/>
      <c r="FL37" s="4"/>
      <c r="FM37" s="4"/>
      <c r="FN37" s="4"/>
      <c r="FO37" s="4"/>
      <c r="FP37" s="4"/>
      <c r="FQ37" s="4"/>
      <c r="FR37" s="4"/>
      <c r="FS37" s="4"/>
      <c r="FT37" s="4"/>
      <c r="FU37" s="4"/>
      <c r="FV37" s="4"/>
      <c r="FW37" s="4"/>
      <c r="FX37" s="4"/>
      <c r="FY37" s="4"/>
      <c r="FZ37" s="4"/>
      <c r="GA37" s="4"/>
      <c r="GB37" s="4"/>
      <c r="GC37" s="4"/>
      <c r="GD37" s="4"/>
      <c r="GE37" s="4"/>
      <c r="GF37" s="4"/>
      <c r="GG37" s="4"/>
      <c r="GH37" s="4"/>
      <c r="GI37" s="4"/>
      <c r="GJ37" s="4"/>
      <c r="GK37" s="4"/>
      <c r="GL37" s="4"/>
      <c r="GM37" s="4"/>
      <c r="GN37" s="4"/>
      <c r="GO37" s="4"/>
      <c r="GP37" s="4"/>
      <c r="GQ37" s="4"/>
      <c r="GR37" s="4"/>
      <c r="GS37" s="4"/>
      <c r="GT37" s="4"/>
      <c r="GU37" s="4"/>
      <c r="GV37" s="4"/>
      <c r="GW37" s="4"/>
      <c r="GX37" s="4"/>
      <c r="GY37" s="4"/>
      <c r="GZ37" s="4"/>
      <c r="HA37" s="4"/>
      <c r="HB37" s="4"/>
      <c r="HC37" s="4"/>
    </row>
    <row r="38" spans="2:211" s="5" customFormat="1" ht="20.100000000000001" customHeight="1" x14ac:dyDescent="0.3">
      <c r="I38" s="4"/>
      <c r="J38" s="4"/>
      <c r="K38" s="4"/>
      <c r="L38" s="4"/>
      <c r="M38" s="4"/>
      <c r="N38" s="4"/>
      <c r="O38" s="4"/>
      <c r="P38" s="4"/>
      <c r="Q38" s="4"/>
      <c r="R38" s="4"/>
      <c r="S38" s="4"/>
      <c r="T38" s="4"/>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A38" s="4"/>
      <c r="BB38" s="4"/>
      <c r="BC38" s="4"/>
      <c r="BD38" s="4"/>
      <c r="BE38" s="4"/>
      <c r="BF38" s="4"/>
      <c r="BG38" s="4"/>
      <c r="BH38" s="4"/>
      <c r="BI38" s="4"/>
      <c r="BJ38" s="4"/>
      <c r="BK38" s="4"/>
      <c r="BL38" s="4"/>
      <c r="BM38" s="4"/>
      <c r="BN38" s="4"/>
      <c r="BO38" s="4"/>
      <c r="BP38" s="4"/>
      <c r="BQ38" s="4"/>
      <c r="BR38" s="4"/>
      <c r="BS38" s="4"/>
      <c r="BT38" s="4"/>
      <c r="BU38" s="4"/>
      <c r="BV38" s="4"/>
      <c r="BW38" s="4"/>
      <c r="BX38" s="4"/>
      <c r="BY38" s="4"/>
      <c r="BZ38" s="4"/>
      <c r="CA38" s="4"/>
      <c r="CB38" s="4"/>
      <c r="CC38" s="4"/>
      <c r="CD38" s="4"/>
      <c r="CE38" s="4"/>
      <c r="CF38" s="4"/>
      <c r="CG38" s="4"/>
      <c r="CH38" s="4"/>
      <c r="CI38" s="4"/>
      <c r="CJ38" s="4"/>
      <c r="CK38" s="4"/>
      <c r="CL38" s="4"/>
      <c r="CM38" s="4"/>
      <c r="CN38" s="4"/>
      <c r="CO38" s="4"/>
      <c r="CP38" s="4"/>
      <c r="CQ38" s="4"/>
      <c r="CR38" s="4"/>
      <c r="CS38" s="4"/>
      <c r="CT38" s="4"/>
      <c r="CU38" s="4"/>
      <c r="CV38" s="4"/>
      <c r="CW38" s="4"/>
      <c r="CX38" s="4"/>
      <c r="CY38" s="4"/>
      <c r="CZ38" s="4"/>
      <c r="DA38" s="4"/>
      <c r="DB38" s="4"/>
      <c r="DC38" s="4"/>
      <c r="DD38" s="4"/>
      <c r="DE38" s="4"/>
      <c r="DF38" s="4"/>
      <c r="DG38" s="4"/>
      <c r="DH38" s="4"/>
      <c r="DI38" s="4"/>
      <c r="DJ38" s="4"/>
      <c r="DK38" s="4"/>
      <c r="DL38" s="4"/>
      <c r="DM38" s="4"/>
      <c r="DN38" s="4"/>
      <c r="DO38" s="4"/>
      <c r="DP38" s="4"/>
      <c r="DQ38" s="4"/>
      <c r="DR38" s="4"/>
      <c r="DS38" s="4"/>
      <c r="DT38" s="4"/>
      <c r="DU38" s="4"/>
      <c r="DV38" s="4"/>
      <c r="DW38" s="4"/>
      <c r="DX38" s="4"/>
      <c r="DY38" s="4"/>
      <c r="DZ38" s="4"/>
      <c r="EA38" s="4"/>
      <c r="EB38" s="4"/>
      <c r="EC38" s="4"/>
      <c r="ED38" s="4"/>
      <c r="EE38" s="4"/>
      <c r="EF38" s="4"/>
      <c r="EG38" s="4"/>
      <c r="EH38" s="4"/>
      <c r="EI38" s="4"/>
      <c r="EJ38" s="4"/>
      <c r="EK38" s="4"/>
      <c r="EL38" s="4"/>
      <c r="EM38" s="4"/>
      <c r="EN38" s="4"/>
      <c r="EO38" s="4"/>
      <c r="EP38" s="4"/>
      <c r="EQ38" s="4"/>
      <c r="ER38" s="4"/>
      <c r="ES38" s="4"/>
      <c r="ET38" s="4"/>
      <c r="EU38" s="4"/>
      <c r="EV38" s="4"/>
      <c r="EW38" s="4"/>
      <c r="EX38" s="4"/>
      <c r="EY38" s="4"/>
      <c r="EZ38" s="4"/>
      <c r="FA38" s="4"/>
      <c r="FB38" s="4"/>
      <c r="FC38" s="4"/>
      <c r="FD38" s="4"/>
      <c r="FE38" s="4"/>
      <c r="FF38" s="4"/>
      <c r="FG38" s="4"/>
      <c r="FH38" s="4"/>
      <c r="FI38" s="4"/>
      <c r="FJ38" s="4"/>
      <c r="FK38" s="4"/>
      <c r="FL38" s="4"/>
      <c r="FM38" s="4"/>
      <c r="FN38" s="4"/>
      <c r="FO38" s="4"/>
      <c r="FP38" s="4"/>
      <c r="FQ38" s="4"/>
      <c r="FR38" s="4"/>
      <c r="FS38" s="4"/>
      <c r="FT38" s="4"/>
      <c r="FU38" s="4"/>
      <c r="FV38" s="4"/>
      <c r="FW38" s="4"/>
      <c r="FX38" s="4"/>
      <c r="FY38" s="4"/>
      <c r="FZ38" s="4"/>
      <c r="GA38" s="4"/>
      <c r="GB38" s="4"/>
      <c r="GC38" s="4"/>
      <c r="GD38" s="4"/>
      <c r="GE38" s="4"/>
      <c r="GF38" s="4"/>
      <c r="GG38" s="4"/>
      <c r="GH38" s="4"/>
      <c r="GI38" s="4"/>
      <c r="GJ38" s="4"/>
      <c r="GK38" s="4"/>
      <c r="GL38" s="4"/>
      <c r="GM38" s="4"/>
      <c r="GN38" s="4"/>
      <c r="GO38" s="4"/>
      <c r="GP38" s="4"/>
      <c r="GQ38" s="4"/>
      <c r="GR38" s="4"/>
      <c r="GS38" s="4"/>
      <c r="GT38" s="4"/>
      <c r="GU38" s="4"/>
      <c r="GV38" s="4"/>
      <c r="GW38" s="4"/>
      <c r="GX38" s="4"/>
      <c r="GY38" s="4"/>
      <c r="GZ38" s="4"/>
      <c r="HA38" s="4"/>
      <c r="HB38" s="4"/>
      <c r="HC38" s="4"/>
    </row>
    <row r="39" spans="2:211" s="5" customFormat="1" ht="20.100000000000001" customHeight="1" x14ac:dyDescent="0.3">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c r="BW39" s="4"/>
      <c r="BX39" s="4"/>
      <c r="BY39" s="4"/>
      <c r="BZ39" s="4"/>
      <c r="CA39" s="4"/>
      <c r="CB39" s="4"/>
      <c r="CC39" s="4"/>
      <c r="CD39" s="4"/>
      <c r="CE39" s="4"/>
      <c r="CF39" s="4"/>
      <c r="CG39" s="4"/>
      <c r="CH39" s="4"/>
      <c r="CI39" s="4"/>
      <c r="CJ39" s="4"/>
      <c r="CK39" s="4"/>
      <c r="CL39" s="4"/>
      <c r="CM39" s="4"/>
      <c r="CN39" s="4"/>
      <c r="CO39" s="4"/>
      <c r="CP39" s="4"/>
      <c r="CQ39" s="4"/>
      <c r="CR39" s="4"/>
      <c r="CS39" s="4"/>
      <c r="CT39" s="4"/>
      <c r="CU39" s="4"/>
      <c r="CV39" s="4"/>
      <c r="CW39" s="4"/>
      <c r="CX39" s="4"/>
      <c r="CY39" s="4"/>
      <c r="CZ39" s="4"/>
      <c r="DA39" s="4"/>
      <c r="DB39" s="4"/>
      <c r="DC39" s="4"/>
      <c r="DD39" s="4"/>
      <c r="DE39" s="4"/>
      <c r="DF39" s="4"/>
      <c r="DG39" s="4"/>
      <c r="DH39" s="4"/>
      <c r="DI39" s="4"/>
      <c r="DJ39" s="4"/>
      <c r="DK39" s="4"/>
      <c r="DL39" s="4"/>
      <c r="DM39" s="4"/>
      <c r="DN39" s="4"/>
      <c r="DO39" s="4"/>
      <c r="DP39" s="4"/>
      <c r="DQ39" s="4"/>
      <c r="DR39" s="4"/>
      <c r="DS39" s="4"/>
      <c r="DT39" s="4"/>
      <c r="DU39" s="4"/>
      <c r="DV39" s="4"/>
      <c r="DW39" s="4"/>
      <c r="DX39" s="4"/>
      <c r="DY39" s="4"/>
      <c r="DZ39" s="4"/>
      <c r="EA39" s="4"/>
      <c r="EB39" s="4"/>
      <c r="EC39" s="4"/>
      <c r="ED39" s="4"/>
      <c r="EE39" s="4"/>
      <c r="EF39" s="4"/>
      <c r="EG39" s="4"/>
      <c r="EH39" s="4"/>
      <c r="EI39" s="4"/>
      <c r="EJ39" s="4"/>
      <c r="EK39" s="4"/>
      <c r="EL39" s="4"/>
      <c r="EM39" s="4"/>
      <c r="EN39" s="4"/>
      <c r="EO39" s="4"/>
      <c r="EP39" s="4"/>
      <c r="EQ39" s="4"/>
      <c r="ER39" s="4"/>
      <c r="ES39" s="4"/>
      <c r="ET39" s="4"/>
      <c r="EU39" s="4"/>
      <c r="EV39" s="4"/>
      <c r="EW39" s="4"/>
      <c r="EX39" s="4"/>
      <c r="EY39" s="4"/>
      <c r="EZ39" s="4"/>
      <c r="FA39" s="4"/>
      <c r="FB39" s="4"/>
      <c r="FC39" s="4"/>
      <c r="FD39" s="4"/>
      <c r="FE39" s="4"/>
      <c r="FF39" s="4"/>
      <c r="FG39" s="4"/>
      <c r="FH39" s="4"/>
      <c r="FI39" s="4"/>
      <c r="FJ39" s="4"/>
      <c r="FK39" s="4"/>
      <c r="FL39" s="4"/>
      <c r="FM39" s="4"/>
      <c r="FN39" s="4"/>
      <c r="FO39" s="4"/>
      <c r="FP39" s="4"/>
      <c r="FQ39" s="4"/>
      <c r="FR39" s="4"/>
      <c r="FS39" s="4"/>
      <c r="FT39" s="4"/>
      <c r="FU39" s="4"/>
      <c r="FV39" s="4"/>
      <c r="FW39" s="4"/>
      <c r="FX39" s="4"/>
      <c r="FY39" s="4"/>
      <c r="FZ39" s="4"/>
      <c r="GA39" s="4"/>
      <c r="GB39" s="4"/>
      <c r="GC39" s="4"/>
      <c r="GD39" s="4"/>
      <c r="GE39" s="4"/>
      <c r="GF39" s="4"/>
      <c r="GG39" s="4"/>
      <c r="GH39" s="4"/>
      <c r="GI39" s="4"/>
      <c r="GJ39" s="4"/>
      <c r="GK39" s="4"/>
      <c r="GL39" s="4"/>
      <c r="GM39" s="4"/>
      <c r="GN39" s="4"/>
      <c r="GO39" s="4"/>
      <c r="GP39" s="4"/>
      <c r="GQ39" s="4"/>
      <c r="GR39" s="4"/>
      <c r="GS39" s="4"/>
      <c r="GT39" s="4"/>
      <c r="GU39" s="4"/>
      <c r="GV39" s="4"/>
      <c r="GW39" s="4"/>
      <c r="GX39" s="4"/>
      <c r="GY39" s="4"/>
      <c r="GZ39" s="4"/>
      <c r="HA39" s="4"/>
      <c r="HB39" s="4"/>
      <c r="HC39" s="4"/>
    </row>
    <row r="40" spans="2:211" s="5" customFormat="1" ht="30" customHeight="1" x14ac:dyDescent="0.3">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4"/>
      <c r="EY40" s="4"/>
      <c r="EZ40" s="4"/>
      <c r="FA40" s="4"/>
      <c r="FB40" s="4"/>
      <c r="FC40" s="4"/>
      <c r="FD40" s="4"/>
      <c r="FE40" s="4"/>
      <c r="FF40" s="4"/>
      <c r="FG40" s="4"/>
      <c r="FH40" s="4"/>
      <c r="FI40" s="4"/>
      <c r="FJ40" s="4"/>
      <c r="FK40" s="4"/>
      <c r="FL40" s="4"/>
      <c r="FM40" s="4"/>
      <c r="FN40" s="4"/>
      <c r="FO40" s="4"/>
      <c r="FP40" s="4"/>
      <c r="FQ40" s="4"/>
      <c r="FR40" s="4"/>
      <c r="FS40" s="4"/>
      <c r="FT40" s="4"/>
      <c r="FU40" s="4"/>
      <c r="FV40" s="4"/>
      <c r="FW40" s="4"/>
      <c r="FX40" s="4"/>
      <c r="FY40" s="4"/>
      <c r="FZ40" s="4"/>
      <c r="GA40" s="4"/>
      <c r="GB40" s="4"/>
      <c r="GC40" s="4"/>
      <c r="GD40" s="4"/>
      <c r="GE40" s="4"/>
      <c r="GF40" s="4"/>
      <c r="GG40" s="4"/>
      <c r="GH40" s="4"/>
      <c r="GI40" s="4"/>
      <c r="GJ40" s="4"/>
      <c r="GK40" s="4"/>
      <c r="GL40" s="4"/>
      <c r="GM40" s="4"/>
      <c r="GN40" s="4"/>
      <c r="GO40" s="4"/>
      <c r="GP40" s="4"/>
      <c r="GQ40" s="4"/>
      <c r="GR40" s="4"/>
      <c r="GS40" s="4"/>
      <c r="GT40" s="4"/>
      <c r="GU40" s="4"/>
      <c r="GV40" s="4"/>
      <c r="GW40" s="4"/>
      <c r="GX40" s="4"/>
      <c r="GY40" s="4"/>
      <c r="GZ40" s="4"/>
      <c r="HA40" s="4"/>
      <c r="HB40" s="4"/>
      <c r="HC40" s="4"/>
    </row>
    <row r="41" spans="2:211" s="5" customFormat="1" ht="30" customHeight="1" x14ac:dyDescent="0.3">
      <c r="I41" s="4"/>
      <c r="J41" s="4"/>
      <c r="K41" s="4"/>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4"/>
      <c r="FO41" s="4"/>
      <c r="FP41" s="4"/>
      <c r="FQ41" s="4"/>
      <c r="FR41" s="4"/>
      <c r="FS41" s="4"/>
      <c r="FT41" s="4"/>
      <c r="FU41" s="4"/>
      <c r="FV41" s="4"/>
      <c r="FW41" s="4"/>
      <c r="FX41" s="4"/>
      <c r="FY41" s="4"/>
      <c r="FZ41" s="4"/>
      <c r="GA41" s="4"/>
      <c r="GB41" s="4"/>
      <c r="GC41" s="4"/>
      <c r="GD41" s="4"/>
      <c r="GE41" s="4"/>
      <c r="GF41" s="4"/>
      <c r="GG41" s="4"/>
      <c r="GH41" s="4"/>
      <c r="GI41" s="4"/>
      <c r="GJ41" s="4"/>
      <c r="GK41" s="4"/>
      <c r="GL41" s="4"/>
      <c r="GM41" s="4"/>
      <c r="GN41" s="4"/>
      <c r="GO41" s="4"/>
      <c r="GP41" s="4"/>
      <c r="GQ41" s="4"/>
      <c r="GR41" s="4"/>
      <c r="GS41" s="4"/>
      <c r="GT41" s="4"/>
      <c r="GU41" s="4"/>
      <c r="GV41" s="4"/>
      <c r="GW41" s="4"/>
      <c r="GX41" s="4"/>
      <c r="GY41" s="4"/>
      <c r="GZ41" s="4"/>
      <c r="HA41" s="4"/>
      <c r="HB41" s="4"/>
      <c r="HC41" s="4"/>
    </row>
    <row r="42" spans="2:211" s="5" customFormat="1" ht="30" customHeight="1" x14ac:dyDescent="0.3">
      <c r="I42" s="4"/>
      <c r="J42" s="4"/>
      <c r="K42" s="4"/>
      <c r="L42" s="4"/>
      <c r="M42" s="4"/>
      <c r="N42" s="4"/>
      <c r="O42" s="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4"/>
      <c r="FO42" s="4"/>
      <c r="FP42" s="4"/>
      <c r="FQ42" s="4"/>
      <c r="FR42" s="4"/>
      <c r="FS42" s="4"/>
      <c r="FT42" s="4"/>
      <c r="FU42" s="4"/>
      <c r="FV42" s="4"/>
      <c r="FW42" s="4"/>
      <c r="FX42" s="4"/>
      <c r="FY42" s="4"/>
      <c r="FZ42" s="4"/>
      <c r="GA42" s="4"/>
      <c r="GB42" s="4"/>
      <c r="GC42" s="4"/>
      <c r="GD42" s="4"/>
      <c r="GE42" s="4"/>
      <c r="GF42" s="4"/>
      <c r="GG42" s="4"/>
      <c r="GH42" s="4"/>
      <c r="GI42" s="4"/>
      <c r="GJ42" s="4"/>
      <c r="GK42" s="4"/>
      <c r="GL42" s="4"/>
      <c r="GM42" s="4"/>
      <c r="GN42" s="4"/>
      <c r="GO42" s="4"/>
      <c r="GP42" s="4"/>
      <c r="GQ42" s="4"/>
      <c r="GR42" s="4"/>
      <c r="GS42" s="4"/>
      <c r="GT42" s="4"/>
      <c r="GU42" s="4"/>
      <c r="GV42" s="4"/>
      <c r="GW42" s="4"/>
      <c r="GX42" s="4"/>
      <c r="GY42" s="4"/>
      <c r="GZ42" s="4"/>
      <c r="HA42" s="4"/>
      <c r="HB42" s="4"/>
      <c r="HC42" s="4"/>
    </row>
    <row r="43" spans="2:211" s="5" customFormat="1" ht="20.100000000000001" customHeight="1" x14ac:dyDescent="0.3">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4"/>
      <c r="FO43" s="4"/>
      <c r="FP43" s="4"/>
      <c r="FQ43" s="4"/>
      <c r="FR43" s="4"/>
      <c r="FS43" s="4"/>
      <c r="FT43" s="4"/>
      <c r="FU43" s="4"/>
      <c r="FV43" s="4"/>
      <c r="FW43" s="4"/>
      <c r="FX43" s="4"/>
      <c r="FY43" s="4"/>
      <c r="FZ43" s="4"/>
      <c r="GA43" s="4"/>
      <c r="GB43" s="4"/>
      <c r="GC43" s="4"/>
      <c r="GD43" s="4"/>
      <c r="GE43" s="4"/>
      <c r="GF43" s="4"/>
      <c r="GG43" s="4"/>
      <c r="GH43" s="4"/>
      <c r="GI43" s="4"/>
      <c r="GJ43" s="4"/>
      <c r="GK43" s="4"/>
      <c r="GL43" s="4"/>
      <c r="GM43" s="4"/>
      <c r="GN43" s="4"/>
      <c r="GO43" s="4"/>
      <c r="GP43" s="4"/>
      <c r="GQ43" s="4"/>
      <c r="GR43" s="4"/>
      <c r="GS43" s="4"/>
      <c r="GT43" s="4"/>
      <c r="GU43" s="4"/>
      <c r="GV43" s="4"/>
      <c r="GW43" s="4"/>
      <c r="GX43" s="4"/>
      <c r="GY43" s="4"/>
      <c r="GZ43" s="4"/>
      <c r="HA43" s="4"/>
      <c r="HB43" s="4"/>
      <c r="HC43" s="4"/>
    </row>
    <row r="44" spans="2:211" s="5" customFormat="1" ht="20.100000000000001" customHeight="1" x14ac:dyDescent="0.3">
      <c r="I44" s="4"/>
      <c r="J44" s="4"/>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4"/>
      <c r="FO44" s="4"/>
      <c r="FP44" s="4"/>
      <c r="FQ44" s="4"/>
      <c r="FR44" s="4"/>
      <c r="FS44" s="4"/>
      <c r="FT44" s="4"/>
      <c r="FU44" s="4"/>
      <c r="FV44" s="4"/>
      <c r="FW44" s="4"/>
      <c r="FX44" s="4"/>
      <c r="FY44" s="4"/>
      <c r="FZ44" s="4"/>
      <c r="GA44" s="4"/>
      <c r="GB44" s="4"/>
      <c r="GC44" s="4"/>
      <c r="GD44" s="4"/>
      <c r="GE44" s="4"/>
      <c r="GF44" s="4"/>
      <c r="GG44" s="4"/>
      <c r="GH44" s="4"/>
      <c r="GI44" s="4"/>
      <c r="GJ44" s="4"/>
      <c r="GK44" s="4"/>
      <c r="GL44" s="4"/>
      <c r="GM44" s="4"/>
      <c r="GN44" s="4"/>
      <c r="GO44" s="4"/>
      <c r="GP44" s="4"/>
      <c r="GQ44" s="4"/>
      <c r="GR44" s="4"/>
      <c r="GS44" s="4"/>
      <c r="GT44" s="4"/>
      <c r="GU44" s="4"/>
      <c r="GV44" s="4"/>
      <c r="GW44" s="4"/>
      <c r="GX44" s="4"/>
      <c r="GY44" s="4"/>
      <c r="GZ44" s="4"/>
      <c r="HA44" s="4"/>
      <c r="HB44" s="4"/>
      <c r="HC44" s="4"/>
    </row>
    <row r="45" spans="2:211" s="5" customFormat="1" ht="20.100000000000001" customHeight="1" x14ac:dyDescent="0.3">
      <c r="I45" s="4"/>
      <c r="J45" s="4"/>
      <c r="K45" s="4"/>
      <c r="L45" s="4"/>
      <c r="M45" s="4"/>
      <c r="N45" s="4"/>
      <c r="O45" s="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4"/>
      <c r="FO45" s="4"/>
      <c r="FP45" s="4"/>
      <c r="FQ45" s="4"/>
      <c r="FR45" s="4"/>
      <c r="FS45" s="4"/>
      <c r="FT45" s="4"/>
      <c r="FU45" s="4"/>
      <c r="FV45" s="4"/>
      <c r="FW45" s="4"/>
      <c r="FX45" s="4"/>
      <c r="FY45" s="4"/>
      <c r="FZ45" s="4"/>
      <c r="GA45" s="4"/>
      <c r="GB45" s="4"/>
      <c r="GC45" s="4"/>
      <c r="GD45" s="4"/>
      <c r="GE45" s="4"/>
      <c r="GF45" s="4"/>
      <c r="GG45" s="4"/>
      <c r="GH45" s="4"/>
      <c r="GI45" s="4"/>
      <c r="GJ45" s="4"/>
      <c r="GK45" s="4"/>
      <c r="GL45" s="4"/>
      <c r="GM45" s="4"/>
      <c r="GN45" s="4"/>
      <c r="GO45" s="4"/>
      <c r="GP45" s="4"/>
      <c r="GQ45" s="4"/>
      <c r="GR45" s="4"/>
      <c r="GS45" s="4"/>
      <c r="GT45" s="4"/>
      <c r="GU45" s="4"/>
      <c r="GV45" s="4"/>
      <c r="GW45" s="4"/>
      <c r="GX45" s="4"/>
      <c r="GY45" s="4"/>
      <c r="GZ45" s="4"/>
      <c r="HA45" s="4"/>
      <c r="HB45" s="4"/>
      <c r="HC45" s="4"/>
    </row>
    <row r="46" spans="2:211" s="5" customFormat="1" ht="20.100000000000001" customHeight="1" x14ac:dyDescent="0.3">
      <c r="I46" s="4"/>
      <c r="J46" s="4"/>
      <c r="K46" s="4"/>
      <c r="L46" s="4"/>
      <c r="M46" s="4"/>
      <c r="N46" s="4"/>
      <c r="O46" s="4"/>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4"/>
      <c r="FO46" s="4"/>
      <c r="FP46" s="4"/>
      <c r="FQ46" s="4"/>
      <c r="FR46" s="4"/>
      <c r="FS46" s="4"/>
      <c r="FT46" s="4"/>
      <c r="FU46" s="4"/>
      <c r="FV46" s="4"/>
      <c r="FW46" s="4"/>
      <c r="FX46" s="4"/>
      <c r="FY46" s="4"/>
      <c r="FZ46" s="4"/>
      <c r="GA46" s="4"/>
      <c r="GB46" s="4"/>
      <c r="GC46" s="4"/>
      <c r="GD46" s="4"/>
      <c r="GE46" s="4"/>
      <c r="GF46" s="4"/>
      <c r="GG46" s="4"/>
      <c r="GH46" s="4"/>
      <c r="GI46" s="4"/>
      <c r="GJ46" s="4"/>
      <c r="GK46" s="4"/>
      <c r="GL46" s="4"/>
      <c r="GM46" s="4"/>
      <c r="GN46" s="4"/>
      <c r="GO46" s="4"/>
      <c r="GP46" s="4"/>
      <c r="GQ46" s="4"/>
      <c r="GR46" s="4"/>
      <c r="GS46" s="4"/>
      <c r="GT46" s="4"/>
      <c r="GU46" s="4"/>
      <c r="GV46" s="4"/>
      <c r="GW46" s="4"/>
      <c r="GX46" s="4"/>
      <c r="GY46" s="4"/>
      <c r="GZ46" s="4"/>
      <c r="HA46" s="4"/>
      <c r="HB46" s="4"/>
      <c r="HC46" s="4"/>
    </row>
    <row r="47" spans="2:211" s="5" customFormat="1" ht="20.100000000000001" customHeight="1" x14ac:dyDescent="0.3">
      <c r="B47" s="6"/>
      <c r="C47" s="6"/>
      <c r="D47" s="6"/>
      <c r="E47" s="6"/>
      <c r="F47" s="6"/>
      <c r="G47" s="6"/>
      <c r="H47" s="6"/>
      <c r="I47" s="4"/>
      <c r="J47" s="4"/>
      <c r="K47" s="4"/>
      <c r="L47" s="4"/>
      <c r="M47" s="4"/>
      <c r="N47" s="4"/>
      <c r="O47" s="4"/>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4"/>
      <c r="FO47" s="4"/>
      <c r="FP47" s="4"/>
      <c r="FQ47" s="4"/>
      <c r="FR47" s="4"/>
      <c r="FS47" s="4"/>
      <c r="FT47" s="4"/>
      <c r="FU47" s="4"/>
      <c r="FV47" s="4"/>
      <c r="FW47" s="4"/>
      <c r="FX47" s="4"/>
      <c r="FY47" s="4"/>
      <c r="FZ47" s="4"/>
      <c r="GA47" s="4"/>
      <c r="GB47" s="4"/>
      <c r="GC47" s="4"/>
      <c r="GD47" s="4"/>
      <c r="GE47" s="4"/>
      <c r="GF47" s="4"/>
      <c r="GG47" s="4"/>
      <c r="GH47" s="4"/>
      <c r="GI47" s="4"/>
      <c r="GJ47" s="4"/>
      <c r="GK47" s="4"/>
      <c r="GL47" s="4"/>
      <c r="GM47" s="4"/>
      <c r="GN47" s="4"/>
      <c r="GO47" s="4"/>
      <c r="GP47" s="4"/>
      <c r="GQ47" s="4"/>
      <c r="GR47" s="4"/>
      <c r="GS47" s="4"/>
      <c r="GT47" s="4"/>
      <c r="GU47" s="4"/>
      <c r="GV47" s="4"/>
      <c r="GW47" s="4"/>
      <c r="GX47" s="4"/>
      <c r="GY47" s="4"/>
      <c r="GZ47" s="4"/>
      <c r="HA47" s="4"/>
      <c r="HB47" s="4"/>
      <c r="HC47" s="4"/>
    </row>
    <row r="48" spans="2:211" s="5" customFormat="1" x14ac:dyDescent="0.3">
      <c r="I48" s="4"/>
      <c r="J48" s="4"/>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4"/>
      <c r="FO48" s="4"/>
      <c r="FP48" s="4"/>
      <c r="FQ48" s="4"/>
      <c r="FR48" s="4"/>
      <c r="FS48" s="4"/>
      <c r="FT48" s="4"/>
      <c r="FU48" s="4"/>
      <c r="FV48" s="4"/>
      <c r="FW48" s="4"/>
      <c r="FX48" s="4"/>
      <c r="FY48" s="4"/>
      <c r="FZ48" s="4"/>
      <c r="GA48" s="4"/>
      <c r="GB48" s="4"/>
      <c r="GC48" s="4"/>
      <c r="GD48" s="4"/>
      <c r="GE48" s="4"/>
      <c r="GF48" s="4"/>
      <c r="GG48" s="4"/>
      <c r="GH48" s="4"/>
      <c r="GI48" s="4"/>
      <c r="GJ48" s="4"/>
      <c r="GK48" s="4"/>
      <c r="GL48" s="4"/>
      <c r="GM48" s="4"/>
      <c r="GN48" s="4"/>
      <c r="GO48" s="4"/>
      <c r="GP48" s="4"/>
      <c r="GQ48" s="4"/>
      <c r="GR48" s="4"/>
      <c r="GS48" s="4"/>
      <c r="GT48" s="4"/>
      <c r="GU48" s="4"/>
      <c r="GV48" s="4"/>
      <c r="GW48" s="4"/>
      <c r="GX48" s="4"/>
      <c r="GY48" s="4"/>
      <c r="GZ48" s="4"/>
      <c r="HA48" s="4"/>
      <c r="HB48" s="4"/>
      <c r="HC48" s="4"/>
    </row>
    <row r="49" spans="2:211" s="5" customFormat="1" ht="30" customHeight="1" x14ac:dyDescent="0.3">
      <c r="I49" s="4"/>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4"/>
      <c r="FO49" s="4"/>
      <c r="FP49" s="4"/>
      <c r="FQ49" s="4"/>
      <c r="FR49" s="4"/>
      <c r="FS49" s="4"/>
      <c r="FT49" s="4"/>
      <c r="FU49" s="4"/>
      <c r="FV49" s="4"/>
      <c r="FW49" s="4"/>
      <c r="FX49" s="4"/>
      <c r="FY49" s="4"/>
      <c r="FZ49" s="4"/>
      <c r="GA49" s="4"/>
      <c r="GB49" s="4"/>
      <c r="GC49" s="4"/>
      <c r="GD49" s="4"/>
      <c r="GE49" s="4"/>
      <c r="GF49" s="4"/>
      <c r="GG49" s="4"/>
      <c r="GH49" s="4"/>
      <c r="GI49" s="4"/>
      <c r="GJ49" s="4"/>
      <c r="GK49" s="4"/>
      <c r="GL49" s="4"/>
      <c r="GM49" s="4"/>
      <c r="GN49" s="4"/>
      <c r="GO49" s="4"/>
      <c r="GP49" s="4"/>
      <c r="GQ49" s="4"/>
      <c r="GR49" s="4"/>
      <c r="GS49" s="4"/>
      <c r="GT49" s="4"/>
      <c r="GU49" s="4"/>
      <c r="GV49" s="4"/>
      <c r="GW49" s="4"/>
      <c r="GX49" s="4"/>
      <c r="GY49" s="4"/>
      <c r="GZ49" s="4"/>
      <c r="HA49" s="4"/>
      <c r="HB49" s="4"/>
      <c r="HC49" s="4"/>
    </row>
    <row r="50" spans="2:211" s="5" customFormat="1" ht="30" customHeight="1" x14ac:dyDescent="0.3">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4"/>
      <c r="FO50" s="4"/>
      <c r="FP50" s="4"/>
      <c r="FQ50" s="4"/>
      <c r="FR50" s="4"/>
      <c r="FS50" s="4"/>
      <c r="FT50" s="4"/>
      <c r="FU50" s="4"/>
      <c r="FV50" s="4"/>
      <c r="FW50" s="4"/>
      <c r="FX50" s="4"/>
      <c r="FY50" s="4"/>
      <c r="FZ50" s="4"/>
      <c r="GA50" s="4"/>
      <c r="GB50" s="4"/>
      <c r="GC50" s="4"/>
      <c r="GD50" s="4"/>
      <c r="GE50" s="4"/>
      <c r="GF50" s="4"/>
      <c r="GG50" s="4"/>
      <c r="GH50" s="4"/>
      <c r="GI50" s="4"/>
      <c r="GJ50" s="4"/>
      <c r="GK50" s="4"/>
      <c r="GL50" s="4"/>
      <c r="GM50" s="4"/>
      <c r="GN50" s="4"/>
      <c r="GO50" s="4"/>
      <c r="GP50" s="4"/>
      <c r="GQ50" s="4"/>
      <c r="GR50" s="4"/>
      <c r="GS50" s="4"/>
      <c r="GT50" s="4"/>
      <c r="GU50" s="4"/>
      <c r="GV50" s="4"/>
      <c r="GW50" s="4"/>
      <c r="GX50" s="4"/>
      <c r="GY50" s="4"/>
      <c r="GZ50" s="4"/>
      <c r="HA50" s="4"/>
      <c r="HB50" s="4"/>
      <c r="HC50" s="4"/>
    </row>
    <row r="51" spans="2:211" s="5" customFormat="1" ht="20.100000000000001" customHeight="1" x14ac:dyDescent="0.3">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4"/>
      <c r="FO51" s="4"/>
      <c r="FP51" s="4"/>
      <c r="FQ51" s="4"/>
      <c r="FR51" s="4"/>
      <c r="FS51" s="4"/>
      <c r="FT51" s="4"/>
      <c r="FU51" s="4"/>
      <c r="FV51" s="4"/>
      <c r="FW51" s="4"/>
      <c r="FX51" s="4"/>
      <c r="FY51" s="4"/>
      <c r="FZ51" s="4"/>
      <c r="GA51" s="4"/>
      <c r="GB51" s="4"/>
      <c r="GC51" s="4"/>
      <c r="GD51" s="4"/>
      <c r="GE51" s="4"/>
      <c r="GF51" s="4"/>
      <c r="GG51" s="4"/>
      <c r="GH51" s="4"/>
      <c r="GI51" s="4"/>
      <c r="GJ51" s="4"/>
      <c r="GK51" s="4"/>
      <c r="GL51" s="4"/>
      <c r="GM51" s="4"/>
      <c r="GN51" s="4"/>
      <c r="GO51" s="4"/>
      <c r="GP51" s="4"/>
      <c r="GQ51" s="4"/>
      <c r="GR51" s="4"/>
      <c r="GS51" s="4"/>
      <c r="GT51" s="4"/>
      <c r="GU51" s="4"/>
      <c r="GV51" s="4"/>
      <c r="GW51" s="4"/>
      <c r="GX51" s="4"/>
      <c r="GY51" s="4"/>
      <c r="GZ51" s="4"/>
      <c r="HA51" s="4"/>
      <c r="HB51" s="4"/>
      <c r="HC51" s="4"/>
    </row>
    <row r="52" spans="2:211" ht="30" customHeight="1" x14ac:dyDescent="0.3">
      <c r="B52" s="5"/>
      <c r="C52" s="5"/>
      <c r="D52" s="5"/>
      <c r="E52" s="5"/>
      <c r="F52" s="5"/>
      <c r="G52" s="5"/>
      <c r="H52" s="5"/>
    </row>
    <row r="53" spans="2:211" s="5" customFormat="1" ht="39.950000000000003" customHeight="1" x14ac:dyDescent="0.3">
      <c r="B53" s="1"/>
      <c r="C53" s="1"/>
      <c r="D53" s="1"/>
      <c r="E53" s="1"/>
      <c r="F53" s="1"/>
      <c r="G53" s="1"/>
      <c r="H53" s="1"/>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4"/>
      <c r="FO53" s="4"/>
      <c r="FP53" s="4"/>
      <c r="FQ53" s="4"/>
      <c r="FR53" s="4"/>
      <c r="FS53" s="4"/>
      <c r="FT53" s="4"/>
      <c r="FU53" s="4"/>
      <c r="FV53" s="4"/>
      <c r="FW53" s="4"/>
      <c r="FX53" s="4"/>
      <c r="FY53" s="4"/>
      <c r="FZ53" s="4"/>
      <c r="GA53" s="4"/>
      <c r="GB53" s="4"/>
      <c r="GC53" s="4"/>
      <c r="GD53" s="4"/>
      <c r="GE53" s="4"/>
      <c r="GF53" s="4"/>
      <c r="GG53" s="4"/>
      <c r="GH53" s="4"/>
      <c r="GI53" s="4"/>
      <c r="GJ53" s="4"/>
      <c r="GK53" s="4"/>
      <c r="GL53" s="4"/>
      <c r="GM53" s="4"/>
      <c r="GN53" s="4"/>
      <c r="GO53" s="4"/>
      <c r="GP53" s="4"/>
      <c r="GQ53" s="4"/>
      <c r="GR53" s="4"/>
      <c r="GS53" s="4"/>
      <c r="GT53" s="4"/>
      <c r="GU53" s="4"/>
      <c r="GV53" s="4"/>
      <c r="GW53" s="4"/>
      <c r="GX53" s="4"/>
      <c r="GY53" s="4"/>
      <c r="GZ53" s="4"/>
      <c r="HA53" s="4"/>
      <c r="HB53" s="4"/>
      <c r="HC53" s="4"/>
    </row>
    <row r="54" spans="2:211" s="5" customFormat="1" ht="20.100000000000001" customHeight="1" x14ac:dyDescent="0.3">
      <c r="B54" s="1"/>
      <c r="C54" s="1"/>
      <c r="D54" s="1"/>
      <c r="E54" s="1"/>
      <c r="F54" s="1"/>
      <c r="G54" s="1"/>
      <c r="H54" s="1"/>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4"/>
      <c r="FO54" s="4"/>
      <c r="FP54" s="4"/>
      <c r="FQ54" s="4"/>
      <c r="FR54" s="4"/>
      <c r="FS54" s="4"/>
      <c r="FT54" s="4"/>
      <c r="FU54" s="4"/>
      <c r="FV54" s="4"/>
      <c r="FW54" s="4"/>
      <c r="FX54" s="4"/>
      <c r="FY54" s="4"/>
      <c r="FZ54" s="4"/>
      <c r="GA54" s="4"/>
      <c r="GB54" s="4"/>
      <c r="GC54" s="4"/>
      <c r="GD54" s="4"/>
      <c r="GE54" s="4"/>
      <c r="GF54" s="4"/>
      <c r="GG54" s="4"/>
      <c r="GH54" s="4"/>
      <c r="GI54" s="4"/>
      <c r="GJ54" s="4"/>
      <c r="GK54" s="4"/>
      <c r="GL54" s="4"/>
      <c r="GM54" s="4"/>
      <c r="GN54" s="4"/>
      <c r="GO54" s="4"/>
      <c r="GP54" s="4"/>
      <c r="GQ54" s="4"/>
      <c r="GR54" s="4"/>
      <c r="GS54" s="4"/>
      <c r="GT54" s="4"/>
      <c r="GU54" s="4"/>
      <c r="GV54" s="4"/>
      <c r="GW54" s="4"/>
      <c r="GX54" s="4"/>
      <c r="GY54" s="4"/>
      <c r="GZ54" s="4"/>
      <c r="HA54" s="4"/>
      <c r="HB54" s="4"/>
      <c r="HC54" s="4"/>
    </row>
    <row r="55" spans="2:211" s="5" customFormat="1" ht="20.100000000000001" customHeight="1" x14ac:dyDescent="0.3">
      <c r="B55" s="1"/>
      <c r="C55" s="1"/>
      <c r="D55" s="1"/>
      <c r="E55" s="1"/>
      <c r="F55" s="1"/>
      <c r="G55" s="1"/>
      <c r="H55" s="1"/>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4"/>
      <c r="FN55" s="4"/>
      <c r="FO55" s="4"/>
      <c r="FP55" s="4"/>
      <c r="FQ55" s="4"/>
      <c r="FR55" s="4"/>
      <c r="FS55" s="4"/>
      <c r="FT55" s="4"/>
      <c r="FU55" s="4"/>
      <c r="FV55" s="4"/>
      <c r="FW55" s="4"/>
      <c r="FX55" s="4"/>
      <c r="FY55" s="4"/>
      <c r="FZ55" s="4"/>
      <c r="GA55" s="4"/>
      <c r="GB55" s="4"/>
      <c r="GC55" s="4"/>
      <c r="GD55" s="4"/>
      <c r="GE55" s="4"/>
      <c r="GF55" s="4"/>
      <c r="GG55" s="4"/>
      <c r="GH55" s="4"/>
      <c r="GI55" s="4"/>
      <c r="GJ55" s="4"/>
      <c r="GK55" s="4"/>
      <c r="GL55" s="4"/>
      <c r="GM55" s="4"/>
      <c r="GN55" s="4"/>
      <c r="GO55" s="4"/>
      <c r="GP55" s="4"/>
      <c r="GQ55" s="4"/>
      <c r="GR55" s="4"/>
      <c r="GS55" s="4"/>
      <c r="GT55" s="4"/>
      <c r="GU55" s="4"/>
      <c r="GV55" s="4"/>
      <c r="GW55" s="4"/>
      <c r="GX55" s="4"/>
      <c r="GY55" s="4"/>
      <c r="GZ55" s="4"/>
      <c r="HA55" s="4"/>
      <c r="HB55" s="4"/>
      <c r="HC55" s="4"/>
    </row>
    <row r="56" spans="2:211" s="5" customFormat="1" ht="20.100000000000001" customHeight="1" x14ac:dyDescent="0.3">
      <c r="B56" s="6"/>
      <c r="C56" s="6"/>
      <c r="D56" s="6"/>
      <c r="E56" s="6"/>
      <c r="F56" s="6"/>
      <c r="G56" s="6"/>
      <c r="H56" s="6"/>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c r="EK56" s="4"/>
      <c r="EL56" s="4"/>
      <c r="EM56" s="4"/>
      <c r="EN56" s="4"/>
      <c r="EO56" s="4"/>
      <c r="EP56" s="4"/>
      <c r="EQ56" s="4"/>
      <c r="ER56" s="4"/>
      <c r="ES56" s="4"/>
      <c r="ET56" s="4"/>
      <c r="EU56" s="4"/>
      <c r="EV56" s="4"/>
      <c r="EW56" s="4"/>
      <c r="EX56" s="4"/>
      <c r="EY56" s="4"/>
      <c r="EZ56" s="4"/>
      <c r="FA56" s="4"/>
      <c r="FB56" s="4"/>
      <c r="FC56" s="4"/>
      <c r="FD56" s="4"/>
      <c r="FE56" s="4"/>
      <c r="FF56" s="4"/>
      <c r="FG56" s="4"/>
      <c r="FH56" s="4"/>
      <c r="FI56" s="4"/>
      <c r="FJ56" s="4"/>
      <c r="FK56" s="4"/>
      <c r="FL56" s="4"/>
      <c r="FM56" s="4"/>
      <c r="FN56" s="4"/>
      <c r="FO56" s="4"/>
      <c r="FP56" s="4"/>
      <c r="FQ56" s="4"/>
      <c r="FR56" s="4"/>
      <c r="FS56" s="4"/>
      <c r="FT56" s="4"/>
      <c r="FU56" s="4"/>
      <c r="FV56" s="4"/>
      <c r="FW56" s="4"/>
      <c r="FX56" s="4"/>
      <c r="FY56" s="4"/>
      <c r="FZ56" s="4"/>
      <c r="GA56" s="4"/>
      <c r="GB56" s="4"/>
      <c r="GC56" s="4"/>
      <c r="GD56" s="4"/>
      <c r="GE56" s="4"/>
      <c r="GF56" s="4"/>
      <c r="GG56" s="4"/>
      <c r="GH56" s="4"/>
      <c r="GI56" s="4"/>
      <c r="GJ56" s="4"/>
      <c r="GK56" s="4"/>
      <c r="GL56" s="4"/>
      <c r="GM56" s="4"/>
      <c r="GN56" s="4"/>
      <c r="GO56" s="4"/>
      <c r="GP56" s="4"/>
      <c r="GQ56" s="4"/>
      <c r="GR56" s="4"/>
      <c r="GS56" s="4"/>
      <c r="GT56" s="4"/>
      <c r="GU56" s="4"/>
      <c r="GV56" s="4"/>
      <c r="GW56" s="4"/>
      <c r="GX56" s="4"/>
      <c r="GY56" s="4"/>
      <c r="GZ56" s="4"/>
      <c r="HA56" s="4"/>
      <c r="HB56" s="4"/>
      <c r="HC56" s="4"/>
    </row>
    <row r="57" spans="2:211" s="5" customFormat="1" ht="20.100000000000001" customHeight="1" x14ac:dyDescent="0.3">
      <c r="B57" s="6"/>
      <c r="C57" s="6"/>
      <c r="D57" s="6"/>
      <c r="E57" s="6"/>
      <c r="F57" s="6"/>
      <c r="G57" s="6"/>
      <c r="H57" s="6"/>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c r="DM57" s="4"/>
      <c r="DN57" s="4"/>
      <c r="DO57" s="4"/>
      <c r="DP57" s="4"/>
      <c r="DQ57" s="4"/>
      <c r="DR57" s="4"/>
      <c r="DS57" s="4"/>
      <c r="DT57" s="4"/>
      <c r="DU57" s="4"/>
      <c r="DV57" s="4"/>
      <c r="DW57" s="4"/>
      <c r="DX57" s="4"/>
      <c r="DY57" s="4"/>
      <c r="DZ57" s="4"/>
      <c r="EA57" s="4"/>
      <c r="EB57" s="4"/>
      <c r="EC57" s="4"/>
      <c r="ED57" s="4"/>
      <c r="EE57" s="4"/>
      <c r="EF57" s="4"/>
      <c r="EG57" s="4"/>
      <c r="EH57" s="4"/>
      <c r="EI57" s="4"/>
      <c r="EJ57" s="4"/>
      <c r="EK57" s="4"/>
      <c r="EL57" s="4"/>
      <c r="EM57" s="4"/>
      <c r="EN57" s="4"/>
      <c r="EO57" s="4"/>
      <c r="EP57" s="4"/>
      <c r="EQ57" s="4"/>
      <c r="ER57" s="4"/>
      <c r="ES57" s="4"/>
      <c r="ET57" s="4"/>
      <c r="EU57" s="4"/>
      <c r="EV57" s="4"/>
      <c r="EW57" s="4"/>
      <c r="EX57" s="4"/>
      <c r="EY57" s="4"/>
      <c r="EZ57" s="4"/>
      <c r="FA57" s="4"/>
      <c r="FB57" s="4"/>
      <c r="FC57" s="4"/>
      <c r="FD57" s="4"/>
      <c r="FE57" s="4"/>
      <c r="FF57" s="4"/>
      <c r="FG57" s="4"/>
      <c r="FH57" s="4"/>
      <c r="FI57" s="4"/>
      <c r="FJ57" s="4"/>
      <c r="FK57" s="4"/>
      <c r="FL57" s="4"/>
      <c r="FM57" s="4"/>
      <c r="FN57" s="4"/>
      <c r="FO57" s="4"/>
      <c r="FP57" s="4"/>
      <c r="FQ57" s="4"/>
      <c r="FR57" s="4"/>
      <c r="FS57" s="4"/>
      <c r="FT57" s="4"/>
      <c r="FU57" s="4"/>
      <c r="FV57" s="4"/>
      <c r="FW57" s="4"/>
      <c r="FX57" s="4"/>
      <c r="FY57" s="4"/>
      <c r="FZ57" s="4"/>
      <c r="GA57" s="4"/>
      <c r="GB57" s="4"/>
      <c r="GC57" s="4"/>
      <c r="GD57" s="4"/>
      <c r="GE57" s="4"/>
      <c r="GF57" s="4"/>
      <c r="GG57" s="4"/>
      <c r="GH57" s="4"/>
      <c r="GI57" s="4"/>
      <c r="GJ57" s="4"/>
      <c r="GK57" s="4"/>
      <c r="GL57" s="4"/>
      <c r="GM57" s="4"/>
      <c r="GN57" s="4"/>
      <c r="GO57" s="4"/>
      <c r="GP57" s="4"/>
      <c r="GQ57" s="4"/>
      <c r="GR57" s="4"/>
      <c r="GS57" s="4"/>
      <c r="GT57" s="4"/>
      <c r="GU57" s="4"/>
      <c r="GV57" s="4"/>
      <c r="GW57" s="4"/>
      <c r="GX57" s="4"/>
      <c r="GY57" s="4"/>
      <c r="GZ57" s="4"/>
      <c r="HA57" s="4"/>
      <c r="HB57" s="4"/>
      <c r="HC57" s="4"/>
    </row>
    <row r="58" spans="2:211" s="1" customFormat="1" ht="20.100000000000001" customHeight="1" x14ac:dyDescent="0.3">
      <c r="B58" s="6"/>
      <c r="C58" s="6"/>
      <c r="D58" s="6"/>
      <c r="E58" s="6"/>
      <c r="F58" s="6"/>
      <c r="G58" s="6"/>
      <c r="H58" s="6"/>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c r="DM58" s="4"/>
      <c r="DN58" s="4"/>
      <c r="DO58" s="4"/>
      <c r="DP58" s="4"/>
      <c r="DQ58" s="4"/>
      <c r="DR58" s="4"/>
      <c r="DS58" s="4"/>
      <c r="DT58" s="4"/>
      <c r="DU58" s="4"/>
      <c r="DV58" s="4"/>
      <c r="DW58" s="4"/>
      <c r="DX58" s="4"/>
      <c r="DY58" s="4"/>
      <c r="DZ58" s="4"/>
      <c r="EA58" s="4"/>
      <c r="EB58" s="4"/>
      <c r="EC58" s="4"/>
      <c r="ED58" s="4"/>
      <c r="EE58" s="4"/>
      <c r="EF58" s="4"/>
      <c r="EG58" s="4"/>
      <c r="EH58" s="4"/>
      <c r="EI58" s="4"/>
      <c r="EJ58" s="4"/>
      <c r="EK58" s="4"/>
      <c r="EL58" s="4"/>
      <c r="EM58" s="4"/>
      <c r="EN58" s="4"/>
      <c r="EO58" s="4"/>
      <c r="EP58" s="4"/>
      <c r="EQ58" s="4"/>
      <c r="ER58" s="4"/>
      <c r="ES58" s="4"/>
      <c r="ET58" s="4"/>
      <c r="EU58" s="4"/>
      <c r="EV58" s="4"/>
      <c r="EW58" s="4"/>
      <c r="EX58" s="4"/>
      <c r="EY58" s="4"/>
      <c r="EZ58" s="4"/>
      <c r="FA58" s="4"/>
      <c r="FB58" s="4"/>
      <c r="FC58" s="4"/>
      <c r="FD58" s="4"/>
      <c r="FE58" s="4"/>
      <c r="FF58" s="4"/>
      <c r="FG58" s="4"/>
      <c r="FH58" s="4"/>
      <c r="FI58" s="4"/>
      <c r="FJ58" s="4"/>
      <c r="FK58" s="4"/>
      <c r="FL58" s="4"/>
      <c r="FM58" s="4"/>
      <c r="FN58" s="4"/>
      <c r="FO58" s="4"/>
      <c r="FP58" s="4"/>
      <c r="FQ58" s="4"/>
      <c r="FR58" s="4"/>
      <c r="FS58" s="4"/>
      <c r="FT58" s="4"/>
      <c r="FU58" s="4"/>
      <c r="FV58" s="4"/>
      <c r="FW58" s="4"/>
      <c r="FX58" s="4"/>
      <c r="FY58" s="4"/>
      <c r="FZ58" s="4"/>
      <c r="GA58" s="4"/>
      <c r="GB58" s="4"/>
      <c r="GC58" s="4"/>
      <c r="GD58" s="4"/>
      <c r="GE58" s="4"/>
      <c r="GF58" s="4"/>
      <c r="GG58" s="4"/>
      <c r="GH58" s="4"/>
      <c r="GI58" s="4"/>
      <c r="GJ58" s="4"/>
      <c r="GK58" s="4"/>
      <c r="GL58" s="4"/>
      <c r="GM58" s="4"/>
      <c r="GN58" s="4"/>
      <c r="GO58" s="4"/>
      <c r="GP58" s="4"/>
      <c r="GQ58" s="4"/>
      <c r="GR58" s="4"/>
      <c r="GS58" s="4"/>
      <c r="GT58" s="4"/>
      <c r="GU58" s="4"/>
      <c r="GV58" s="4"/>
      <c r="GW58" s="4"/>
      <c r="GX58" s="4"/>
      <c r="GY58" s="4"/>
      <c r="GZ58" s="4"/>
      <c r="HA58" s="4"/>
      <c r="HB58" s="4"/>
      <c r="HC58" s="4"/>
    </row>
    <row r="59" spans="2:211" s="1" customFormat="1" ht="30" customHeight="1" x14ac:dyDescent="0.3">
      <c r="B59" s="6"/>
      <c r="C59" s="6"/>
      <c r="D59" s="6"/>
      <c r="E59" s="6"/>
      <c r="F59" s="6"/>
      <c r="G59" s="6"/>
      <c r="H59" s="6"/>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c r="DM59" s="4"/>
      <c r="DN59" s="4"/>
      <c r="DO59" s="4"/>
      <c r="DP59" s="4"/>
      <c r="DQ59" s="4"/>
      <c r="DR59" s="4"/>
      <c r="DS59" s="4"/>
      <c r="DT59" s="4"/>
      <c r="DU59" s="4"/>
      <c r="DV59" s="4"/>
      <c r="DW59" s="4"/>
      <c r="DX59" s="4"/>
      <c r="DY59" s="4"/>
      <c r="DZ59" s="4"/>
      <c r="EA59" s="4"/>
      <c r="EB59" s="4"/>
      <c r="EC59" s="4"/>
      <c r="ED59" s="4"/>
      <c r="EE59" s="4"/>
      <c r="EF59" s="4"/>
      <c r="EG59" s="4"/>
      <c r="EH59" s="4"/>
      <c r="EI59" s="4"/>
      <c r="EJ59" s="4"/>
      <c r="EK59" s="4"/>
      <c r="EL59" s="4"/>
      <c r="EM59" s="4"/>
      <c r="EN59" s="4"/>
      <c r="EO59" s="4"/>
      <c r="EP59" s="4"/>
      <c r="EQ59" s="4"/>
      <c r="ER59" s="4"/>
      <c r="ES59" s="4"/>
      <c r="ET59" s="4"/>
      <c r="EU59" s="4"/>
      <c r="EV59" s="4"/>
      <c r="EW59" s="4"/>
      <c r="EX59" s="4"/>
      <c r="EY59" s="4"/>
      <c r="EZ59" s="4"/>
      <c r="FA59" s="4"/>
      <c r="FB59" s="4"/>
      <c r="FC59" s="4"/>
      <c r="FD59" s="4"/>
      <c r="FE59" s="4"/>
      <c r="FF59" s="4"/>
      <c r="FG59" s="4"/>
      <c r="FH59" s="4"/>
      <c r="FI59" s="4"/>
      <c r="FJ59" s="4"/>
      <c r="FK59" s="4"/>
      <c r="FL59" s="4"/>
      <c r="FM59" s="4"/>
      <c r="FN59" s="4"/>
      <c r="FO59" s="4"/>
      <c r="FP59" s="4"/>
      <c r="FQ59" s="4"/>
      <c r="FR59" s="4"/>
      <c r="FS59" s="4"/>
      <c r="FT59" s="4"/>
      <c r="FU59" s="4"/>
      <c r="FV59" s="4"/>
      <c r="FW59" s="4"/>
      <c r="FX59" s="4"/>
      <c r="FY59" s="4"/>
      <c r="FZ59" s="4"/>
      <c r="GA59" s="4"/>
      <c r="GB59" s="4"/>
      <c r="GC59" s="4"/>
      <c r="GD59" s="4"/>
      <c r="GE59" s="4"/>
      <c r="GF59" s="4"/>
      <c r="GG59" s="4"/>
      <c r="GH59" s="4"/>
      <c r="GI59" s="4"/>
      <c r="GJ59" s="4"/>
      <c r="GK59" s="4"/>
      <c r="GL59" s="4"/>
      <c r="GM59" s="4"/>
      <c r="GN59" s="4"/>
      <c r="GO59" s="4"/>
      <c r="GP59" s="4"/>
      <c r="GQ59" s="4"/>
      <c r="GR59" s="4"/>
      <c r="GS59" s="4"/>
      <c r="GT59" s="4"/>
      <c r="GU59" s="4"/>
      <c r="GV59" s="4"/>
      <c r="GW59" s="4"/>
      <c r="GX59" s="4"/>
      <c r="GY59" s="4"/>
      <c r="GZ59" s="4"/>
      <c r="HA59" s="4"/>
      <c r="HB59" s="4"/>
      <c r="HC59" s="4"/>
    </row>
    <row r="60" spans="2:211" s="1" customFormat="1" ht="20.100000000000001" customHeight="1" x14ac:dyDescent="0.3">
      <c r="B60" s="6"/>
      <c r="C60" s="6"/>
      <c r="D60" s="6"/>
      <c r="E60" s="6"/>
      <c r="F60" s="6"/>
      <c r="G60" s="6"/>
      <c r="H60" s="6"/>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c r="DM60" s="4"/>
      <c r="DN60" s="4"/>
      <c r="DO60" s="4"/>
      <c r="DP60" s="4"/>
      <c r="DQ60" s="4"/>
      <c r="DR60" s="4"/>
      <c r="DS60" s="4"/>
      <c r="DT60" s="4"/>
      <c r="DU60" s="4"/>
      <c r="DV60" s="4"/>
      <c r="DW60" s="4"/>
      <c r="DX60" s="4"/>
      <c r="DY60" s="4"/>
      <c r="DZ60" s="4"/>
      <c r="EA60" s="4"/>
      <c r="EB60" s="4"/>
      <c r="EC60" s="4"/>
      <c r="ED60" s="4"/>
      <c r="EE60" s="4"/>
      <c r="EF60" s="4"/>
      <c r="EG60" s="4"/>
      <c r="EH60" s="4"/>
      <c r="EI60" s="4"/>
      <c r="EJ60" s="4"/>
      <c r="EK60" s="4"/>
      <c r="EL60" s="4"/>
      <c r="EM60" s="4"/>
      <c r="EN60" s="4"/>
      <c r="EO60" s="4"/>
      <c r="EP60" s="4"/>
      <c r="EQ60" s="4"/>
      <c r="ER60" s="4"/>
      <c r="ES60" s="4"/>
      <c r="ET60" s="4"/>
      <c r="EU60" s="4"/>
      <c r="EV60" s="4"/>
      <c r="EW60" s="4"/>
      <c r="EX60" s="4"/>
      <c r="EY60" s="4"/>
      <c r="EZ60" s="4"/>
      <c r="FA60" s="4"/>
      <c r="FB60" s="4"/>
      <c r="FC60" s="4"/>
      <c r="FD60" s="4"/>
      <c r="FE60" s="4"/>
      <c r="FF60" s="4"/>
      <c r="FG60" s="4"/>
      <c r="FH60" s="4"/>
      <c r="FI60" s="4"/>
      <c r="FJ60" s="4"/>
      <c r="FK60" s="4"/>
      <c r="FL60" s="4"/>
      <c r="FM60" s="4"/>
      <c r="FN60" s="4"/>
      <c r="FO60" s="4"/>
      <c r="FP60" s="4"/>
      <c r="FQ60" s="4"/>
      <c r="FR60" s="4"/>
      <c r="FS60" s="4"/>
      <c r="FT60" s="4"/>
      <c r="FU60" s="4"/>
      <c r="FV60" s="4"/>
      <c r="FW60" s="4"/>
      <c r="FX60" s="4"/>
      <c r="FY60" s="4"/>
      <c r="FZ60" s="4"/>
      <c r="GA60" s="4"/>
      <c r="GB60" s="4"/>
      <c r="GC60" s="4"/>
      <c r="GD60" s="4"/>
      <c r="GE60" s="4"/>
      <c r="GF60" s="4"/>
      <c r="GG60" s="4"/>
      <c r="GH60" s="4"/>
      <c r="GI60" s="4"/>
      <c r="GJ60" s="4"/>
      <c r="GK60" s="4"/>
      <c r="GL60" s="4"/>
      <c r="GM60" s="4"/>
      <c r="GN60" s="4"/>
      <c r="GO60" s="4"/>
      <c r="GP60" s="4"/>
      <c r="GQ60" s="4"/>
      <c r="GR60" s="4"/>
      <c r="GS60" s="4"/>
      <c r="GT60" s="4"/>
      <c r="GU60" s="4"/>
      <c r="GV60" s="4"/>
      <c r="GW60" s="4"/>
      <c r="GX60" s="4"/>
      <c r="GY60" s="4"/>
      <c r="GZ60" s="4"/>
      <c r="HA60" s="4"/>
      <c r="HB60" s="4"/>
      <c r="HC60" s="4"/>
    </row>
    <row r="61" spans="2:211" ht="39.950000000000003" customHeight="1" x14ac:dyDescent="0.3"/>
    <row r="62" spans="2:211" ht="39.950000000000003" customHeight="1" x14ac:dyDescent="0.3"/>
    <row r="63" spans="2:211" ht="35.1" customHeight="1" x14ac:dyDescent="0.3"/>
    <row r="64" spans="2:211" ht="21" customHeight="1" x14ac:dyDescent="0.3"/>
    <row r="65" spans="9:211" ht="21" customHeight="1" x14ac:dyDescent="0.3"/>
    <row r="66" spans="9:211" ht="16.5" customHeight="1" x14ac:dyDescent="0.3"/>
    <row r="67" spans="9:211" ht="15.75" x14ac:dyDescent="0.3">
      <c r="I67" s="152"/>
      <c r="J67" s="152"/>
      <c r="K67" s="152"/>
      <c r="L67" s="152"/>
      <c r="M67" s="152"/>
      <c r="N67" s="152"/>
      <c r="O67" s="152"/>
      <c r="P67" s="152"/>
      <c r="Q67" s="152"/>
      <c r="R67" s="152"/>
      <c r="S67" s="152"/>
      <c r="T67" s="152"/>
      <c r="U67" s="152"/>
      <c r="V67" s="152"/>
      <c r="W67" s="152"/>
      <c r="X67" s="152"/>
      <c r="Y67" s="152"/>
      <c r="Z67" s="152"/>
      <c r="AA67" s="152"/>
      <c r="AB67" s="152"/>
      <c r="AC67" s="152"/>
      <c r="AD67" s="152"/>
      <c r="AE67" s="152"/>
      <c r="AF67" s="152"/>
      <c r="AG67" s="152"/>
      <c r="AH67" s="152"/>
      <c r="AI67" s="152"/>
      <c r="AJ67" s="152"/>
      <c r="AK67" s="152"/>
      <c r="AL67" s="152"/>
      <c r="AM67" s="152"/>
      <c r="AN67" s="152"/>
      <c r="AO67" s="152"/>
      <c r="AP67" s="152"/>
      <c r="AQ67" s="152"/>
      <c r="AR67" s="152"/>
      <c r="AS67" s="152"/>
      <c r="AT67" s="152"/>
      <c r="AU67" s="152"/>
      <c r="AV67" s="152"/>
      <c r="AW67" s="152"/>
      <c r="AX67" s="152"/>
      <c r="AY67" s="152"/>
      <c r="AZ67" s="152"/>
      <c r="BA67" s="152"/>
      <c r="BB67" s="152"/>
      <c r="BC67" s="152"/>
      <c r="BD67" s="152"/>
      <c r="BE67" s="152"/>
      <c r="BF67" s="152"/>
      <c r="BG67" s="152"/>
      <c r="BH67" s="152"/>
      <c r="BI67" s="152"/>
      <c r="BJ67" s="152"/>
      <c r="BK67" s="152"/>
      <c r="BL67" s="152"/>
      <c r="BM67" s="152"/>
      <c r="BN67" s="152"/>
      <c r="BO67" s="152"/>
      <c r="BP67" s="152"/>
      <c r="BQ67" s="152"/>
      <c r="BR67" s="152"/>
      <c r="BS67" s="152"/>
      <c r="BT67" s="152"/>
      <c r="BU67" s="152"/>
      <c r="BV67" s="152"/>
      <c r="BW67" s="152"/>
      <c r="BX67" s="152"/>
      <c r="BY67" s="152"/>
      <c r="BZ67" s="152"/>
      <c r="CA67" s="152"/>
      <c r="CB67" s="152"/>
      <c r="CC67" s="152"/>
      <c r="CD67" s="152"/>
      <c r="CE67" s="152"/>
      <c r="CF67" s="152"/>
      <c r="CG67" s="152"/>
      <c r="CH67" s="152"/>
      <c r="CI67" s="152"/>
      <c r="CJ67" s="152"/>
      <c r="CK67" s="152"/>
      <c r="CL67" s="152"/>
      <c r="CM67" s="152"/>
      <c r="CN67" s="152"/>
      <c r="CO67" s="152"/>
      <c r="CP67" s="152"/>
      <c r="CQ67" s="152"/>
      <c r="CR67" s="152"/>
      <c r="CS67" s="152"/>
      <c r="CT67" s="152"/>
      <c r="CU67" s="152"/>
      <c r="CV67" s="152"/>
      <c r="CW67" s="152"/>
      <c r="CX67" s="152"/>
      <c r="CY67" s="152"/>
      <c r="CZ67" s="152"/>
      <c r="DA67" s="152"/>
      <c r="DB67" s="152"/>
      <c r="DC67" s="152"/>
      <c r="DD67" s="152"/>
      <c r="DE67" s="152"/>
      <c r="DF67" s="152"/>
      <c r="DG67" s="152"/>
      <c r="DH67" s="152"/>
      <c r="DI67" s="152"/>
      <c r="DJ67" s="152"/>
      <c r="DK67" s="152"/>
      <c r="DL67" s="152"/>
      <c r="DM67" s="152"/>
      <c r="DN67" s="152"/>
      <c r="DO67" s="152"/>
      <c r="DP67" s="152"/>
      <c r="DQ67" s="152"/>
      <c r="DR67" s="152"/>
      <c r="DS67" s="152"/>
      <c r="DT67" s="152"/>
      <c r="DU67" s="152"/>
      <c r="DV67" s="152"/>
      <c r="DW67" s="152"/>
      <c r="DX67" s="152"/>
      <c r="DY67" s="152"/>
      <c r="DZ67" s="152"/>
      <c r="EA67" s="152"/>
      <c r="EB67" s="152"/>
      <c r="EC67" s="152"/>
      <c r="ED67" s="152"/>
      <c r="EE67" s="152"/>
      <c r="EF67" s="152"/>
      <c r="EG67" s="152"/>
      <c r="EH67" s="152"/>
      <c r="EI67" s="152"/>
      <c r="EJ67" s="152"/>
      <c r="EK67" s="152"/>
      <c r="EL67" s="152"/>
      <c r="EM67" s="152"/>
      <c r="EN67" s="152"/>
      <c r="EO67" s="152"/>
      <c r="EP67" s="152"/>
      <c r="EQ67" s="152"/>
      <c r="ER67" s="152"/>
      <c r="ES67" s="152"/>
      <c r="ET67" s="152"/>
      <c r="EU67" s="152"/>
      <c r="EV67" s="152"/>
      <c r="EW67" s="152"/>
      <c r="EX67" s="152"/>
      <c r="EY67" s="152"/>
      <c r="EZ67" s="152"/>
      <c r="FA67" s="152"/>
      <c r="FB67" s="152"/>
      <c r="FC67" s="152"/>
      <c r="FD67" s="152"/>
      <c r="FE67" s="152"/>
      <c r="FF67" s="152"/>
      <c r="FG67" s="152"/>
      <c r="FH67" s="152"/>
      <c r="FI67" s="152"/>
      <c r="FJ67" s="152"/>
      <c r="FK67" s="152"/>
      <c r="FL67" s="152"/>
      <c r="FM67" s="152"/>
      <c r="FN67" s="152"/>
      <c r="FO67" s="152"/>
      <c r="FP67" s="152"/>
      <c r="FQ67" s="152"/>
      <c r="FR67" s="152"/>
      <c r="FS67" s="152"/>
      <c r="FT67" s="152"/>
      <c r="FU67" s="152"/>
      <c r="FV67" s="152"/>
      <c r="FW67" s="152"/>
      <c r="FX67" s="152"/>
      <c r="FY67" s="152"/>
      <c r="FZ67" s="152"/>
      <c r="GA67" s="152"/>
      <c r="GB67" s="152"/>
      <c r="GC67" s="152"/>
      <c r="GD67" s="152"/>
      <c r="GE67" s="152"/>
      <c r="GF67" s="152"/>
      <c r="GG67" s="152"/>
      <c r="GH67" s="152"/>
      <c r="GI67" s="152"/>
      <c r="GJ67" s="152"/>
      <c r="GK67" s="152"/>
      <c r="GL67" s="152"/>
      <c r="GM67" s="152"/>
      <c r="GN67" s="152"/>
      <c r="GO67" s="152"/>
      <c r="GP67" s="152"/>
      <c r="GQ67" s="152"/>
      <c r="GR67" s="152"/>
      <c r="GS67" s="152"/>
      <c r="GT67" s="152"/>
      <c r="GU67" s="152"/>
      <c r="GV67" s="152"/>
      <c r="GW67" s="152"/>
      <c r="GX67" s="152"/>
      <c r="GY67" s="152"/>
      <c r="GZ67" s="152"/>
      <c r="HA67" s="152"/>
      <c r="HB67" s="152"/>
      <c r="HC67" s="152"/>
    </row>
    <row r="68" spans="9:211" ht="15.75" x14ac:dyDescent="0.3">
      <c r="I68" s="152"/>
      <c r="J68" s="152"/>
      <c r="K68" s="152"/>
      <c r="L68" s="152"/>
      <c r="M68" s="152"/>
      <c r="N68" s="152"/>
      <c r="O68" s="152"/>
      <c r="P68" s="152"/>
      <c r="Q68" s="152"/>
      <c r="R68" s="152"/>
      <c r="S68" s="152"/>
      <c r="T68" s="152"/>
      <c r="U68" s="152"/>
      <c r="V68" s="152"/>
      <c r="W68" s="152"/>
      <c r="X68" s="152"/>
      <c r="Y68" s="152"/>
      <c r="Z68" s="152"/>
      <c r="AA68" s="152"/>
      <c r="AB68" s="152"/>
      <c r="AC68" s="152"/>
      <c r="AD68" s="152"/>
      <c r="AE68" s="152"/>
      <c r="AF68" s="152"/>
      <c r="AG68" s="152"/>
      <c r="AH68" s="152"/>
      <c r="AI68" s="152"/>
      <c r="AJ68" s="152"/>
      <c r="AK68" s="152"/>
      <c r="AL68" s="152"/>
      <c r="AM68" s="152"/>
      <c r="AN68" s="152"/>
      <c r="AO68" s="152"/>
      <c r="AP68" s="152"/>
      <c r="AQ68" s="152"/>
      <c r="AR68" s="152"/>
      <c r="AS68" s="152"/>
      <c r="AT68" s="152"/>
      <c r="AU68" s="152"/>
      <c r="AV68" s="152"/>
      <c r="AW68" s="152"/>
      <c r="AX68" s="152"/>
      <c r="AY68" s="152"/>
      <c r="AZ68" s="152"/>
      <c r="BA68" s="152"/>
      <c r="BB68" s="152"/>
      <c r="BC68" s="152"/>
      <c r="BD68" s="152"/>
      <c r="BE68" s="152"/>
      <c r="BF68" s="152"/>
      <c r="BG68" s="152"/>
      <c r="BH68" s="152"/>
      <c r="BI68" s="152"/>
      <c r="BJ68" s="152"/>
      <c r="BK68" s="152"/>
      <c r="BL68" s="152"/>
      <c r="BM68" s="152"/>
      <c r="BN68" s="152"/>
      <c r="BO68" s="152"/>
      <c r="BP68" s="152"/>
      <c r="BQ68" s="152"/>
      <c r="BR68" s="152"/>
      <c r="BS68" s="152"/>
      <c r="BT68" s="152"/>
      <c r="BU68" s="152"/>
      <c r="BV68" s="152"/>
      <c r="BW68" s="152"/>
      <c r="BX68" s="152"/>
      <c r="BY68" s="152"/>
      <c r="BZ68" s="152"/>
      <c r="CA68" s="152"/>
      <c r="CB68" s="152"/>
      <c r="CC68" s="152"/>
      <c r="CD68" s="152"/>
      <c r="CE68" s="152"/>
      <c r="CF68" s="152"/>
      <c r="CG68" s="152"/>
      <c r="CH68" s="152"/>
      <c r="CI68" s="152"/>
      <c r="CJ68" s="152"/>
      <c r="CK68" s="152"/>
      <c r="CL68" s="152"/>
      <c r="CM68" s="152"/>
      <c r="CN68" s="152"/>
      <c r="CO68" s="152"/>
      <c r="CP68" s="152"/>
      <c r="CQ68" s="152"/>
      <c r="CR68" s="152"/>
      <c r="CS68" s="152"/>
      <c r="CT68" s="152"/>
      <c r="CU68" s="152"/>
      <c r="CV68" s="152"/>
      <c r="CW68" s="152"/>
      <c r="CX68" s="152"/>
      <c r="CY68" s="152"/>
      <c r="CZ68" s="152"/>
      <c r="DA68" s="152"/>
      <c r="DB68" s="152"/>
      <c r="DC68" s="152"/>
      <c r="DD68" s="152"/>
      <c r="DE68" s="152"/>
      <c r="DF68" s="152"/>
      <c r="DG68" s="152"/>
      <c r="DH68" s="152"/>
      <c r="DI68" s="152"/>
      <c r="DJ68" s="152"/>
      <c r="DK68" s="152"/>
      <c r="DL68" s="152"/>
      <c r="DM68" s="152"/>
      <c r="DN68" s="152"/>
      <c r="DO68" s="152"/>
      <c r="DP68" s="152"/>
      <c r="DQ68" s="152"/>
      <c r="DR68" s="152"/>
      <c r="DS68" s="152"/>
      <c r="DT68" s="152"/>
      <c r="DU68" s="152"/>
      <c r="DV68" s="152"/>
      <c r="DW68" s="152"/>
      <c r="DX68" s="152"/>
      <c r="DY68" s="152"/>
      <c r="DZ68" s="152"/>
      <c r="EA68" s="152"/>
      <c r="EB68" s="152"/>
      <c r="EC68" s="152"/>
      <c r="ED68" s="152"/>
      <c r="EE68" s="152"/>
      <c r="EF68" s="152"/>
      <c r="EG68" s="152"/>
      <c r="EH68" s="152"/>
      <c r="EI68" s="152"/>
      <c r="EJ68" s="152"/>
      <c r="EK68" s="152"/>
      <c r="EL68" s="152"/>
      <c r="EM68" s="152"/>
      <c r="EN68" s="152"/>
      <c r="EO68" s="152"/>
      <c r="EP68" s="152"/>
      <c r="EQ68" s="152"/>
      <c r="ER68" s="152"/>
      <c r="ES68" s="152"/>
      <c r="ET68" s="152"/>
      <c r="EU68" s="152"/>
      <c r="EV68" s="152"/>
      <c r="EW68" s="152"/>
      <c r="EX68" s="152"/>
      <c r="EY68" s="152"/>
      <c r="EZ68" s="152"/>
      <c r="FA68" s="152"/>
      <c r="FB68" s="152"/>
      <c r="FC68" s="152"/>
      <c r="FD68" s="152"/>
      <c r="FE68" s="152"/>
      <c r="FF68" s="152"/>
      <c r="FG68" s="152"/>
      <c r="FH68" s="152"/>
      <c r="FI68" s="152"/>
      <c r="FJ68" s="152"/>
      <c r="FK68" s="152"/>
      <c r="FL68" s="152"/>
      <c r="FM68" s="152"/>
      <c r="FN68" s="152"/>
      <c r="FO68" s="152"/>
      <c r="FP68" s="152"/>
      <c r="FQ68" s="152"/>
      <c r="FR68" s="152"/>
      <c r="FS68" s="152"/>
      <c r="FT68" s="152"/>
      <c r="FU68" s="152"/>
      <c r="FV68" s="152"/>
      <c r="FW68" s="152"/>
      <c r="FX68" s="152"/>
      <c r="FY68" s="152"/>
      <c r="FZ68" s="152"/>
      <c r="GA68" s="152"/>
      <c r="GB68" s="152"/>
      <c r="GC68" s="152"/>
      <c r="GD68" s="152"/>
      <c r="GE68" s="152"/>
      <c r="GF68" s="152"/>
      <c r="GG68" s="152"/>
      <c r="GH68" s="152"/>
      <c r="GI68" s="152"/>
      <c r="GJ68" s="152"/>
      <c r="GK68" s="152"/>
      <c r="GL68" s="152"/>
      <c r="GM68" s="152"/>
      <c r="GN68" s="152"/>
      <c r="GO68" s="152"/>
      <c r="GP68" s="152"/>
      <c r="GQ68" s="152"/>
      <c r="GR68" s="152"/>
      <c r="GS68" s="152"/>
      <c r="GT68" s="152"/>
      <c r="GU68" s="152"/>
      <c r="GV68" s="152"/>
      <c r="GW68" s="152"/>
      <c r="GX68" s="152"/>
      <c r="GY68" s="152"/>
      <c r="GZ68" s="152"/>
      <c r="HA68" s="152"/>
      <c r="HB68" s="152"/>
      <c r="HC68" s="152"/>
    </row>
    <row r="69" spans="9:211" ht="15.75" x14ac:dyDescent="0.3">
      <c r="I69" s="152"/>
      <c r="J69" s="152"/>
      <c r="K69" s="152"/>
      <c r="L69" s="152"/>
      <c r="M69" s="152"/>
      <c r="N69" s="152"/>
      <c r="O69" s="152"/>
      <c r="P69" s="152"/>
      <c r="Q69" s="152"/>
      <c r="R69" s="152"/>
      <c r="S69" s="152"/>
      <c r="T69" s="152"/>
      <c r="U69" s="152"/>
      <c r="V69" s="152"/>
      <c r="W69" s="152"/>
      <c r="X69" s="152"/>
      <c r="Y69" s="152"/>
      <c r="Z69" s="152"/>
      <c r="AA69" s="152"/>
      <c r="AB69" s="152"/>
      <c r="AC69" s="152"/>
      <c r="AD69" s="152"/>
      <c r="AE69" s="152"/>
      <c r="AF69" s="152"/>
      <c r="AG69" s="152"/>
      <c r="AH69" s="152"/>
      <c r="AI69" s="152"/>
      <c r="AJ69" s="152"/>
      <c r="AK69" s="152"/>
      <c r="AL69" s="152"/>
      <c r="AM69" s="152"/>
      <c r="AN69" s="152"/>
      <c r="AO69" s="152"/>
      <c r="AP69" s="152"/>
      <c r="AQ69" s="152"/>
      <c r="AR69" s="152"/>
      <c r="AS69" s="152"/>
      <c r="AT69" s="152"/>
      <c r="AU69" s="152"/>
      <c r="AV69" s="152"/>
      <c r="AW69" s="152"/>
      <c r="AX69" s="152"/>
      <c r="AY69" s="152"/>
      <c r="AZ69" s="152"/>
      <c r="BA69" s="152"/>
      <c r="BB69" s="152"/>
      <c r="BC69" s="152"/>
      <c r="BD69" s="152"/>
      <c r="BE69" s="152"/>
      <c r="BF69" s="152"/>
      <c r="BG69" s="152"/>
      <c r="BH69" s="152"/>
      <c r="BI69" s="152"/>
      <c r="BJ69" s="152"/>
      <c r="BK69" s="152"/>
      <c r="BL69" s="152"/>
      <c r="BM69" s="152"/>
      <c r="BN69" s="152"/>
      <c r="BO69" s="152"/>
      <c r="BP69" s="152"/>
      <c r="BQ69" s="152"/>
      <c r="BR69" s="152"/>
      <c r="BS69" s="152"/>
      <c r="BT69" s="152"/>
      <c r="BU69" s="152"/>
      <c r="BV69" s="152"/>
      <c r="BW69" s="152"/>
      <c r="BX69" s="152"/>
      <c r="BY69" s="152"/>
      <c r="BZ69" s="152"/>
      <c r="CA69" s="152"/>
      <c r="CB69" s="152"/>
      <c r="CC69" s="152"/>
      <c r="CD69" s="152"/>
      <c r="CE69" s="152"/>
      <c r="CF69" s="152"/>
      <c r="CG69" s="152"/>
      <c r="CH69" s="152"/>
      <c r="CI69" s="152"/>
      <c r="CJ69" s="152"/>
      <c r="CK69" s="152"/>
      <c r="CL69" s="152"/>
      <c r="CM69" s="152"/>
      <c r="CN69" s="152"/>
      <c r="CO69" s="152"/>
      <c r="CP69" s="152"/>
      <c r="CQ69" s="152"/>
      <c r="CR69" s="152"/>
      <c r="CS69" s="152"/>
      <c r="CT69" s="152"/>
      <c r="CU69" s="152"/>
      <c r="CV69" s="152"/>
      <c r="CW69" s="152"/>
      <c r="CX69" s="152"/>
      <c r="CY69" s="152"/>
      <c r="CZ69" s="152"/>
      <c r="DA69" s="152"/>
      <c r="DB69" s="152"/>
      <c r="DC69" s="152"/>
      <c r="DD69" s="152"/>
      <c r="DE69" s="152"/>
      <c r="DF69" s="152"/>
      <c r="DG69" s="152"/>
      <c r="DH69" s="152"/>
      <c r="DI69" s="152"/>
      <c r="DJ69" s="152"/>
      <c r="DK69" s="152"/>
      <c r="DL69" s="152"/>
      <c r="DM69" s="152"/>
      <c r="DN69" s="152"/>
      <c r="DO69" s="152"/>
      <c r="DP69" s="152"/>
      <c r="DQ69" s="152"/>
      <c r="DR69" s="152"/>
      <c r="DS69" s="152"/>
      <c r="DT69" s="152"/>
      <c r="DU69" s="152"/>
      <c r="DV69" s="152"/>
      <c r="DW69" s="152"/>
      <c r="DX69" s="152"/>
      <c r="DY69" s="152"/>
      <c r="DZ69" s="152"/>
      <c r="EA69" s="152"/>
      <c r="EB69" s="152"/>
      <c r="EC69" s="152"/>
      <c r="ED69" s="152"/>
      <c r="EE69" s="152"/>
      <c r="EF69" s="152"/>
      <c r="EG69" s="152"/>
      <c r="EH69" s="152"/>
      <c r="EI69" s="152"/>
      <c r="EJ69" s="152"/>
      <c r="EK69" s="152"/>
      <c r="EL69" s="152"/>
      <c r="EM69" s="152"/>
      <c r="EN69" s="152"/>
      <c r="EO69" s="152"/>
      <c r="EP69" s="152"/>
      <c r="EQ69" s="152"/>
      <c r="ER69" s="152"/>
      <c r="ES69" s="152"/>
      <c r="ET69" s="152"/>
      <c r="EU69" s="152"/>
      <c r="EV69" s="152"/>
      <c r="EW69" s="152"/>
      <c r="EX69" s="152"/>
      <c r="EY69" s="152"/>
      <c r="EZ69" s="152"/>
      <c r="FA69" s="152"/>
      <c r="FB69" s="152"/>
      <c r="FC69" s="152"/>
      <c r="FD69" s="152"/>
      <c r="FE69" s="152"/>
      <c r="FF69" s="152"/>
      <c r="FG69" s="152"/>
      <c r="FH69" s="152"/>
      <c r="FI69" s="152"/>
      <c r="FJ69" s="152"/>
      <c r="FK69" s="152"/>
      <c r="FL69" s="152"/>
      <c r="FM69" s="152"/>
      <c r="FN69" s="152"/>
      <c r="FO69" s="152"/>
      <c r="FP69" s="152"/>
      <c r="FQ69" s="152"/>
      <c r="FR69" s="152"/>
      <c r="FS69" s="152"/>
      <c r="FT69" s="152"/>
      <c r="FU69" s="152"/>
      <c r="FV69" s="152"/>
      <c r="FW69" s="152"/>
      <c r="FX69" s="152"/>
      <c r="FY69" s="152"/>
      <c r="FZ69" s="152"/>
      <c r="GA69" s="152"/>
      <c r="GB69" s="152"/>
      <c r="GC69" s="152"/>
      <c r="GD69" s="152"/>
      <c r="GE69" s="152"/>
      <c r="GF69" s="152"/>
      <c r="GG69" s="152"/>
      <c r="GH69" s="152"/>
      <c r="GI69" s="152"/>
      <c r="GJ69" s="152"/>
      <c r="GK69" s="152"/>
      <c r="GL69" s="152"/>
      <c r="GM69" s="152"/>
      <c r="GN69" s="152"/>
      <c r="GO69" s="152"/>
      <c r="GP69" s="152"/>
      <c r="GQ69" s="152"/>
      <c r="GR69" s="152"/>
      <c r="GS69" s="152"/>
      <c r="GT69" s="152"/>
      <c r="GU69" s="152"/>
      <c r="GV69" s="152"/>
      <c r="GW69" s="152"/>
      <c r="GX69" s="152"/>
      <c r="GY69" s="152"/>
      <c r="GZ69" s="152"/>
      <c r="HA69" s="152"/>
      <c r="HB69" s="152"/>
      <c r="HC69" s="152"/>
    </row>
  </sheetData>
  <mergeCells count="11">
    <mergeCell ref="B1:H1"/>
    <mergeCell ref="B2:H2"/>
    <mergeCell ref="B17:D17"/>
    <mergeCell ref="B19:H19"/>
    <mergeCell ref="B20:H20"/>
    <mergeCell ref="B28:H28"/>
    <mergeCell ref="B21:H21"/>
    <mergeCell ref="B22:H22"/>
    <mergeCell ref="B23:H23"/>
    <mergeCell ref="B24:H24"/>
    <mergeCell ref="B25:H25"/>
  </mergeCells>
  <printOptions horizontalCentered="1"/>
  <pageMargins left="0.19685039370078741" right="0.19685039370078741" top="0.19685039370078741" bottom="0.19685039370078741" header="0.31496062992125984" footer="0.31496062992125984"/>
  <pageSetup paperSize="5" scale="4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7" tint="0.39997558519241921"/>
  </sheetPr>
  <dimension ref="A1:HE63"/>
  <sheetViews>
    <sheetView view="pageBreakPreview" zoomScaleNormal="100" zoomScaleSheetLayoutView="100" workbookViewId="0">
      <selection activeCell="A6" sqref="A6:F6"/>
    </sheetView>
  </sheetViews>
  <sheetFormatPr baseColWidth="10" defaultColWidth="12.5703125" defaultRowHeight="16.5" x14ac:dyDescent="0.3"/>
  <cols>
    <col min="1" max="1" width="28.28515625" style="6" customWidth="1"/>
    <col min="2" max="2" width="11.42578125" style="6" customWidth="1"/>
    <col min="3" max="3" width="32.140625" style="6" customWidth="1"/>
    <col min="4" max="4" width="22.42578125" style="6" customWidth="1"/>
    <col min="5" max="5" width="15.42578125" style="6" customWidth="1"/>
    <col min="6" max="6" width="15.28515625" style="6" customWidth="1"/>
    <col min="7" max="7" width="12.5703125" style="6" customWidth="1"/>
    <col min="8" max="8" width="17.28515625" style="6" customWidth="1"/>
    <col min="9" max="213" width="11.5703125" style="4" customWidth="1"/>
    <col min="214" max="16384" width="12.5703125" style="6"/>
  </cols>
  <sheetData>
    <row r="1" spans="1:213" ht="16.5" customHeight="1" x14ac:dyDescent="0.3">
      <c r="A1" s="544"/>
      <c r="B1" s="544"/>
      <c r="C1" s="544"/>
      <c r="D1" s="544"/>
      <c r="E1" s="544"/>
      <c r="F1" s="544"/>
      <c r="G1" s="544"/>
      <c r="H1" s="544"/>
    </row>
    <row r="2" spans="1:213" ht="16.5" customHeight="1" x14ac:dyDescent="0.3">
      <c r="A2" s="545" t="s">
        <v>271</v>
      </c>
      <c r="B2" s="545"/>
      <c r="C2" s="545"/>
      <c r="D2" s="545"/>
      <c r="E2" s="545"/>
      <c r="F2" s="545"/>
      <c r="G2" s="545"/>
      <c r="H2" s="545"/>
    </row>
    <row r="3" spans="1:213" ht="16.5" customHeight="1" x14ac:dyDescent="0.3">
      <c r="A3" s="545"/>
      <c r="B3" s="545"/>
      <c r="C3" s="545"/>
      <c r="D3" s="545"/>
      <c r="E3" s="545"/>
      <c r="F3" s="545"/>
      <c r="G3" s="545"/>
      <c r="H3" s="545"/>
    </row>
    <row r="4" spans="1:213" ht="16.5" customHeight="1" x14ac:dyDescent="0.3">
      <c r="A4" s="550" t="s">
        <v>329</v>
      </c>
      <c r="B4" s="550"/>
      <c r="C4" s="550"/>
      <c r="D4" s="550"/>
      <c r="E4" s="550"/>
      <c r="F4" s="550"/>
      <c r="G4" s="550"/>
      <c r="H4" s="550"/>
    </row>
    <row r="5" spans="1:213" ht="50.1" customHeight="1" x14ac:dyDescent="0.3">
      <c r="A5" s="255"/>
      <c r="B5" s="255"/>
      <c r="C5" s="255"/>
      <c r="D5" s="255"/>
      <c r="E5" s="255"/>
      <c r="F5" s="255"/>
      <c r="G5" s="255"/>
      <c r="H5" s="255"/>
    </row>
    <row r="6" spans="1:213" ht="40.5" customHeight="1" x14ac:dyDescent="0.3">
      <c r="A6" s="256" t="s">
        <v>231</v>
      </c>
      <c r="B6" s="256" t="s">
        <v>232</v>
      </c>
      <c r="C6" s="256" t="s">
        <v>233</v>
      </c>
      <c r="D6" s="256" t="s">
        <v>234</v>
      </c>
      <c r="E6" s="256" t="s">
        <v>235</v>
      </c>
      <c r="F6" s="257" t="s">
        <v>236</v>
      </c>
      <c r="G6" s="256" t="s">
        <v>8</v>
      </c>
      <c r="H6" s="257" t="s">
        <v>237</v>
      </c>
    </row>
    <row r="7" spans="1:213" ht="40.5" customHeight="1" x14ac:dyDescent="0.2">
      <c r="A7" s="258" t="s">
        <v>238</v>
      </c>
      <c r="B7" s="258" t="s">
        <v>239</v>
      </c>
      <c r="C7" s="258" t="s">
        <v>240</v>
      </c>
      <c r="D7" s="259">
        <f>0.006*30</f>
        <v>0.18</v>
      </c>
      <c r="E7" s="288">
        <f>'PRESUP. MOD. I'!H30</f>
        <v>80</v>
      </c>
      <c r="F7" s="259">
        <f t="shared" ref="F7:F12" si="0">D7*E7</f>
        <v>14.399999999999999</v>
      </c>
      <c r="G7" s="260">
        <v>11500</v>
      </c>
      <c r="H7" s="261">
        <f>F7*G7</f>
        <v>165599.99999999997</v>
      </c>
    </row>
    <row r="8" spans="1:213" s="5" customFormat="1" ht="30" customHeight="1" x14ac:dyDescent="0.2">
      <c r="A8" s="258" t="s">
        <v>241</v>
      </c>
      <c r="B8" s="258" t="s">
        <v>239</v>
      </c>
      <c r="C8" s="258" t="s">
        <v>242</v>
      </c>
      <c r="D8" s="259">
        <f>0.003*30</f>
        <v>0.09</v>
      </c>
      <c r="E8" s="288">
        <f>E7</f>
        <v>80</v>
      </c>
      <c r="F8" s="259">
        <f t="shared" si="0"/>
        <v>7.1999999999999993</v>
      </c>
      <c r="G8" s="260">
        <v>20000</v>
      </c>
      <c r="H8" s="261">
        <f t="shared" ref="H8:H14" si="1">F8*G8</f>
        <v>144000</v>
      </c>
      <c r="I8" s="4"/>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c r="BK8" s="4"/>
      <c r="BL8" s="4"/>
      <c r="BM8" s="4"/>
      <c r="BN8" s="4"/>
      <c r="BO8" s="4"/>
      <c r="BP8" s="4"/>
      <c r="BQ8" s="4"/>
      <c r="BR8" s="4"/>
      <c r="BS8" s="4"/>
      <c r="BT8" s="4"/>
      <c r="BU8" s="4"/>
      <c r="BV8" s="4"/>
      <c r="BW8" s="4"/>
      <c r="BX8" s="4"/>
      <c r="BY8" s="4"/>
      <c r="BZ8" s="4"/>
      <c r="CA8" s="4"/>
      <c r="CB8" s="4"/>
      <c r="CC8" s="4"/>
      <c r="CD8" s="4"/>
      <c r="CE8" s="4"/>
      <c r="CF8" s="4"/>
      <c r="CG8" s="4"/>
      <c r="CH8" s="4"/>
      <c r="CI8" s="4"/>
      <c r="CJ8" s="4"/>
      <c r="CK8" s="4"/>
      <c r="CL8" s="4"/>
      <c r="CM8" s="4"/>
      <c r="CN8" s="4"/>
      <c r="CO8" s="4"/>
      <c r="CP8" s="4"/>
      <c r="CQ8" s="4"/>
      <c r="CR8" s="4"/>
      <c r="CS8" s="4"/>
      <c r="CT8" s="4"/>
      <c r="CU8" s="4"/>
      <c r="CV8" s="4"/>
      <c r="CW8" s="4"/>
      <c r="CX8" s="4"/>
      <c r="CY8" s="4"/>
      <c r="CZ8" s="4"/>
      <c r="DA8" s="4"/>
      <c r="DB8" s="4"/>
      <c r="DC8" s="4"/>
      <c r="DD8" s="4"/>
      <c r="DE8" s="4"/>
      <c r="DF8" s="4"/>
      <c r="DG8" s="4"/>
      <c r="DH8" s="4"/>
      <c r="DI8" s="4"/>
      <c r="DJ8" s="4"/>
      <c r="DK8" s="4"/>
      <c r="DL8" s="4"/>
      <c r="DM8" s="4"/>
      <c r="DN8" s="4"/>
      <c r="DO8" s="4"/>
      <c r="DP8" s="4"/>
      <c r="DQ8" s="4"/>
      <c r="DR8" s="4"/>
      <c r="DS8" s="4"/>
      <c r="DT8" s="4"/>
      <c r="DU8" s="4"/>
      <c r="DV8" s="4"/>
      <c r="DW8" s="4"/>
      <c r="DX8" s="4"/>
      <c r="DY8" s="4"/>
      <c r="DZ8" s="4"/>
      <c r="EA8" s="4"/>
      <c r="EB8" s="4"/>
      <c r="EC8" s="4"/>
      <c r="ED8" s="4"/>
      <c r="EE8" s="4"/>
      <c r="EF8" s="4"/>
      <c r="EG8" s="4"/>
      <c r="EH8" s="4"/>
      <c r="EI8" s="4"/>
      <c r="EJ8" s="4"/>
      <c r="EK8" s="4"/>
      <c r="EL8" s="4"/>
      <c r="EM8" s="4"/>
      <c r="EN8" s="4"/>
      <c r="EO8" s="4"/>
      <c r="EP8" s="4"/>
      <c r="EQ8" s="4"/>
      <c r="ER8" s="4"/>
      <c r="ES8" s="4"/>
      <c r="ET8" s="4"/>
      <c r="EU8" s="4"/>
      <c r="EV8" s="4"/>
      <c r="EW8" s="4"/>
      <c r="EX8" s="4"/>
      <c r="EY8" s="4"/>
      <c r="EZ8" s="4"/>
      <c r="FA8" s="4"/>
      <c r="FB8" s="4"/>
      <c r="FC8" s="4"/>
      <c r="FD8" s="4"/>
      <c r="FE8" s="4"/>
      <c r="FF8" s="4"/>
      <c r="FG8" s="4"/>
      <c r="FH8" s="4"/>
      <c r="FI8" s="4"/>
      <c r="FJ8" s="4"/>
      <c r="FK8" s="4"/>
      <c r="FL8" s="4"/>
      <c r="FM8" s="4"/>
      <c r="FN8" s="4"/>
      <c r="FO8" s="4"/>
      <c r="FP8" s="4"/>
      <c r="FQ8" s="4"/>
      <c r="FR8" s="4"/>
      <c r="FS8" s="4"/>
      <c r="FT8" s="4"/>
      <c r="FU8" s="4"/>
      <c r="FV8" s="4"/>
      <c r="FW8" s="4"/>
      <c r="FX8" s="4"/>
      <c r="FY8" s="4"/>
      <c r="FZ8" s="4"/>
      <c r="GA8" s="4"/>
      <c r="GB8" s="4"/>
      <c r="GC8" s="4"/>
      <c r="GD8" s="4"/>
      <c r="GE8" s="4"/>
      <c r="GF8" s="4"/>
      <c r="GG8" s="4"/>
      <c r="GH8" s="4"/>
      <c r="GI8" s="4"/>
      <c r="GJ8" s="4"/>
      <c r="GK8" s="4"/>
      <c r="GL8" s="4"/>
      <c r="GM8" s="4"/>
      <c r="GN8" s="4"/>
      <c r="GO8" s="4"/>
      <c r="GP8" s="4"/>
      <c r="GQ8" s="4"/>
      <c r="GR8" s="4"/>
      <c r="GS8" s="4"/>
      <c r="GT8" s="4"/>
      <c r="GU8" s="4"/>
      <c r="GV8" s="4"/>
      <c r="GW8" s="4"/>
      <c r="GX8" s="4"/>
      <c r="GY8" s="4"/>
      <c r="GZ8" s="4"/>
      <c r="HA8" s="4"/>
      <c r="HB8" s="4"/>
      <c r="HC8" s="4"/>
      <c r="HD8" s="4"/>
      <c r="HE8" s="4"/>
    </row>
    <row r="9" spans="1:213" s="5" customFormat="1" ht="30" customHeight="1" x14ac:dyDescent="0.2">
      <c r="A9" s="258" t="s">
        <v>243</v>
      </c>
      <c r="B9" s="258" t="s">
        <v>239</v>
      </c>
      <c r="C9" s="258" t="s">
        <v>244</v>
      </c>
      <c r="D9" s="259">
        <f>0.005*30</f>
        <v>0.15</v>
      </c>
      <c r="E9" s="288">
        <f>E7</f>
        <v>80</v>
      </c>
      <c r="F9" s="259">
        <f t="shared" si="0"/>
        <v>12</v>
      </c>
      <c r="G9" s="262">
        <v>3500</v>
      </c>
      <c r="H9" s="261">
        <f t="shared" si="1"/>
        <v>42000</v>
      </c>
      <c r="I9" s="4"/>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c r="BK9" s="4"/>
      <c r="BL9" s="4"/>
      <c r="BM9" s="4"/>
      <c r="BN9" s="4"/>
      <c r="BO9" s="4"/>
      <c r="BP9" s="4"/>
      <c r="BQ9" s="4"/>
      <c r="BR9" s="4"/>
      <c r="BS9" s="4"/>
      <c r="BT9" s="4"/>
      <c r="BU9" s="4"/>
      <c r="BV9" s="4"/>
      <c r="BW9" s="4"/>
      <c r="BX9" s="4"/>
      <c r="BY9" s="4"/>
      <c r="BZ9" s="4"/>
      <c r="CA9" s="4"/>
      <c r="CB9" s="4"/>
      <c r="CC9" s="4"/>
      <c r="CD9" s="4"/>
      <c r="CE9" s="4"/>
      <c r="CF9" s="4"/>
      <c r="CG9" s="4"/>
      <c r="CH9" s="4"/>
      <c r="CI9" s="4"/>
      <c r="CJ9" s="4"/>
      <c r="CK9" s="4"/>
      <c r="CL9" s="4"/>
      <c r="CM9" s="4"/>
      <c r="CN9" s="4"/>
      <c r="CO9" s="4"/>
      <c r="CP9" s="4"/>
      <c r="CQ9" s="4"/>
      <c r="CR9" s="4"/>
      <c r="CS9" s="4"/>
      <c r="CT9" s="4"/>
      <c r="CU9" s="4"/>
      <c r="CV9" s="4"/>
      <c r="CW9" s="4"/>
      <c r="CX9" s="4"/>
      <c r="CY9" s="4"/>
      <c r="CZ9" s="4"/>
      <c r="DA9" s="4"/>
      <c r="DB9" s="4"/>
      <c r="DC9" s="4"/>
      <c r="DD9" s="4"/>
      <c r="DE9" s="4"/>
      <c r="DF9" s="4"/>
      <c r="DG9" s="4"/>
      <c r="DH9" s="4"/>
      <c r="DI9" s="4"/>
      <c r="DJ9" s="4"/>
      <c r="DK9" s="4"/>
      <c r="DL9" s="4"/>
      <c r="DM9" s="4"/>
      <c r="DN9" s="4"/>
      <c r="DO9" s="4"/>
      <c r="DP9" s="4"/>
      <c r="DQ9" s="4"/>
      <c r="DR9" s="4"/>
      <c r="DS9" s="4"/>
      <c r="DT9" s="4"/>
      <c r="DU9" s="4"/>
      <c r="DV9" s="4"/>
      <c r="DW9" s="4"/>
      <c r="DX9" s="4"/>
      <c r="DY9" s="4"/>
      <c r="DZ9" s="4"/>
      <c r="EA9" s="4"/>
      <c r="EB9" s="4"/>
      <c r="EC9" s="4"/>
      <c r="ED9" s="4"/>
      <c r="EE9" s="4"/>
      <c r="EF9" s="4"/>
      <c r="EG9" s="4"/>
      <c r="EH9" s="4"/>
      <c r="EI9" s="4"/>
      <c r="EJ9" s="4"/>
      <c r="EK9" s="4"/>
      <c r="EL9" s="4"/>
      <c r="EM9" s="4"/>
      <c r="EN9" s="4"/>
      <c r="EO9" s="4"/>
      <c r="EP9" s="4"/>
      <c r="EQ9" s="4"/>
      <c r="ER9" s="4"/>
      <c r="ES9" s="4"/>
      <c r="ET9" s="4"/>
      <c r="EU9" s="4"/>
      <c r="EV9" s="4"/>
      <c r="EW9" s="4"/>
      <c r="EX9" s="4"/>
      <c r="EY9" s="4"/>
      <c r="EZ9" s="4"/>
      <c r="FA9" s="4"/>
      <c r="FB9" s="4"/>
      <c r="FC9" s="4"/>
      <c r="FD9" s="4"/>
      <c r="FE9" s="4"/>
      <c r="FF9" s="4"/>
      <c r="FG9" s="4"/>
      <c r="FH9" s="4"/>
      <c r="FI9" s="4"/>
      <c r="FJ9" s="4"/>
      <c r="FK9" s="4"/>
      <c r="FL9" s="4"/>
      <c r="FM9" s="4"/>
      <c r="FN9" s="4"/>
      <c r="FO9" s="4"/>
      <c r="FP9" s="4"/>
      <c r="FQ9" s="4"/>
      <c r="FR9" s="4"/>
      <c r="FS9" s="4"/>
      <c r="FT9" s="4"/>
      <c r="FU9" s="4"/>
      <c r="FV9" s="4"/>
      <c r="FW9" s="4"/>
      <c r="FX9" s="4"/>
      <c r="FY9" s="4"/>
      <c r="FZ9" s="4"/>
      <c r="GA9" s="4"/>
      <c r="GB9" s="4"/>
      <c r="GC9" s="4"/>
      <c r="GD9" s="4"/>
      <c r="GE9" s="4"/>
      <c r="GF9" s="4"/>
      <c r="GG9" s="4"/>
      <c r="GH9" s="4"/>
      <c r="GI9" s="4"/>
      <c r="GJ9" s="4"/>
      <c r="GK9" s="4"/>
      <c r="GL9" s="4"/>
      <c r="GM9" s="4"/>
      <c r="GN9" s="4"/>
      <c r="GO9" s="4"/>
      <c r="GP9" s="4"/>
      <c r="GQ9" s="4"/>
      <c r="GR9" s="4"/>
      <c r="GS9" s="4"/>
      <c r="GT9" s="4"/>
      <c r="GU9" s="4"/>
      <c r="GV9" s="4"/>
      <c r="GW9" s="4"/>
      <c r="GX9" s="4"/>
      <c r="GY9" s="4"/>
      <c r="GZ9" s="4"/>
      <c r="HA9" s="4"/>
      <c r="HB9" s="4"/>
      <c r="HC9" s="4"/>
      <c r="HD9" s="4"/>
      <c r="HE9" s="4"/>
    </row>
    <row r="10" spans="1:213" s="5" customFormat="1" ht="30" customHeight="1" x14ac:dyDescent="0.2">
      <c r="A10" s="258" t="s">
        <v>245</v>
      </c>
      <c r="B10" s="258" t="s">
        <v>239</v>
      </c>
      <c r="C10" s="279" t="s">
        <v>246</v>
      </c>
      <c r="D10" s="259">
        <f>0.05*30</f>
        <v>1.5</v>
      </c>
      <c r="E10" s="288">
        <f>E7</f>
        <v>80</v>
      </c>
      <c r="F10" s="259">
        <f t="shared" si="0"/>
        <v>120</v>
      </c>
      <c r="G10" s="262">
        <v>6000</v>
      </c>
      <c r="H10" s="261">
        <f t="shared" si="1"/>
        <v>720000</v>
      </c>
      <c r="I10" s="4"/>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c r="BK10" s="4"/>
      <c r="BL10" s="4"/>
      <c r="BM10" s="4"/>
      <c r="BN10" s="4"/>
      <c r="BO10" s="4"/>
      <c r="BP10" s="4"/>
      <c r="BQ10" s="4"/>
      <c r="BR10" s="4"/>
      <c r="BS10" s="4"/>
      <c r="BT10" s="4"/>
      <c r="BU10" s="4"/>
      <c r="BV10" s="4"/>
      <c r="BW10" s="4"/>
      <c r="BX10" s="4"/>
      <c r="BY10" s="4"/>
      <c r="BZ10" s="4"/>
      <c r="CA10" s="4"/>
      <c r="CB10" s="4"/>
      <c r="CC10" s="4"/>
      <c r="CD10" s="4"/>
      <c r="CE10" s="4"/>
      <c r="CF10" s="4"/>
      <c r="CG10" s="4"/>
      <c r="CH10" s="4"/>
      <c r="CI10" s="4"/>
      <c r="CJ10" s="4"/>
      <c r="CK10" s="4"/>
      <c r="CL10" s="4"/>
      <c r="CM10" s="4"/>
      <c r="CN10" s="4"/>
      <c r="CO10" s="4"/>
      <c r="CP10" s="4"/>
      <c r="CQ10" s="4"/>
      <c r="CR10" s="4"/>
      <c r="CS10" s="4"/>
      <c r="CT10" s="4"/>
      <c r="CU10" s="4"/>
      <c r="CV10" s="4"/>
      <c r="CW10" s="4"/>
      <c r="CX10" s="4"/>
      <c r="CY10" s="4"/>
      <c r="CZ10" s="4"/>
      <c r="DA10" s="4"/>
      <c r="DB10" s="4"/>
      <c r="DC10" s="4"/>
      <c r="DD10" s="4"/>
      <c r="DE10" s="4"/>
      <c r="DF10" s="4"/>
      <c r="DG10" s="4"/>
      <c r="DH10" s="4"/>
      <c r="DI10" s="4"/>
      <c r="DJ10" s="4"/>
      <c r="DK10" s="4"/>
      <c r="DL10" s="4"/>
      <c r="DM10" s="4"/>
      <c r="DN10" s="4"/>
      <c r="DO10" s="4"/>
      <c r="DP10" s="4"/>
      <c r="DQ10" s="4"/>
      <c r="DR10" s="4"/>
      <c r="DS10" s="4"/>
      <c r="DT10" s="4"/>
      <c r="DU10" s="4"/>
      <c r="DV10" s="4"/>
      <c r="DW10" s="4"/>
      <c r="DX10" s="4"/>
      <c r="DY10" s="4"/>
      <c r="DZ10" s="4"/>
      <c r="EA10" s="4"/>
      <c r="EB10" s="4"/>
      <c r="EC10" s="4"/>
      <c r="ED10" s="4"/>
      <c r="EE10" s="4"/>
      <c r="EF10" s="4"/>
      <c r="EG10" s="4"/>
      <c r="EH10" s="4"/>
      <c r="EI10" s="4"/>
      <c r="EJ10" s="4"/>
      <c r="EK10" s="4"/>
      <c r="EL10" s="4"/>
      <c r="EM10" s="4"/>
      <c r="EN10" s="4"/>
      <c r="EO10" s="4"/>
      <c r="EP10" s="4"/>
      <c r="EQ10" s="4"/>
      <c r="ER10" s="4"/>
      <c r="ES10" s="4"/>
      <c r="ET10" s="4"/>
      <c r="EU10" s="4"/>
      <c r="EV10" s="4"/>
      <c r="EW10" s="4"/>
      <c r="EX10" s="4"/>
      <c r="EY10" s="4"/>
      <c r="EZ10" s="4"/>
      <c r="FA10" s="4"/>
      <c r="FB10" s="4"/>
      <c r="FC10" s="4"/>
      <c r="FD10" s="4"/>
      <c r="FE10" s="4"/>
      <c r="FF10" s="4"/>
      <c r="FG10" s="4"/>
      <c r="FH10" s="4"/>
      <c r="FI10" s="4"/>
      <c r="FJ10" s="4"/>
      <c r="FK10" s="4"/>
      <c r="FL10" s="4"/>
      <c r="FM10" s="4"/>
      <c r="FN10" s="4"/>
      <c r="FO10" s="4"/>
      <c r="FP10" s="4"/>
      <c r="FQ10" s="4"/>
      <c r="FR10" s="4"/>
      <c r="FS10" s="4"/>
      <c r="FT10" s="4"/>
      <c r="FU10" s="4"/>
      <c r="FV10" s="4"/>
      <c r="FW10" s="4"/>
      <c r="FX10" s="4"/>
      <c r="FY10" s="4"/>
      <c r="FZ10" s="4"/>
      <c r="GA10" s="4"/>
      <c r="GB10" s="4"/>
      <c r="GC10" s="4"/>
      <c r="GD10" s="4"/>
      <c r="GE10" s="4"/>
      <c r="GF10" s="4"/>
      <c r="GG10" s="4"/>
      <c r="GH10" s="4"/>
      <c r="GI10" s="4"/>
      <c r="GJ10" s="4"/>
      <c r="GK10" s="4"/>
      <c r="GL10" s="4"/>
      <c r="GM10" s="4"/>
      <c r="GN10" s="4"/>
      <c r="GO10" s="4"/>
      <c r="GP10" s="4"/>
      <c r="GQ10" s="4"/>
      <c r="GR10" s="4"/>
      <c r="GS10" s="4"/>
      <c r="GT10" s="4"/>
      <c r="GU10" s="4"/>
      <c r="GV10" s="4"/>
      <c r="GW10" s="4"/>
      <c r="GX10" s="4"/>
      <c r="GY10" s="4"/>
      <c r="GZ10" s="4"/>
      <c r="HA10" s="4"/>
      <c r="HB10" s="4"/>
      <c r="HC10" s="4"/>
      <c r="HD10" s="4"/>
      <c r="HE10" s="4"/>
    </row>
    <row r="11" spans="1:213" s="5" customFormat="1" ht="39.950000000000003" customHeight="1" x14ac:dyDescent="0.2">
      <c r="A11" s="258" t="s">
        <v>247</v>
      </c>
      <c r="B11" s="258" t="s">
        <v>248</v>
      </c>
      <c r="C11" s="258" t="s">
        <v>249</v>
      </c>
      <c r="D11" s="259">
        <v>4</v>
      </c>
      <c r="E11" s="288">
        <f>E7</f>
        <v>80</v>
      </c>
      <c r="F11" s="259">
        <f t="shared" si="0"/>
        <v>320</v>
      </c>
      <c r="G11" s="262">
        <v>2000</v>
      </c>
      <c r="H11" s="261">
        <f t="shared" si="1"/>
        <v>640000</v>
      </c>
      <c r="I11" s="4"/>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c r="BK11" s="4"/>
      <c r="BL11" s="4"/>
      <c r="BM11" s="4"/>
      <c r="BN11" s="4"/>
      <c r="BO11" s="4"/>
      <c r="BP11" s="4"/>
      <c r="BQ11" s="4"/>
      <c r="BR11" s="4"/>
      <c r="BS11" s="4"/>
      <c r="BT11" s="4"/>
      <c r="BU11" s="4"/>
      <c r="BV11" s="4"/>
      <c r="BW11" s="4"/>
      <c r="BX11" s="4"/>
      <c r="BY11" s="4"/>
      <c r="BZ11" s="4"/>
      <c r="CA11" s="4"/>
      <c r="CB11" s="4"/>
      <c r="CC11" s="4"/>
      <c r="CD11" s="4"/>
      <c r="CE11" s="4"/>
      <c r="CF11" s="4"/>
      <c r="CG11" s="4"/>
      <c r="CH11" s="4"/>
      <c r="CI11" s="4"/>
      <c r="CJ11" s="4"/>
      <c r="CK11" s="4"/>
      <c r="CL11" s="4"/>
      <c r="CM11" s="4"/>
      <c r="CN11" s="4"/>
      <c r="CO11" s="4"/>
      <c r="CP11" s="4"/>
      <c r="CQ11" s="4"/>
      <c r="CR11" s="4"/>
      <c r="CS11" s="4"/>
      <c r="CT11" s="4"/>
      <c r="CU11" s="4"/>
      <c r="CV11" s="4"/>
      <c r="CW11" s="4"/>
      <c r="CX11" s="4"/>
      <c r="CY11" s="4"/>
      <c r="CZ11" s="4"/>
      <c r="DA11" s="4"/>
      <c r="DB11" s="4"/>
      <c r="DC11" s="4"/>
      <c r="DD11" s="4"/>
      <c r="DE11" s="4"/>
      <c r="DF11" s="4"/>
      <c r="DG11" s="4"/>
      <c r="DH11" s="4"/>
      <c r="DI11" s="4"/>
      <c r="DJ11" s="4"/>
      <c r="DK11" s="4"/>
      <c r="DL11" s="4"/>
      <c r="DM11" s="4"/>
      <c r="DN11" s="4"/>
      <c r="DO11" s="4"/>
      <c r="DP11" s="4"/>
      <c r="DQ11" s="4"/>
      <c r="DR11" s="4"/>
      <c r="DS11" s="4"/>
      <c r="DT11" s="4"/>
      <c r="DU11" s="4"/>
      <c r="DV11" s="4"/>
      <c r="DW11" s="4"/>
      <c r="DX11" s="4"/>
      <c r="DY11" s="4"/>
      <c r="DZ11" s="4"/>
      <c r="EA11" s="4"/>
      <c r="EB11" s="4"/>
      <c r="EC11" s="4"/>
      <c r="ED11" s="4"/>
      <c r="EE11" s="4"/>
      <c r="EF11" s="4"/>
      <c r="EG11" s="4"/>
      <c r="EH11" s="4"/>
      <c r="EI11" s="4"/>
      <c r="EJ11" s="4"/>
      <c r="EK11" s="4"/>
      <c r="EL11" s="4"/>
      <c r="EM11" s="4"/>
      <c r="EN11" s="4"/>
      <c r="EO11" s="4"/>
      <c r="EP11" s="4"/>
      <c r="EQ11" s="4"/>
      <c r="ER11" s="4"/>
      <c r="ES11" s="4"/>
      <c r="ET11" s="4"/>
      <c r="EU11" s="4"/>
      <c r="EV11" s="4"/>
      <c r="EW11" s="4"/>
      <c r="EX11" s="4"/>
      <c r="EY11" s="4"/>
      <c r="EZ11" s="4"/>
      <c r="FA11" s="4"/>
      <c r="FB11" s="4"/>
      <c r="FC11" s="4"/>
      <c r="FD11" s="4"/>
      <c r="FE11" s="4"/>
      <c r="FF11" s="4"/>
      <c r="FG11" s="4"/>
      <c r="FH11" s="4"/>
      <c r="FI11" s="4"/>
      <c r="FJ11" s="4"/>
      <c r="FK11" s="4"/>
      <c r="FL11" s="4"/>
      <c r="FM11" s="4"/>
      <c r="FN11" s="4"/>
      <c r="FO11" s="4"/>
      <c r="FP11" s="4"/>
      <c r="FQ11" s="4"/>
      <c r="FR11" s="4"/>
      <c r="FS11" s="4"/>
      <c r="FT11" s="4"/>
      <c r="FU11" s="4"/>
      <c r="FV11" s="4"/>
      <c r="FW11" s="4"/>
      <c r="FX11" s="4"/>
      <c r="FY11" s="4"/>
      <c r="FZ11" s="4"/>
      <c r="GA11" s="4"/>
      <c r="GB11" s="4"/>
      <c r="GC11" s="4"/>
      <c r="GD11" s="4"/>
      <c r="GE11" s="4"/>
      <c r="GF11" s="4"/>
      <c r="GG11" s="4"/>
      <c r="GH11" s="4"/>
      <c r="GI11" s="4"/>
      <c r="GJ11" s="4"/>
      <c r="GK11" s="4"/>
      <c r="GL11" s="4"/>
      <c r="GM11" s="4"/>
      <c r="GN11" s="4"/>
      <c r="GO11" s="4"/>
      <c r="GP11" s="4"/>
      <c r="GQ11" s="4"/>
      <c r="GR11" s="4"/>
      <c r="GS11" s="4"/>
      <c r="GT11" s="4"/>
      <c r="GU11" s="4"/>
      <c r="GV11" s="4"/>
      <c r="GW11" s="4"/>
      <c r="GX11" s="4"/>
      <c r="GY11" s="4"/>
      <c r="GZ11" s="4"/>
      <c r="HA11" s="4"/>
      <c r="HB11" s="4"/>
      <c r="HC11" s="4"/>
      <c r="HD11" s="4"/>
      <c r="HE11" s="4"/>
    </row>
    <row r="12" spans="1:213" s="5" customFormat="1" ht="30" customHeight="1" x14ac:dyDescent="0.2">
      <c r="A12" s="258" t="s">
        <v>250</v>
      </c>
      <c r="B12" s="258" t="s">
        <v>251</v>
      </c>
      <c r="C12" s="258" t="s">
        <v>252</v>
      </c>
      <c r="D12" s="259">
        <f>2*4</f>
        <v>8</v>
      </c>
      <c r="E12" s="288">
        <f>E7</f>
        <v>80</v>
      </c>
      <c r="F12" s="259">
        <f t="shared" si="0"/>
        <v>640</v>
      </c>
      <c r="G12" s="260">
        <v>600</v>
      </c>
      <c r="H12" s="261">
        <f t="shared" si="1"/>
        <v>384000</v>
      </c>
      <c r="I12" s="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c r="BK12" s="4"/>
      <c r="BL12" s="4"/>
      <c r="BM12" s="4"/>
      <c r="BN12" s="4"/>
      <c r="BO12" s="4"/>
      <c r="BP12" s="4"/>
      <c r="BQ12" s="4"/>
      <c r="BR12" s="4"/>
      <c r="BS12" s="4"/>
      <c r="BT12" s="4"/>
      <c r="BU12" s="4"/>
      <c r="BV12" s="4"/>
      <c r="BW12" s="4"/>
      <c r="BX12" s="4"/>
      <c r="BY12" s="4"/>
      <c r="BZ12" s="4"/>
      <c r="CA12" s="4"/>
      <c r="CB12" s="4"/>
      <c r="CC12" s="4"/>
      <c r="CD12" s="4"/>
      <c r="CE12" s="4"/>
      <c r="CF12" s="4"/>
      <c r="CG12" s="4"/>
      <c r="CH12" s="4"/>
      <c r="CI12" s="4"/>
      <c r="CJ12" s="4"/>
      <c r="CK12" s="4"/>
      <c r="CL12" s="4"/>
      <c r="CM12" s="4"/>
      <c r="CN12" s="4"/>
      <c r="CO12" s="4"/>
      <c r="CP12" s="4"/>
      <c r="CQ12" s="4"/>
      <c r="CR12" s="4"/>
      <c r="CS12" s="4"/>
      <c r="CT12" s="4"/>
      <c r="CU12" s="4"/>
      <c r="CV12" s="4"/>
      <c r="CW12" s="4"/>
      <c r="CX12" s="4"/>
      <c r="CY12" s="4"/>
      <c r="CZ12" s="4"/>
      <c r="DA12" s="4"/>
      <c r="DB12" s="4"/>
      <c r="DC12" s="4"/>
      <c r="DD12" s="4"/>
      <c r="DE12" s="4"/>
      <c r="DF12" s="4"/>
      <c r="DG12" s="4"/>
      <c r="DH12" s="4"/>
      <c r="DI12" s="4"/>
      <c r="DJ12" s="4"/>
      <c r="DK12" s="4"/>
      <c r="DL12" s="4"/>
      <c r="DM12" s="4"/>
      <c r="DN12" s="4"/>
      <c r="DO12" s="4"/>
      <c r="DP12" s="4"/>
      <c r="DQ12" s="4"/>
      <c r="DR12" s="4"/>
      <c r="DS12" s="4"/>
      <c r="DT12" s="4"/>
      <c r="DU12" s="4"/>
      <c r="DV12" s="4"/>
      <c r="DW12" s="4"/>
      <c r="DX12" s="4"/>
      <c r="DY12" s="4"/>
      <c r="DZ12" s="4"/>
      <c r="EA12" s="4"/>
      <c r="EB12" s="4"/>
      <c r="EC12" s="4"/>
      <c r="ED12" s="4"/>
      <c r="EE12" s="4"/>
      <c r="EF12" s="4"/>
      <c r="EG12" s="4"/>
      <c r="EH12" s="4"/>
      <c r="EI12" s="4"/>
      <c r="EJ12" s="4"/>
      <c r="EK12" s="4"/>
      <c r="EL12" s="4"/>
      <c r="EM12" s="4"/>
      <c r="EN12" s="4"/>
      <c r="EO12" s="4"/>
      <c r="EP12" s="4"/>
      <c r="EQ12" s="4"/>
      <c r="ER12" s="4"/>
      <c r="ES12" s="4"/>
      <c r="ET12" s="4"/>
      <c r="EU12" s="4"/>
      <c r="EV12" s="4"/>
      <c r="EW12" s="4"/>
      <c r="EX12" s="4"/>
      <c r="EY12" s="4"/>
      <c r="EZ12" s="4"/>
      <c r="FA12" s="4"/>
      <c r="FB12" s="4"/>
      <c r="FC12" s="4"/>
      <c r="FD12" s="4"/>
      <c r="FE12" s="4"/>
      <c r="FF12" s="4"/>
      <c r="FG12" s="4"/>
      <c r="FH12" s="4"/>
      <c r="FI12" s="4"/>
      <c r="FJ12" s="4"/>
      <c r="FK12" s="4"/>
      <c r="FL12" s="4"/>
      <c r="FM12" s="4"/>
      <c r="FN12" s="4"/>
      <c r="FO12" s="4"/>
      <c r="FP12" s="4"/>
      <c r="FQ12" s="4"/>
      <c r="FR12" s="4"/>
      <c r="FS12" s="4"/>
      <c r="FT12" s="4"/>
      <c r="FU12" s="4"/>
      <c r="FV12" s="4"/>
      <c r="FW12" s="4"/>
      <c r="FX12" s="4"/>
      <c r="FY12" s="4"/>
      <c r="FZ12" s="4"/>
      <c r="GA12" s="4"/>
      <c r="GB12" s="4"/>
      <c r="GC12" s="4"/>
      <c r="GD12" s="4"/>
      <c r="GE12" s="4"/>
      <c r="GF12" s="4"/>
      <c r="GG12" s="4"/>
      <c r="GH12" s="4"/>
      <c r="GI12" s="4"/>
      <c r="GJ12" s="4"/>
      <c r="GK12" s="4"/>
      <c r="GL12" s="4"/>
      <c r="GM12" s="4"/>
      <c r="GN12" s="4"/>
      <c r="GO12" s="4"/>
      <c r="GP12" s="4"/>
      <c r="GQ12" s="4"/>
      <c r="GR12" s="4"/>
      <c r="GS12" s="4"/>
      <c r="GT12" s="4"/>
      <c r="GU12" s="4"/>
      <c r="GV12" s="4"/>
      <c r="GW12" s="4"/>
      <c r="GX12" s="4"/>
      <c r="GY12" s="4"/>
      <c r="GZ12" s="4"/>
      <c r="HA12" s="4"/>
      <c r="HB12" s="4"/>
      <c r="HC12" s="4"/>
      <c r="HD12" s="4"/>
      <c r="HE12" s="4"/>
    </row>
    <row r="13" spans="1:213" s="5" customFormat="1" ht="30" customHeight="1" x14ac:dyDescent="0.2">
      <c r="A13" s="258" t="s">
        <v>253</v>
      </c>
      <c r="B13" s="258" t="s">
        <v>248</v>
      </c>
      <c r="C13" s="258" t="s">
        <v>254</v>
      </c>
      <c r="D13" s="259"/>
      <c r="E13" s="259"/>
      <c r="F13" s="259">
        <v>14</v>
      </c>
      <c r="G13" s="260">
        <v>15000</v>
      </c>
      <c r="H13" s="261">
        <f t="shared" si="1"/>
        <v>210000</v>
      </c>
      <c r="I13" s="4"/>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c r="BK13" s="4"/>
      <c r="BL13" s="4"/>
      <c r="BM13" s="4"/>
      <c r="BN13" s="4"/>
      <c r="BO13" s="4"/>
      <c r="BP13" s="4"/>
      <c r="BQ13" s="4"/>
      <c r="BR13" s="4"/>
      <c r="BS13" s="4"/>
      <c r="BT13" s="4"/>
      <c r="BU13" s="4"/>
      <c r="BV13" s="4"/>
      <c r="BW13" s="4"/>
      <c r="BX13" s="4"/>
      <c r="BY13" s="4"/>
      <c r="BZ13" s="4"/>
      <c r="CA13" s="4"/>
      <c r="CB13" s="4"/>
      <c r="CC13" s="4"/>
      <c r="CD13" s="4"/>
      <c r="CE13" s="4"/>
      <c r="CF13" s="4"/>
      <c r="CG13" s="4"/>
      <c r="CH13" s="4"/>
      <c r="CI13" s="4"/>
      <c r="CJ13" s="4"/>
      <c r="CK13" s="4"/>
      <c r="CL13" s="4"/>
      <c r="CM13" s="4"/>
      <c r="CN13" s="4"/>
      <c r="CO13" s="4"/>
      <c r="CP13" s="4"/>
      <c r="CQ13" s="4"/>
      <c r="CR13" s="4"/>
      <c r="CS13" s="4"/>
      <c r="CT13" s="4"/>
      <c r="CU13" s="4"/>
      <c r="CV13" s="4"/>
      <c r="CW13" s="4"/>
      <c r="CX13" s="4"/>
      <c r="CY13" s="4"/>
      <c r="CZ13" s="4"/>
      <c r="DA13" s="4"/>
      <c r="DB13" s="4"/>
      <c r="DC13" s="4"/>
      <c r="DD13" s="4"/>
      <c r="DE13" s="4"/>
      <c r="DF13" s="4"/>
      <c r="DG13" s="4"/>
      <c r="DH13" s="4"/>
      <c r="DI13" s="4"/>
      <c r="DJ13" s="4"/>
      <c r="DK13" s="4"/>
      <c r="DL13" s="4"/>
      <c r="DM13" s="4"/>
      <c r="DN13" s="4"/>
      <c r="DO13" s="4"/>
      <c r="DP13" s="4"/>
      <c r="DQ13" s="4"/>
      <c r="DR13" s="4"/>
      <c r="DS13" s="4"/>
      <c r="DT13" s="4"/>
      <c r="DU13" s="4"/>
      <c r="DV13" s="4"/>
      <c r="DW13" s="4"/>
      <c r="DX13" s="4"/>
      <c r="DY13" s="4"/>
      <c r="DZ13" s="4"/>
      <c r="EA13" s="4"/>
      <c r="EB13" s="4"/>
      <c r="EC13" s="4"/>
      <c r="ED13" s="4"/>
      <c r="EE13" s="4"/>
      <c r="EF13" s="4"/>
      <c r="EG13" s="4"/>
      <c r="EH13" s="4"/>
      <c r="EI13" s="4"/>
      <c r="EJ13" s="4"/>
      <c r="EK13" s="4"/>
      <c r="EL13" s="4"/>
      <c r="EM13" s="4"/>
      <c r="EN13" s="4"/>
      <c r="EO13" s="4"/>
      <c r="EP13" s="4"/>
      <c r="EQ13" s="4"/>
      <c r="ER13" s="4"/>
      <c r="ES13" s="4"/>
      <c r="ET13" s="4"/>
      <c r="EU13" s="4"/>
      <c r="EV13" s="4"/>
      <c r="EW13" s="4"/>
      <c r="EX13" s="4"/>
      <c r="EY13" s="4"/>
      <c r="EZ13" s="4"/>
      <c r="FA13" s="4"/>
      <c r="FB13" s="4"/>
      <c r="FC13" s="4"/>
      <c r="FD13" s="4"/>
      <c r="FE13" s="4"/>
      <c r="FF13" s="4"/>
      <c r="FG13" s="4"/>
      <c r="FH13" s="4"/>
      <c r="FI13" s="4"/>
      <c r="FJ13" s="4"/>
      <c r="FK13" s="4"/>
      <c r="FL13" s="4"/>
      <c r="FM13" s="4"/>
      <c r="FN13" s="4"/>
      <c r="FO13" s="4"/>
      <c r="FP13" s="4"/>
      <c r="FQ13" s="4"/>
      <c r="FR13" s="4"/>
      <c r="FS13" s="4"/>
      <c r="FT13" s="4"/>
      <c r="FU13" s="4"/>
      <c r="FV13" s="4"/>
      <c r="FW13" s="4"/>
      <c r="FX13" s="4"/>
      <c r="FY13" s="4"/>
      <c r="FZ13" s="4"/>
      <c r="GA13" s="4"/>
      <c r="GB13" s="4"/>
      <c r="GC13" s="4"/>
      <c r="GD13" s="4"/>
      <c r="GE13" s="4"/>
      <c r="GF13" s="4"/>
      <c r="GG13" s="4"/>
      <c r="GH13" s="4"/>
      <c r="GI13" s="4"/>
      <c r="GJ13" s="4"/>
      <c r="GK13" s="4"/>
      <c r="GL13" s="4"/>
      <c r="GM13" s="4"/>
      <c r="GN13" s="4"/>
      <c r="GO13" s="4"/>
      <c r="GP13" s="4"/>
      <c r="GQ13" s="4"/>
      <c r="GR13" s="4"/>
      <c r="GS13" s="4"/>
      <c r="GT13" s="4"/>
      <c r="GU13" s="4"/>
      <c r="GV13" s="4"/>
      <c r="GW13" s="4"/>
      <c r="GX13" s="4"/>
      <c r="GY13" s="4"/>
      <c r="GZ13" s="4"/>
      <c r="HA13" s="4"/>
      <c r="HB13" s="4"/>
      <c r="HC13" s="4"/>
      <c r="HD13" s="4"/>
      <c r="HE13" s="4"/>
    </row>
    <row r="14" spans="1:213" s="5" customFormat="1" ht="30" customHeight="1" x14ac:dyDescent="0.2">
      <c r="A14" s="258" t="s">
        <v>255</v>
      </c>
      <c r="B14" s="258" t="s">
        <v>248</v>
      </c>
      <c r="C14" s="258" t="s">
        <v>256</v>
      </c>
      <c r="D14" s="259"/>
      <c r="E14" s="259"/>
      <c r="F14" s="259">
        <v>1</v>
      </c>
      <c r="G14" s="260">
        <v>189000</v>
      </c>
      <c r="H14" s="261">
        <f t="shared" si="1"/>
        <v>189000</v>
      </c>
      <c r="I14" s="4"/>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c r="BK14" s="4"/>
      <c r="BL14" s="4"/>
      <c r="BM14" s="4"/>
      <c r="BN14" s="4"/>
      <c r="BO14" s="4"/>
      <c r="BP14" s="4"/>
      <c r="BQ14" s="4"/>
      <c r="BR14" s="4"/>
      <c r="BS14" s="4"/>
      <c r="BT14" s="4"/>
      <c r="BU14" s="4"/>
      <c r="BV14" s="4"/>
      <c r="BW14" s="4"/>
      <c r="BX14" s="4"/>
      <c r="BY14" s="4"/>
      <c r="BZ14" s="4"/>
      <c r="CA14" s="4"/>
      <c r="CB14" s="4"/>
      <c r="CC14" s="4"/>
      <c r="CD14" s="4"/>
      <c r="CE14" s="4"/>
      <c r="CF14" s="4"/>
      <c r="CG14" s="4"/>
      <c r="CH14" s="4"/>
      <c r="CI14" s="4"/>
      <c r="CJ14" s="4"/>
      <c r="CK14" s="4"/>
      <c r="CL14" s="4"/>
      <c r="CM14" s="4"/>
      <c r="CN14" s="4"/>
      <c r="CO14" s="4"/>
      <c r="CP14" s="4"/>
      <c r="CQ14" s="4"/>
      <c r="CR14" s="4"/>
      <c r="CS14" s="4"/>
      <c r="CT14" s="4"/>
      <c r="CU14" s="4"/>
      <c r="CV14" s="4"/>
      <c r="CW14" s="4"/>
      <c r="CX14" s="4"/>
      <c r="CY14" s="4"/>
      <c r="CZ14" s="4"/>
      <c r="DA14" s="4"/>
      <c r="DB14" s="4"/>
      <c r="DC14" s="4"/>
      <c r="DD14" s="4"/>
      <c r="DE14" s="4"/>
      <c r="DF14" s="4"/>
      <c r="DG14" s="4"/>
      <c r="DH14" s="4"/>
      <c r="DI14" s="4"/>
      <c r="DJ14" s="4"/>
      <c r="DK14" s="4"/>
      <c r="DL14" s="4"/>
      <c r="DM14" s="4"/>
      <c r="DN14" s="4"/>
      <c r="DO14" s="4"/>
      <c r="DP14" s="4"/>
      <c r="DQ14" s="4"/>
      <c r="DR14" s="4"/>
      <c r="DS14" s="4"/>
      <c r="DT14" s="4"/>
      <c r="DU14" s="4"/>
      <c r="DV14" s="4"/>
      <c r="DW14" s="4"/>
      <c r="DX14" s="4"/>
      <c r="DY14" s="4"/>
      <c r="DZ14" s="4"/>
      <c r="EA14" s="4"/>
      <c r="EB14" s="4"/>
      <c r="EC14" s="4"/>
      <c r="ED14" s="4"/>
      <c r="EE14" s="4"/>
      <c r="EF14" s="4"/>
      <c r="EG14" s="4"/>
      <c r="EH14" s="4"/>
      <c r="EI14" s="4"/>
      <c r="EJ14" s="4"/>
      <c r="EK14" s="4"/>
      <c r="EL14" s="4"/>
      <c r="EM14" s="4"/>
      <c r="EN14" s="4"/>
      <c r="EO14" s="4"/>
      <c r="EP14" s="4"/>
      <c r="EQ14" s="4"/>
      <c r="ER14" s="4"/>
      <c r="ES14" s="4"/>
      <c r="ET14" s="4"/>
      <c r="EU14" s="4"/>
      <c r="EV14" s="4"/>
      <c r="EW14" s="4"/>
      <c r="EX14" s="4"/>
      <c r="EY14" s="4"/>
      <c r="EZ14" s="4"/>
      <c r="FA14" s="4"/>
      <c r="FB14" s="4"/>
      <c r="FC14" s="4"/>
      <c r="FD14" s="4"/>
      <c r="FE14" s="4"/>
      <c r="FF14" s="4"/>
      <c r="FG14" s="4"/>
      <c r="FH14" s="4"/>
      <c r="FI14" s="4"/>
      <c r="FJ14" s="4"/>
      <c r="FK14" s="4"/>
      <c r="FL14" s="4"/>
      <c r="FM14" s="4"/>
      <c r="FN14" s="4"/>
      <c r="FO14" s="4"/>
      <c r="FP14" s="4"/>
      <c r="FQ14" s="4"/>
      <c r="FR14" s="4"/>
      <c r="FS14" s="4"/>
      <c r="FT14" s="4"/>
      <c r="FU14" s="4"/>
      <c r="FV14" s="4"/>
      <c r="FW14" s="4"/>
      <c r="FX14" s="4"/>
      <c r="FY14" s="4"/>
      <c r="FZ14" s="4"/>
      <c r="GA14" s="4"/>
      <c r="GB14" s="4"/>
      <c r="GC14" s="4"/>
      <c r="GD14" s="4"/>
      <c r="GE14" s="4"/>
      <c r="GF14" s="4"/>
      <c r="GG14" s="4"/>
      <c r="GH14" s="4"/>
      <c r="GI14" s="4"/>
      <c r="GJ14" s="4"/>
      <c r="GK14" s="4"/>
      <c r="GL14" s="4"/>
      <c r="GM14" s="4"/>
      <c r="GN14" s="4"/>
      <c r="GO14" s="4"/>
      <c r="GP14" s="4"/>
      <c r="GQ14" s="4"/>
      <c r="GR14" s="4"/>
      <c r="GS14" s="4"/>
      <c r="GT14" s="4"/>
      <c r="GU14" s="4"/>
      <c r="GV14" s="4"/>
      <c r="GW14" s="4"/>
      <c r="GX14" s="4"/>
      <c r="GY14" s="4"/>
      <c r="GZ14" s="4"/>
      <c r="HA14" s="4"/>
      <c r="HB14" s="4"/>
      <c r="HC14" s="4"/>
      <c r="HD14" s="4"/>
      <c r="HE14" s="4"/>
    </row>
    <row r="15" spans="1:213" s="5" customFormat="1" ht="25.5" customHeight="1" x14ac:dyDescent="0.3">
      <c r="A15" s="263" t="s">
        <v>257</v>
      </c>
      <c r="B15" s="263"/>
      <c r="C15" s="263"/>
      <c r="D15" s="263"/>
      <c r="E15" s="263"/>
      <c r="F15" s="263"/>
      <c r="G15" s="264"/>
      <c r="H15" s="265">
        <f>SUM(H7:H14)</f>
        <v>2494600</v>
      </c>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c r="BK15" s="4"/>
      <c r="BL15" s="4"/>
      <c r="BM15" s="4"/>
      <c r="BN15" s="4"/>
      <c r="BO15" s="4"/>
      <c r="BP15" s="4"/>
      <c r="BQ15" s="4"/>
      <c r="BR15" s="4"/>
      <c r="BS15" s="4"/>
      <c r="BT15" s="4"/>
      <c r="BU15" s="4"/>
      <c r="BV15" s="4"/>
      <c r="BW15" s="4"/>
      <c r="BX15" s="4"/>
      <c r="BY15" s="4"/>
      <c r="BZ15" s="4"/>
      <c r="CA15" s="4"/>
      <c r="CB15" s="4"/>
      <c r="CC15" s="4"/>
      <c r="CD15" s="4"/>
      <c r="CE15" s="4"/>
      <c r="CF15" s="4"/>
      <c r="CG15" s="4"/>
      <c r="CH15" s="4"/>
      <c r="CI15" s="4"/>
      <c r="CJ15" s="4"/>
      <c r="CK15" s="4"/>
      <c r="CL15" s="4"/>
      <c r="CM15" s="4"/>
      <c r="CN15" s="4"/>
      <c r="CO15" s="4"/>
      <c r="CP15" s="4"/>
      <c r="CQ15" s="4"/>
      <c r="CR15" s="4"/>
      <c r="CS15" s="4"/>
      <c r="CT15" s="4"/>
      <c r="CU15" s="4"/>
      <c r="CV15" s="4"/>
      <c r="CW15" s="4"/>
      <c r="CX15" s="4"/>
      <c r="CY15" s="4"/>
      <c r="CZ15" s="4"/>
      <c r="DA15" s="4"/>
      <c r="DB15" s="4"/>
      <c r="DC15" s="4"/>
      <c r="DD15" s="4"/>
      <c r="DE15" s="4"/>
      <c r="DF15" s="4"/>
      <c r="DG15" s="4"/>
      <c r="DH15" s="4"/>
      <c r="DI15" s="4"/>
      <c r="DJ15" s="4"/>
      <c r="DK15" s="4"/>
      <c r="DL15" s="4"/>
      <c r="DM15" s="4"/>
      <c r="DN15" s="4"/>
      <c r="DO15" s="4"/>
      <c r="DP15" s="4"/>
      <c r="DQ15" s="4"/>
      <c r="DR15" s="4"/>
      <c r="DS15" s="4"/>
      <c r="DT15" s="4"/>
      <c r="DU15" s="4"/>
      <c r="DV15" s="4"/>
      <c r="DW15" s="4"/>
      <c r="DX15" s="4"/>
      <c r="DY15" s="4"/>
      <c r="DZ15" s="4"/>
      <c r="EA15" s="4"/>
      <c r="EB15" s="4"/>
      <c r="EC15" s="4"/>
      <c r="ED15" s="4"/>
      <c r="EE15" s="4"/>
      <c r="EF15" s="4"/>
      <c r="EG15" s="4"/>
      <c r="EH15" s="4"/>
      <c r="EI15" s="4"/>
      <c r="EJ15" s="4"/>
      <c r="EK15" s="4"/>
      <c r="EL15" s="4"/>
      <c r="EM15" s="4"/>
      <c r="EN15" s="4"/>
      <c r="EO15" s="4"/>
      <c r="EP15" s="4"/>
      <c r="EQ15" s="4"/>
      <c r="ER15" s="4"/>
      <c r="ES15" s="4"/>
      <c r="ET15" s="4"/>
      <c r="EU15" s="4"/>
      <c r="EV15" s="4"/>
      <c r="EW15" s="4"/>
      <c r="EX15" s="4"/>
      <c r="EY15" s="4"/>
      <c r="EZ15" s="4"/>
      <c r="FA15" s="4"/>
      <c r="FB15" s="4"/>
      <c r="FC15" s="4"/>
      <c r="FD15" s="4"/>
      <c r="FE15" s="4"/>
      <c r="FF15" s="4"/>
      <c r="FG15" s="4"/>
      <c r="FH15" s="4"/>
      <c r="FI15" s="4"/>
      <c r="FJ15" s="4"/>
      <c r="FK15" s="4"/>
      <c r="FL15" s="4"/>
      <c r="FM15" s="4"/>
      <c r="FN15" s="4"/>
      <c r="FO15" s="4"/>
      <c r="FP15" s="4"/>
      <c r="FQ15" s="4"/>
      <c r="FR15" s="4"/>
      <c r="FS15" s="4"/>
      <c r="FT15" s="4"/>
      <c r="FU15" s="4"/>
      <c r="FV15" s="4"/>
      <c r="FW15" s="4"/>
      <c r="FX15" s="4"/>
      <c r="FY15" s="4"/>
      <c r="FZ15" s="4"/>
      <c r="GA15" s="4"/>
      <c r="GB15" s="4"/>
      <c r="GC15" s="4"/>
      <c r="GD15" s="4"/>
      <c r="GE15" s="4"/>
      <c r="GF15" s="4"/>
      <c r="GG15" s="4"/>
      <c r="GH15" s="4"/>
      <c r="GI15" s="4"/>
      <c r="GJ15" s="4"/>
      <c r="GK15" s="4"/>
      <c r="GL15" s="4"/>
      <c r="GM15" s="4"/>
      <c r="GN15" s="4"/>
      <c r="GO15" s="4"/>
      <c r="GP15" s="4"/>
      <c r="GQ15" s="4"/>
      <c r="GR15" s="4"/>
      <c r="GS15" s="4"/>
      <c r="GT15" s="4"/>
      <c r="GU15" s="4"/>
      <c r="GV15" s="4"/>
      <c r="GW15" s="4"/>
      <c r="GX15" s="4"/>
      <c r="GY15" s="4"/>
      <c r="GZ15" s="4"/>
      <c r="HA15" s="4"/>
      <c r="HB15" s="4"/>
      <c r="HC15" s="4"/>
      <c r="HD15" s="4"/>
      <c r="HE15" s="4"/>
    </row>
    <row r="16" spans="1:213" s="5" customFormat="1" ht="20.100000000000001" customHeight="1" x14ac:dyDescent="0.3">
      <c r="A16" s="263" t="s">
        <v>258</v>
      </c>
      <c r="B16" s="263"/>
      <c r="C16" s="263"/>
      <c r="D16" s="263"/>
      <c r="E16" s="263"/>
      <c r="F16" s="263"/>
      <c r="G16" s="264"/>
      <c r="H16" s="265">
        <f>H15*0.025</f>
        <v>62365</v>
      </c>
      <c r="I16" s="4"/>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c r="BK16" s="4"/>
      <c r="BL16" s="4"/>
      <c r="BM16" s="4"/>
      <c r="BN16" s="4"/>
      <c r="BO16" s="4"/>
      <c r="BP16" s="4"/>
      <c r="BQ16" s="4"/>
      <c r="BR16" s="4"/>
      <c r="BS16" s="4"/>
      <c r="BT16" s="4"/>
      <c r="BU16" s="4"/>
      <c r="BV16" s="4"/>
      <c r="BW16" s="4"/>
      <c r="BX16" s="4"/>
      <c r="BY16" s="4"/>
      <c r="BZ16" s="4"/>
      <c r="CA16" s="4"/>
      <c r="CB16" s="4"/>
      <c r="CC16" s="4"/>
      <c r="CD16" s="4"/>
      <c r="CE16" s="4"/>
      <c r="CF16" s="4"/>
      <c r="CG16" s="4"/>
      <c r="CH16" s="4"/>
      <c r="CI16" s="4"/>
      <c r="CJ16" s="4"/>
      <c r="CK16" s="4"/>
      <c r="CL16" s="4"/>
      <c r="CM16" s="4"/>
      <c r="CN16" s="4"/>
      <c r="CO16" s="4"/>
      <c r="CP16" s="4"/>
      <c r="CQ16" s="4"/>
      <c r="CR16" s="4"/>
      <c r="CS16" s="4"/>
      <c r="CT16" s="4"/>
      <c r="CU16" s="4"/>
      <c r="CV16" s="4"/>
      <c r="CW16" s="4"/>
      <c r="CX16" s="4"/>
      <c r="CY16" s="4"/>
      <c r="CZ16" s="4"/>
      <c r="DA16" s="4"/>
      <c r="DB16" s="4"/>
      <c r="DC16" s="4"/>
      <c r="DD16" s="4"/>
      <c r="DE16" s="4"/>
      <c r="DF16" s="4"/>
      <c r="DG16" s="4"/>
      <c r="DH16" s="4"/>
      <c r="DI16" s="4"/>
      <c r="DJ16" s="4"/>
      <c r="DK16" s="4"/>
      <c r="DL16" s="4"/>
      <c r="DM16" s="4"/>
      <c r="DN16" s="4"/>
      <c r="DO16" s="4"/>
      <c r="DP16" s="4"/>
      <c r="DQ16" s="4"/>
      <c r="DR16" s="4"/>
      <c r="DS16" s="4"/>
      <c r="DT16" s="4"/>
      <c r="DU16" s="4"/>
      <c r="DV16" s="4"/>
      <c r="DW16" s="4"/>
      <c r="DX16" s="4"/>
      <c r="DY16" s="4"/>
      <c r="DZ16" s="4"/>
      <c r="EA16" s="4"/>
      <c r="EB16" s="4"/>
      <c r="EC16" s="4"/>
      <c r="ED16" s="4"/>
      <c r="EE16" s="4"/>
      <c r="EF16" s="4"/>
      <c r="EG16" s="4"/>
      <c r="EH16" s="4"/>
      <c r="EI16" s="4"/>
      <c r="EJ16" s="4"/>
      <c r="EK16" s="4"/>
      <c r="EL16" s="4"/>
      <c r="EM16" s="4"/>
      <c r="EN16" s="4"/>
      <c r="EO16" s="4"/>
      <c r="EP16" s="4"/>
      <c r="EQ16" s="4"/>
      <c r="ER16" s="4"/>
      <c r="ES16" s="4"/>
      <c r="ET16" s="4"/>
      <c r="EU16" s="4"/>
      <c r="EV16" s="4"/>
      <c r="EW16" s="4"/>
      <c r="EX16" s="4"/>
      <c r="EY16" s="4"/>
      <c r="EZ16" s="4"/>
      <c r="FA16" s="4"/>
      <c r="FB16" s="4"/>
      <c r="FC16" s="4"/>
      <c r="FD16" s="4"/>
      <c r="FE16" s="4"/>
      <c r="FF16" s="4"/>
      <c r="FG16" s="4"/>
      <c r="FH16" s="4"/>
      <c r="FI16" s="4"/>
      <c r="FJ16" s="4"/>
      <c r="FK16" s="4"/>
      <c r="FL16" s="4"/>
      <c r="FM16" s="4"/>
      <c r="FN16" s="4"/>
      <c r="FO16" s="4"/>
      <c r="FP16" s="4"/>
      <c r="FQ16" s="4"/>
      <c r="FR16" s="4"/>
      <c r="FS16" s="4"/>
      <c r="FT16" s="4"/>
      <c r="FU16" s="4"/>
      <c r="FV16" s="4"/>
      <c r="FW16" s="4"/>
      <c r="FX16" s="4"/>
      <c r="FY16" s="4"/>
      <c r="FZ16" s="4"/>
      <c r="GA16" s="4"/>
      <c r="GB16" s="4"/>
      <c r="GC16" s="4"/>
      <c r="GD16" s="4"/>
      <c r="GE16" s="4"/>
      <c r="GF16" s="4"/>
      <c r="GG16" s="4"/>
      <c r="GH16" s="4"/>
      <c r="GI16" s="4"/>
      <c r="GJ16" s="4"/>
      <c r="GK16" s="4"/>
      <c r="GL16" s="4"/>
      <c r="GM16" s="4"/>
      <c r="GN16" s="4"/>
      <c r="GO16" s="4"/>
      <c r="GP16" s="4"/>
      <c r="GQ16" s="4"/>
      <c r="GR16" s="4"/>
      <c r="GS16" s="4"/>
      <c r="GT16" s="4"/>
      <c r="GU16" s="4"/>
      <c r="GV16" s="4"/>
      <c r="GW16" s="4"/>
      <c r="GX16" s="4"/>
      <c r="GY16" s="4"/>
      <c r="GZ16" s="4"/>
      <c r="HA16" s="4"/>
      <c r="HB16" s="4"/>
      <c r="HC16" s="4"/>
      <c r="HD16" s="4"/>
      <c r="HE16" s="4"/>
    </row>
    <row r="17" spans="1:213" s="5" customFormat="1" ht="20.100000000000001" customHeight="1" x14ac:dyDescent="0.3">
      <c r="A17" s="263" t="s">
        <v>259</v>
      </c>
      <c r="B17" s="263"/>
      <c r="C17" s="263"/>
      <c r="D17" s="263"/>
      <c r="E17" s="263"/>
      <c r="F17" s="263"/>
      <c r="G17" s="264"/>
      <c r="H17" s="265">
        <f>ROUND(SUM(H15:H16),0)</f>
        <v>2556965</v>
      </c>
      <c r="I17" s="4"/>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c r="BK17" s="4"/>
      <c r="BL17" s="4"/>
      <c r="BM17" s="4"/>
      <c r="BN17" s="4"/>
      <c r="BO17" s="4"/>
      <c r="BP17" s="4"/>
      <c r="BQ17" s="4"/>
      <c r="BR17" s="4"/>
      <c r="BS17" s="4"/>
      <c r="BT17" s="4"/>
      <c r="BU17" s="4"/>
      <c r="BV17" s="4"/>
      <c r="BW17" s="4"/>
      <c r="BX17" s="4"/>
      <c r="BY17" s="4"/>
      <c r="BZ17" s="4"/>
      <c r="CA17" s="4"/>
      <c r="CB17" s="4"/>
      <c r="CC17" s="4"/>
      <c r="CD17" s="4"/>
      <c r="CE17" s="4"/>
      <c r="CF17" s="4"/>
      <c r="CG17" s="4"/>
      <c r="CH17" s="4"/>
      <c r="CI17" s="4"/>
      <c r="CJ17" s="4"/>
      <c r="CK17" s="4"/>
      <c r="CL17" s="4"/>
      <c r="CM17" s="4"/>
      <c r="CN17" s="4"/>
      <c r="CO17" s="4"/>
      <c r="CP17" s="4"/>
      <c r="CQ17" s="4"/>
      <c r="CR17" s="4"/>
      <c r="CS17" s="4"/>
      <c r="CT17" s="4"/>
      <c r="CU17" s="4"/>
      <c r="CV17" s="4"/>
      <c r="CW17" s="4"/>
      <c r="CX17" s="4"/>
      <c r="CY17" s="4"/>
      <c r="CZ17" s="4"/>
      <c r="DA17" s="4"/>
      <c r="DB17" s="4"/>
      <c r="DC17" s="4"/>
      <c r="DD17" s="4"/>
      <c r="DE17" s="4"/>
      <c r="DF17" s="4"/>
      <c r="DG17" s="4"/>
      <c r="DH17" s="4"/>
      <c r="DI17" s="4"/>
      <c r="DJ17" s="4"/>
      <c r="DK17" s="4"/>
      <c r="DL17" s="4"/>
      <c r="DM17" s="4"/>
      <c r="DN17" s="4"/>
      <c r="DO17" s="4"/>
      <c r="DP17" s="4"/>
      <c r="DQ17" s="4"/>
      <c r="DR17" s="4"/>
      <c r="DS17" s="4"/>
      <c r="DT17" s="4"/>
      <c r="DU17" s="4"/>
      <c r="DV17" s="4"/>
      <c r="DW17" s="4"/>
      <c r="DX17" s="4"/>
      <c r="DY17" s="4"/>
      <c r="DZ17" s="4"/>
      <c r="EA17" s="4"/>
      <c r="EB17" s="4"/>
      <c r="EC17" s="4"/>
      <c r="ED17" s="4"/>
      <c r="EE17" s="4"/>
      <c r="EF17" s="4"/>
      <c r="EG17" s="4"/>
      <c r="EH17" s="4"/>
      <c r="EI17" s="4"/>
      <c r="EJ17" s="4"/>
      <c r="EK17" s="4"/>
      <c r="EL17" s="4"/>
      <c r="EM17" s="4"/>
      <c r="EN17" s="4"/>
      <c r="EO17" s="4"/>
      <c r="EP17" s="4"/>
      <c r="EQ17" s="4"/>
      <c r="ER17" s="4"/>
      <c r="ES17" s="4"/>
      <c r="ET17" s="4"/>
      <c r="EU17" s="4"/>
      <c r="EV17" s="4"/>
      <c r="EW17" s="4"/>
      <c r="EX17" s="4"/>
      <c r="EY17" s="4"/>
      <c r="EZ17" s="4"/>
      <c r="FA17" s="4"/>
      <c r="FB17" s="4"/>
      <c r="FC17" s="4"/>
      <c r="FD17" s="4"/>
      <c r="FE17" s="4"/>
      <c r="FF17" s="4"/>
      <c r="FG17" s="4"/>
      <c r="FH17" s="4"/>
      <c r="FI17" s="4"/>
      <c r="FJ17" s="4"/>
      <c r="FK17" s="4"/>
      <c r="FL17" s="4"/>
      <c r="FM17" s="4"/>
      <c r="FN17" s="4"/>
      <c r="FO17" s="4"/>
      <c r="FP17" s="4"/>
      <c r="FQ17" s="4"/>
      <c r="FR17" s="4"/>
      <c r="FS17" s="4"/>
      <c r="FT17" s="4"/>
      <c r="FU17" s="4"/>
      <c r="FV17" s="4"/>
      <c r="FW17" s="4"/>
      <c r="FX17" s="4"/>
      <c r="FY17" s="4"/>
      <c r="FZ17" s="4"/>
      <c r="GA17" s="4"/>
      <c r="GB17" s="4"/>
      <c r="GC17" s="4"/>
      <c r="GD17" s="4"/>
      <c r="GE17" s="4"/>
      <c r="GF17" s="4"/>
      <c r="GG17" s="4"/>
      <c r="GH17" s="4"/>
      <c r="GI17" s="4"/>
      <c r="GJ17" s="4"/>
      <c r="GK17" s="4"/>
      <c r="GL17" s="4"/>
      <c r="GM17" s="4"/>
      <c r="GN17" s="4"/>
      <c r="GO17" s="4"/>
      <c r="GP17" s="4"/>
      <c r="GQ17" s="4"/>
      <c r="GR17" s="4"/>
      <c r="GS17" s="4"/>
      <c r="GT17" s="4"/>
      <c r="GU17" s="4"/>
      <c r="GV17" s="4"/>
      <c r="GW17" s="4"/>
      <c r="GX17" s="4"/>
      <c r="GY17" s="4"/>
      <c r="GZ17" s="4"/>
      <c r="HA17" s="4"/>
      <c r="HB17" s="4"/>
      <c r="HC17" s="4"/>
      <c r="HD17" s="4"/>
      <c r="HE17" s="4"/>
    </row>
    <row r="18" spans="1:213" s="5" customFormat="1" ht="20.100000000000001" customHeight="1" x14ac:dyDescent="0.3">
      <c r="A18" s="266" t="s">
        <v>260</v>
      </c>
      <c r="B18" s="266"/>
      <c r="C18" s="266"/>
      <c r="D18" s="266"/>
      <c r="E18" s="266"/>
      <c r="F18" s="266"/>
      <c r="G18" s="267"/>
      <c r="H18" s="268">
        <f>ROUND(H17*0.19,0)</f>
        <v>485823</v>
      </c>
      <c r="I18" s="4"/>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c r="BD18" s="4"/>
      <c r="BE18" s="4"/>
      <c r="BF18" s="4"/>
      <c r="BG18" s="4"/>
      <c r="BH18" s="4"/>
      <c r="BI18" s="4"/>
      <c r="BJ18" s="4"/>
      <c r="BK18" s="4"/>
      <c r="BL18" s="4"/>
      <c r="BM18" s="4"/>
      <c r="BN18" s="4"/>
      <c r="BO18" s="4"/>
      <c r="BP18" s="4"/>
      <c r="BQ18" s="4"/>
      <c r="BR18" s="4"/>
      <c r="BS18" s="4"/>
      <c r="BT18" s="4"/>
      <c r="BU18" s="4"/>
      <c r="BV18" s="4"/>
      <c r="BW18" s="4"/>
      <c r="BX18" s="4"/>
      <c r="BY18" s="4"/>
      <c r="BZ18" s="4"/>
      <c r="CA18" s="4"/>
      <c r="CB18" s="4"/>
      <c r="CC18" s="4"/>
      <c r="CD18" s="4"/>
      <c r="CE18" s="4"/>
      <c r="CF18" s="4"/>
      <c r="CG18" s="4"/>
      <c r="CH18" s="4"/>
      <c r="CI18" s="4"/>
      <c r="CJ18" s="4"/>
      <c r="CK18" s="4"/>
      <c r="CL18" s="4"/>
      <c r="CM18" s="4"/>
      <c r="CN18" s="4"/>
      <c r="CO18" s="4"/>
      <c r="CP18" s="4"/>
      <c r="CQ18" s="4"/>
      <c r="CR18" s="4"/>
      <c r="CS18" s="4"/>
      <c r="CT18" s="4"/>
      <c r="CU18" s="4"/>
      <c r="CV18" s="4"/>
      <c r="CW18" s="4"/>
      <c r="CX18" s="4"/>
      <c r="CY18" s="4"/>
      <c r="CZ18" s="4"/>
      <c r="DA18" s="4"/>
      <c r="DB18" s="4"/>
      <c r="DC18" s="4"/>
      <c r="DD18" s="4"/>
      <c r="DE18" s="4"/>
      <c r="DF18" s="4"/>
      <c r="DG18" s="4"/>
      <c r="DH18" s="4"/>
      <c r="DI18" s="4"/>
      <c r="DJ18" s="4"/>
      <c r="DK18" s="4"/>
      <c r="DL18" s="4"/>
      <c r="DM18" s="4"/>
      <c r="DN18" s="4"/>
      <c r="DO18" s="4"/>
      <c r="DP18" s="4"/>
      <c r="DQ18" s="4"/>
      <c r="DR18" s="4"/>
      <c r="DS18" s="4"/>
      <c r="DT18" s="4"/>
      <c r="DU18" s="4"/>
      <c r="DV18" s="4"/>
      <c r="DW18" s="4"/>
      <c r="DX18" s="4"/>
      <c r="DY18" s="4"/>
      <c r="DZ18" s="4"/>
      <c r="EA18" s="4"/>
      <c r="EB18" s="4"/>
      <c r="EC18" s="4"/>
      <c r="ED18" s="4"/>
      <c r="EE18" s="4"/>
      <c r="EF18" s="4"/>
      <c r="EG18" s="4"/>
      <c r="EH18" s="4"/>
      <c r="EI18" s="4"/>
      <c r="EJ18" s="4"/>
      <c r="EK18" s="4"/>
      <c r="EL18" s="4"/>
      <c r="EM18" s="4"/>
      <c r="EN18" s="4"/>
      <c r="EO18" s="4"/>
      <c r="EP18" s="4"/>
      <c r="EQ18" s="4"/>
      <c r="ER18" s="4"/>
      <c r="ES18" s="4"/>
      <c r="ET18" s="4"/>
      <c r="EU18" s="4"/>
      <c r="EV18" s="4"/>
      <c r="EW18" s="4"/>
      <c r="EX18" s="4"/>
      <c r="EY18" s="4"/>
      <c r="EZ18" s="4"/>
      <c r="FA18" s="4"/>
      <c r="FB18" s="4"/>
      <c r="FC18" s="4"/>
      <c r="FD18" s="4"/>
      <c r="FE18" s="4"/>
      <c r="FF18" s="4"/>
      <c r="FG18" s="4"/>
      <c r="FH18" s="4"/>
      <c r="FI18" s="4"/>
      <c r="FJ18" s="4"/>
      <c r="FK18" s="4"/>
      <c r="FL18" s="4"/>
      <c r="FM18" s="4"/>
      <c r="FN18" s="4"/>
      <c r="FO18" s="4"/>
      <c r="FP18" s="4"/>
      <c r="FQ18" s="4"/>
      <c r="FR18" s="4"/>
      <c r="FS18" s="4"/>
      <c r="FT18" s="4"/>
      <c r="FU18" s="4"/>
      <c r="FV18" s="4"/>
      <c r="FW18" s="4"/>
      <c r="FX18" s="4"/>
      <c r="FY18" s="4"/>
      <c r="FZ18" s="4"/>
      <c r="GA18" s="4"/>
      <c r="GB18" s="4"/>
      <c r="GC18" s="4"/>
      <c r="GD18" s="4"/>
      <c r="GE18" s="4"/>
      <c r="GF18" s="4"/>
      <c r="GG18" s="4"/>
      <c r="GH18" s="4"/>
      <c r="GI18" s="4"/>
      <c r="GJ18" s="4"/>
      <c r="GK18" s="4"/>
      <c r="GL18" s="4"/>
      <c r="GM18" s="4"/>
      <c r="GN18" s="4"/>
      <c r="GO18" s="4"/>
      <c r="GP18" s="4"/>
      <c r="GQ18" s="4"/>
      <c r="GR18" s="4"/>
      <c r="GS18" s="4"/>
      <c r="GT18" s="4"/>
      <c r="GU18" s="4"/>
      <c r="GV18" s="4"/>
      <c r="GW18" s="4"/>
      <c r="GX18" s="4"/>
      <c r="GY18" s="4"/>
      <c r="GZ18" s="4"/>
      <c r="HA18" s="4"/>
      <c r="HB18" s="4"/>
      <c r="HC18" s="4"/>
      <c r="HD18" s="4"/>
      <c r="HE18" s="4"/>
    </row>
    <row r="19" spans="1:213" s="5" customFormat="1" ht="20.100000000000001" customHeight="1" x14ac:dyDescent="0.3">
      <c r="A19" s="266" t="s">
        <v>259</v>
      </c>
      <c r="B19" s="266"/>
      <c r="C19" s="266"/>
      <c r="D19" s="266"/>
      <c r="E19" s="266"/>
      <c r="F19" s="266"/>
      <c r="G19" s="267"/>
      <c r="H19" s="268">
        <f>SUM(H17:H18)</f>
        <v>3042788</v>
      </c>
      <c r="I19" s="4"/>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c r="BK19" s="4"/>
      <c r="BL19" s="4"/>
      <c r="BM19" s="4"/>
      <c r="BN19" s="4"/>
      <c r="BO19" s="4"/>
      <c r="BP19" s="4"/>
      <c r="BQ19" s="4"/>
      <c r="BR19" s="4"/>
      <c r="BS19" s="4"/>
      <c r="BT19" s="4"/>
      <c r="BU19" s="4"/>
      <c r="BV19" s="4"/>
      <c r="BW19" s="4"/>
      <c r="BX19" s="4"/>
      <c r="BY19" s="4"/>
      <c r="BZ19" s="4"/>
      <c r="CA19" s="4"/>
      <c r="CB19" s="4"/>
      <c r="CC19" s="4"/>
      <c r="CD19" s="4"/>
      <c r="CE19" s="4"/>
      <c r="CF19" s="4"/>
      <c r="CG19" s="4"/>
      <c r="CH19" s="4"/>
      <c r="CI19" s="4"/>
      <c r="CJ19" s="4"/>
      <c r="CK19" s="4"/>
      <c r="CL19" s="4"/>
      <c r="CM19" s="4"/>
      <c r="CN19" s="4"/>
      <c r="CO19" s="4"/>
      <c r="CP19" s="4"/>
      <c r="CQ19" s="4"/>
      <c r="CR19" s="4"/>
      <c r="CS19" s="4"/>
      <c r="CT19" s="4"/>
      <c r="CU19" s="4"/>
      <c r="CV19" s="4"/>
      <c r="CW19" s="4"/>
      <c r="CX19" s="4"/>
      <c r="CY19" s="4"/>
      <c r="CZ19" s="4"/>
      <c r="DA19" s="4"/>
      <c r="DB19" s="4"/>
      <c r="DC19" s="4"/>
      <c r="DD19" s="4"/>
      <c r="DE19" s="4"/>
      <c r="DF19" s="4"/>
      <c r="DG19" s="4"/>
      <c r="DH19" s="4"/>
      <c r="DI19" s="4"/>
      <c r="DJ19" s="4"/>
      <c r="DK19" s="4"/>
      <c r="DL19" s="4"/>
      <c r="DM19" s="4"/>
      <c r="DN19" s="4"/>
      <c r="DO19" s="4"/>
      <c r="DP19" s="4"/>
      <c r="DQ19" s="4"/>
      <c r="DR19" s="4"/>
      <c r="DS19" s="4"/>
      <c r="DT19" s="4"/>
      <c r="DU19" s="4"/>
      <c r="DV19" s="4"/>
      <c r="DW19" s="4"/>
      <c r="DX19" s="4"/>
      <c r="DY19" s="4"/>
      <c r="DZ19" s="4"/>
      <c r="EA19" s="4"/>
      <c r="EB19" s="4"/>
      <c r="EC19" s="4"/>
      <c r="ED19" s="4"/>
      <c r="EE19" s="4"/>
      <c r="EF19" s="4"/>
      <c r="EG19" s="4"/>
      <c r="EH19" s="4"/>
      <c r="EI19" s="4"/>
      <c r="EJ19" s="4"/>
      <c r="EK19" s="4"/>
      <c r="EL19" s="4"/>
      <c r="EM19" s="4"/>
      <c r="EN19" s="4"/>
      <c r="EO19" s="4"/>
      <c r="EP19" s="4"/>
      <c r="EQ19" s="4"/>
      <c r="ER19" s="4"/>
      <c r="ES19" s="4"/>
      <c r="ET19" s="4"/>
      <c r="EU19" s="4"/>
      <c r="EV19" s="4"/>
      <c r="EW19" s="4"/>
      <c r="EX19" s="4"/>
      <c r="EY19" s="4"/>
      <c r="EZ19" s="4"/>
      <c r="FA19" s="4"/>
      <c r="FB19" s="4"/>
      <c r="FC19" s="4"/>
      <c r="FD19" s="4"/>
      <c r="FE19" s="4"/>
      <c r="FF19" s="4"/>
      <c r="FG19" s="4"/>
      <c r="FH19" s="4"/>
      <c r="FI19" s="4"/>
      <c r="FJ19" s="4"/>
      <c r="FK19" s="4"/>
      <c r="FL19" s="4"/>
      <c r="FM19" s="4"/>
      <c r="FN19" s="4"/>
      <c r="FO19" s="4"/>
      <c r="FP19" s="4"/>
      <c r="FQ19" s="4"/>
      <c r="FR19" s="4"/>
      <c r="FS19" s="4"/>
      <c r="FT19" s="4"/>
      <c r="FU19" s="4"/>
      <c r="FV19" s="4"/>
      <c r="FW19" s="4"/>
      <c r="FX19" s="4"/>
      <c r="FY19" s="4"/>
      <c r="FZ19" s="4"/>
      <c r="GA19" s="4"/>
      <c r="GB19" s="4"/>
      <c r="GC19" s="4"/>
      <c r="GD19" s="4"/>
      <c r="GE19" s="4"/>
      <c r="GF19" s="4"/>
      <c r="GG19" s="4"/>
      <c r="GH19" s="4"/>
      <c r="GI19" s="4"/>
      <c r="GJ19" s="4"/>
      <c r="GK19" s="4"/>
      <c r="GL19" s="4"/>
      <c r="GM19" s="4"/>
      <c r="GN19" s="4"/>
      <c r="GO19" s="4"/>
      <c r="GP19" s="4"/>
      <c r="GQ19" s="4"/>
      <c r="GR19" s="4"/>
      <c r="GS19" s="4"/>
      <c r="GT19" s="4"/>
      <c r="GU19" s="4"/>
      <c r="GV19" s="4"/>
      <c r="GW19" s="4"/>
      <c r="GX19" s="4"/>
      <c r="GY19" s="4"/>
      <c r="GZ19" s="4"/>
      <c r="HA19" s="4"/>
      <c r="HB19" s="4"/>
      <c r="HC19" s="4"/>
      <c r="HD19" s="4"/>
      <c r="HE19" s="4"/>
    </row>
    <row r="20" spans="1:213" s="5" customFormat="1" ht="30.75" customHeight="1" x14ac:dyDescent="0.3">
      <c r="C20" s="254"/>
      <c r="I20" s="4"/>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c r="BK20" s="4"/>
      <c r="BL20" s="4"/>
      <c r="BM20" s="4"/>
      <c r="BN20" s="4"/>
      <c r="BO20" s="4"/>
      <c r="BP20" s="4"/>
      <c r="BQ20" s="4"/>
      <c r="BR20" s="4"/>
      <c r="BS20" s="4"/>
      <c r="BT20" s="4"/>
      <c r="BU20" s="4"/>
      <c r="BV20" s="4"/>
      <c r="BW20" s="4"/>
      <c r="BX20" s="4"/>
      <c r="BY20" s="4"/>
      <c r="BZ20" s="4"/>
      <c r="CA20" s="4"/>
      <c r="CB20" s="4"/>
      <c r="CC20" s="4"/>
      <c r="CD20" s="4"/>
      <c r="CE20" s="4"/>
      <c r="CF20" s="4"/>
      <c r="CG20" s="4"/>
      <c r="CH20" s="4"/>
      <c r="CI20" s="4"/>
      <c r="CJ20" s="4"/>
      <c r="CK20" s="4"/>
      <c r="CL20" s="4"/>
      <c r="CM20" s="4"/>
      <c r="CN20" s="4"/>
      <c r="CO20" s="4"/>
      <c r="CP20" s="4"/>
      <c r="CQ20" s="4"/>
      <c r="CR20" s="4"/>
      <c r="CS20" s="4"/>
      <c r="CT20" s="4"/>
      <c r="CU20" s="4"/>
      <c r="CV20" s="4"/>
      <c r="CW20" s="4"/>
      <c r="CX20" s="4"/>
      <c r="CY20" s="4"/>
      <c r="CZ20" s="4"/>
      <c r="DA20" s="4"/>
      <c r="DB20" s="4"/>
      <c r="DC20" s="4"/>
      <c r="DD20" s="4"/>
      <c r="DE20" s="4"/>
      <c r="DF20" s="4"/>
      <c r="DG20" s="4"/>
      <c r="DH20" s="4"/>
      <c r="DI20" s="4"/>
      <c r="DJ20" s="4"/>
      <c r="DK20" s="4"/>
      <c r="DL20" s="4"/>
      <c r="DM20" s="4"/>
      <c r="DN20" s="4"/>
      <c r="DO20" s="4"/>
      <c r="DP20" s="4"/>
      <c r="DQ20" s="4"/>
      <c r="DR20" s="4"/>
      <c r="DS20" s="4"/>
      <c r="DT20" s="4"/>
      <c r="DU20" s="4"/>
      <c r="DV20" s="4"/>
      <c r="DW20" s="4"/>
      <c r="DX20" s="4"/>
      <c r="DY20" s="4"/>
      <c r="DZ20" s="4"/>
      <c r="EA20" s="4"/>
      <c r="EB20" s="4"/>
      <c r="EC20" s="4"/>
      <c r="ED20" s="4"/>
      <c r="EE20" s="4"/>
      <c r="EF20" s="4"/>
      <c r="EG20" s="4"/>
      <c r="EH20" s="4"/>
      <c r="EI20" s="4"/>
      <c r="EJ20" s="4"/>
      <c r="EK20" s="4"/>
      <c r="EL20" s="4"/>
      <c r="EM20" s="4"/>
      <c r="EN20" s="4"/>
      <c r="EO20" s="4"/>
      <c r="EP20" s="4"/>
      <c r="EQ20" s="4"/>
      <c r="ER20" s="4"/>
      <c r="ES20" s="4"/>
      <c r="ET20" s="4"/>
      <c r="EU20" s="4"/>
      <c r="EV20" s="4"/>
      <c r="EW20" s="4"/>
      <c r="EX20" s="4"/>
      <c r="EY20" s="4"/>
      <c r="EZ20" s="4"/>
      <c r="FA20" s="4"/>
      <c r="FB20" s="4"/>
      <c r="FC20" s="4"/>
      <c r="FD20" s="4"/>
      <c r="FE20" s="4"/>
      <c r="FF20" s="4"/>
      <c r="FG20" s="4"/>
      <c r="FH20" s="4"/>
      <c r="FI20" s="4"/>
      <c r="FJ20" s="4"/>
      <c r="FK20" s="4"/>
      <c r="FL20" s="4"/>
      <c r="FM20" s="4"/>
      <c r="FN20" s="4"/>
      <c r="FO20" s="4"/>
      <c r="FP20" s="4"/>
      <c r="FQ20" s="4"/>
      <c r="FR20" s="4"/>
      <c r="FS20" s="4"/>
      <c r="FT20" s="4"/>
      <c r="FU20" s="4"/>
      <c r="FV20" s="4"/>
      <c r="FW20" s="4"/>
      <c r="FX20" s="4"/>
      <c r="FY20" s="4"/>
      <c r="FZ20" s="4"/>
      <c r="GA20" s="4"/>
      <c r="GB20" s="4"/>
      <c r="GC20" s="4"/>
      <c r="GD20" s="4"/>
      <c r="GE20" s="4"/>
      <c r="GF20" s="4"/>
      <c r="GG20" s="4"/>
      <c r="GH20" s="4"/>
      <c r="GI20" s="4"/>
      <c r="GJ20" s="4"/>
      <c r="GK20" s="4"/>
      <c r="GL20" s="4"/>
      <c r="GM20" s="4"/>
      <c r="GN20" s="4"/>
      <c r="GO20" s="4"/>
      <c r="GP20" s="4"/>
      <c r="GQ20" s="4"/>
      <c r="GR20" s="4"/>
      <c r="GS20" s="4"/>
      <c r="GT20" s="4"/>
      <c r="GU20" s="4"/>
      <c r="GV20" s="4"/>
      <c r="GW20" s="4"/>
      <c r="GX20" s="4"/>
      <c r="GY20" s="4"/>
      <c r="GZ20" s="4"/>
      <c r="HA20" s="4"/>
      <c r="HB20" s="4"/>
      <c r="HC20" s="4"/>
      <c r="HD20" s="4"/>
      <c r="HE20" s="4"/>
    </row>
    <row r="21" spans="1:213" s="5" customFormat="1" x14ac:dyDescent="0.3">
      <c r="I21" s="4"/>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c r="BK21" s="4"/>
      <c r="BL21" s="4"/>
      <c r="BM21" s="4"/>
      <c r="BN21" s="4"/>
      <c r="BO21" s="4"/>
      <c r="BP21" s="4"/>
      <c r="BQ21" s="4"/>
      <c r="BR21" s="4"/>
      <c r="BS21" s="4"/>
      <c r="BT21" s="4"/>
      <c r="BU21" s="4"/>
      <c r="BV21" s="4"/>
      <c r="BW21" s="4"/>
      <c r="BX21" s="4"/>
      <c r="BY21" s="4"/>
      <c r="BZ21" s="4"/>
      <c r="CA21" s="4"/>
      <c r="CB21" s="4"/>
      <c r="CC21" s="4"/>
      <c r="CD21" s="4"/>
      <c r="CE21" s="4"/>
      <c r="CF21" s="4"/>
      <c r="CG21" s="4"/>
      <c r="CH21" s="4"/>
      <c r="CI21" s="4"/>
      <c r="CJ21" s="4"/>
      <c r="CK21" s="4"/>
      <c r="CL21" s="4"/>
      <c r="CM21" s="4"/>
      <c r="CN21" s="4"/>
      <c r="CO21" s="4"/>
      <c r="CP21" s="4"/>
      <c r="CQ21" s="4"/>
      <c r="CR21" s="4"/>
      <c r="CS21" s="4"/>
      <c r="CT21" s="4"/>
      <c r="CU21" s="4"/>
      <c r="CV21" s="4"/>
      <c r="CW21" s="4"/>
      <c r="CX21" s="4"/>
      <c r="CY21" s="4"/>
      <c r="CZ21" s="4"/>
      <c r="DA21" s="4"/>
      <c r="DB21" s="4"/>
      <c r="DC21" s="4"/>
      <c r="DD21" s="4"/>
      <c r="DE21" s="4"/>
      <c r="DF21" s="4"/>
      <c r="DG21" s="4"/>
      <c r="DH21" s="4"/>
      <c r="DI21" s="4"/>
      <c r="DJ21" s="4"/>
      <c r="DK21" s="4"/>
      <c r="DL21" s="4"/>
      <c r="DM21" s="4"/>
      <c r="DN21" s="4"/>
      <c r="DO21" s="4"/>
      <c r="DP21" s="4"/>
      <c r="DQ21" s="4"/>
      <c r="DR21" s="4"/>
      <c r="DS21" s="4"/>
      <c r="DT21" s="4"/>
      <c r="DU21" s="4"/>
      <c r="DV21" s="4"/>
      <c r="DW21" s="4"/>
      <c r="DX21" s="4"/>
      <c r="DY21" s="4"/>
      <c r="DZ21" s="4"/>
      <c r="EA21" s="4"/>
      <c r="EB21" s="4"/>
      <c r="EC21" s="4"/>
      <c r="ED21" s="4"/>
      <c r="EE21" s="4"/>
      <c r="EF21" s="4"/>
      <c r="EG21" s="4"/>
      <c r="EH21" s="4"/>
      <c r="EI21" s="4"/>
      <c r="EJ21" s="4"/>
      <c r="EK21" s="4"/>
      <c r="EL21" s="4"/>
      <c r="EM21" s="4"/>
      <c r="EN21" s="4"/>
      <c r="EO21" s="4"/>
      <c r="EP21" s="4"/>
      <c r="EQ21" s="4"/>
      <c r="ER21" s="4"/>
      <c r="ES21" s="4"/>
      <c r="ET21" s="4"/>
      <c r="EU21" s="4"/>
      <c r="EV21" s="4"/>
      <c r="EW21" s="4"/>
      <c r="EX21" s="4"/>
      <c r="EY21" s="4"/>
      <c r="EZ21" s="4"/>
      <c r="FA21" s="4"/>
      <c r="FB21" s="4"/>
      <c r="FC21" s="4"/>
      <c r="FD21" s="4"/>
      <c r="FE21" s="4"/>
      <c r="FF21" s="4"/>
      <c r="FG21" s="4"/>
      <c r="FH21" s="4"/>
      <c r="FI21" s="4"/>
      <c r="FJ21" s="4"/>
      <c r="FK21" s="4"/>
      <c r="FL21" s="4"/>
      <c r="FM21" s="4"/>
      <c r="FN21" s="4"/>
      <c r="FO21" s="4"/>
      <c r="FP21" s="4"/>
      <c r="FQ21" s="4"/>
      <c r="FR21" s="4"/>
      <c r="FS21" s="4"/>
      <c r="FT21" s="4"/>
      <c r="FU21" s="4"/>
      <c r="FV21" s="4"/>
      <c r="FW21" s="4"/>
      <c r="FX21" s="4"/>
      <c r="FY21" s="4"/>
      <c r="FZ21" s="4"/>
      <c r="GA21" s="4"/>
      <c r="GB21" s="4"/>
      <c r="GC21" s="4"/>
      <c r="GD21" s="4"/>
      <c r="GE21" s="4"/>
      <c r="GF21" s="4"/>
      <c r="GG21" s="4"/>
      <c r="GH21" s="4"/>
      <c r="GI21" s="4"/>
      <c r="GJ21" s="4"/>
      <c r="GK21" s="4"/>
      <c r="GL21" s="4"/>
      <c r="GM21" s="4"/>
      <c r="GN21" s="4"/>
      <c r="GO21" s="4"/>
      <c r="GP21" s="4"/>
      <c r="GQ21" s="4"/>
      <c r="GR21" s="4"/>
      <c r="GS21" s="4"/>
      <c r="GT21" s="4"/>
      <c r="GU21" s="4"/>
      <c r="GV21" s="4"/>
      <c r="GW21" s="4"/>
      <c r="GX21" s="4"/>
      <c r="GY21" s="4"/>
      <c r="GZ21" s="4"/>
      <c r="HA21" s="4"/>
      <c r="HB21" s="4"/>
      <c r="HC21" s="4"/>
      <c r="HD21" s="4"/>
      <c r="HE21" s="4"/>
    </row>
    <row r="22" spans="1:213" s="5" customFormat="1" x14ac:dyDescent="0.3">
      <c r="D22" s="269"/>
      <c r="I22" s="4"/>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4"/>
      <c r="EY22" s="4"/>
      <c r="EZ22" s="4"/>
      <c r="FA22" s="4"/>
      <c r="FB22" s="4"/>
      <c r="FC22" s="4"/>
      <c r="FD22" s="4"/>
      <c r="FE22" s="4"/>
      <c r="FF22" s="4"/>
      <c r="FG22" s="4"/>
      <c r="FH22" s="4"/>
      <c r="FI22" s="4"/>
      <c r="FJ22" s="4"/>
      <c r="FK22" s="4"/>
      <c r="FL22" s="4"/>
      <c r="FM22" s="4"/>
      <c r="FN22" s="4"/>
      <c r="FO22" s="4"/>
      <c r="FP22" s="4"/>
      <c r="FQ22" s="4"/>
      <c r="FR22" s="4"/>
      <c r="FS22" s="4"/>
      <c r="FT22" s="4"/>
      <c r="FU22" s="4"/>
      <c r="FV22" s="4"/>
      <c r="FW22" s="4"/>
      <c r="FX22" s="4"/>
      <c r="FY22" s="4"/>
      <c r="FZ22" s="4"/>
      <c r="GA22" s="4"/>
      <c r="GB22" s="4"/>
      <c r="GC22" s="4"/>
      <c r="GD22" s="4"/>
      <c r="GE22" s="4"/>
      <c r="GF22" s="4"/>
      <c r="GG22" s="4"/>
      <c r="GH22" s="4"/>
      <c r="GI22" s="4"/>
      <c r="GJ22" s="4"/>
      <c r="GK22" s="4"/>
      <c r="GL22" s="4"/>
      <c r="GM22" s="4"/>
      <c r="GN22" s="4"/>
      <c r="GO22" s="4"/>
      <c r="GP22" s="4"/>
      <c r="GQ22" s="4"/>
      <c r="GR22" s="4"/>
      <c r="GS22" s="4"/>
      <c r="GT22" s="4"/>
      <c r="GU22" s="4"/>
      <c r="GV22" s="4"/>
      <c r="GW22" s="4"/>
      <c r="GX22" s="4"/>
      <c r="GY22" s="4"/>
      <c r="GZ22" s="4"/>
      <c r="HA22" s="4"/>
      <c r="HB22" s="4"/>
      <c r="HC22" s="4"/>
      <c r="HD22" s="4"/>
      <c r="HE22" s="4"/>
    </row>
    <row r="23" spans="1:213" s="5" customFormat="1" ht="20.100000000000001" customHeight="1" x14ac:dyDescent="0.3">
      <c r="I23" s="4"/>
      <c r="J23" s="4"/>
      <c r="K23" s="4"/>
      <c r="L23" s="4"/>
      <c r="M23" s="4"/>
      <c r="N23" s="4"/>
      <c r="O23" s="4"/>
      <c r="P23" s="4"/>
      <c r="Q23" s="4"/>
      <c r="R23" s="4"/>
      <c r="S23" s="4"/>
      <c r="T23" s="4"/>
      <c r="U23" s="4"/>
      <c r="V23" s="4"/>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4"/>
      <c r="EY23" s="4"/>
      <c r="EZ23" s="4"/>
      <c r="FA23" s="4"/>
      <c r="FB23" s="4"/>
      <c r="FC23" s="4"/>
      <c r="FD23" s="4"/>
      <c r="FE23" s="4"/>
      <c r="FF23" s="4"/>
      <c r="FG23" s="4"/>
      <c r="FH23" s="4"/>
      <c r="FI23" s="4"/>
      <c r="FJ23" s="4"/>
      <c r="FK23" s="4"/>
      <c r="FL23" s="4"/>
      <c r="FM23" s="4"/>
      <c r="FN23" s="4"/>
      <c r="FO23" s="4"/>
      <c r="FP23" s="4"/>
      <c r="FQ23" s="4"/>
      <c r="FR23" s="4"/>
      <c r="FS23" s="4"/>
      <c r="FT23" s="4"/>
      <c r="FU23" s="4"/>
      <c r="FV23" s="4"/>
      <c r="FW23" s="4"/>
      <c r="FX23" s="4"/>
      <c r="FY23" s="4"/>
      <c r="FZ23" s="4"/>
      <c r="GA23" s="4"/>
      <c r="GB23" s="4"/>
      <c r="GC23" s="4"/>
      <c r="GD23" s="4"/>
      <c r="GE23" s="4"/>
      <c r="GF23" s="4"/>
      <c r="GG23" s="4"/>
      <c r="GH23" s="4"/>
      <c r="GI23" s="4"/>
      <c r="GJ23" s="4"/>
      <c r="GK23" s="4"/>
      <c r="GL23" s="4"/>
      <c r="GM23" s="4"/>
      <c r="GN23" s="4"/>
      <c r="GO23" s="4"/>
      <c r="GP23" s="4"/>
      <c r="GQ23" s="4"/>
      <c r="GR23" s="4"/>
      <c r="GS23" s="4"/>
      <c r="GT23" s="4"/>
      <c r="GU23" s="4"/>
      <c r="GV23" s="4"/>
      <c r="GW23" s="4"/>
      <c r="GX23" s="4"/>
      <c r="GY23" s="4"/>
      <c r="GZ23" s="4"/>
      <c r="HA23" s="4"/>
      <c r="HB23" s="4"/>
      <c r="HC23" s="4"/>
      <c r="HD23" s="4"/>
      <c r="HE23" s="4"/>
    </row>
    <row r="24" spans="1:213" s="5" customFormat="1" ht="20.100000000000001" customHeight="1" x14ac:dyDescent="0.3">
      <c r="I24" s="4"/>
      <c r="J24" s="4"/>
      <c r="K24" s="4"/>
      <c r="L24" s="4"/>
      <c r="M24" s="4"/>
      <c r="N24" s="4"/>
      <c r="O24" s="4"/>
      <c r="P24" s="4"/>
      <c r="Q24" s="4"/>
      <c r="R24" s="4"/>
      <c r="S24" s="4"/>
      <c r="T24" s="4"/>
      <c r="U24" s="4"/>
      <c r="V24" s="4"/>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4"/>
      <c r="EY24" s="4"/>
      <c r="EZ24" s="4"/>
      <c r="FA24" s="4"/>
      <c r="FB24" s="4"/>
      <c r="FC24" s="4"/>
      <c r="FD24" s="4"/>
      <c r="FE24" s="4"/>
      <c r="FF24" s="4"/>
      <c r="FG24" s="4"/>
      <c r="FH24" s="4"/>
      <c r="FI24" s="4"/>
      <c r="FJ24" s="4"/>
      <c r="FK24" s="4"/>
      <c r="FL24" s="4"/>
      <c r="FM24" s="4"/>
      <c r="FN24" s="4"/>
      <c r="FO24" s="4"/>
      <c r="FP24" s="4"/>
      <c r="FQ24" s="4"/>
      <c r="FR24" s="4"/>
      <c r="FS24" s="4"/>
      <c r="FT24" s="4"/>
      <c r="FU24" s="4"/>
      <c r="FV24" s="4"/>
      <c r="FW24" s="4"/>
      <c r="FX24" s="4"/>
      <c r="FY24" s="4"/>
      <c r="FZ24" s="4"/>
      <c r="GA24" s="4"/>
      <c r="GB24" s="4"/>
      <c r="GC24" s="4"/>
      <c r="GD24" s="4"/>
      <c r="GE24" s="4"/>
      <c r="GF24" s="4"/>
      <c r="GG24" s="4"/>
      <c r="GH24" s="4"/>
      <c r="GI24" s="4"/>
      <c r="GJ24" s="4"/>
      <c r="GK24" s="4"/>
      <c r="GL24" s="4"/>
      <c r="GM24" s="4"/>
      <c r="GN24" s="4"/>
      <c r="GO24" s="4"/>
      <c r="GP24" s="4"/>
      <c r="GQ24" s="4"/>
      <c r="GR24" s="4"/>
      <c r="GS24" s="4"/>
      <c r="GT24" s="4"/>
      <c r="GU24" s="4"/>
      <c r="GV24" s="4"/>
      <c r="GW24" s="4"/>
      <c r="GX24" s="4"/>
      <c r="GY24" s="4"/>
      <c r="GZ24" s="4"/>
      <c r="HA24" s="4"/>
      <c r="HB24" s="4"/>
      <c r="HC24" s="4"/>
      <c r="HD24" s="4"/>
      <c r="HE24" s="4"/>
    </row>
    <row r="25" spans="1:213" s="5" customFormat="1" ht="20.100000000000001" customHeight="1" x14ac:dyDescent="0.3">
      <c r="I25" s="4"/>
      <c r="J25" s="4"/>
      <c r="K25" s="4"/>
      <c r="L25" s="4"/>
      <c r="M25" s="4"/>
      <c r="N25" s="4"/>
      <c r="O25" s="4"/>
      <c r="P25" s="4"/>
      <c r="Q25" s="4"/>
      <c r="R25" s="4"/>
      <c r="S25" s="4"/>
      <c r="T25" s="4"/>
      <c r="U25" s="4"/>
      <c r="V25" s="4"/>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4"/>
      <c r="EY25" s="4"/>
      <c r="EZ25" s="4"/>
      <c r="FA25" s="4"/>
      <c r="FB25" s="4"/>
      <c r="FC25" s="4"/>
      <c r="FD25" s="4"/>
      <c r="FE25" s="4"/>
      <c r="FF25" s="4"/>
      <c r="FG25" s="4"/>
      <c r="FH25" s="4"/>
      <c r="FI25" s="4"/>
      <c r="FJ25" s="4"/>
      <c r="FK25" s="4"/>
      <c r="FL25" s="4"/>
      <c r="FM25" s="4"/>
      <c r="FN25" s="4"/>
      <c r="FO25" s="4"/>
      <c r="FP25" s="4"/>
      <c r="FQ25" s="4"/>
      <c r="FR25" s="4"/>
      <c r="FS25" s="4"/>
      <c r="FT25" s="4"/>
      <c r="FU25" s="4"/>
      <c r="FV25" s="4"/>
      <c r="FW25" s="4"/>
      <c r="FX25" s="4"/>
      <c r="FY25" s="4"/>
      <c r="FZ25" s="4"/>
      <c r="GA25" s="4"/>
      <c r="GB25" s="4"/>
      <c r="GC25" s="4"/>
      <c r="GD25" s="4"/>
      <c r="GE25" s="4"/>
      <c r="GF25" s="4"/>
      <c r="GG25" s="4"/>
      <c r="GH25" s="4"/>
      <c r="GI25" s="4"/>
      <c r="GJ25" s="4"/>
      <c r="GK25" s="4"/>
      <c r="GL25" s="4"/>
      <c r="GM25" s="4"/>
      <c r="GN25" s="4"/>
      <c r="GO25" s="4"/>
      <c r="GP25" s="4"/>
      <c r="GQ25" s="4"/>
      <c r="GR25" s="4"/>
      <c r="GS25" s="4"/>
      <c r="GT25" s="4"/>
      <c r="GU25" s="4"/>
      <c r="GV25" s="4"/>
      <c r="GW25" s="4"/>
      <c r="GX25" s="4"/>
      <c r="GY25" s="4"/>
      <c r="GZ25" s="4"/>
      <c r="HA25" s="4"/>
      <c r="HB25" s="4"/>
      <c r="HC25" s="4"/>
      <c r="HD25" s="4"/>
      <c r="HE25" s="4"/>
    </row>
    <row r="26" spans="1:213" s="5" customFormat="1" ht="20.100000000000001" customHeight="1" x14ac:dyDescent="0.3">
      <c r="I26" s="4"/>
      <c r="J26" s="4"/>
      <c r="K26" s="4"/>
      <c r="L26" s="4"/>
      <c r="M26" s="4"/>
      <c r="N26" s="4"/>
      <c r="O26" s="4"/>
      <c r="P26" s="4"/>
      <c r="Q26" s="4"/>
      <c r="R26" s="4"/>
      <c r="S26" s="4"/>
      <c r="T26" s="4"/>
      <c r="U26" s="4"/>
      <c r="V26" s="4"/>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c r="DM26" s="4"/>
      <c r="DN26" s="4"/>
      <c r="DO26" s="4"/>
      <c r="DP26" s="4"/>
      <c r="DQ26" s="4"/>
      <c r="DR26" s="4"/>
      <c r="DS26" s="4"/>
      <c r="DT26" s="4"/>
      <c r="DU26" s="4"/>
      <c r="DV26" s="4"/>
      <c r="DW26" s="4"/>
      <c r="DX26" s="4"/>
      <c r="DY26" s="4"/>
      <c r="DZ26" s="4"/>
      <c r="EA26" s="4"/>
      <c r="EB26" s="4"/>
      <c r="EC26" s="4"/>
      <c r="ED26" s="4"/>
      <c r="EE26" s="4"/>
      <c r="EF26" s="4"/>
      <c r="EG26" s="4"/>
      <c r="EH26" s="4"/>
      <c r="EI26" s="4"/>
      <c r="EJ26" s="4"/>
      <c r="EK26" s="4"/>
      <c r="EL26" s="4"/>
      <c r="EM26" s="4"/>
      <c r="EN26" s="4"/>
      <c r="EO26" s="4"/>
      <c r="EP26" s="4"/>
      <c r="EQ26" s="4"/>
      <c r="ER26" s="4"/>
      <c r="ES26" s="4"/>
      <c r="ET26" s="4"/>
      <c r="EU26" s="4"/>
      <c r="EV26" s="4"/>
      <c r="EW26" s="4"/>
      <c r="EX26" s="4"/>
      <c r="EY26" s="4"/>
      <c r="EZ26" s="4"/>
      <c r="FA26" s="4"/>
      <c r="FB26" s="4"/>
      <c r="FC26" s="4"/>
      <c r="FD26" s="4"/>
      <c r="FE26" s="4"/>
      <c r="FF26" s="4"/>
      <c r="FG26" s="4"/>
      <c r="FH26" s="4"/>
      <c r="FI26" s="4"/>
      <c r="FJ26" s="4"/>
      <c r="FK26" s="4"/>
      <c r="FL26" s="4"/>
      <c r="FM26" s="4"/>
      <c r="FN26" s="4"/>
      <c r="FO26" s="4"/>
      <c r="FP26" s="4"/>
      <c r="FQ26" s="4"/>
      <c r="FR26" s="4"/>
      <c r="FS26" s="4"/>
      <c r="FT26" s="4"/>
      <c r="FU26" s="4"/>
      <c r="FV26" s="4"/>
      <c r="FW26" s="4"/>
      <c r="FX26" s="4"/>
      <c r="FY26" s="4"/>
      <c r="FZ26" s="4"/>
      <c r="GA26" s="4"/>
      <c r="GB26" s="4"/>
      <c r="GC26" s="4"/>
      <c r="GD26" s="4"/>
      <c r="GE26" s="4"/>
      <c r="GF26" s="4"/>
      <c r="GG26" s="4"/>
      <c r="GH26" s="4"/>
      <c r="GI26" s="4"/>
      <c r="GJ26" s="4"/>
      <c r="GK26" s="4"/>
      <c r="GL26" s="4"/>
      <c r="GM26" s="4"/>
      <c r="GN26" s="4"/>
      <c r="GO26" s="4"/>
      <c r="GP26" s="4"/>
      <c r="GQ26" s="4"/>
      <c r="GR26" s="4"/>
      <c r="GS26" s="4"/>
      <c r="GT26" s="4"/>
      <c r="GU26" s="4"/>
      <c r="GV26" s="4"/>
      <c r="GW26" s="4"/>
      <c r="GX26" s="4"/>
      <c r="GY26" s="4"/>
      <c r="GZ26" s="4"/>
      <c r="HA26" s="4"/>
      <c r="HB26" s="4"/>
      <c r="HC26" s="4"/>
      <c r="HD26" s="4"/>
      <c r="HE26" s="4"/>
    </row>
    <row r="27" spans="1:213" s="5" customFormat="1" ht="30" customHeight="1" x14ac:dyDescent="0.3">
      <c r="I27" s="4"/>
      <c r="J27" s="4"/>
      <c r="K27" s="4"/>
      <c r="L27" s="4"/>
      <c r="M27" s="4"/>
      <c r="N27" s="4"/>
      <c r="O27" s="4"/>
      <c r="P27" s="4"/>
      <c r="Q27" s="4"/>
      <c r="R27" s="4"/>
      <c r="S27" s="4"/>
      <c r="T27" s="4"/>
      <c r="U27" s="4"/>
      <c r="V27" s="4"/>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4"/>
      <c r="EY27" s="4"/>
      <c r="EZ27" s="4"/>
      <c r="FA27" s="4"/>
      <c r="FB27" s="4"/>
      <c r="FC27" s="4"/>
      <c r="FD27" s="4"/>
      <c r="FE27" s="4"/>
      <c r="FF27" s="4"/>
      <c r="FG27" s="4"/>
      <c r="FH27" s="4"/>
      <c r="FI27" s="4"/>
      <c r="FJ27" s="4"/>
      <c r="FK27" s="4"/>
      <c r="FL27" s="4"/>
      <c r="FM27" s="4"/>
      <c r="FN27" s="4"/>
      <c r="FO27" s="4"/>
      <c r="FP27" s="4"/>
      <c r="FQ27" s="4"/>
      <c r="FR27" s="4"/>
      <c r="FS27" s="4"/>
      <c r="FT27" s="4"/>
      <c r="FU27" s="4"/>
      <c r="FV27" s="4"/>
      <c r="FW27" s="4"/>
      <c r="FX27" s="4"/>
      <c r="FY27" s="4"/>
      <c r="FZ27" s="4"/>
      <c r="GA27" s="4"/>
      <c r="GB27" s="4"/>
      <c r="GC27" s="4"/>
      <c r="GD27" s="4"/>
      <c r="GE27" s="4"/>
      <c r="GF27" s="4"/>
      <c r="GG27" s="4"/>
      <c r="GH27" s="4"/>
      <c r="GI27" s="4"/>
      <c r="GJ27" s="4"/>
      <c r="GK27" s="4"/>
      <c r="GL27" s="4"/>
      <c r="GM27" s="4"/>
      <c r="GN27" s="4"/>
      <c r="GO27" s="4"/>
      <c r="GP27" s="4"/>
      <c r="GQ27" s="4"/>
      <c r="GR27" s="4"/>
      <c r="GS27" s="4"/>
      <c r="GT27" s="4"/>
      <c r="GU27" s="4"/>
      <c r="GV27" s="4"/>
      <c r="GW27" s="4"/>
      <c r="GX27" s="4"/>
      <c r="GY27" s="4"/>
      <c r="GZ27" s="4"/>
      <c r="HA27" s="4"/>
      <c r="HB27" s="4"/>
      <c r="HC27" s="4"/>
      <c r="HD27" s="4"/>
      <c r="HE27" s="4"/>
    </row>
    <row r="28" spans="1:213" s="5" customFormat="1" ht="30" customHeight="1" x14ac:dyDescent="0.3">
      <c r="I28" s="4"/>
      <c r="J28" s="4"/>
      <c r="K28" s="4"/>
      <c r="L28" s="4"/>
      <c r="M28" s="4"/>
      <c r="N28" s="4"/>
      <c r="O28" s="4"/>
      <c r="P28" s="4"/>
      <c r="Q28" s="4"/>
      <c r="R28" s="4"/>
      <c r="S28" s="4"/>
      <c r="T28" s="4"/>
      <c r="U28" s="4"/>
      <c r="V28" s="4"/>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c r="AY28" s="4"/>
      <c r="AZ28" s="4"/>
      <c r="BA28" s="4"/>
      <c r="BB28" s="4"/>
      <c r="BC28" s="4"/>
      <c r="BD28" s="4"/>
      <c r="BE28" s="4"/>
      <c r="BF28" s="4"/>
      <c r="BG28" s="4"/>
      <c r="BH28" s="4"/>
      <c r="BI28" s="4"/>
      <c r="BJ28" s="4"/>
      <c r="BK28" s="4"/>
      <c r="BL28" s="4"/>
      <c r="BM28" s="4"/>
      <c r="BN28" s="4"/>
      <c r="BO28" s="4"/>
      <c r="BP28" s="4"/>
      <c r="BQ28" s="4"/>
      <c r="BR28" s="4"/>
      <c r="BS28" s="4"/>
      <c r="BT28" s="4"/>
      <c r="BU28" s="4"/>
      <c r="BV28" s="4"/>
      <c r="BW28" s="4"/>
      <c r="BX28" s="4"/>
      <c r="BY28" s="4"/>
      <c r="BZ28" s="4"/>
      <c r="CA28" s="4"/>
      <c r="CB28" s="4"/>
      <c r="CC28" s="4"/>
      <c r="CD28" s="4"/>
      <c r="CE28" s="4"/>
      <c r="CF28" s="4"/>
      <c r="CG28" s="4"/>
      <c r="CH28" s="4"/>
      <c r="CI28" s="4"/>
      <c r="CJ28" s="4"/>
      <c r="CK28" s="4"/>
      <c r="CL28" s="4"/>
      <c r="CM28" s="4"/>
      <c r="CN28" s="4"/>
      <c r="CO28" s="4"/>
      <c r="CP28" s="4"/>
      <c r="CQ28" s="4"/>
      <c r="CR28" s="4"/>
      <c r="CS28" s="4"/>
      <c r="CT28" s="4"/>
      <c r="CU28" s="4"/>
      <c r="CV28" s="4"/>
      <c r="CW28" s="4"/>
      <c r="CX28" s="4"/>
      <c r="CY28" s="4"/>
      <c r="CZ28" s="4"/>
      <c r="DA28" s="4"/>
      <c r="DB28" s="4"/>
      <c r="DC28" s="4"/>
      <c r="DD28" s="4"/>
      <c r="DE28" s="4"/>
      <c r="DF28" s="4"/>
      <c r="DG28" s="4"/>
      <c r="DH28" s="4"/>
      <c r="DI28" s="4"/>
      <c r="DJ28" s="4"/>
      <c r="DK28" s="4"/>
      <c r="DL28" s="4"/>
      <c r="DM28" s="4"/>
      <c r="DN28" s="4"/>
      <c r="DO28" s="4"/>
      <c r="DP28" s="4"/>
      <c r="DQ28" s="4"/>
      <c r="DR28" s="4"/>
      <c r="DS28" s="4"/>
      <c r="DT28" s="4"/>
      <c r="DU28" s="4"/>
      <c r="DV28" s="4"/>
      <c r="DW28" s="4"/>
      <c r="DX28" s="4"/>
      <c r="DY28" s="4"/>
      <c r="DZ28" s="4"/>
      <c r="EA28" s="4"/>
      <c r="EB28" s="4"/>
      <c r="EC28" s="4"/>
      <c r="ED28" s="4"/>
      <c r="EE28" s="4"/>
      <c r="EF28" s="4"/>
      <c r="EG28" s="4"/>
      <c r="EH28" s="4"/>
      <c r="EI28" s="4"/>
      <c r="EJ28" s="4"/>
      <c r="EK28" s="4"/>
      <c r="EL28" s="4"/>
      <c r="EM28" s="4"/>
      <c r="EN28" s="4"/>
      <c r="EO28" s="4"/>
      <c r="EP28" s="4"/>
      <c r="EQ28" s="4"/>
      <c r="ER28" s="4"/>
      <c r="ES28" s="4"/>
      <c r="ET28" s="4"/>
      <c r="EU28" s="4"/>
      <c r="EV28" s="4"/>
      <c r="EW28" s="4"/>
      <c r="EX28" s="4"/>
      <c r="EY28" s="4"/>
      <c r="EZ28" s="4"/>
      <c r="FA28" s="4"/>
      <c r="FB28" s="4"/>
      <c r="FC28" s="4"/>
      <c r="FD28" s="4"/>
      <c r="FE28" s="4"/>
      <c r="FF28" s="4"/>
      <c r="FG28" s="4"/>
      <c r="FH28" s="4"/>
      <c r="FI28" s="4"/>
      <c r="FJ28" s="4"/>
      <c r="FK28" s="4"/>
      <c r="FL28" s="4"/>
      <c r="FM28" s="4"/>
      <c r="FN28" s="4"/>
      <c r="FO28" s="4"/>
      <c r="FP28" s="4"/>
      <c r="FQ28" s="4"/>
      <c r="FR28" s="4"/>
      <c r="FS28" s="4"/>
      <c r="FT28" s="4"/>
      <c r="FU28" s="4"/>
      <c r="FV28" s="4"/>
      <c r="FW28" s="4"/>
      <c r="FX28" s="4"/>
      <c r="FY28" s="4"/>
      <c r="FZ28" s="4"/>
      <c r="GA28" s="4"/>
      <c r="GB28" s="4"/>
      <c r="GC28" s="4"/>
      <c r="GD28" s="4"/>
      <c r="GE28" s="4"/>
      <c r="GF28" s="4"/>
      <c r="GG28" s="4"/>
      <c r="GH28" s="4"/>
      <c r="GI28" s="4"/>
      <c r="GJ28" s="4"/>
      <c r="GK28" s="4"/>
      <c r="GL28" s="4"/>
      <c r="GM28" s="4"/>
      <c r="GN28" s="4"/>
      <c r="GO28" s="4"/>
      <c r="GP28" s="4"/>
      <c r="GQ28" s="4"/>
      <c r="GR28" s="4"/>
      <c r="GS28" s="4"/>
      <c r="GT28" s="4"/>
      <c r="GU28" s="4"/>
      <c r="GV28" s="4"/>
      <c r="GW28" s="4"/>
      <c r="GX28" s="4"/>
      <c r="GY28" s="4"/>
      <c r="GZ28" s="4"/>
      <c r="HA28" s="4"/>
      <c r="HB28" s="4"/>
      <c r="HC28" s="4"/>
      <c r="HD28" s="4"/>
      <c r="HE28" s="4"/>
    </row>
    <row r="29" spans="1:213" s="5" customFormat="1" ht="30" customHeight="1" x14ac:dyDescent="0.3">
      <c r="I29" s="4"/>
      <c r="J29" s="4"/>
      <c r="K29" s="4"/>
      <c r="L29" s="4"/>
      <c r="M29" s="4"/>
      <c r="N29" s="4"/>
      <c r="O29" s="4"/>
      <c r="P29" s="4"/>
      <c r="Q29" s="4"/>
      <c r="R29" s="4"/>
      <c r="S29" s="4"/>
      <c r="T29" s="4"/>
      <c r="U29" s="4"/>
      <c r="V29" s="4"/>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4"/>
      <c r="EY29" s="4"/>
      <c r="EZ29" s="4"/>
      <c r="FA29" s="4"/>
      <c r="FB29" s="4"/>
      <c r="FC29" s="4"/>
      <c r="FD29" s="4"/>
      <c r="FE29" s="4"/>
      <c r="FF29" s="4"/>
      <c r="FG29" s="4"/>
      <c r="FH29" s="4"/>
      <c r="FI29" s="4"/>
      <c r="FJ29" s="4"/>
      <c r="FK29" s="4"/>
      <c r="FL29" s="4"/>
      <c r="FM29" s="4"/>
      <c r="FN29" s="4"/>
      <c r="FO29" s="4"/>
      <c r="FP29" s="4"/>
      <c r="FQ29" s="4"/>
      <c r="FR29" s="4"/>
      <c r="FS29" s="4"/>
      <c r="FT29" s="4"/>
      <c r="FU29" s="4"/>
      <c r="FV29" s="4"/>
      <c r="FW29" s="4"/>
      <c r="FX29" s="4"/>
      <c r="FY29" s="4"/>
      <c r="FZ29" s="4"/>
      <c r="GA29" s="4"/>
      <c r="GB29" s="4"/>
      <c r="GC29" s="4"/>
      <c r="GD29" s="4"/>
      <c r="GE29" s="4"/>
      <c r="GF29" s="4"/>
      <c r="GG29" s="4"/>
      <c r="GH29" s="4"/>
      <c r="GI29" s="4"/>
      <c r="GJ29" s="4"/>
      <c r="GK29" s="4"/>
      <c r="GL29" s="4"/>
      <c r="GM29" s="4"/>
      <c r="GN29" s="4"/>
      <c r="GO29" s="4"/>
      <c r="GP29" s="4"/>
      <c r="GQ29" s="4"/>
      <c r="GR29" s="4"/>
      <c r="GS29" s="4"/>
      <c r="GT29" s="4"/>
      <c r="GU29" s="4"/>
      <c r="GV29" s="4"/>
      <c r="GW29" s="4"/>
      <c r="GX29" s="4"/>
      <c r="GY29" s="4"/>
      <c r="GZ29" s="4"/>
      <c r="HA29" s="4"/>
      <c r="HB29" s="4"/>
      <c r="HC29" s="4"/>
      <c r="HD29" s="4"/>
      <c r="HE29" s="4"/>
    </row>
    <row r="30" spans="1:213" s="5" customFormat="1" ht="20.100000000000001" customHeight="1" x14ac:dyDescent="0.3">
      <c r="I30" s="4"/>
      <c r="J30" s="4"/>
      <c r="K30" s="4"/>
      <c r="L30" s="4"/>
      <c r="M30" s="4"/>
      <c r="N30" s="4"/>
      <c r="O30" s="4"/>
      <c r="P30" s="4"/>
      <c r="Q30" s="4"/>
      <c r="R30" s="4"/>
      <c r="S30" s="4"/>
      <c r="T30" s="4"/>
      <c r="U30" s="4"/>
      <c r="V30" s="4"/>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4"/>
      <c r="EY30" s="4"/>
      <c r="EZ30" s="4"/>
      <c r="FA30" s="4"/>
      <c r="FB30" s="4"/>
      <c r="FC30" s="4"/>
      <c r="FD30" s="4"/>
      <c r="FE30" s="4"/>
      <c r="FF30" s="4"/>
      <c r="FG30" s="4"/>
      <c r="FH30" s="4"/>
      <c r="FI30" s="4"/>
      <c r="FJ30" s="4"/>
      <c r="FK30" s="4"/>
      <c r="FL30" s="4"/>
      <c r="FM30" s="4"/>
      <c r="FN30" s="4"/>
      <c r="FO30" s="4"/>
      <c r="FP30" s="4"/>
      <c r="FQ30" s="4"/>
      <c r="FR30" s="4"/>
      <c r="FS30" s="4"/>
      <c r="FT30" s="4"/>
      <c r="FU30" s="4"/>
      <c r="FV30" s="4"/>
      <c r="FW30" s="4"/>
      <c r="FX30" s="4"/>
      <c r="FY30" s="4"/>
      <c r="FZ30" s="4"/>
      <c r="GA30" s="4"/>
      <c r="GB30" s="4"/>
      <c r="GC30" s="4"/>
      <c r="GD30" s="4"/>
      <c r="GE30" s="4"/>
      <c r="GF30" s="4"/>
      <c r="GG30" s="4"/>
      <c r="GH30" s="4"/>
      <c r="GI30" s="4"/>
      <c r="GJ30" s="4"/>
      <c r="GK30" s="4"/>
      <c r="GL30" s="4"/>
      <c r="GM30" s="4"/>
      <c r="GN30" s="4"/>
      <c r="GO30" s="4"/>
      <c r="GP30" s="4"/>
      <c r="GQ30" s="4"/>
      <c r="GR30" s="4"/>
      <c r="GS30" s="4"/>
      <c r="GT30" s="4"/>
      <c r="GU30" s="4"/>
      <c r="GV30" s="4"/>
      <c r="GW30" s="4"/>
      <c r="GX30" s="4"/>
      <c r="GY30" s="4"/>
      <c r="GZ30" s="4"/>
      <c r="HA30" s="4"/>
      <c r="HB30" s="4"/>
      <c r="HC30" s="4"/>
      <c r="HD30" s="4"/>
      <c r="HE30" s="4"/>
    </row>
    <row r="31" spans="1:213" s="5" customFormat="1" ht="20.100000000000001" customHeight="1" x14ac:dyDescent="0.3">
      <c r="I31" s="4"/>
      <c r="J31" s="4"/>
      <c r="K31" s="4"/>
      <c r="L31" s="4"/>
      <c r="M31" s="4"/>
      <c r="N31" s="4"/>
      <c r="O31" s="4"/>
      <c r="P31" s="4"/>
      <c r="Q31" s="4"/>
      <c r="R31" s="4"/>
      <c r="S31" s="4"/>
      <c r="T31" s="4"/>
      <c r="U31" s="4"/>
      <c r="V31" s="4"/>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4"/>
      <c r="EY31" s="4"/>
      <c r="EZ31" s="4"/>
      <c r="FA31" s="4"/>
      <c r="FB31" s="4"/>
      <c r="FC31" s="4"/>
      <c r="FD31" s="4"/>
      <c r="FE31" s="4"/>
      <c r="FF31" s="4"/>
      <c r="FG31" s="4"/>
      <c r="FH31" s="4"/>
      <c r="FI31" s="4"/>
      <c r="FJ31" s="4"/>
      <c r="FK31" s="4"/>
      <c r="FL31" s="4"/>
      <c r="FM31" s="4"/>
      <c r="FN31" s="4"/>
      <c r="FO31" s="4"/>
      <c r="FP31" s="4"/>
      <c r="FQ31" s="4"/>
      <c r="FR31" s="4"/>
      <c r="FS31" s="4"/>
      <c r="FT31" s="4"/>
      <c r="FU31" s="4"/>
      <c r="FV31" s="4"/>
      <c r="FW31" s="4"/>
      <c r="FX31" s="4"/>
      <c r="FY31" s="4"/>
      <c r="FZ31" s="4"/>
      <c r="GA31" s="4"/>
      <c r="GB31" s="4"/>
      <c r="GC31" s="4"/>
      <c r="GD31" s="4"/>
      <c r="GE31" s="4"/>
      <c r="GF31" s="4"/>
      <c r="GG31" s="4"/>
      <c r="GH31" s="4"/>
      <c r="GI31" s="4"/>
      <c r="GJ31" s="4"/>
      <c r="GK31" s="4"/>
      <c r="GL31" s="4"/>
      <c r="GM31" s="4"/>
      <c r="GN31" s="4"/>
      <c r="GO31" s="4"/>
      <c r="GP31" s="4"/>
      <c r="GQ31" s="4"/>
      <c r="GR31" s="4"/>
      <c r="GS31" s="4"/>
      <c r="GT31" s="4"/>
      <c r="GU31" s="4"/>
      <c r="GV31" s="4"/>
      <c r="GW31" s="4"/>
      <c r="GX31" s="4"/>
      <c r="GY31" s="4"/>
      <c r="GZ31" s="4"/>
      <c r="HA31" s="4"/>
      <c r="HB31" s="4"/>
      <c r="HC31" s="4"/>
      <c r="HD31" s="4"/>
      <c r="HE31" s="4"/>
    </row>
    <row r="32" spans="1:213" s="5" customFormat="1" ht="20.100000000000001" customHeight="1" x14ac:dyDescent="0.3">
      <c r="I32" s="4"/>
      <c r="J32" s="4"/>
      <c r="K32" s="4"/>
      <c r="L32" s="4"/>
      <c r="M32" s="4"/>
      <c r="N32" s="4"/>
      <c r="O32" s="4"/>
      <c r="P32" s="4"/>
      <c r="Q32" s="4"/>
      <c r="R32" s="4"/>
      <c r="S32" s="4"/>
      <c r="T32" s="4"/>
      <c r="U32" s="4"/>
      <c r="V32" s="4"/>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4"/>
      <c r="EY32" s="4"/>
      <c r="EZ32" s="4"/>
      <c r="FA32" s="4"/>
      <c r="FB32" s="4"/>
      <c r="FC32" s="4"/>
      <c r="FD32" s="4"/>
      <c r="FE32" s="4"/>
      <c r="FF32" s="4"/>
      <c r="FG32" s="4"/>
      <c r="FH32" s="4"/>
      <c r="FI32" s="4"/>
      <c r="FJ32" s="4"/>
      <c r="FK32" s="4"/>
      <c r="FL32" s="4"/>
      <c r="FM32" s="4"/>
      <c r="FN32" s="4"/>
      <c r="FO32" s="4"/>
      <c r="FP32" s="4"/>
      <c r="FQ32" s="4"/>
      <c r="FR32" s="4"/>
      <c r="FS32" s="4"/>
      <c r="FT32" s="4"/>
      <c r="FU32" s="4"/>
      <c r="FV32" s="4"/>
      <c r="FW32" s="4"/>
      <c r="FX32" s="4"/>
      <c r="FY32" s="4"/>
      <c r="FZ32" s="4"/>
      <c r="GA32" s="4"/>
      <c r="GB32" s="4"/>
      <c r="GC32" s="4"/>
      <c r="GD32" s="4"/>
      <c r="GE32" s="4"/>
      <c r="GF32" s="4"/>
      <c r="GG32" s="4"/>
      <c r="GH32" s="4"/>
      <c r="GI32" s="4"/>
      <c r="GJ32" s="4"/>
      <c r="GK32" s="4"/>
      <c r="GL32" s="4"/>
      <c r="GM32" s="4"/>
      <c r="GN32" s="4"/>
      <c r="GO32" s="4"/>
      <c r="GP32" s="4"/>
      <c r="GQ32" s="4"/>
      <c r="GR32" s="4"/>
      <c r="GS32" s="4"/>
      <c r="GT32" s="4"/>
      <c r="GU32" s="4"/>
      <c r="GV32" s="4"/>
      <c r="GW32" s="4"/>
      <c r="GX32" s="4"/>
      <c r="GY32" s="4"/>
      <c r="GZ32" s="4"/>
      <c r="HA32" s="4"/>
      <c r="HB32" s="4"/>
      <c r="HC32" s="4"/>
      <c r="HD32" s="4"/>
      <c r="HE32" s="4"/>
    </row>
    <row r="33" spans="1:213" s="5" customFormat="1" ht="20.100000000000001" customHeight="1" x14ac:dyDescent="0.3">
      <c r="I33" s="4"/>
      <c r="J33" s="4"/>
      <c r="K33" s="4"/>
      <c r="L33" s="4"/>
      <c r="M33" s="4"/>
      <c r="N33" s="4"/>
      <c r="O33" s="4"/>
      <c r="P33" s="4"/>
      <c r="Q33" s="4"/>
      <c r="R33" s="4"/>
      <c r="S33" s="4"/>
      <c r="T33" s="4"/>
      <c r="U33" s="4"/>
      <c r="V33" s="4"/>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4"/>
      <c r="EY33" s="4"/>
      <c r="EZ33" s="4"/>
      <c r="FA33" s="4"/>
      <c r="FB33" s="4"/>
      <c r="FC33" s="4"/>
      <c r="FD33" s="4"/>
      <c r="FE33" s="4"/>
      <c r="FF33" s="4"/>
      <c r="FG33" s="4"/>
      <c r="FH33" s="4"/>
      <c r="FI33" s="4"/>
      <c r="FJ33" s="4"/>
      <c r="FK33" s="4"/>
      <c r="FL33" s="4"/>
      <c r="FM33" s="4"/>
      <c r="FN33" s="4"/>
      <c r="FO33" s="4"/>
      <c r="FP33" s="4"/>
      <c r="FQ33" s="4"/>
      <c r="FR33" s="4"/>
      <c r="FS33" s="4"/>
      <c r="FT33" s="4"/>
      <c r="FU33" s="4"/>
      <c r="FV33" s="4"/>
      <c r="FW33" s="4"/>
      <c r="FX33" s="4"/>
      <c r="FY33" s="4"/>
      <c r="FZ33" s="4"/>
      <c r="GA33" s="4"/>
      <c r="GB33" s="4"/>
      <c r="GC33" s="4"/>
      <c r="GD33" s="4"/>
      <c r="GE33" s="4"/>
      <c r="GF33" s="4"/>
      <c r="GG33" s="4"/>
      <c r="GH33" s="4"/>
      <c r="GI33" s="4"/>
      <c r="GJ33" s="4"/>
      <c r="GK33" s="4"/>
      <c r="GL33" s="4"/>
      <c r="GM33" s="4"/>
      <c r="GN33" s="4"/>
      <c r="GO33" s="4"/>
      <c r="GP33" s="4"/>
      <c r="GQ33" s="4"/>
      <c r="GR33" s="4"/>
      <c r="GS33" s="4"/>
      <c r="GT33" s="4"/>
      <c r="GU33" s="4"/>
      <c r="GV33" s="4"/>
      <c r="GW33" s="4"/>
      <c r="GX33" s="4"/>
      <c r="GY33" s="4"/>
      <c r="GZ33" s="4"/>
      <c r="HA33" s="4"/>
      <c r="HB33" s="4"/>
      <c r="HC33" s="4"/>
      <c r="HD33" s="4"/>
      <c r="HE33" s="4"/>
    </row>
    <row r="34" spans="1:213" s="5" customFormat="1" ht="30" customHeight="1" x14ac:dyDescent="0.3">
      <c r="I34" s="4"/>
      <c r="J34" s="4"/>
      <c r="K34" s="4"/>
      <c r="L34" s="4"/>
      <c r="M34" s="4"/>
      <c r="N34" s="4"/>
      <c r="O34" s="4"/>
      <c r="P34" s="4"/>
      <c r="Q34" s="4"/>
      <c r="R34" s="4"/>
      <c r="S34" s="4"/>
      <c r="T34" s="4"/>
      <c r="U34" s="4"/>
      <c r="V34" s="4"/>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4"/>
      <c r="EY34" s="4"/>
      <c r="EZ34" s="4"/>
      <c r="FA34" s="4"/>
      <c r="FB34" s="4"/>
      <c r="FC34" s="4"/>
      <c r="FD34" s="4"/>
      <c r="FE34" s="4"/>
      <c r="FF34" s="4"/>
      <c r="FG34" s="4"/>
      <c r="FH34" s="4"/>
      <c r="FI34" s="4"/>
      <c r="FJ34" s="4"/>
      <c r="FK34" s="4"/>
      <c r="FL34" s="4"/>
      <c r="FM34" s="4"/>
      <c r="FN34" s="4"/>
      <c r="FO34" s="4"/>
      <c r="FP34" s="4"/>
      <c r="FQ34" s="4"/>
      <c r="FR34" s="4"/>
      <c r="FS34" s="4"/>
      <c r="FT34" s="4"/>
      <c r="FU34" s="4"/>
      <c r="FV34" s="4"/>
      <c r="FW34" s="4"/>
      <c r="FX34" s="4"/>
      <c r="FY34" s="4"/>
      <c r="FZ34" s="4"/>
      <c r="GA34" s="4"/>
      <c r="GB34" s="4"/>
      <c r="GC34" s="4"/>
      <c r="GD34" s="4"/>
      <c r="GE34" s="4"/>
      <c r="GF34" s="4"/>
      <c r="GG34" s="4"/>
      <c r="GH34" s="4"/>
      <c r="GI34" s="4"/>
      <c r="GJ34" s="4"/>
      <c r="GK34" s="4"/>
      <c r="GL34" s="4"/>
      <c r="GM34" s="4"/>
      <c r="GN34" s="4"/>
      <c r="GO34" s="4"/>
      <c r="GP34" s="4"/>
      <c r="GQ34" s="4"/>
      <c r="GR34" s="4"/>
      <c r="GS34" s="4"/>
      <c r="GT34" s="4"/>
      <c r="GU34" s="4"/>
      <c r="GV34" s="4"/>
      <c r="GW34" s="4"/>
      <c r="GX34" s="4"/>
      <c r="GY34" s="4"/>
      <c r="GZ34" s="4"/>
      <c r="HA34" s="4"/>
      <c r="HB34" s="4"/>
      <c r="HC34" s="4"/>
      <c r="HD34" s="4"/>
      <c r="HE34" s="4"/>
    </row>
    <row r="35" spans="1:213" s="5" customFormat="1" ht="30" customHeight="1" x14ac:dyDescent="0.3">
      <c r="I35" s="4"/>
      <c r="J35" s="4"/>
      <c r="K35" s="4"/>
      <c r="L35" s="4"/>
      <c r="M35" s="4"/>
      <c r="N35" s="4"/>
      <c r="O35" s="4"/>
      <c r="P35" s="4"/>
      <c r="Q35" s="4"/>
      <c r="R35" s="4"/>
      <c r="S35" s="4"/>
      <c r="T35" s="4"/>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4"/>
      <c r="EY35" s="4"/>
      <c r="EZ35" s="4"/>
      <c r="FA35" s="4"/>
      <c r="FB35" s="4"/>
      <c r="FC35" s="4"/>
      <c r="FD35" s="4"/>
      <c r="FE35" s="4"/>
      <c r="FF35" s="4"/>
      <c r="FG35" s="4"/>
      <c r="FH35" s="4"/>
      <c r="FI35" s="4"/>
      <c r="FJ35" s="4"/>
      <c r="FK35" s="4"/>
      <c r="FL35" s="4"/>
      <c r="FM35" s="4"/>
      <c r="FN35" s="4"/>
      <c r="FO35" s="4"/>
      <c r="FP35" s="4"/>
      <c r="FQ35" s="4"/>
      <c r="FR35" s="4"/>
      <c r="FS35" s="4"/>
      <c r="FT35" s="4"/>
      <c r="FU35" s="4"/>
      <c r="FV35" s="4"/>
      <c r="FW35" s="4"/>
      <c r="FX35" s="4"/>
      <c r="FY35" s="4"/>
      <c r="FZ35" s="4"/>
      <c r="GA35" s="4"/>
      <c r="GB35" s="4"/>
      <c r="GC35" s="4"/>
      <c r="GD35" s="4"/>
      <c r="GE35" s="4"/>
      <c r="GF35" s="4"/>
      <c r="GG35" s="4"/>
      <c r="GH35" s="4"/>
      <c r="GI35" s="4"/>
      <c r="GJ35" s="4"/>
      <c r="GK35" s="4"/>
      <c r="GL35" s="4"/>
      <c r="GM35" s="4"/>
      <c r="GN35" s="4"/>
      <c r="GO35" s="4"/>
      <c r="GP35" s="4"/>
      <c r="GQ35" s="4"/>
      <c r="GR35" s="4"/>
      <c r="GS35" s="4"/>
      <c r="GT35" s="4"/>
      <c r="GU35" s="4"/>
      <c r="GV35" s="4"/>
      <c r="GW35" s="4"/>
      <c r="GX35" s="4"/>
      <c r="GY35" s="4"/>
      <c r="GZ35" s="4"/>
      <c r="HA35" s="4"/>
      <c r="HB35" s="4"/>
      <c r="HC35" s="4"/>
      <c r="HD35" s="4"/>
      <c r="HE35" s="4"/>
    </row>
    <row r="36" spans="1:213" s="5" customFormat="1" ht="30" customHeight="1" x14ac:dyDescent="0.3">
      <c r="I36" s="4"/>
      <c r="J36" s="4"/>
      <c r="K36" s="4"/>
      <c r="L36" s="4"/>
      <c r="M36" s="4"/>
      <c r="N36" s="4"/>
      <c r="O36" s="4"/>
      <c r="P36" s="4"/>
      <c r="Q36" s="4"/>
      <c r="R36" s="4"/>
      <c r="S36" s="4"/>
      <c r="T36" s="4"/>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4"/>
      <c r="EY36" s="4"/>
      <c r="EZ36" s="4"/>
      <c r="FA36" s="4"/>
      <c r="FB36" s="4"/>
      <c r="FC36" s="4"/>
      <c r="FD36" s="4"/>
      <c r="FE36" s="4"/>
      <c r="FF36" s="4"/>
      <c r="FG36" s="4"/>
      <c r="FH36" s="4"/>
      <c r="FI36" s="4"/>
      <c r="FJ36" s="4"/>
      <c r="FK36" s="4"/>
      <c r="FL36" s="4"/>
      <c r="FM36" s="4"/>
      <c r="FN36" s="4"/>
      <c r="FO36" s="4"/>
      <c r="FP36" s="4"/>
      <c r="FQ36" s="4"/>
      <c r="FR36" s="4"/>
      <c r="FS36" s="4"/>
      <c r="FT36" s="4"/>
      <c r="FU36" s="4"/>
      <c r="FV36" s="4"/>
      <c r="FW36" s="4"/>
      <c r="FX36" s="4"/>
      <c r="FY36" s="4"/>
      <c r="FZ36" s="4"/>
      <c r="GA36" s="4"/>
      <c r="GB36" s="4"/>
      <c r="GC36" s="4"/>
      <c r="GD36" s="4"/>
      <c r="GE36" s="4"/>
      <c r="GF36" s="4"/>
      <c r="GG36" s="4"/>
      <c r="GH36" s="4"/>
      <c r="GI36" s="4"/>
      <c r="GJ36" s="4"/>
      <c r="GK36" s="4"/>
      <c r="GL36" s="4"/>
      <c r="GM36" s="4"/>
      <c r="GN36" s="4"/>
      <c r="GO36" s="4"/>
      <c r="GP36" s="4"/>
      <c r="GQ36" s="4"/>
      <c r="GR36" s="4"/>
      <c r="GS36" s="4"/>
      <c r="GT36" s="4"/>
      <c r="GU36" s="4"/>
      <c r="GV36" s="4"/>
      <c r="GW36" s="4"/>
      <c r="GX36" s="4"/>
      <c r="GY36" s="4"/>
      <c r="GZ36" s="4"/>
      <c r="HA36" s="4"/>
      <c r="HB36" s="4"/>
      <c r="HC36" s="4"/>
      <c r="HD36" s="4"/>
      <c r="HE36" s="4"/>
    </row>
    <row r="37" spans="1:213" s="5" customFormat="1" ht="20.100000000000001" customHeight="1" x14ac:dyDescent="0.3">
      <c r="I37" s="4"/>
      <c r="J37" s="4"/>
      <c r="K37" s="4"/>
      <c r="L37" s="4"/>
      <c r="M37" s="4"/>
      <c r="N37" s="4"/>
      <c r="O37" s="4"/>
      <c r="P37" s="4"/>
      <c r="Q37" s="4"/>
      <c r="R37" s="4"/>
      <c r="S37" s="4"/>
      <c r="T37" s="4"/>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A37" s="4"/>
      <c r="BB37" s="4"/>
      <c r="BC37" s="4"/>
      <c r="BD37" s="4"/>
      <c r="BE37" s="4"/>
      <c r="BF37" s="4"/>
      <c r="BG37" s="4"/>
      <c r="BH37" s="4"/>
      <c r="BI37" s="4"/>
      <c r="BJ37" s="4"/>
      <c r="BK37" s="4"/>
      <c r="BL37" s="4"/>
      <c r="BM37" s="4"/>
      <c r="BN37" s="4"/>
      <c r="BO37" s="4"/>
      <c r="BP37" s="4"/>
      <c r="BQ37" s="4"/>
      <c r="BR37" s="4"/>
      <c r="BS37" s="4"/>
      <c r="BT37" s="4"/>
      <c r="BU37" s="4"/>
      <c r="BV37" s="4"/>
      <c r="BW37" s="4"/>
      <c r="BX37" s="4"/>
      <c r="BY37" s="4"/>
      <c r="BZ37" s="4"/>
      <c r="CA37" s="4"/>
      <c r="CB37" s="4"/>
      <c r="CC37" s="4"/>
      <c r="CD37" s="4"/>
      <c r="CE37" s="4"/>
      <c r="CF37" s="4"/>
      <c r="CG37" s="4"/>
      <c r="CH37" s="4"/>
      <c r="CI37" s="4"/>
      <c r="CJ37" s="4"/>
      <c r="CK37" s="4"/>
      <c r="CL37" s="4"/>
      <c r="CM37" s="4"/>
      <c r="CN37" s="4"/>
      <c r="CO37" s="4"/>
      <c r="CP37" s="4"/>
      <c r="CQ37" s="4"/>
      <c r="CR37" s="4"/>
      <c r="CS37" s="4"/>
      <c r="CT37" s="4"/>
      <c r="CU37" s="4"/>
      <c r="CV37" s="4"/>
      <c r="CW37" s="4"/>
      <c r="CX37" s="4"/>
      <c r="CY37" s="4"/>
      <c r="CZ37" s="4"/>
      <c r="DA37" s="4"/>
      <c r="DB37" s="4"/>
      <c r="DC37" s="4"/>
      <c r="DD37" s="4"/>
      <c r="DE37" s="4"/>
      <c r="DF37" s="4"/>
      <c r="DG37" s="4"/>
      <c r="DH37" s="4"/>
      <c r="DI37" s="4"/>
      <c r="DJ37" s="4"/>
      <c r="DK37" s="4"/>
      <c r="DL37" s="4"/>
      <c r="DM37" s="4"/>
      <c r="DN37" s="4"/>
      <c r="DO37" s="4"/>
      <c r="DP37" s="4"/>
      <c r="DQ37" s="4"/>
      <c r="DR37" s="4"/>
      <c r="DS37" s="4"/>
      <c r="DT37" s="4"/>
      <c r="DU37" s="4"/>
      <c r="DV37" s="4"/>
      <c r="DW37" s="4"/>
      <c r="DX37" s="4"/>
      <c r="DY37" s="4"/>
      <c r="DZ37" s="4"/>
      <c r="EA37" s="4"/>
      <c r="EB37" s="4"/>
      <c r="EC37" s="4"/>
      <c r="ED37" s="4"/>
      <c r="EE37" s="4"/>
      <c r="EF37" s="4"/>
      <c r="EG37" s="4"/>
      <c r="EH37" s="4"/>
      <c r="EI37" s="4"/>
      <c r="EJ37" s="4"/>
      <c r="EK37" s="4"/>
      <c r="EL37" s="4"/>
      <c r="EM37" s="4"/>
      <c r="EN37" s="4"/>
      <c r="EO37" s="4"/>
      <c r="EP37" s="4"/>
      <c r="EQ37" s="4"/>
      <c r="ER37" s="4"/>
      <c r="ES37" s="4"/>
      <c r="ET37" s="4"/>
      <c r="EU37" s="4"/>
      <c r="EV37" s="4"/>
      <c r="EW37" s="4"/>
      <c r="EX37" s="4"/>
      <c r="EY37" s="4"/>
      <c r="EZ37" s="4"/>
      <c r="FA37" s="4"/>
      <c r="FB37" s="4"/>
      <c r="FC37" s="4"/>
      <c r="FD37" s="4"/>
      <c r="FE37" s="4"/>
      <c r="FF37" s="4"/>
      <c r="FG37" s="4"/>
      <c r="FH37" s="4"/>
      <c r="FI37" s="4"/>
      <c r="FJ37" s="4"/>
      <c r="FK37" s="4"/>
      <c r="FL37" s="4"/>
      <c r="FM37" s="4"/>
      <c r="FN37" s="4"/>
      <c r="FO37" s="4"/>
      <c r="FP37" s="4"/>
      <c r="FQ37" s="4"/>
      <c r="FR37" s="4"/>
      <c r="FS37" s="4"/>
      <c r="FT37" s="4"/>
      <c r="FU37" s="4"/>
      <c r="FV37" s="4"/>
      <c r="FW37" s="4"/>
      <c r="FX37" s="4"/>
      <c r="FY37" s="4"/>
      <c r="FZ37" s="4"/>
      <c r="GA37" s="4"/>
      <c r="GB37" s="4"/>
      <c r="GC37" s="4"/>
      <c r="GD37" s="4"/>
      <c r="GE37" s="4"/>
      <c r="GF37" s="4"/>
      <c r="GG37" s="4"/>
      <c r="GH37" s="4"/>
      <c r="GI37" s="4"/>
      <c r="GJ37" s="4"/>
      <c r="GK37" s="4"/>
      <c r="GL37" s="4"/>
      <c r="GM37" s="4"/>
      <c r="GN37" s="4"/>
      <c r="GO37" s="4"/>
      <c r="GP37" s="4"/>
      <c r="GQ37" s="4"/>
      <c r="GR37" s="4"/>
      <c r="GS37" s="4"/>
      <c r="GT37" s="4"/>
      <c r="GU37" s="4"/>
      <c r="GV37" s="4"/>
      <c r="GW37" s="4"/>
      <c r="GX37" s="4"/>
      <c r="GY37" s="4"/>
      <c r="GZ37" s="4"/>
      <c r="HA37" s="4"/>
      <c r="HB37" s="4"/>
      <c r="HC37" s="4"/>
      <c r="HD37" s="4"/>
      <c r="HE37" s="4"/>
    </row>
    <row r="38" spans="1:213" s="5" customFormat="1" ht="20.100000000000001" customHeight="1" x14ac:dyDescent="0.3">
      <c r="I38" s="4"/>
      <c r="J38" s="4"/>
      <c r="K38" s="4"/>
      <c r="L38" s="4"/>
      <c r="M38" s="4"/>
      <c r="N38" s="4"/>
      <c r="O38" s="4"/>
      <c r="P38" s="4"/>
      <c r="Q38" s="4"/>
      <c r="R38" s="4"/>
      <c r="S38" s="4"/>
      <c r="T38" s="4"/>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A38" s="4"/>
      <c r="BB38" s="4"/>
      <c r="BC38" s="4"/>
      <c r="BD38" s="4"/>
      <c r="BE38" s="4"/>
      <c r="BF38" s="4"/>
      <c r="BG38" s="4"/>
      <c r="BH38" s="4"/>
      <c r="BI38" s="4"/>
      <c r="BJ38" s="4"/>
      <c r="BK38" s="4"/>
      <c r="BL38" s="4"/>
      <c r="BM38" s="4"/>
      <c r="BN38" s="4"/>
      <c r="BO38" s="4"/>
      <c r="BP38" s="4"/>
      <c r="BQ38" s="4"/>
      <c r="BR38" s="4"/>
      <c r="BS38" s="4"/>
      <c r="BT38" s="4"/>
      <c r="BU38" s="4"/>
      <c r="BV38" s="4"/>
      <c r="BW38" s="4"/>
      <c r="BX38" s="4"/>
      <c r="BY38" s="4"/>
      <c r="BZ38" s="4"/>
      <c r="CA38" s="4"/>
      <c r="CB38" s="4"/>
      <c r="CC38" s="4"/>
      <c r="CD38" s="4"/>
      <c r="CE38" s="4"/>
      <c r="CF38" s="4"/>
      <c r="CG38" s="4"/>
      <c r="CH38" s="4"/>
      <c r="CI38" s="4"/>
      <c r="CJ38" s="4"/>
      <c r="CK38" s="4"/>
      <c r="CL38" s="4"/>
      <c r="CM38" s="4"/>
      <c r="CN38" s="4"/>
      <c r="CO38" s="4"/>
      <c r="CP38" s="4"/>
      <c r="CQ38" s="4"/>
      <c r="CR38" s="4"/>
      <c r="CS38" s="4"/>
      <c r="CT38" s="4"/>
      <c r="CU38" s="4"/>
      <c r="CV38" s="4"/>
      <c r="CW38" s="4"/>
      <c r="CX38" s="4"/>
      <c r="CY38" s="4"/>
      <c r="CZ38" s="4"/>
      <c r="DA38" s="4"/>
      <c r="DB38" s="4"/>
      <c r="DC38" s="4"/>
      <c r="DD38" s="4"/>
      <c r="DE38" s="4"/>
      <c r="DF38" s="4"/>
      <c r="DG38" s="4"/>
      <c r="DH38" s="4"/>
      <c r="DI38" s="4"/>
      <c r="DJ38" s="4"/>
      <c r="DK38" s="4"/>
      <c r="DL38" s="4"/>
      <c r="DM38" s="4"/>
      <c r="DN38" s="4"/>
      <c r="DO38" s="4"/>
      <c r="DP38" s="4"/>
      <c r="DQ38" s="4"/>
      <c r="DR38" s="4"/>
      <c r="DS38" s="4"/>
      <c r="DT38" s="4"/>
      <c r="DU38" s="4"/>
      <c r="DV38" s="4"/>
      <c r="DW38" s="4"/>
      <c r="DX38" s="4"/>
      <c r="DY38" s="4"/>
      <c r="DZ38" s="4"/>
      <c r="EA38" s="4"/>
      <c r="EB38" s="4"/>
      <c r="EC38" s="4"/>
      <c r="ED38" s="4"/>
      <c r="EE38" s="4"/>
      <c r="EF38" s="4"/>
      <c r="EG38" s="4"/>
      <c r="EH38" s="4"/>
      <c r="EI38" s="4"/>
      <c r="EJ38" s="4"/>
      <c r="EK38" s="4"/>
      <c r="EL38" s="4"/>
      <c r="EM38" s="4"/>
      <c r="EN38" s="4"/>
      <c r="EO38" s="4"/>
      <c r="EP38" s="4"/>
      <c r="EQ38" s="4"/>
      <c r="ER38" s="4"/>
      <c r="ES38" s="4"/>
      <c r="ET38" s="4"/>
      <c r="EU38" s="4"/>
      <c r="EV38" s="4"/>
      <c r="EW38" s="4"/>
      <c r="EX38" s="4"/>
      <c r="EY38" s="4"/>
      <c r="EZ38" s="4"/>
      <c r="FA38" s="4"/>
      <c r="FB38" s="4"/>
      <c r="FC38" s="4"/>
      <c r="FD38" s="4"/>
      <c r="FE38" s="4"/>
      <c r="FF38" s="4"/>
      <c r="FG38" s="4"/>
      <c r="FH38" s="4"/>
      <c r="FI38" s="4"/>
      <c r="FJ38" s="4"/>
      <c r="FK38" s="4"/>
      <c r="FL38" s="4"/>
      <c r="FM38" s="4"/>
      <c r="FN38" s="4"/>
      <c r="FO38" s="4"/>
      <c r="FP38" s="4"/>
      <c r="FQ38" s="4"/>
      <c r="FR38" s="4"/>
      <c r="FS38" s="4"/>
      <c r="FT38" s="4"/>
      <c r="FU38" s="4"/>
      <c r="FV38" s="4"/>
      <c r="FW38" s="4"/>
      <c r="FX38" s="4"/>
      <c r="FY38" s="4"/>
      <c r="FZ38" s="4"/>
      <c r="GA38" s="4"/>
      <c r="GB38" s="4"/>
      <c r="GC38" s="4"/>
      <c r="GD38" s="4"/>
      <c r="GE38" s="4"/>
      <c r="GF38" s="4"/>
      <c r="GG38" s="4"/>
      <c r="GH38" s="4"/>
      <c r="GI38" s="4"/>
      <c r="GJ38" s="4"/>
      <c r="GK38" s="4"/>
      <c r="GL38" s="4"/>
      <c r="GM38" s="4"/>
      <c r="GN38" s="4"/>
      <c r="GO38" s="4"/>
      <c r="GP38" s="4"/>
      <c r="GQ38" s="4"/>
      <c r="GR38" s="4"/>
      <c r="GS38" s="4"/>
      <c r="GT38" s="4"/>
      <c r="GU38" s="4"/>
      <c r="GV38" s="4"/>
      <c r="GW38" s="4"/>
      <c r="GX38" s="4"/>
      <c r="GY38" s="4"/>
      <c r="GZ38" s="4"/>
      <c r="HA38" s="4"/>
      <c r="HB38" s="4"/>
      <c r="HC38" s="4"/>
      <c r="HD38" s="4"/>
      <c r="HE38" s="4"/>
    </row>
    <row r="39" spans="1:213" s="5" customFormat="1" ht="20.100000000000001" customHeight="1" x14ac:dyDescent="0.3">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c r="BW39" s="4"/>
      <c r="BX39" s="4"/>
      <c r="BY39" s="4"/>
      <c r="BZ39" s="4"/>
      <c r="CA39" s="4"/>
      <c r="CB39" s="4"/>
      <c r="CC39" s="4"/>
      <c r="CD39" s="4"/>
      <c r="CE39" s="4"/>
      <c r="CF39" s="4"/>
      <c r="CG39" s="4"/>
      <c r="CH39" s="4"/>
      <c r="CI39" s="4"/>
      <c r="CJ39" s="4"/>
      <c r="CK39" s="4"/>
      <c r="CL39" s="4"/>
      <c r="CM39" s="4"/>
      <c r="CN39" s="4"/>
      <c r="CO39" s="4"/>
      <c r="CP39" s="4"/>
      <c r="CQ39" s="4"/>
      <c r="CR39" s="4"/>
      <c r="CS39" s="4"/>
      <c r="CT39" s="4"/>
      <c r="CU39" s="4"/>
      <c r="CV39" s="4"/>
      <c r="CW39" s="4"/>
      <c r="CX39" s="4"/>
      <c r="CY39" s="4"/>
      <c r="CZ39" s="4"/>
      <c r="DA39" s="4"/>
      <c r="DB39" s="4"/>
      <c r="DC39" s="4"/>
      <c r="DD39" s="4"/>
      <c r="DE39" s="4"/>
      <c r="DF39" s="4"/>
      <c r="DG39" s="4"/>
      <c r="DH39" s="4"/>
      <c r="DI39" s="4"/>
      <c r="DJ39" s="4"/>
      <c r="DK39" s="4"/>
      <c r="DL39" s="4"/>
      <c r="DM39" s="4"/>
      <c r="DN39" s="4"/>
      <c r="DO39" s="4"/>
      <c r="DP39" s="4"/>
      <c r="DQ39" s="4"/>
      <c r="DR39" s="4"/>
      <c r="DS39" s="4"/>
      <c r="DT39" s="4"/>
      <c r="DU39" s="4"/>
      <c r="DV39" s="4"/>
      <c r="DW39" s="4"/>
      <c r="DX39" s="4"/>
      <c r="DY39" s="4"/>
      <c r="DZ39" s="4"/>
      <c r="EA39" s="4"/>
      <c r="EB39" s="4"/>
      <c r="EC39" s="4"/>
      <c r="ED39" s="4"/>
      <c r="EE39" s="4"/>
      <c r="EF39" s="4"/>
      <c r="EG39" s="4"/>
      <c r="EH39" s="4"/>
      <c r="EI39" s="4"/>
      <c r="EJ39" s="4"/>
      <c r="EK39" s="4"/>
      <c r="EL39" s="4"/>
      <c r="EM39" s="4"/>
      <c r="EN39" s="4"/>
      <c r="EO39" s="4"/>
      <c r="EP39" s="4"/>
      <c r="EQ39" s="4"/>
      <c r="ER39" s="4"/>
      <c r="ES39" s="4"/>
      <c r="ET39" s="4"/>
      <c r="EU39" s="4"/>
      <c r="EV39" s="4"/>
      <c r="EW39" s="4"/>
      <c r="EX39" s="4"/>
      <c r="EY39" s="4"/>
      <c r="EZ39" s="4"/>
      <c r="FA39" s="4"/>
      <c r="FB39" s="4"/>
      <c r="FC39" s="4"/>
      <c r="FD39" s="4"/>
      <c r="FE39" s="4"/>
      <c r="FF39" s="4"/>
      <c r="FG39" s="4"/>
      <c r="FH39" s="4"/>
      <c r="FI39" s="4"/>
      <c r="FJ39" s="4"/>
      <c r="FK39" s="4"/>
      <c r="FL39" s="4"/>
      <c r="FM39" s="4"/>
      <c r="FN39" s="4"/>
      <c r="FO39" s="4"/>
      <c r="FP39" s="4"/>
      <c r="FQ39" s="4"/>
      <c r="FR39" s="4"/>
      <c r="FS39" s="4"/>
      <c r="FT39" s="4"/>
      <c r="FU39" s="4"/>
      <c r="FV39" s="4"/>
      <c r="FW39" s="4"/>
      <c r="FX39" s="4"/>
      <c r="FY39" s="4"/>
      <c r="FZ39" s="4"/>
      <c r="GA39" s="4"/>
      <c r="GB39" s="4"/>
      <c r="GC39" s="4"/>
      <c r="GD39" s="4"/>
      <c r="GE39" s="4"/>
      <c r="GF39" s="4"/>
      <c r="GG39" s="4"/>
      <c r="GH39" s="4"/>
      <c r="GI39" s="4"/>
      <c r="GJ39" s="4"/>
      <c r="GK39" s="4"/>
      <c r="GL39" s="4"/>
      <c r="GM39" s="4"/>
      <c r="GN39" s="4"/>
      <c r="GO39" s="4"/>
      <c r="GP39" s="4"/>
      <c r="GQ39" s="4"/>
      <c r="GR39" s="4"/>
      <c r="GS39" s="4"/>
      <c r="GT39" s="4"/>
      <c r="GU39" s="4"/>
      <c r="GV39" s="4"/>
      <c r="GW39" s="4"/>
      <c r="GX39" s="4"/>
      <c r="GY39" s="4"/>
      <c r="GZ39" s="4"/>
      <c r="HA39" s="4"/>
      <c r="HB39" s="4"/>
      <c r="HC39" s="4"/>
      <c r="HD39" s="4"/>
      <c r="HE39" s="4"/>
    </row>
    <row r="40" spans="1:213" s="5" customFormat="1" ht="20.100000000000001" customHeight="1" x14ac:dyDescent="0.3">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4"/>
      <c r="EY40" s="4"/>
      <c r="EZ40" s="4"/>
      <c r="FA40" s="4"/>
      <c r="FB40" s="4"/>
      <c r="FC40" s="4"/>
      <c r="FD40" s="4"/>
      <c r="FE40" s="4"/>
      <c r="FF40" s="4"/>
      <c r="FG40" s="4"/>
      <c r="FH40" s="4"/>
      <c r="FI40" s="4"/>
      <c r="FJ40" s="4"/>
      <c r="FK40" s="4"/>
      <c r="FL40" s="4"/>
      <c r="FM40" s="4"/>
      <c r="FN40" s="4"/>
      <c r="FO40" s="4"/>
      <c r="FP40" s="4"/>
      <c r="FQ40" s="4"/>
      <c r="FR40" s="4"/>
      <c r="FS40" s="4"/>
      <c r="FT40" s="4"/>
      <c r="FU40" s="4"/>
      <c r="FV40" s="4"/>
      <c r="FW40" s="4"/>
      <c r="FX40" s="4"/>
      <c r="FY40" s="4"/>
      <c r="FZ40" s="4"/>
      <c r="GA40" s="4"/>
      <c r="GB40" s="4"/>
      <c r="GC40" s="4"/>
      <c r="GD40" s="4"/>
      <c r="GE40" s="4"/>
      <c r="GF40" s="4"/>
      <c r="GG40" s="4"/>
      <c r="GH40" s="4"/>
      <c r="GI40" s="4"/>
      <c r="GJ40" s="4"/>
      <c r="GK40" s="4"/>
      <c r="GL40" s="4"/>
      <c r="GM40" s="4"/>
      <c r="GN40" s="4"/>
      <c r="GO40" s="4"/>
      <c r="GP40" s="4"/>
      <c r="GQ40" s="4"/>
      <c r="GR40" s="4"/>
      <c r="GS40" s="4"/>
      <c r="GT40" s="4"/>
      <c r="GU40" s="4"/>
      <c r="GV40" s="4"/>
      <c r="GW40" s="4"/>
      <c r="GX40" s="4"/>
      <c r="GY40" s="4"/>
      <c r="GZ40" s="4"/>
      <c r="HA40" s="4"/>
      <c r="HB40" s="4"/>
      <c r="HC40" s="4"/>
      <c r="HD40" s="4"/>
      <c r="HE40" s="4"/>
    </row>
    <row r="41" spans="1:213" s="5" customFormat="1" ht="20.100000000000001" customHeight="1" x14ac:dyDescent="0.3">
      <c r="A41" s="6"/>
      <c r="B41" s="6"/>
      <c r="C41" s="6"/>
      <c r="D41" s="6"/>
      <c r="E41" s="6"/>
      <c r="F41" s="6"/>
      <c r="G41" s="6"/>
      <c r="I41" s="4"/>
      <c r="J41" s="4"/>
      <c r="K41" s="4"/>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4"/>
      <c r="FO41" s="4"/>
      <c r="FP41" s="4"/>
      <c r="FQ41" s="4"/>
      <c r="FR41" s="4"/>
      <c r="FS41" s="4"/>
      <c r="FT41" s="4"/>
      <c r="FU41" s="4"/>
      <c r="FV41" s="4"/>
      <c r="FW41" s="4"/>
      <c r="FX41" s="4"/>
      <c r="FY41" s="4"/>
      <c r="FZ41" s="4"/>
      <c r="GA41" s="4"/>
      <c r="GB41" s="4"/>
      <c r="GC41" s="4"/>
      <c r="GD41" s="4"/>
      <c r="GE41" s="4"/>
      <c r="GF41" s="4"/>
      <c r="GG41" s="4"/>
      <c r="GH41" s="4"/>
      <c r="GI41" s="4"/>
      <c r="GJ41" s="4"/>
      <c r="GK41" s="4"/>
      <c r="GL41" s="4"/>
      <c r="GM41" s="4"/>
      <c r="GN41" s="4"/>
      <c r="GO41" s="4"/>
      <c r="GP41" s="4"/>
      <c r="GQ41" s="4"/>
      <c r="GR41" s="4"/>
      <c r="GS41" s="4"/>
      <c r="GT41" s="4"/>
      <c r="GU41" s="4"/>
      <c r="GV41" s="4"/>
      <c r="GW41" s="4"/>
      <c r="GX41" s="4"/>
      <c r="GY41" s="4"/>
      <c r="GZ41" s="4"/>
      <c r="HA41" s="4"/>
      <c r="HB41" s="4"/>
      <c r="HC41" s="4"/>
      <c r="HD41" s="4"/>
      <c r="HE41" s="4"/>
    </row>
    <row r="42" spans="1:213" s="5" customFormat="1" x14ac:dyDescent="0.3">
      <c r="I42" s="4"/>
      <c r="J42" s="4"/>
      <c r="K42" s="4"/>
      <c r="L42" s="4"/>
      <c r="M42" s="4"/>
      <c r="N42" s="4"/>
      <c r="O42" s="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4"/>
      <c r="FO42" s="4"/>
      <c r="FP42" s="4"/>
      <c r="FQ42" s="4"/>
      <c r="FR42" s="4"/>
      <c r="FS42" s="4"/>
      <c r="FT42" s="4"/>
      <c r="FU42" s="4"/>
      <c r="FV42" s="4"/>
      <c r="FW42" s="4"/>
      <c r="FX42" s="4"/>
      <c r="FY42" s="4"/>
      <c r="FZ42" s="4"/>
      <c r="GA42" s="4"/>
      <c r="GB42" s="4"/>
      <c r="GC42" s="4"/>
      <c r="GD42" s="4"/>
      <c r="GE42" s="4"/>
      <c r="GF42" s="4"/>
      <c r="GG42" s="4"/>
      <c r="GH42" s="4"/>
      <c r="GI42" s="4"/>
      <c r="GJ42" s="4"/>
      <c r="GK42" s="4"/>
      <c r="GL42" s="4"/>
      <c r="GM42" s="4"/>
      <c r="GN42" s="4"/>
      <c r="GO42" s="4"/>
      <c r="GP42" s="4"/>
      <c r="GQ42" s="4"/>
      <c r="GR42" s="4"/>
      <c r="GS42" s="4"/>
      <c r="GT42" s="4"/>
      <c r="GU42" s="4"/>
      <c r="GV42" s="4"/>
      <c r="GW42" s="4"/>
      <c r="GX42" s="4"/>
      <c r="GY42" s="4"/>
      <c r="GZ42" s="4"/>
      <c r="HA42" s="4"/>
      <c r="HB42" s="4"/>
      <c r="HC42" s="4"/>
      <c r="HD42" s="4"/>
      <c r="HE42" s="4"/>
    </row>
    <row r="43" spans="1:213" s="5" customFormat="1" ht="30" customHeight="1" x14ac:dyDescent="0.3">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4"/>
      <c r="FO43" s="4"/>
      <c r="FP43" s="4"/>
      <c r="FQ43" s="4"/>
      <c r="FR43" s="4"/>
      <c r="FS43" s="4"/>
      <c r="FT43" s="4"/>
      <c r="FU43" s="4"/>
      <c r="FV43" s="4"/>
      <c r="FW43" s="4"/>
      <c r="FX43" s="4"/>
      <c r="FY43" s="4"/>
      <c r="FZ43" s="4"/>
      <c r="GA43" s="4"/>
      <c r="GB43" s="4"/>
      <c r="GC43" s="4"/>
      <c r="GD43" s="4"/>
      <c r="GE43" s="4"/>
      <c r="GF43" s="4"/>
      <c r="GG43" s="4"/>
      <c r="GH43" s="4"/>
      <c r="GI43" s="4"/>
      <c r="GJ43" s="4"/>
      <c r="GK43" s="4"/>
      <c r="GL43" s="4"/>
      <c r="GM43" s="4"/>
      <c r="GN43" s="4"/>
      <c r="GO43" s="4"/>
      <c r="GP43" s="4"/>
      <c r="GQ43" s="4"/>
      <c r="GR43" s="4"/>
      <c r="GS43" s="4"/>
      <c r="GT43" s="4"/>
      <c r="GU43" s="4"/>
      <c r="GV43" s="4"/>
      <c r="GW43" s="4"/>
      <c r="GX43" s="4"/>
      <c r="GY43" s="4"/>
      <c r="GZ43" s="4"/>
      <c r="HA43" s="4"/>
      <c r="HB43" s="4"/>
      <c r="HC43" s="4"/>
      <c r="HD43" s="4"/>
      <c r="HE43" s="4"/>
    </row>
    <row r="44" spans="1:213" s="5" customFormat="1" ht="30" customHeight="1" x14ac:dyDescent="0.3">
      <c r="I44" s="4"/>
      <c r="J44" s="4"/>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4"/>
      <c r="FO44" s="4"/>
      <c r="FP44" s="4"/>
      <c r="FQ44" s="4"/>
      <c r="FR44" s="4"/>
      <c r="FS44" s="4"/>
      <c r="FT44" s="4"/>
      <c r="FU44" s="4"/>
      <c r="FV44" s="4"/>
      <c r="FW44" s="4"/>
      <c r="FX44" s="4"/>
      <c r="FY44" s="4"/>
      <c r="FZ44" s="4"/>
      <c r="GA44" s="4"/>
      <c r="GB44" s="4"/>
      <c r="GC44" s="4"/>
      <c r="GD44" s="4"/>
      <c r="GE44" s="4"/>
      <c r="GF44" s="4"/>
      <c r="GG44" s="4"/>
      <c r="GH44" s="4"/>
      <c r="GI44" s="4"/>
      <c r="GJ44" s="4"/>
      <c r="GK44" s="4"/>
      <c r="GL44" s="4"/>
      <c r="GM44" s="4"/>
      <c r="GN44" s="4"/>
      <c r="GO44" s="4"/>
      <c r="GP44" s="4"/>
      <c r="GQ44" s="4"/>
      <c r="GR44" s="4"/>
      <c r="GS44" s="4"/>
      <c r="GT44" s="4"/>
      <c r="GU44" s="4"/>
      <c r="GV44" s="4"/>
      <c r="GW44" s="4"/>
      <c r="GX44" s="4"/>
      <c r="GY44" s="4"/>
      <c r="GZ44" s="4"/>
      <c r="HA44" s="4"/>
      <c r="HB44" s="4"/>
      <c r="HC44" s="4"/>
      <c r="HD44" s="4"/>
      <c r="HE44" s="4"/>
    </row>
    <row r="45" spans="1:213" s="5" customFormat="1" ht="20.100000000000001" customHeight="1" x14ac:dyDescent="0.3">
      <c r="I45" s="4"/>
      <c r="J45" s="4"/>
      <c r="K45" s="4"/>
      <c r="L45" s="4"/>
      <c r="M45" s="4"/>
      <c r="N45" s="4"/>
      <c r="O45" s="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4"/>
      <c r="FO45" s="4"/>
      <c r="FP45" s="4"/>
      <c r="FQ45" s="4"/>
      <c r="FR45" s="4"/>
      <c r="FS45" s="4"/>
      <c r="FT45" s="4"/>
      <c r="FU45" s="4"/>
      <c r="FV45" s="4"/>
      <c r="FW45" s="4"/>
      <c r="FX45" s="4"/>
      <c r="FY45" s="4"/>
      <c r="FZ45" s="4"/>
      <c r="GA45" s="4"/>
      <c r="GB45" s="4"/>
      <c r="GC45" s="4"/>
      <c r="GD45" s="4"/>
      <c r="GE45" s="4"/>
      <c r="GF45" s="4"/>
      <c r="GG45" s="4"/>
      <c r="GH45" s="4"/>
      <c r="GI45" s="4"/>
      <c r="GJ45" s="4"/>
      <c r="GK45" s="4"/>
      <c r="GL45" s="4"/>
      <c r="GM45" s="4"/>
      <c r="GN45" s="4"/>
      <c r="GO45" s="4"/>
      <c r="GP45" s="4"/>
      <c r="GQ45" s="4"/>
      <c r="GR45" s="4"/>
      <c r="GS45" s="4"/>
      <c r="GT45" s="4"/>
      <c r="GU45" s="4"/>
      <c r="GV45" s="4"/>
      <c r="GW45" s="4"/>
      <c r="GX45" s="4"/>
      <c r="GY45" s="4"/>
      <c r="GZ45" s="4"/>
      <c r="HA45" s="4"/>
      <c r="HB45" s="4"/>
      <c r="HC45" s="4"/>
      <c r="HD45" s="4"/>
      <c r="HE45" s="4"/>
    </row>
    <row r="46" spans="1:213" ht="30" customHeight="1" x14ac:dyDescent="0.3">
      <c r="A46" s="5"/>
      <c r="B46" s="5"/>
      <c r="C46" s="5"/>
      <c r="D46" s="5"/>
      <c r="E46" s="5"/>
      <c r="F46" s="5"/>
      <c r="G46" s="5"/>
    </row>
    <row r="47" spans="1:213" s="5" customFormat="1" ht="39.950000000000003" customHeight="1" x14ac:dyDescent="0.3">
      <c r="A47" s="1"/>
      <c r="B47" s="1"/>
      <c r="C47" s="1"/>
      <c r="D47" s="1"/>
      <c r="E47" s="1"/>
      <c r="F47" s="1"/>
      <c r="G47" s="1"/>
      <c r="I47" s="4"/>
      <c r="J47" s="4"/>
      <c r="K47" s="4"/>
      <c r="L47" s="4"/>
      <c r="M47" s="4"/>
      <c r="N47" s="4"/>
      <c r="O47" s="4"/>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4"/>
      <c r="FO47" s="4"/>
      <c r="FP47" s="4"/>
      <c r="FQ47" s="4"/>
      <c r="FR47" s="4"/>
      <c r="FS47" s="4"/>
      <c r="FT47" s="4"/>
      <c r="FU47" s="4"/>
      <c r="FV47" s="4"/>
      <c r="FW47" s="4"/>
      <c r="FX47" s="4"/>
      <c r="FY47" s="4"/>
      <c r="FZ47" s="4"/>
      <c r="GA47" s="4"/>
      <c r="GB47" s="4"/>
      <c r="GC47" s="4"/>
      <c r="GD47" s="4"/>
      <c r="GE47" s="4"/>
      <c r="GF47" s="4"/>
      <c r="GG47" s="4"/>
      <c r="GH47" s="4"/>
      <c r="GI47" s="4"/>
      <c r="GJ47" s="4"/>
      <c r="GK47" s="4"/>
      <c r="GL47" s="4"/>
      <c r="GM47" s="4"/>
      <c r="GN47" s="4"/>
      <c r="GO47" s="4"/>
      <c r="GP47" s="4"/>
      <c r="GQ47" s="4"/>
      <c r="GR47" s="4"/>
      <c r="GS47" s="4"/>
      <c r="GT47" s="4"/>
      <c r="GU47" s="4"/>
      <c r="GV47" s="4"/>
      <c r="GW47" s="4"/>
      <c r="GX47" s="4"/>
      <c r="GY47" s="4"/>
      <c r="GZ47" s="4"/>
      <c r="HA47" s="4"/>
      <c r="HB47" s="4"/>
      <c r="HC47" s="4"/>
      <c r="HD47" s="4"/>
      <c r="HE47" s="4"/>
    </row>
    <row r="48" spans="1:213" s="5" customFormat="1" ht="20.100000000000001" customHeight="1" x14ac:dyDescent="0.3">
      <c r="A48" s="1"/>
      <c r="B48" s="1"/>
      <c r="C48" s="1"/>
      <c r="D48" s="1"/>
      <c r="E48" s="1"/>
      <c r="F48" s="1"/>
      <c r="G48" s="1"/>
      <c r="I48" s="4"/>
      <c r="J48" s="4"/>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4"/>
      <c r="FO48" s="4"/>
      <c r="FP48" s="4"/>
      <c r="FQ48" s="4"/>
      <c r="FR48" s="4"/>
      <c r="FS48" s="4"/>
      <c r="FT48" s="4"/>
      <c r="FU48" s="4"/>
      <c r="FV48" s="4"/>
      <c r="FW48" s="4"/>
      <c r="FX48" s="4"/>
      <c r="FY48" s="4"/>
      <c r="FZ48" s="4"/>
      <c r="GA48" s="4"/>
      <c r="GB48" s="4"/>
      <c r="GC48" s="4"/>
      <c r="GD48" s="4"/>
      <c r="GE48" s="4"/>
      <c r="GF48" s="4"/>
      <c r="GG48" s="4"/>
      <c r="GH48" s="4"/>
      <c r="GI48" s="4"/>
      <c r="GJ48" s="4"/>
      <c r="GK48" s="4"/>
      <c r="GL48" s="4"/>
      <c r="GM48" s="4"/>
      <c r="GN48" s="4"/>
      <c r="GO48" s="4"/>
      <c r="GP48" s="4"/>
      <c r="GQ48" s="4"/>
      <c r="GR48" s="4"/>
      <c r="GS48" s="4"/>
      <c r="GT48" s="4"/>
      <c r="GU48" s="4"/>
      <c r="GV48" s="4"/>
      <c r="GW48" s="4"/>
      <c r="GX48" s="4"/>
      <c r="GY48" s="4"/>
      <c r="GZ48" s="4"/>
      <c r="HA48" s="4"/>
      <c r="HB48" s="4"/>
      <c r="HC48" s="4"/>
      <c r="HD48" s="4"/>
      <c r="HE48" s="4"/>
    </row>
    <row r="49" spans="1:213" s="5" customFormat="1" ht="20.100000000000001" customHeight="1" x14ac:dyDescent="0.3">
      <c r="A49" s="1"/>
      <c r="B49" s="1"/>
      <c r="C49" s="1"/>
      <c r="D49" s="1"/>
      <c r="E49" s="1"/>
      <c r="F49" s="1"/>
      <c r="G49" s="1"/>
      <c r="I49" s="4"/>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4"/>
      <c r="FO49" s="4"/>
      <c r="FP49" s="4"/>
      <c r="FQ49" s="4"/>
      <c r="FR49" s="4"/>
      <c r="FS49" s="4"/>
      <c r="FT49" s="4"/>
      <c r="FU49" s="4"/>
      <c r="FV49" s="4"/>
      <c r="FW49" s="4"/>
      <c r="FX49" s="4"/>
      <c r="FY49" s="4"/>
      <c r="FZ49" s="4"/>
      <c r="GA49" s="4"/>
      <c r="GB49" s="4"/>
      <c r="GC49" s="4"/>
      <c r="GD49" s="4"/>
      <c r="GE49" s="4"/>
      <c r="GF49" s="4"/>
      <c r="GG49" s="4"/>
      <c r="GH49" s="4"/>
      <c r="GI49" s="4"/>
      <c r="GJ49" s="4"/>
      <c r="GK49" s="4"/>
      <c r="GL49" s="4"/>
      <c r="GM49" s="4"/>
      <c r="GN49" s="4"/>
      <c r="GO49" s="4"/>
      <c r="GP49" s="4"/>
      <c r="GQ49" s="4"/>
      <c r="GR49" s="4"/>
      <c r="GS49" s="4"/>
      <c r="GT49" s="4"/>
      <c r="GU49" s="4"/>
      <c r="GV49" s="4"/>
      <c r="GW49" s="4"/>
      <c r="GX49" s="4"/>
      <c r="GY49" s="4"/>
      <c r="GZ49" s="4"/>
      <c r="HA49" s="4"/>
      <c r="HB49" s="4"/>
      <c r="HC49" s="4"/>
      <c r="HD49" s="4"/>
      <c r="HE49" s="4"/>
    </row>
    <row r="50" spans="1:213" s="5" customFormat="1" ht="20.100000000000001" customHeight="1" x14ac:dyDescent="0.3">
      <c r="A50" s="6"/>
      <c r="B50" s="6"/>
      <c r="C50" s="6"/>
      <c r="D50" s="6"/>
      <c r="E50" s="6"/>
      <c r="F50" s="6"/>
      <c r="G50" s="6"/>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4"/>
      <c r="FO50" s="4"/>
      <c r="FP50" s="4"/>
      <c r="FQ50" s="4"/>
      <c r="FR50" s="4"/>
      <c r="FS50" s="4"/>
      <c r="FT50" s="4"/>
      <c r="FU50" s="4"/>
      <c r="FV50" s="4"/>
      <c r="FW50" s="4"/>
      <c r="FX50" s="4"/>
      <c r="FY50" s="4"/>
      <c r="FZ50" s="4"/>
      <c r="GA50" s="4"/>
      <c r="GB50" s="4"/>
      <c r="GC50" s="4"/>
      <c r="GD50" s="4"/>
      <c r="GE50" s="4"/>
      <c r="GF50" s="4"/>
      <c r="GG50" s="4"/>
      <c r="GH50" s="4"/>
      <c r="GI50" s="4"/>
      <c r="GJ50" s="4"/>
      <c r="GK50" s="4"/>
      <c r="GL50" s="4"/>
      <c r="GM50" s="4"/>
      <c r="GN50" s="4"/>
      <c r="GO50" s="4"/>
      <c r="GP50" s="4"/>
      <c r="GQ50" s="4"/>
      <c r="GR50" s="4"/>
      <c r="GS50" s="4"/>
      <c r="GT50" s="4"/>
      <c r="GU50" s="4"/>
      <c r="GV50" s="4"/>
      <c r="GW50" s="4"/>
      <c r="GX50" s="4"/>
      <c r="GY50" s="4"/>
      <c r="GZ50" s="4"/>
      <c r="HA50" s="4"/>
      <c r="HB50" s="4"/>
      <c r="HC50" s="4"/>
      <c r="HD50" s="4"/>
      <c r="HE50" s="4"/>
    </row>
    <row r="51" spans="1:213" s="5" customFormat="1" ht="20.100000000000001" customHeight="1" x14ac:dyDescent="0.3">
      <c r="A51" s="6"/>
      <c r="B51" s="6"/>
      <c r="C51" s="6"/>
      <c r="D51" s="6"/>
      <c r="E51" s="6"/>
      <c r="F51" s="6"/>
      <c r="G51" s="6"/>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4"/>
      <c r="FO51" s="4"/>
      <c r="FP51" s="4"/>
      <c r="FQ51" s="4"/>
      <c r="FR51" s="4"/>
      <c r="FS51" s="4"/>
      <c r="FT51" s="4"/>
      <c r="FU51" s="4"/>
      <c r="FV51" s="4"/>
      <c r="FW51" s="4"/>
      <c r="FX51" s="4"/>
      <c r="FY51" s="4"/>
      <c r="FZ51" s="4"/>
      <c r="GA51" s="4"/>
      <c r="GB51" s="4"/>
      <c r="GC51" s="4"/>
      <c r="GD51" s="4"/>
      <c r="GE51" s="4"/>
      <c r="GF51" s="4"/>
      <c r="GG51" s="4"/>
      <c r="GH51" s="4"/>
      <c r="GI51" s="4"/>
      <c r="GJ51" s="4"/>
      <c r="GK51" s="4"/>
      <c r="GL51" s="4"/>
      <c r="GM51" s="4"/>
      <c r="GN51" s="4"/>
      <c r="GO51" s="4"/>
      <c r="GP51" s="4"/>
      <c r="GQ51" s="4"/>
      <c r="GR51" s="4"/>
      <c r="GS51" s="4"/>
      <c r="GT51" s="4"/>
      <c r="GU51" s="4"/>
      <c r="GV51" s="4"/>
      <c r="GW51" s="4"/>
      <c r="GX51" s="4"/>
      <c r="GY51" s="4"/>
      <c r="GZ51" s="4"/>
      <c r="HA51" s="4"/>
      <c r="HB51" s="4"/>
      <c r="HC51" s="4"/>
      <c r="HD51" s="4"/>
      <c r="HE51" s="4"/>
    </row>
    <row r="52" spans="1:213" s="1" customFormat="1" ht="20.100000000000001" customHeight="1" x14ac:dyDescent="0.3">
      <c r="A52" s="6"/>
      <c r="B52" s="6"/>
      <c r="C52" s="6"/>
      <c r="D52" s="6"/>
      <c r="E52" s="6"/>
      <c r="F52" s="6"/>
      <c r="G52" s="6"/>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4"/>
      <c r="FO52" s="4"/>
      <c r="FP52" s="4"/>
      <c r="FQ52" s="4"/>
      <c r="FR52" s="4"/>
      <c r="FS52" s="4"/>
      <c r="FT52" s="4"/>
      <c r="FU52" s="4"/>
      <c r="FV52" s="4"/>
      <c r="FW52" s="4"/>
      <c r="FX52" s="4"/>
      <c r="FY52" s="4"/>
      <c r="FZ52" s="4"/>
      <c r="GA52" s="4"/>
      <c r="GB52" s="4"/>
      <c r="GC52" s="4"/>
      <c r="GD52" s="4"/>
      <c r="GE52" s="4"/>
      <c r="GF52" s="4"/>
      <c r="GG52" s="4"/>
      <c r="GH52" s="4"/>
      <c r="GI52" s="4"/>
      <c r="GJ52" s="4"/>
      <c r="GK52" s="4"/>
      <c r="GL52" s="4"/>
      <c r="GM52" s="4"/>
      <c r="GN52" s="4"/>
      <c r="GO52" s="4"/>
      <c r="GP52" s="4"/>
      <c r="GQ52" s="4"/>
      <c r="GR52" s="4"/>
      <c r="GS52" s="4"/>
      <c r="GT52" s="4"/>
      <c r="GU52" s="4"/>
      <c r="GV52" s="4"/>
      <c r="GW52" s="4"/>
      <c r="GX52" s="4"/>
      <c r="GY52" s="4"/>
      <c r="GZ52" s="4"/>
      <c r="HA52" s="4"/>
      <c r="HB52" s="4"/>
      <c r="HC52" s="4"/>
      <c r="HD52" s="4"/>
      <c r="HE52" s="4"/>
    </row>
    <row r="53" spans="1:213" s="1" customFormat="1" ht="30" customHeight="1" x14ac:dyDescent="0.3">
      <c r="A53" s="6"/>
      <c r="B53" s="6"/>
      <c r="C53" s="6"/>
      <c r="D53" s="6"/>
      <c r="E53" s="6"/>
      <c r="F53" s="6"/>
      <c r="G53" s="6"/>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4"/>
      <c r="FO53" s="4"/>
      <c r="FP53" s="4"/>
      <c r="FQ53" s="4"/>
      <c r="FR53" s="4"/>
      <c r="FS53" s="4"/>
      <c r="FT53" s="4"/>
      <c r="FU53" s="4"/>
      <c r="FV53" s="4"/>
      <c r="FW53" s="4"/>
      <c r="FX53" s="4"/>
      <c r="FY53" s="4"/>
      <c r="FZ53" s="4"/>
      <c r="GA53" s="4"/>
      <c r="GB53" s="4"/>
      <c r="GC53" s="4"/>
      <c r="GD53" s="4"/>
      <c r="GE53" s="4"/>
      <c r="GF53" s="4"/>
      <c r="GG53" s="4"/>
      <c r="GH53" s="4"/>
      <c r="GI53" s="4"/>
      <c r="GJ53" s="4"/>
      <c r="GK53" s="4"/>
      <c r="GL53" s="4"/>
      <c r="GM53" s="4"/>
      <c r="GN53" s="4"/>
      <c r="GO53" s="4"/>
      <c r="GP53" s="4"/>
      <c r="GQ53" s="4"/>
      <c r="GR53" s="4"/>
      <c r="GS53" s="4"/>
      <c r="GT53" s="4"/>
      <c r="GU53" s="4"/>
      <c r="GV53" s="4"/>
      <c r="GW53" s="4"/>
      <c r="GX53" s="4"/>
      <c r="GY53" s="4"/>
      <c r="GZ53" s="4"/>
      <c r="HA53" s="4"/>
      <c r="HB53" s="4"/>
      <c r="HC53" s="4"/>
      <c r="HD53" s="4"/>
      <c r="HE53" s="4"/>
    </row>
    <row r="54" spans="1:213" s="1" customFormat="1" ht="20.100000000000001" customHeight="1" x14ac:dyDescent="0.3">
      <c r="A54" s="6"/>
      <c r="B54" s="6"/>
      <c r="C54" s="6"/>
      <c r="D54" s="6"/>
      <c r="E54" s="6"/>
      <c r="F54" s="6"/>
      <c r="G54" s="6"/>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4"/>
      <c r="FO54" s="4"/>
      <c r="FP54" s="4"/>
      <c r="FQ54" s="4"/>
      <c r="FR54" s="4"/>
      <c r="FS54" s="4"/>
      <c r="FT54" s="4"/>
      <c r="FU54" s="4"/>
      <c r="FV54" s="4"/>
      <c r="FW54" s="4"/>
      <c r="FX54" s="4"/>
      <c r="FY54" s="4"/>
      <c r="FZ54" s="4"/>
      <c r="GA54" s="4"/>
      <c r="GB54" s="4"/>
      <c r="GC54" s="4"/>
      <c r="GD54" s="4"/>
      <c r="GE54" s="4"/>
      <c r="GF54" s="4"/>
      <c r="GG54" s="4"/>
      <c r="GH54" s="4"/>
      <c r="GI54" s="4"/>
      <c r="GJ54" s="4"/>
      <c r="GK54" s="4"/>
      <c r="GL54" s="4"/>
      <c r="GM54" s="4"/>
      <c r="GN54" s="4"/>
      <c r="GO54" s="4"/>
      <c r="GP54" s="4"/>
      <c r="GQ54" s="4"/>
      <c r="GR54" s="4"/>
      <c r="GS54" s="4"/>
      <c r="GT54" s="4"/>
      <c r="GU54" s="4"/>
      <c r="GV54" s="4"/>
      <c r="GW54" s="4"/>
      <c r="GX54" s="4"/>
      <c r="GY54" s="4"/>
      <c r="GZ54" s="4"/>
      <c r="HA54" s="4"/>
      <c r="HB54" s="4"/>
      <c r="HC54" s="4"/>
      <c r="HD54" s="4"/>
      <c r="HE54" s="4"/>
    </row>
    <row r="55" spans="1:213" ht="39.950000000000003" customHeight="1" x14ac:dyDescent="0.3"/>
    <row r="56" spans="1:213" ht="39.950000000000003" customHeight="1" x14ac:dyDescent="0.3"/>
    <row r="57" spans="1:213" ht="35.1" customHeight="1" x14ac:dyDescent="0.3"/>
    <row r="58" spans="1:213" ht="21" customHeight="1" x14ac:dyDescent="0.3"/>
    <row r="59" spans="1:213" ht="21" customHeight="1" x14ac:dyDescent="0.3"/>
    <row r="60" spans="1:213" ht="16.5" customHeight="1" x14ac:dyDescent="0.3"/>
    <row r="61" spans="1:213" ht="15.75" x14ac:dyDescent="0.3">
      <c r="I61" s="152"/>
      <c r="J61" s="152"/>
      <c r="K61" s="152"/>
      <c r="L61" s="152"/>
      <c r="M61" s="152"/>
      <c r="N61" s="152"/>
      <c r="O61" s="152"/>
      <c r="P61" s="152"/>
      <c r="Q61" s="152"/>
      <c r="R61" s="152"/>
      <c r="S61" s="152"/>
      <c r="T61" s="152"/>
      <c r="U61" s="152"/>
      <c r="V61" s="152"/>
      <c r="W61" s="152"/>
      <c r="X61" s="152"/>
      <c r="Y61" s="152"/>
      <c r="Z61" s="152"/>
      <c r="AA61" s="152"/>
      <c r="AB61" s="152"/>
      <c r="AC61" s="152"/>
      <c r="AD61" s="152"/>
      <c r="AE61" s="152"/>
      <c r="AF61" s="152"/>
      <c r="AG61" s="152"/>
      <c r="AH61" s="152"/>
      <c r="AI61" s="152"/>
      <c r="AJ61" s="152"/>
      <c r="AK61" s="152"/>
      <c r="AL61" s="152"/>
      <c r="AM61" s="152"/>
      <c r="AN61" s="152"/>
      <c r="AO61" s="152"/>
      <c r="AP61" s="152"/>
      <c r="AQ61" s="152"/>
      <c r="AR61" s="152"/>
      <c r="AS61" s="152"/>
      <c r="AT61" s="152"/>
      <c r="AU61" s="152"/>
      <c r="AV61" s="152"/>
      <c r="AW61" s="152"/>
      <c r="AX61" s="152"/>
      <c r="AY61" s="152"/>
      <c r="AZ61" s="152"/>
      <c r="BA61" s="152"/>
      <c r="BB61" s="152"/>
      <c r="BC61" s="152"/>
      <c r="BD61" s="152"/>
      <c r="BE61" s="152"/>
      <c r="BF61" s="152"/>
      <c r="BG61" s="152"/>
      <c r="BH61" s="152"/>
      <c r="BI61" s="152"/>
      <c r="BJ61" s="152"/>
      <c r="BK61" s="152"/>
      <c r="BL61" s="152"/>
      <c r="BM61" s="152"/>
      <c r="BN61" s="152"/>
      <c r="BO61" s="152"/>
      <c r="BP61" s="152"/>
      <c r="BQ61" s="152"/>
      <c r="BR61" s="152"/>
      <c r="BS61" s="152"/>
      <c r="BT61" s="152"/>
      <c r="BU61" s="152"/>
      <c r="BV61" s="152"/>
      <c r="BW61" s="152"/>
      <c r="BX61" s="152"/>
      <c r="BY61" s="152"/>
      <c r="BZ61" s="152"/>
      <c r="CA61" s="152"/>
      <c r="CB61" s="152"/>
      <c r="CC61" s="152"/>
      <c r="CD61" s="152"/>
      <c r="CE61" s="152"/>
      <c r="CF61" s="152"/>
      <c r="CG61" s="152"/>
      <c r="CH61" s="152"/>
      <c r="CI61" s="152"/>
      <c r="CJ61" s="152"/>
      <c r="CK61" s="152"/>
      <c r="CL61" s="152"/>
      <c r="CM61" s="152"/>
      <c r="CN61" s="152"/>
      <c r="CO61" s="152"/>
      <c r="CP61" s="152"/>
      <c r="CQ61" s="152"/>
      <c r="CR61" s="152"/>
      <c r="CS61" s="152"/>
      <c r="CT61" s="152"/>
      <c r="CU61" s="152"/>
      <c r="CV61" s="152"/>
      <c r="CW61" s="152"/>
      <c r="CX61" s="152"/>
      <c r="CY61" s="152"/>
      <c r="CZ61" s="152"/>
      <c r="DA61" s="152"/>
      <c r="DB61" s="152"/>
      <c r="DC61" s="152"/>
      <c r="DD61" s="152"/>
      <c r="DE61" s="152"/>
      <c r="DF61" s="152"/>
      <c r="DG61" s="152"/>
      <c r="DH61" s="152"/>
      <c r="DI61" s="152"/>
      <c r="DJ61" s="152"/>
      <c r="DK61" s="152"/>
      <c r="DL61" s="152"/>
      <c r="DM61" s="152"/>
      <c r="DN61" s="152"/>
      <c r="DO61" s="152"/>
      <c r="DP61" s="152"/>
      <c r="DQ61" s="152"/>
      <c r="DR61" s="152"/>
      <c r="DS61" s="152"/>
      <c r="DT61" s="152"/>
      <c r="DU61" s="152"/>
      <c r="DV61" s="152"/>
      <c r="DW61" s="152"/>
      <c r="DX61" s="152"/>
      <c r="DY61" s="152"/>
      <c r="DZ61" s="152"/>
      <c r="EA61" s="152"/>
      <c r="EB61" s="152"/>
      <c r="EC61" s="152"/>
      <c r="ED61" s="152"/>
      <c r="EE61" s="152"/>
      <c r="EF61" s="152"/>
      <c r="EG61" s="152"/>
      <c r="EH61" s="152"/>
      <c r="EI61" s="152"/>
      <c r="EJ61" s="152"/>
      <c r="EK61" s="152"/>
      <c r="EL61" s="152"/>
      <c r="EM61" s="152"/>
      <c r="EN61" s="152"/>
      <c r="EO61" s="152"/>
      <c r="EP61" s="152"/>
      <c r="EQ61" s="152"/>
      <c r="ER61" s="152"/>
      <c r="ES61" s="152"/>
      <c r="ET61" s="152"/>
      <c r="EU61" s="152"/>
      <c r="EV61" s="152"/>
      <c r="EW61" s="152"/>
      <c r="EX61" s="152"/>
      <c r="EY61" s="152"/>
      <c r="EZ61" s="152"/>
      <c r="FA61" s="152"/>
      <c r="FB61" s="152"/>
      <c r="FC61" s="152"/>
      <c r="FD61" s="152"/>
      <c r="FE61" s="152"/>
      <c r="FF61" s="152"/>
      <c r="FG61" s="152"/>
      <c r="FH61" s="152"/>
      <c r="FI61" s="152"/>
      <c r="FJ61" s="152"/>
      <c r="FK61" s="152"/>
      <c r="FL61" s="152"/>
      <c r="FM61" s="152"/>
      <c r="FN61" s="152"/>
      <c r="FO61" s="152"/>
      <c r="FP61" s="152"/>
      <c r="FQ61" s="152"/>
      <c r="FR61" s="152"/>
      <c r="FS61" s="152"/>
      <c r="FT61" s="152"/>
      <c r="FU61" s="152"/>
      <c r="FV61" s="152"/>
      <c r="FW61" s="152"/>
      <c r="FX61" s="152"/>
      <c r="FY61" s="152"/>
      <c r="FZ61" s="152"/>
      <c r="GA61" s="152"/>
      <c r="GB61" s="152"/>
      <c r="GC61" s="152"/>
      <c r="GD61" s="152"/>
      <c r="GE61" s="152"/>
      <c r="GF61" s="152"/>
      <c r="GG61" s="152"/>
      <c r="GH61" s="152"/>
      <c r="GI61" s="152"/>
      <c r="GJ61" s="152"/>
      <c r="GK61" s="152"/>
      <c r="GL61" s="152"/>
      <c r="GM61" s="152"/>
      <c r="GN61" s="152"/>
      <c r="GO61" s="152"/>
      <c r="GP61" s="152"/>
      <c r="GQ61" s="152"/>
      <c r="GR61" s="152"/>
      <c r="GS61" s="152"/>
      <c r="GT61" s="152"/>
      <c r="GU61" s="152"/>
      <c r="GV61" s="152"/>
      <c r="GW61" s="152"/>
      <c r="GX61" s="152"/>
      <c r="GY61" s="152"/>
      <c r="GZ61" s="152"/>
      <c r="HA61" s="152"/>
      <c r="HB61" s="152"/>
      <c r="HC61" s="152"/>
      <c r="HD61" s="152"/>
      <c r="HE61" s="152"/>
    </row>
    <row r="62" spans="1:213" ht="15.75" x14ac:dyDescent="0.3">
      <c r="I62" s="152"/>
      <c r="J62" s="152"/>
      <c r="K62" s="152"/>
      <c r="L62" s="152"/>
      <c r="M62" s="152"/>
      <c r="N62" s="152"/>
      <c r="O62" s="152"/>
      <c r="P62" s="152"/>
      <c r="Q62" s="152"/>
      <c r="R62" s="152"/>
      <c r="S62" s="152"/>
      <c r="T62" s="152"/>
      <c r="U62" s="152"/>
      <c r="V62" s="152"/>
      <c r="W62" s="152"/>
      <c r="X62" s="152"/>
      <c r="Y62" s="152"/>
      <c r="Z62" s="152"/>
      <c r="AA62" s="152"/>
      <c r="AB62" s="152"/>
      <c r="AC62" s="152"/>
      <c r="AD62" s="152"/>
      <c r="AE62" s="152"/>
      <c r="AF62" s="152"/>
      <c r="AG62" s="152"/>
      <c r="AH62" s="152"/>
      <c r="AI62" s="152"/>
      <c r="AJ62" s="152"/>
      <c r="AK62" s="152"/>
      <c r="AL62" s="152"/>
      <c r="AM62" s="152"/>
      <c r="AN62" s="152"/>
      <c r="AO62" s="152"/>
      <c r="AP62" s="152"/>
      <c r="AQ62" s="152"/>
      <c r="AR62" s="152"/>
      <c r="AS62" s="152"/>
      <c r="AT62" s="152"/>
      <c r="AU62" s="152"/>
      <c r="AV62" s="152"/>
      <c r="AW62" s="152"/>
      <c r="AX62" s="152"/>
      <c r="AY62" s="152"/>
      <c r="AZ62" s="152"/>
      <c r="BA62" s="152"/>
      <c r="BB62" s="152"/>
      <c r="BC62" s="152"/>
      <c r="BD62" s="152"/>
      <c r="BE62" s="152"/>
      <c r="BF62" s="152"/>
      <c r="BG62" s="152"/>
      <c r="BH62" s="152"/>
      <c r="BI62" s="152"/>
      <c r="BJ62" s="152"/>
      <c r="BK62" s="152"/>
      <c r="BL62" s="152"/>
      <c r="BM62" s="152"/>
      <c r="BN62" s="152"/>
      <c r="BO62" s="152"/>
      <c r="BP62" s="152"/>
      <c r="BQ62" s="152"/>
      <c r="BR62" s="152"/>
      <c r="BS62" s="152"/>
      <c r="BT62" s="152"/>
      <c r="BU62" s="152"/>
      <c r="BV62" s="152"/>
      <c r="BW62" s="152"/>
      <c r="BX62" s="152"/>
      <c r="BY62" s="152"/>
      <c r="BZ62" s="152"/>
      <c r="CA62" s="152"/>
      <c r="CB62" s="152"/>
      <c r="CC62" s="152"/>
      <c r="CD62" s="152"/>
      <c r="CE62" s="152"/>
      <c r="CF62" s="152"/>
      <c r="CG62" s="152"/>
      <c r="CH62" s="152"/>
      <c r="CI62" s="152"/>
      <c r="CJ62" s="152"/>
      <c r="CK62" s="152"/>
      <c r="CL62" s="152"/>
      <c r="CM62" s="152"/>
      <c r="CN62" s="152"/>
      <c r="CO62" s="152"/>
      <c r="CP62" s="152"/>
      <c r="CQ62" s="152"/>
      <c r="CR62" s="152"/>
      <c r="CS62" s="152"/>
      <c r="CT62" s="152"/>
      <c r="CU62" s="152"/>
      <c r="CV62" s="152"/>
      <c r="CW62" s="152"/>
      <c r="CX62" s="152"/>
      <c r="CY62" s="152"/>
      <c r="CZ62" s="152"/>
      <c r="DA62" s="152"/>
      <c r="DB62" s="152"/>
      <c r="DC62" s="152"/>
      <c r="DD62" s="152"/>
      <c r="DE62" s="152"/>
      <c r="DF62" s="152"/>
      <c r="DG62" s="152"/>
      <c r="DH62" s="152"/>
      <c r="DI62" s="152"/>
      <c r="DJ62" s="152"/>
      <c r="DK62" s="152"/>
      <c r="DL62" s="152"/>
      <c r="DM62" s="152"/>
      <c r="DN62" s="152"/>
      <c r="DO62" s="152"/>
      <c r="DP62" s="152"/>
      <c r="DQ62" s="152"/>
      <c r="DR62" s="152"/>
      <c r="DS62" s="152"/>
      <c r="DT62" s="152"/>
      <c r="DU62" s="152"/>
      <c r="DV62" s="152"/>
      <c r="DW62" s="152"/>
      <c r="DX62" s="152"/>
      <c r="DY62" s="152"/>
      <c r="DZ62" s="152"/>
      <c r="EA62" s="152"/>
      <c r="EB62" s="152"/>
      <c r="EC62" s="152"/>
      <c r="ED62" s="152"/>
      <c r="EE62" s="152"/>
      <c r="EF62" s="152"/>
      <c r="EG62" s="152"/>
      <c r="EH62" s="152"/>
      <c r="EI62" s="152"/>
      <c r="EJ62" s="152"/>
      <c r="EK62" s="152"/>
      <c r="EL62" s="152"/>
      <c r="EM62" s="152"/>
      <c r="EN62" s="152"/>
      <c r="EO62" s="152"/>
      <c r="EP62" s="152"/>
      <c r="EQ62" s="152"/>
      <c r="ER62" s="152"/>
      <c r="ES62" s="152"/>
      <c r="ET62" s="152"/>
      <c r="EU62" s="152"/>
      <c r="EV62" s="152"/>
      <c r="EW62" s="152"/>
      <c r="EX62" s="152"/>
      <c r="EY62" s="152"/>
      <c r="EZ62" s="152"/>
      <c r="FA62" s="152"/>
      <c r="FB62" s="152"/>
      <c r="FC62" s="152"/>
      <c r="FD62" s="152"/>
      <c r="FE62" s="152"/>
      <c r="FF62" s="152"/>
      <c r="FG62" s="152"/>
      <c r="FH62" s="152"/>
      <c r="FI62" s="152"/>
      <c r="FJ62" s="152"/>
      <c r="FK62" s="152"/>
      <c r="FL62" s="152"/>
      <c r="FM62" s="152"/>
      <c r="FN62" s="152"/>
      <c r="FO62" s="152"/>
      <c r="FP62" s="152"/>
      <c r="FQ62" s="152"/>
      <c r="FR62" s="152"/>
      <c r="FS62" s="152"/>
      <c r="FT62" s="152"/>
      <c r="FU62" s="152"/>
      <c r="FV62" s="152"/>
      <c r="FW62" s="152"/>
      <c r="FX62" s="152"/>
      <c r="FY62" s="152"/>
      <c r="FZ62" s="152"/>
      <c r="GA62" s="152"/>
      <c r="GB62" s="152"/>
      <c r="GC62" s="152"/>
      <c r="GD62" s="152"/>
      <c r="GE62" s="152"/>
      <c r="GF62" s="152"/>
      <c r="GG62" s="152"/>
      <c r="GH62" s="152"/>
      <c r="GI62" s="152"/>
      <c r="GJ62" s="152"/>
      <c r="GK62" s="152"/>
      <c r="GL62" s="152"/>
      <c r="GM62" s="152"/>
      <c r="GN62" s="152"/>
      <c r="GO62" s="152"/>
      <c r="GP62" s="152"/>
      <c r="GQ62" s="152"/>
      <c r="GR62" s="152"/>
      <c r="GS62" s="152"/>
      <c r="GT62" s="152"/>
      <c r="GU62" s="152"/>
      <c r="GV62" s="152"/>
      <c r="GW62" s="152"/>
      <c r="GX62" s="152"/>
      <c r="GY62" s="152"/>
      <c r="GZ62" s="152"/>
      <c r="HA62" s="152"/>
      <c r="HB62" s="152"/>
      <c r="HC62" s="152"/>
      <c r="HD62" s="152"/>
      <c r="HE62" s="152"/>
    </row>
    <row r="63" spans="1:213" ht="15.75" x14ac:dyDescent="0.3">
      <c r="I63" s="152"/>
      <c r="J63" s="152"/>
      <c r="K63" s="152"/>
      <c r="L63" s="152"/>
      <c r="M63" s="152"/>
      <c r="N63" s="152"/>
      <c r="O63" s="152"/>
      <c r="P63" s="152"/>
      <c r="Q63" s="152"/>
      <c r="R63" s="152"/>
      <c r="S63" s="152"/>
      <c r="T63" s="152"/>
      <c r="U63" s="152"/>
      <c r="V63" s="152"/>
      <c r="W63" s="152"/>
      <c r="X63" s="152"/>
      <c r="Y63" s="152"/>
      <c r="Z63" s="152"/>
      <c r="AA63" s="152"/>
      <c r="AB63" s="152"/>
      <c r="AC63" s="152"/>
      <c r="AD63" s="152"/>
      <c r="AE63" s="152"/>
      <c r="AF63" s="152"/>
      <c r="AG63" s="152"/>
      <c r="AH63" s="152"/>
      <c r="AI63" s="152"/>
      <c r="AJ63" s="152"/>
      <c r="AK63" s="152"/>
      <c r="AL63" s="152"/>
      <c r="AM63" s="152"/>
      <c r="AN63" s="152"/>
      <c r="AO63" s="152"/>
      <c r="AP63" s="152"/>
      <c r="AQ63" s="152"/>
      <c r="AR63" s="152"/>
      <c r="AS63" s="152"/>
      <c r="AT63" s="152"/>
      <c r="AU63" s="152"/>
      <c r="AV63" s="152"/>
      <c r="AW63" s="152"/>
      <c r="AX63" s="152"/>
      <c r="AY63" s="152"/>
      <c r="AZ63" s="152"/>
      <c r="BA63" s="152"/>
      <c r="BB63" s="152"/>
      <c r="BC63" s="152"/>
      <c r="BD63" s="152"/>
      <c r="BE63" s="152"/>
      <c r="BF63" s="152"/>
      <c r="BG63" s="152"/>
      <c r="BH63" s="152"/>
      <c r="BI63" s="152"/>
      <c r="BJ63" s="152"/>
      <c r="BK63" s="152"/>
      <c r="BL63" s="152"/>
      <c r="BM63" s="152"/>
      <c r="BN63" s="152"/>
      <c r="BO63" s="152"/>
      <c r="BP63" s="152"/>
      <c r="BQ63" s="152"/>
      <c r="BR63" s="152"/>
      <c r="BS63" s="152"/>
      <c r="BT63" s="152"/>
      <c r="BU63" s="152"/>
      <c r="BV63" s="152"/>
      <c r="BW63" s="152"/>
      <c r="BX63" s="152"/>
      <c r="BY63" s="152"/>
      <c r="BZ63" s="152"/>
      <c r="CA63" s="152"/>
      <c r="CB63" s="152"/>
      <c r="CC63" s="152"/>
      <c r="CD63" s="152"/>
      <c r="CE63" s="152"/>
      <c r="CF63" s="152"/>
      <c r="CG63" s="152"/>
      <c r="CH63" s="152"/>
      <c r="CI63" s="152"/>
      <c r="CJ63" s="152"/>
      <c r="CK63" s="152"/>
      <c r="CL63" s="152"/>
      <c r="CM63" s="152"/>
      <c r="CN63" s="152"/>
      <c r="CO63" s="152"/>
      <c r="CP63" s="152"/>
      <c r="CQ63" s="152"/>
      <c r="CR63" s="152"/>
      <c r="CS63" s="152"/>
      <c r="CT63" s="152"/>
      <c r="CU63" s="152"/>
      <c r="CV63" s="152"/>
      <c r="CW63" s="152"/>
      <c r="CX63" s="152"/>
      <c r="CY63" s="152"/>
      <c r="CZ63" s="152"/>
      <c r="DA63" s="152"/>
      <c r="DB63" s="152"/>
      <c r="DC63" s="152"/>
      <c r="DD63" s="152"/>
      <c r="DE63" s="152"/>
      <c r="DF63" s="152"/>
      <c r="DG63" s="152"/>
      <c r="DH63" s="152"/>
      <c r="DI63" s="152"/>
      <c r="DJ63" s="152"/>
      <c r="DK63" s="152"/>
      <c r="DL63" s="152"/>
      <c r="DM63" s="152"/>
      <c r="DN63" s="152"/>
      <c r="DO63" s="152"/>
      <c r="DP63" s="152"/>
      <c r="DQ63" s="152"/>
      <c r="DR63" s="152"/>
      <c r="DS63" s="152"/>
      <c r="DT63" s="152"/>
      <c r="DU63" s="152"/>
      <c r="DV63" s="152"/>
      <c r="DW63" s="152"/>
      <c r="DX63" s="152"/>
      <c r="DY63" s="152"/>
      <c r="DZ63" s="152"/>
      <c r="EA63" s="152"/>
      <c r="EB63" s="152"/>
      <c r="EC63" s="152"/>
      <c r="ED63" s="152"/>
      <c r="EE63" s="152"/>
      <c r="EF63" s="152"/>
      <c r="EG63" s="152"/>
      <c r="EH63" s="152"/>
      <c r="EI63" s="152"/>
      <c r="EJ63" s="152"/>
      <c r="EK63" s="152"/>
      <c r="EL63" s="152"/>
      <c r="EM63" s="152"/>
      <c r="EN63" s="152"/>
      <c r="EO63" s="152"/>
      <c r="EP63" s="152"/>
      <c r="EQ63" s="152"/>
      <c r="ER63" s="152"/>
      <c r="ES63" s="152"/>
      <c r="ET63" s="152"/>
      <c r="EU63" s="152"/>
      <c r="EV63" s="152"/>
      <c r="EW63" s="152"/>
      <c r="EX63" s="152"/>
      <c r="EY63" s="152"/>
      <c r="EZ63" s="152"/>
      <c r="FA63" s="152"/>
      <c r="FB63" s="152"/>
      <c r="FC63" s="152"/>
      <c r="FD63" s="152"/>
      <c r="FE63" s="152"/>
      <c r="FF63" s="152"/>
      <c r="FG63" s="152"/>
      <c r="FH63" s="152"/>
      <c r="FI63" s="152"/>
      <c r="FJ63" s="152"/>
      <c r="FK63" s="152"/>
      <c r="FL63" s="152"/>
      <c r="FM63" s="152"/>
      <c r="FN63" s="152"/>
      <c r="FO63" s="152"/>
      <c r="FP63" s="152"/>
      <c r="FQ63" s="152"/>
      <c r="FR63" s="152"/>
      <c r="FS63" s="152"/>
      <c r="FT63" s="152"/>
      <c r="FU63" s="152"/>
      <c r="FV63" s="152"/>
      <c r="FW63" s="152"/>
      <c r="FX63" s="152"/>
      <c r="FY63" s="152"/>
      <c r="FZ63" s="152"/>
      <c r="GA63" s="152"/>
      <c r="GB63" s="152"/>
      <c r="GC63" s="152"/>
      <c r="GD63" s="152"/>
      <c r="GE63" s="152"/>
      <c r="GF63" s="152"/>
      <c r="GG63" s="152"/>
      <c r="GH63" s="152"/>
      <c r="GI63" s="152"/>
      <c r="GJ63" s="152"/>
      <c r="GK63" s="152"/>
      <c r="GL63" s="152"/>
      <c r="GM63" s="152"/>
      <c r="GN63" s="152"/>
      <c r="GO63" s="152"/>
      <c r="GP63" s="152"/>
      <c r="GQ63" s="152"/>
      <c r="GR63" s="152"/>
      <c r="GS63" s="152"/>
      <c r="GT63" s="152"/>
      <c r="GU63" s="152"/>
      <c r="GV63" s="152"/>
      <c r="GW63" s="152"/>
      <c r="GX63" s="152"/>
      <c r="GY63" s="152"/>
      <c r="GZ63" s="152"/>
      <c r="HA63" s="152"/>
      <c r="HB63" s="152"/>
      <c r="HC63" s="152"/>
      <c r="HD63" s="152"/>
      <c r="HE63" s="152"/>
    </row>
  </sheetData>
  <mergeCells count="4">
    <mergeCell ref="A1:H1"/>
    <mergeCell ref="A2:H2"/>
    <mergeCell ref="A3:H3"/>
    <mergeCell ref="A4:H4"/>
  </mergeCells>
  <printOptions horizontalCentered="1"/>
  <pageMargins left="0.19685039370078741" right="0.19685039370078741" top="0.19685039370078741" bottom="0.19685039370078741" header="0.31496062992125984" footer="0.31496062992125984"/>
  <pageSetup paperSize="5" scale="42" orientation="portrait" r:id="rId1"/>
  <colBreaks count="1" manualBreakCount="1">
    <brk id="8" max="66"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A1:HE63"/>
  <sheetViews>
    <sheetView view="pageBreakPreview" zoomScaleNormal="100" zoomScaleSheetLayoutView="100" workbookViewId="0">
      <selection activeCell="A6" sqref="A6:F6"/>
    </sheetView>
  </sheetViews>
  <sheetFormatPr baseColWidth="10" defaultColWidth="12.5703125" defaultRowHeight="16.5" x14ac:dyDescent="0.3"/>
  <cols>
    <col min="1" max="1" width="28.28515625" style="6" customWidth="1"/>
    <col min="2" max="2" width="11.42578125" style="6" customWidth="1"/>
    <col min="3" max="3" width="32.140625" style="6" customWidth="1"/>
    <col min="4" max="4" width="22.42578125" style="6" customWidth="1"/>
    <col min="5" max="5" width="15.42578125" style="6" customWidth="1"/>
    <col min="6" max="6" width="15.28515625" style="6" customWidth="1"/>
    <col min="7" max="7" width="12.5703125" style="6" customWidth="1"/>
    <col min="8" max="8" width="17.28515625" style="6" customWidth="1"/>
    <col min="9" max="213" width="11.5703125" style="4" customWidth="1"/>
    <col min="214" max="16384" width="12.5703125" style="6"/>
  </cols>
  <sheetData>
    <row r="1" spans="1:213" ht="16.5" customHeight="1" x14ac:dyDescent="0.3">
      <c r="A1" s="544"/>
      <c r="B1" s="544"/>
      <c r="C1" s="544"/>
      <c r="D1" s="544"/>
      <c r="E1" s="544"/>
      <c r="F1" s="544"/>
      <c r="G1" s="544"/>
      <c r="H1" s="544"/>
    </row>
    <row r="2" spans="1:213" ht="16.5" customHeight="1" x14ac:dyDescent="0.3">
      <c r="A2" s="545" t="s">
        <v>271</v>
      </c>
      <c r="B2" s="545"/>
      <c r="C2" s="545"/>
      <c r="D2" s="545"/>
      <c r="E2" s="545"/>
      <c r="F2" s="545"/>
      <c r="G2" s="545"/>
      <c r="H2" s="545"/>
    </row>
    <row r="3" spans="1:213" ht="16.5" customHeight="1" x14ac:dyDescent="0.3">
      <c r="A3" s="545"/>
      <c r="B3" s="545"/>
      <c r="C3" s="545"/>
      <c r="D3" s="545"/>
      <c r="E3" s="545"/>
      <c r="F3" s="545"/>
      <c r="G3" s="545"/>
      <c r="H3" s="545"/>
    </row>
    <row r="4" spans="1:213" ht="16.5" customHeight="1" x14ac:dyDescent="0.3">
      <c r="A4" s="550" t="s">
        <v>330</v>
      </c>
      <c r="B4" s="550"/>
      <c r="C4" s="550"/>
      <c r="D4" s="550"/>
      <c r="E4" s="550"/>
      <c r="F4" s="550"/>
      <c r="G4" s="550"/>
      <c r="H4" s="550"/>
    </row>
    <row r="5" spans="1:213" ht="50.1" customHeight="1" x14ac:dyDescent="0.3">
      <c r="A5" s="255"/>
      <c r="B5" s="255"/>
      <c r="C5" s="255"/>
      <c r="D5" s="255"/>
      <c r="E5" s="255"/>
      <c r="F5" s="255"/>
      <c r="G5" s="255"/>
      <c r="H5" s="255"/>
    </row>
    <row r="6" spans="1:213" ht="40.5" customHeight="1" x14ac:dyDescent="0.3">
      <c r="A6" s="256" t="s">
        <v>231</v>
      </c>
      <c r="B6" s="256" t="s">
        <v>232</v>
      </c>
      <c r="C6" s="256" t="s">
        <v>233</v>
      </c>
      <c r="D6" s="256" t="s">
        <v>234</v>
      </c>
      <c r="E6" s="256" t="s">
        <v>235</v>
      </c>
      <c r="F6" s="257" t="s">
        <v>236</v>
      </c>
      <c r="G6" s="256" t="s">
        <v>8</v>
      </c>
      <c r="H6" s="257" t="s">
        <v>237</v>
      </c>
    </row>
    <row r="7" spans="1:213" ht="40.5" customHeight="1" x14ac:dyDescent="0.2">
      <c r="A7" s="258" t="s">
        <v>238</v>
      </c>
      <c r="B7" s="258" t="s">
        <v>239</v>
      </c>
      <c r="C7" s="258" t="s">
        <v>240</v>
      </c>
      <c r="D7" s="259">
        <f>0.006*30</f>
        <v>0.18</v>
      </c>
      <c r="E7" s="288">
        <f>'FORMULARIO 1 - DETALLADO'!H30</f>
        <v>0</v>
      </c>
      <c r="F7" s="259">
        <f t="shared" ref="F7:F12" si="0">D7*E7</f>
        <v>0</v>
      </c>
      <c r="G7" s="260">
        <v>11500</v>
      </c>
      <c r="H7" s="261">
        <f>F7*G7</f>
        <v>0</v>
      </c>
    </row>
    <row r="8" spans="1:213" s="5" customFormat="1" ht="30" customHeight="1" x14ac:dyDescent="0.2">
      <c r="A8" s="258" t="s">
        <v>241</v>
      </c>
      <c r="B8" s="258" t="s">
        <v>239</v>
      </c>
      <c r="C8" s="258" t="s">
        <v>242</v>
      </c>
      <c r="D8" s="259">
        <f>0.003*30</f>
        <v>0.09</v>
      </c>
      <c r="E8" s="288">
        <f>E7</f>
        <v>0</v>
      </c>
      <c r="F8" s="259">
        <f t="shared" si="0"/>
        <v>0</v>
      </c>
      <c r="G8" s="260">
        <v>20000</v>
      </c>
      <c r="H8" s="261">
        <f t="shared" ref="H8:H14" si="1">F8*G8</f>
        <v>0</v>
      </c>
      <c r="I8" s="4"/>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c r="BK8" s="4"/>
      <c r="BL8" s="4"/>
      <c r="BM8" s="4"/>
      <c r="BN8" s="4"/>
      <c r="BO8" s="4"/>
      <c r="BP8" s="4"/>
      <c r="BQ8" s="4"/>
      <c r="BR8" s="4"/>
      <c r="BS8" s="4"/>
      <c r="BT8" s="4"/>
      <c r="BU8" s="4"/>
      <c r="BV8" s="4"/>
      <c r="BW8" s="4"/>
      <c r="BX8" s="4"/>
      <c r="BY8" s="4"/>
      <c r="BZ8" s="4"/>
      <c r="CA8" s="4"/>
      <c r="CB8" s="4"/>
      <c r="CC8" s="4"/>
      <c r="CD8" s="4"/>
      <c r="CE8" s="4"/>
      <c r="CF8" s="4"/>
      <c r="CG8" s="4"/>
      <c r="CH8" s="4"/>
      <c r="CI8" s="4"/>
      <c r="CJ8" s="4"/>
      <c r="CK8" s="4"/>
      <c r="CL8" s="4"/>
      <c r="CM8" s="4"/>
      <c r="CN8" s="4"/>
      <c r="CO8" s="4"/>
      <c r="CP8" s="4"/>
      <c r="CQ8" s="4"/>
      <c r="CR8" s="4"/>
      <c r="CS8" s="4"/>
      <c r="CT8" s="4"/>
      <c r="CU8" s="4"/>
      <c r="CV8" s="4"/>
      <c r="CW8" s="4"/>
      <c r="CX8" s="4"/>
      <c r="CY8" s="4"/>
      <c r="CZ8" s="4"/>
      <c r="DA8" s="4"/>
      <c r="DB8" s="4"/>
      <c r="DC8" s="4"/>
      <c r="DD8" s="4"/>
      <c r="DE8" s="4"/>
      <c r="DF8" s="4"/>
      <c r="DG8" s="4"/>
      <c r="DH8" s="4"/>
      <c r="DI8" s="4"/>
      <c r="DJ8" s="4"/>
      <c r="DK8" s="4"/>
      <c r="DL8" s="4"/>
      <c r="DM8" s="4"/>
      <c r="DN8" s="4"/>
      <c r="DO8" s="4"/>
      <c r="DP8" s="4"/>
      <c r="DQ8" s="4"/>
      <c r="DR8" s="4"/>
      <c r="DS8" s="4"/>
      <c r="DT8" s="4"/>
      <c r="DU8" s="4"/>
      <c r="DV8" s="4"/>
      <c r="DW8" s="4"/>
      <c r="DX8" s="4"/>
      <c r="DY8" s="4"/>
      <c r="DZ8" s="4"/>
      <c r="EA8" s="4"/>
      <c r="EB8" s="4"/>
      <c r="EC8" s="4"/>
      <c r="ED8" s="4"/>
      <c r="EE8" s="4"/>
      <c r="EF8" s="4"/>
      <c r="EG8" s="4"/>
      <c r="EH8" s="4"/>
      <c r="EI8" s="4"/>
      <c r="EJ8" s="4"/>
      <c r="EK8" s="4"/>
      <c r="EL8" s="4"/>
      <c r="EM8" s="4"/>
      <c r="EN8" s="4"/>
      <c r="EO8" s="4"/>
      <c r="EP8" s="4"/>
      <c r="EQ8" s="4"/>
      <c r="ER8" s="4"/>
      <c r="ES8" s="4"/>
      <c r="ET8" s="4"/>
      <c r="EU8" s="4"/>
      <c r="EV8" s="4"/>
      <c r="EW8" s="4"/>
      <c r="EX8" s="4"/>
      <c r="EY8" s="4"/>
      <c r="EZ8" s="4"/>
      <c r="FA8" s="4"/>
      <c r="FB8" s="4"/>
      <c r="FC8" s="4"/>
      <c r="FD8" s="4"/>
      <c r="FE8" s="4"/>
      <c r="FF8" s="4"/>
      <c r="FG8" s="4"/>
      <c r="FH8" s="4"/>
      <c r="FI8" s="4"/>
      <c r="FJ8" s="4"/>
      <c r="FK8" s="4"/>
      <c r="FL8" s="4"/>
      <c r="FM8" s="4"/>
      <c r="FN8" s="4"/>
      <c r="FO8" s="4"/>
      <c r="FP8" s="4"/>
      <c r="FQ8" s="4"/>
      <c r="FR8" s="4"/>
      <c r="FS8" s="4"/>
      <c r="FT8" s="4"/>
      <c r="FU8" s="4"/>
      <c r="FV8" s="4"/>
      <c r="FW8" s="4"/>
      <c r="FX8" s="4"/>
      <c r="FY8" s="4"/>
      <c r="FZ8" s="4"/>
      <c r="GA8" s="4"/>
      <c r="GB8" s="4"/>
      <c r="GC8" s="4"/>
      <c r="GD8" s="4"/>
      <c r="GE8" s="4"/>
      <c r="GF8" s="4"/>
      <c r="GG8" s="4"/>
      <c r="GH8" s="4"/>
      <c r="GI8" s="4"/>
      <c r="GJ8" s="4"/>
      <c r="GK8" s="4"/>
      <c r="GL8" s="4"/>
      <c r="GM8" s="4"/>
      <c r="GN8" s="4"/>
      <c r="GO8" s="4"/>
      <c r="GP8" s="4"/>
      <c r="GQ8" s="4"/>
      <c r="GR8" s="4"/>
      <c r="GS8" s="4"/>
      <c r="GT8" s="4"/>
      <c r="GU8" s="4"/>
      <c r="GV8" s="4"/>
      <c r="GW8" s="4"/>
      <c r="GX8" s="4"/>
      <c r="GY8" s="4"/>
      <c r="GZ8" s="4"/>
      <c r="HA8" s="4"/>
      <c r="HB8" s="4"/>
      <c r="HC8" s="4"/>
      <c r="HD8" s="4"/>
      <c r="HE8" s="4"/>
    </row>
    <row r="9" spans="1:213" s="5" customFormat="1" ht="30" customHeight="1" x14ac:dyDescent="0.2">
      <c r="A9" s="258" t="s">
        <v>243</v>
      </c>
      <c r="B9" s="258" t="s">
        <v>239</v>
      </c>
      <c r="C9" s="258" t="s">
        <v>244</v>
      </c>
      <c r="D9" s="259">
        <f>0.005*30</f>
        <v>0.15</v>
      </c>
      <c r="E9" s="288">
        <f>E7</f>
        <v>0</v>
      </c>
      <c r="F9" s="259">
        <f t="shared" si="0"/>
        <v>0</v>
      </c>
      <c r="G9" s="262">
        <v>3500</v>
      </c>
      <c r="H9" s="261">
        <f t="shared" si="1"/>
        <v>0</v>
      </c>
      <c r="I9" s="4"/>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c r="BK9" s="4"/>
      <c r="BL9" s="4"/>
      <c r="BM9" s="4"/>
      <c r="BN9" s="4"/>
      <c r="BO9" s="4"/>
      <c r="BP9" s="4"/>
      <c r="BQ9" s="4"/>
      <c r="BR9" s="4"/>
      <c r="BS9" s="4"/>
      <c r="BT9" s="4"/>
      <c r="BU9" s="4"/>
      <c r="BV9" s="4"/>
      <c r="BW9" s="4"/>
      <c r="BX9" s="4"/>
      <c r="BY9" s="4"/>
      <c r="BZ9" s="4"/>
      <c r="CA9" s="4"/>
      <c r="CB9" s="4"/>
      <c r="CC9" s="4"/>
      <c r="CD9" s="4"/>
      <c r="CE9" s="4"/>
      <c r="CF9" s="4"/>
      <c r="CG9" s="4"/>
      <c r="CH9" s="4"/>
      <c r="CI9" s="4"/>
      <c r="CJ9" s="4"/>
      <c r="CK9" s="4"/>
      <c r="CL9" s="4"/>
      <c r="CM9" s="4"/>
      <c r="CN9" s="4"/>
      <c r="CO9" s="4"/>
      <c r="CP9" s="4"/>
      <c r="CQ9" s="4"/>
      <c r="CR9" s="4"/>
      <c r="CS9" s="4"/>
      <c r="CT9" s="4"/>
      <c r="CU9" s="4"/>
      <c r="CV9" s="4"/>
      <c r="CW9" s="4"/>
      <c r="CX9" s="4"/>
      <c r="CY9" s="4"/>
      <c r="CZ9" s="4"/>
      <c r="DA9" s="4"/>
      <c r="DB9" s="4"/>
      <c r="DC9" s="4"/>
      <c r="DD9" s="4"/>
      <c r="DE9" s="4"/>
      <c r="DF9" s="4"/>
      <c r="DG9" s="4"/>
      <c r="DH9" s="4"/>
      <c r="DI9" s="4"/>
      <c r="DJ9" s="4"/>
      <c r="DK9" s="4"/>
      <c r="DL9" s="4"/>
      <c r="DM9" s="4"/>
      <c r="DN9" s="4"/>
      <c r="DO9" s="4"/>
      <c r="DP9" s="4"/>
      <c r="DQ9" s="4"/>
      <c r="DR9" s="4"/>
      <c r="DS9" s="4"/>
      <c r="DT9" s="4"/>
      <c r="DU9" s="4"/>
      <c r="DV9" s="4"/>
      <c r="DW9" s="4"/>
      <c r="DX9" s="4"/>
      <c r="DY9" s="4"/>
      <c r="DZ9" s="4"/>
      <c r="EA9" s="4"/>
      <c r="EB9" s="4"/>
      <c r="EC9" s="4"/>
      <c r="ED9" s="4"/>
      <c r="EE9" s="4"/>
      <c r="EF9" s="4"/>
      <c r="EG9" s="4"/>
      <c r="EH9" s="4"/>
      <c r="EI9" s="4"/>
      <c r="EJ9" s="4"/>
      <c r="EK9" s="4"/>
      <c r="EL9" s="4"/>
      <c r="EM9" s="4"/>
      <c r="EN9" s="4"/>
      <c r="EO9" s="4"/>
      <c r="EP9" s="4"/>
      <c r="EQ9" s="4"/>
      <c r="ER9" s="4"/>
      <c r="ES9" s="4"/>
      <c r="ET9" s="4"/>
      <c r="EU9" s="4"/>
      <c r="EV9" s="4"/>
      <c r="EW9" s="4"/>
      <c r="EX9" s="4"/>
      <c r="EY9" s="4"/>
      <c r="EZ9" s="4"/>
      <c r="FA9" s="4"/>
      <c r="FB9" s="4"/>
      <c r="FC9" s="4"/>
      <c r="FD9" s="4"/>
      <c r="FE9" s="4"/>
      <c r="FF9" s="4"/>
      <c r="FG9" s="4"/>
      <c r="FH9" s="4"/>
      <c r="FI9" s="4"/>
      <c r="FJ9" s="4"/>
      <c r="FK9" s="4"/>
      <c r="FL9" s="4"/>
      <c r="FM9" s="4"/>
      <c r="FN9" s="4"/>
      <c r="FO9" s="4"/>
      <c r="FP9" s="4"/>
      <c r="FQ9" s="4"/>
      <c r="FR9" s="4"/>
      <c r="FS9" s="4"/>
      <c r="FT9" s="4"/>
      <c r="FU9" s="4"/>
      <c r="FV9" s="4"/>
      <c r="FW9" s="4"/>
      <c r="FX9" s="4"/>
      <c r="FY9" s="4"/>
      <c r="FZ9" s="4"/>
      <c r="GA9" s="4"/>
      <c r="GB9" s="4"/>
      <c r="GC9" s="4"/>
      <c r="GD9" s="4"/>
      <c r="GE9" s="4"/>
      <c r="GF9" s="4"/>
      <c r="GG9" s="4"/>
      <c r="GH9" s="4"/>
      <c r="GI9" s="4"/>
      <c r="GJ9" s="4"/>
      <c r="GK9" s="4"/>
      <c r="GL9" s="4"/>
      <c r="GM9" s="4"/>
      <c r="GN9" s="4"/>
      <c r="GO9" s="4"/>
      <c r="GP9" s="4"/>
      <c r="GQ9" s="4"/>
      <c r="GR9" s="4"/>
      <c r="GS9" s="4"/>
      <c r="GT9" s="4"/>
      <c r="GU9" s="4"/>
      <c r="GV9" s="4"/>
      <c r="GW9" s="4"/>
      <c r="GX9" s="4"/>
      <c r="GY9" s="4"/>
      <c r="GZ9" s="4"/>
      <c r="HA9" s="4"/>
      <c r="HB9" s="4"/>
      <c r="HC9" s="4"/>
      <c r="HD9" s="4"/>
      <c r="HE9" s="4"/>
    </row>
    <row r="10" spans="1:213" s="5" customFormat="1" ht="30" customHeight="1" x14ac:dyDescent="0.2">
      <c r="A10" s="258" t="s">
        <v>245</v>
      </c>
      <c r="B10" s="258" t="s">
        <v>239</v>
      </c>
      <c r="C10" s="279" t="s">
        <v>246</v>
      </c>
      <c r="D10" s="259">
        <f>0.05*30</f>
        <v>1.5</v>
      </c>
      <c r="E10" s="288">
        <f>E7</f>
        <v>0</v>
      </c>
      <c r="F10" s="259">
        <f t="shared" si="0"/>
        <v>0</v>
      </c>
      <c r="G10" s="262">
        <v>6000</v>
      </c>
      <c r="H10" s="261">
        <f t="shared" si="1"/>
        <v>0</v>
      </c>
      <c r="I10" s="4"/>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c r="BK10" s="4"/>
      <c r="BL10" s="4"/>
      <c r="BM10" s="4"/>
      <c r="BN10" s="4"/>
      <c r="BO10" s="4"/>
      <c r="BP10" s="4"/>
      <c r="BQ10" s="4"/>
      <c r="BR10" s="4"/>
      <c r="BS10" s="4"/>
      <c r="BT10" s="4"/>
      <c r="BU10" s="4"/>
      <c r="BV10" s="4"/>
      <c r="BW10" s="4"/>
      <c r="BX10" s="4"/>
      <c r="BY10" s="4"/>
      <c r="BZ10" s="4"/>
      <c r="CA10" s="4"/>
      <c r="CB10" s="4"/>
      <c r="CC10" s="4"/>
      <c r="CD10" s="4"/>
      <c r="CE10" s="4"/>
      <c r="CF10" s="4"/>
      <c r="CG10" s="4"/>
      <c r="CH10" s="4"/>
      <c r="CI10" s="4"/>
      <c r="CJ10" s="4"/>
      <c r="CK10" s="4"/>
      <c r="CL10" s="4"/>
      <c r="CM10" s="4"/>
      <c r="CN10" s="4"/>
      <c r="CO10" s="4"/>
      <c r="CP10" s="4"/>
      <c r="CQ10" s="4"/>
      <c r="CR10" s="4"/>
      <c r="CS10" s="4"/>
      <c r="CT10" s="4"/>
      <c r="CU10" s="4"/>
      <c r="CV10" s="4"/>
      <c r="CW10" s="4"/>
      <c r="CX10" s="4"/>
      <c r="CY10" s="4"/>
      <c r="CZ10" s="4"/>
      <c r="DA10" s="4"/>
      <c r="DB10" s="4"/>
      <c r="DC10" s="4"/>
      <c r="DD10" s="4"/>
      <c r="DE10" s="4"/>
      <c r="DF10" s="4"/>
      <c r="DG10" s="4"/>
      <c r="DH10" s="4"/>
      <c r="DI10" s="4"/>
      <c r="DJ10" s="4"/>
      <c r="DK10" s="4"/>
      <c r="DL10" s="4"/>
      <c r="DM10" s="4"/>
      <c r="DN10" s="4"/>
      <c r="DO10" s="4"/>
      <c r="DP10" s="4"/>
      <c r="DQ10" s="4"/>
      <c r="DR10" s="4"/>
      <c r="DS10" s="4"/>
      <c r="DT10" s="4"/>
      <c r="DU10" s="4"/>
      <c r="DV10" s="4"/>
      <c r="DW10" s="4"/>
      <c r="DX10" s="4"/>
      <c r="DY10" s="4"/>
      <c r="DZ10" s="4"/>
      <c r="EA10" s="4"/>
      <c r="EB10" s="4"/>
      <c r="EC10" s="4"/>
      <c r="ED10" s="4"/>
      <c r="EE10" s="4"/>
      <c r="EF10" s="4"/>
      <c r="EG10" s="4"/>
      <c r="EH10" s="4"/>
      <c r="EI10" s="4"/>
      <c r="EJ10" s="4"/>
      <c r="EK10" s="4"/>
      <c r="EL10" s="4"/>
      <c r="EM10" s="4"/>
      <c r="EN10" s="4"/>
      <c r="EO10" s="4"/>
      <c r="EP10" s="4"/>
      <c r="EQ10" s="4"/>
      <c r="ER10" s="4"/>
      <c r="ES10" s="4"/>
      <c r="ET10" s="4"/>
      <c r="EU10" s="4"/>
      <c r="EV10" s="4"/>
      <c r="EW10" s="4"/>
      <c r="EX10" s="4"/>
      <c r="EY10" s="4"/>
      <c r="EZ10" s="4"/>
      <c r="FA10" s="4"/>
      <c r="FB10" s="4"/>
      <c r="FC10" s="4"/>
      <c r="FD10" s="4"/>
      <c r="FE10" s="4"/>
      <c r="FF10" s="4"/>
      <c r="FG10" s="4"/>
      <c r="FH10" s="4"/>
      <c r="FI10" s="4"/>
      <c r="FJ10" s="4"/>
      <c r="FK10" s="4"/>
      <c r="FL10" s="4"/>
      <c r="FM10" s="4"/>
      <c r="FN10" s="4"/>
      <c r="FO10" s="4"/>
      <c r="FP10" s="4"/>
      <c r="FQ10" s="4"/>
      <c r="FR10" s="4"/>
      <c r="FS10" s="4"/>
      <c r="FT10" s="4"/>
      <c r="FU10" s="4"/>
      <c r="FV10" s="4"/>
      <c r="FW10" s="4"/>
      <c r="FX10" s="4"/>
      <c r="FY10" s="4"/>
      <c r="FZ10" s="4"/>
      <c r="GA10" s="4"/>
      <c r="GB10" s="4"/>
      <c r="GC10" s="4"/>
      <c r="GD10" s="4"/>
      <c r="GE10" s="4"/>
      <c r="GF10" s="4"/>
      <c r="GG10" s="4"/>
      <c r="GH10" s="4"/>
      <c r="GI10" s="4"/>
      <c r="GJ10" s="4"/>
      <c r="GK10" s="4"/>
      <c r="GL10" s="4"/>
      <c r="GM10" s="4"/>
      <c r="GN10" s="4"/>
      <c r="GO10" s="4"/>
      <c r="GP10" s="4"/>
      <c r="GQ10" s="4"/>
      <c r="GR10" s="4"/>
      <c r="GS10" s="4"/>
      <c r="GT10" s="4"/>
      <c r="GU10" s="4"/>
      <c r="GV10" s="4"/>
      <c r="GW10" s="4"/>
      <c r="GX10" s="4"/>
      <c r="GY10" s="4"/>
      <c r="GZ10" s="4"/>
      <c r="HA10" s="4"/>
      <c r="HB10" s="4"/>
      <c r="HC10" s="4"/>
      <c r="HD10" s="4"/>
      <c r="HE10" s="4"/>
    </row>
    <row r="11" spans="1:213" s="5" customFormat="1" ht="39.950000000000003" customHeight="1" x14ac:dyDescent="0.2">
      <c r="A11" s="258" t="s">
        <v>247</v>
      </c>
      <c r="B11" s="258" t="s">
        <v>248</v>
      </c>
      <c r="C11" s="258" t="s">
        <v>249</v>
      </c>
      <c r="D11" s="259">
        <v>4</v>
      </c>
      <c r="E11" s="288">
        <f>E7</f>
        <v>0</v>
      </c>
      <c r="F11" s="259">
        <f t="shared" si="0"/>
        <v>0</v>
      </c>
      <c r="G11" s="262">
        <v>2000</v>
      </c>
      <c r="H11" s="261">
        <f t="shared" si="1"/>
        <v>0</v>
      </c>
      <c r="I11" s="4"/>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c r="BK11" s="4"/>
      <c r="BL11" s="4"/>
      <c r="BM11" s="4"/>
      <c r="BN11" s="4"/>
      <c r="BO11" s="4"/>
      <c r="BP11" s="4"/>
      <c r="BQ11" s="4"/>
      <c r="BR11" s="4"/>
      <c r="BS11" s="4"/>
      <c r="BT11" s="4"/>
      <c r="BU11" s="4"/>
      <c r="BV11" s="4"/>
      <c r="BW11" s="4"/>
      <c r="BX11" s="4"/>
      <c r="BY11" s="4"/>
      <c r="BZ11" s="4"/>
      <c r="CA11" s="4"/>
      <c r="CB11" s="4"/>
      <c r="CC11" s="4"/>
      <c r="CD11" s="4"/>
      <c r="CE11" s="4"/>
      <c r="CF11" s="4"/>
      <c r="CG11" s="4"/>
      <c r="CH11" s="4"/>
      <c r="CI11" s="4"/>
      <c r="CJ11" s="4"/>
      <c r="CK11" s="4"/>
      <c r="CL11" s="4"/>
      <c r="CM11" s="4"/>
      <c r="CN11" s="4"/>
      <c r="CO11" s="4"/>
      <c r="CP11" s="4"/>
      <c r="CQ11" s="4"/>
      <c r="CR11" s="4"/>
      <c r="CS11" s="4"/>
      <c r="CT11" s="4"/>
      <c r="CU11" s="4"/>
      <c r="CV11" s="4"/>
      <c r="CW11" s="4"/>
      <c r="CX11" s="4"/>
      <c r="CY11" s="4"/>
      <c r="CZ11" s="4"/>
      <c r="DA11" s="4"/>
      <c r="DB11" s="4"/>
      <c r="DC11" s="4"/>
      <c r="DD11" s="4"/>
      <c r="DE11" s="4"/>
      <c r="DF11" s="4"/>
      <c r="DG11" s="4"/>
      <c r="DH11" s="4"/>
      <c r="DI11" s="4"/>
      <c r="DJ11" s="4"/>
      <c r="DK11" s="4"/>
      <c r="DL11" s="4"/>
      <c r="DM11" s="4"/>
      <c r="DN11" s="4"/>
      <c r="DO11" s="4"/>
      <c r="DP11" s="4"/>
      <c r="DQ11" s="4"/>
      <c r="DR11" s="4"/>
      <c r="DS11" s="4"/>
      <c r="DT11" s="4"/>
      <c r="DU11" s="4"/>
      <c r="DV11" s="4"/>
      <c r="DW11" s="4"/>
      <c r="DX11" s="4"/>
      <c r="DY11" s="4"/>
      <c r="DZ11" s="4"/>
      <c r="EA11" s="4"/>
      <c r="EB11" s="4"/>
      <c r="EC11" s="4"/>
      <c r="ED11" s="4"/>
      <c r="EE11" s="4"/>
      <c r="EF11" s="4"/>
      <c r="EG11" s="4"/>
      <c r="EH11" s="4"/>
      <c r="EI11" s="4"/>
      <c r="EJ11" s="4"/>
      <c r="EK11" s="4"/>
      <c r="EL11" s="4"/>
      <c r="EM11" s="4"/>
      <c r="EN11" s="4"/>
      <c r="EO11" s="4"/>
      <c r="EP11" s="4"/>
      <c r="EQ11" s="4"/>
      <c r="ER11" s="4"/>
      <c r="ES11" s="4"/>
      <c r="ET11" s="4"/>
      <c r="EU11" s="4"/>
      <c r="EV11" s="4"/>
      <c r="EW11" s="4"/>
      <c r="EX11" s="4"/>
      <c r="EY11" s="4"/>
      <c r="EZ11" s="4"/>
      <c r="FA11" s="4"/>
      <c r="FB11" s="4"/>
      <c r="FC11" s="4"/>
      <c r="FD11" s="4"/>
      <c r="FE11" s="4"/>
      <c r="FF11" s="4"/>
      <c r="FG11" s="4"/>
      <c r="FH11" s="4"/>
      <c r="FI11" s="4"/>
      <c r="FJ11" s="4"/>
      <c r="FK11" s="4"/>
      <c r="FL11" s="4"/>
      <c r="FM11" s="4"/>
      <c r="FN11" s="4"/>
      <c r="FO11" s="4"/>
      <c r="FP11" s="4"/>
      <c r="FQ11" s="4"/>
      <c r="FR11" s="4"/>
      <c r="FS11" s="4"/>
      <c r="FT11" s="4"/>
      <c r="FU11" s="4"/>
      <c r="FV11" s="4"/>
      <c r="FW11" s="4"/>
      <c r="FX11" s="4"/>
      <c r="FY11" s="4"/>
      <c r="FZ11" s="4"/>
      <c r="GA11" s="4"/>
      <c r="GB11" s="4"/>
      <c r="GC11" s="4"/>
      <c r="GD11" s="4"/>
      <c r="GE11" s="4"/>
      <c r="GF11" s="4"/>
      <c r="GG11" s="4"/>
      <c r="GH11" s="4"/>
      <c r="GI11" s="4"/>
      <c r="GJ11" s="4"/>
      <c r="GK11" s="4"/>
      <c r="GL11" s="4"/>
      <c r="GM11" s="4"/>
      <c r="GN11" s="4"/>
      <c r="GO11" s="4"/>
      <c r="GP11" s="4"/>
      <c r="GQ11" s="4"/>
      <c r="GR11" s="4"/>
      <c r="GS11" s="4"/>
      <c r="GT11" s="4"/>
      <c r="GU11" s="4"/>
      <c r="GV11" s="4"/>
      <c r="GW11" s="4"/>
      <c r="GX11" s="4"/>
      <c r="GY11" s="4"/>
      <c r="GZ11" s="4"/>
      <c r="HA11" s="4"/>
      <c r="HB11" s="4"/>
      <c r="HC11" s="4"/>
      <c r="HD11" s="4"/>
      <c r="HE11" s="4"/>
    </row>
    <row r="12" spans="1:213" s="5" customFormat="1" ht="30" customHeight="1" x14ac:dyDescent="0.2">
      <c r="A12" s="258" t="s">
        <v>250</v>
      </c>
      <c r="B12" s="258" t="s">
        <v>251</v>
      </c>
      <c r="C12" s="258" t="s">
        <v>252</v>
      </c>
      <c r="D12" s="259">
        <f>2*4</f>
        <v>8</v>
      </c>
      <c r="E12" s="288">
        <f>E7</f>
        <v>0</v>
      </c>
      <c r="F12" s="259">
        <f t="shared" si="0"/>
        <v>0</v>
      </c>
      <c r="G12" s="260">
        <v>600</v>
      </c>
      <c r="H12" s="261">
        <f t="shared" si="1"/>
        <v>0</v>
      </c>
      <c r="I12" s="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c r="BK12" s="4"/>
      <c r="BL12" s="4"/>
      <c r="BM12" s="4"/>
      <c r="BN12" s="4"/>
      <c r="BO12" s="4"/>
      <c r="BP12" s="4"/>
      <c r="BQ12" s="4"/>
      <c r="BR12" s="4"/>
      <c r="BS12" s="4"/>
      <c r="BT12" s="4"/>
      <c r="BU12" s="4"/>
      <c r="BV12" s="4"/>
      <c r="BW12" s="4"/>
      <c r="BX12" s="4"/>
      <c r="BY12" s="4"/>
      <c r="BZ12" s="4"/>
      <c r="CA12" s="4"/>
      <c r="CB12" s="4"/>
      <c r="CC12" s="4"/>
      <c r="CD12" s="4"/>
      <c r="CE12" s="4"/>
      <c r="CF12" s="4"/>
      <c r="CG12" s="4"/>
      <c r="CH12" s="4"/>
      <c r="CI12" s="4"/>
      <c r="CJ12" s="4"/>
      <c r="CK12" s="4"/>
      <c r="CL12" s="4"/>
      <c r="CM12" s="4"/>
      <c r="CN12" s="4"/>
      <c r="CO12" s="4"/>
      <c r="CP12" s="4"/>
      <c r="CQ12" s="4"/>
      <c r="CR12" s="4"/>
      <c r="CS12" s="4"/>
      <c r="CT12" s="4"/>
      <c r="CU12" s="4"/>
      <c r="CV12" s="4"/>
      <c r="CW12" s="4"/>
      <c r="CX12" s="4"/>
      <c r="CY12" s="4"/>
      <c r="CZ12" s="4"/>
      <c r="DA12" s="4"/>
      <c r="DB12" s="4"/>
      <c r="DC12" s="4"/>
      <c r="DD12" s="4"/>
      <c r="DE12" s="4"/>
      <c r="DF12" s="4"/>
      <c r="DG12" s="4"/>
      <c r="DH12" s="4"/>
      <c r="DI12" s="4"/>
      <c r="DJ12" s="4"/>
      <c r="DK12" s="4"/>
      <c r="DL12" s="4"/>
      <c r="DM12" s="4"/>
      <c r="DN12" s="4"/>
      <c r="DO12" s="4"/>
      <c r="DP12" s="4"/>
      <c r="DQ12" s="4"/>
      <c r="DR12" s="4"/>
      <c r="DS12" s="4"/>
      <c r="DT12" s="4"/>
      <c r="DU12" s="4"/>
      <c r="DV12" s="4"/>
      <c r="DW12" s="4"/>
      <c r="DX12" s="4"/>
      <c r="DY12" s="4"/>
      <c r="DZ12" s="4"/>
      <c r="EA12" s="4"/>
      <c r="EB12" s="4"/>
      <c r="EC12" s="4"/>
      <c r="ED12" s="4"/>
      <c r="EE12" s="4"/>
      <c r="EF12" s="4"/>
      <c r="EG12" s="4"/>
      <c r="EH12" s="4"/>
      <c r="EI12" s="4"/>
      <c r="EJ12" s="4"/>
      <c r="EK12" s="4"/>
      <c r="EL12" s="4"/>
      <c r="EM12" s="4"/>
      <c r="EN12" s="4"/>
      <c r="EO12" s="4"/>
      <c r="EP12" s="4"/>
      <c r="EQ12" s="4"/>
      <c r="ER12" s="4"/>
      <c r="ES12" s="4"/>
      <c r="ET12" s="4"/>
      <c r="EU12" s="4"/>
      <c r="EV12" s="4"/>
      <c r="EW12" s="4"/>
      <c r="EX12" s="4"/>
      <c r="EY12" s="4"/>
      <c r="EZ12" s="4"/>
      <c r="FA12" s="4"/>
      <c r="FB12" s="4"/>
      <c r="FC12" s="4"/>
      <c r="FD12" s="4"/>
      <c r="FE12" s="4"/>
      <c r="FF12" s="4"/>
      <c r="FG12" s="4"/>
      <c r="FH12" s="4"/>
      <c r="FI12" s="4"/>
      <c r="FJ12" s="4"/>
      <c r="FK12" s="4"/>
      <c r="FL12" s="4"/>
      <c r="FM12" s="4"/>
      <c r="FN12" s="4"/>
      <c r="FO12" s="4"/>
      <c r="FP12" s="4"/>
      <c r="FQ12" s="4"/>
      <c r="FR12" s="4"/>
      <c r="FS12" s="4"/>
      <c r="FT12" s="4"/>
      <c r="FU12" s="4"/>
      <c r="FV12" s="4"/>
      <c r="FW12" s="4"/>
      <c r="FX12" s="4"/>
      <c r="FY12" s="4"/>
      <c r="FZ12" s="4"/>
      <c r="GA12" s="4"/>
      <c r="GB12" s="4"/>
      <c r="GC12" s="4"/>
      <c r="GD12" s="4"/>
      <c r="GE12" s="4"/>
      <c r="GF12" s="4"/>
      <c r="GG12" s="4"/>
      <c r="GH12" s="4"/>
      <c r="GI12" s="4"/>
      <c r="GJ12" s="4"/>
      <c r="GK12" s="4"/>
      <c r="GL12" s="4"/>
      <c r="GM12" s="4"/>
      <c r="GN12" s="4"/>
      <c r="GO12" s="4"/>
      <c r="GP12" s="4"/>
      <c r="GQ12" s="4"/>
      <c r="GR12" s="4"/>
      <c r="GS12" s="4"/>
      <c r="GT12" s="4"/>
      <c r="GU12" s="4"/>
      <c r="GV12" s="4"/>
      <c r="GW12" s="4"/>
      <c r="GX12" s="4"/>
      <c r="GY12" s="4"/>
      <c r="GZ12" s="4"/>
      <c r="HA12" s="4"/>
      <c r="HB12" s="4"/>
      <c r="HC12" s="4"/>
      <c r="HD12" s="4"/>
      <c r="HE12" s="4"/>
    </row>
    <row r="13" spans="1:213" s="5" customFormat="1" ht="30" customHeight="1" x14ac:dyDescent="0.2">
      <c r="A13" s="258" t="s">
        <v>253</v>
      </c>
      <c r="B13" s="258" t="s">
        <v>248</v>
      </c>
      <c r="C13" s="258" t="s">
        <v>254</v>
      </c>
      <c r="D13" s="259"/>
      <c r="E13" s="259"/>
      <c r="F13" s="259">
        <v>15</v>
      </c>
      <c r="G13" s="260">
        <v>15000</v>
      </c>
      <c r="H13" s="261">
        <f t="shared" si="1"/>
        <v>225000</v>
      </c>
      <c r="I13" s="4"/>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c r="BK13" s="4"/>
      <c r="BL13" s="4"/>
      <c r="BM13" s="4"/>
      <c r="BN13" s="4"/>
      <c r="BO13" s="4"/>
      <c r="BP13" s="4"/>
      <c r="BQ13" s="4"/>
      <c r="BR13" s="4"/>
      <c r="BS13" s="4"/>
      <c r="BT13" s="4"/>
      <c r="BU13" s="4"/>
      <c r="BV13" s="4"/>
      <c r="BW13" s="4"/>
      <c r="BX13" s="4"/>
      <c r="BY13" s="4"/>
      <c r="BZ13" s="4"/>
      <c r="CA13" s="4"/>
      <c r="CB13" s="4"/>
      <c r="CC13" s="4"/>
      <c r="CD13" s="4"/>
      <c r="CE13" s="4"/>
      <c r="CF13" s="4"/>
      <c r="CG13" s="4"/>
      <c r="CH13" s="4"/>
      <c r="CI13" s="4"/>
      <c r="CJ13" s="4"/>
      <c r="CK13" s="4"/>
      <c r="CL13" s="4"/>
      <c r="CM13" s="4"/>
      <c r="CN13" s="4"/>
      <c r="CO13" s="4"/>
      <c r="CP13" s="4"/>
      <c r="CQ13" s="4"/>
      <c r="CR13" s="4"/>
      <c r="CS13" s="4"/>
      <c r="CT13" s="4"/>
      <c r="CU13" s="4"/>
      <c r="CV13" s="4"/>
      <c r="CW13" s="4"/>
      <c r="CX13" s="4"/>
      <c r="CY13" s="4"/>
      <c r="CZ13" s="4"/>
      <c r="DA13" s="4"/>
      <c r="DB13" s="4"/>
      <c r="DC13" s="4"/>
      <c r="DD13" s="4"/>
      <c r="DE13" s="4"/>
      <c r="DF13" s="4"/>
      <c r="DG13" s="4"/>
      <c r="DH13" s="4"/>
      <c r="DI13" s="4"/>
      <c r="DJ13" s="4"/>
      <c r="DK13" s="4"/>
      <c r="DL13" s="4"/>
      <c r="DM13" s="4"/>
      <c r="DN13" s="4"/>
      <c r="DO13" s="4"/>
      <c r="DP13" s="4"/>
      <c r="DQ13" s="4"/>
      <c r="DR13" s="4"/>
      <c r="DS13" s="4"/>
      <c r="DT13" s="4"/>
      <c r="DU13" s="4"/>
      <c r="DV13" s="4"/>
      <c r="DW13" s="4"/>
      <c r="DX13" s="4"/>
      <c r="DY13" s="4"/>
      <c r="DZ13" s="4"/>
      <c r="EA13" s="4"/>
      <c r="EB13" s="4"/>
      <c r="EC13" s="4"/>
      <c r="ED13" s="4"/>
      <c r="EE13" s="4"/>
      <c r="EF13" s="4"/>
      <c r="EG13" s="4"/>
      <c r="EH13" s="4"/>
      <c r="EI13" s="4"/>
      <c r="EJ13" s="4"/>
      <c r="EK13" s="4"/>
      <c r="EL13" s="4"/>
      <c r="EM13" s="4"/>
      <c r="EN13" s="4"/>
      <c r="EO13" s="4"/>
      <c r="EP13" s="4"/>
      <c r="EQ13" s="4"/>
      <c r="ER13" s="4"/>
      <c r="ES13" s="4"/>
      <c r="ET13" s="4"/>
      <c r="EU13" s="4"/>
      <c r="EV13" s="4"/>
      <c r="EW13" s="4"/>
      <c r="EX13" s="4"/>
      <c r="EY13" s="4"/>
      <c r="EZ13" s="4"/>
      <c r="FA13" s="4"/>
      <c r="FB13" s="4"/>
      <c r="FC13" s="4"/>
      <c r="FD13" s="4"/>
      <c r="FE13" s="4"/>
      <c r="FF13" s="4"/>
      <c r="FG13" s="4"/>
      <c r="FH13" s="4"/>
      <c r="FI13" s="4"/>
      <c r="FJ13" s="4"/>
      <c r="FK13" s="4"/>
      <c r="FL13" s="4"/>
      <c r="FM13" s="4"/>
      <c r="FN13" s="4"/>
      <c r="FO13" s="4"/>
      <c r="FP13" s="4"/>
      <c r="FQ13" s="4"/>
      <c r="FR13" s="4"/>
      <c r="FS13" s="4"/>
      <c r="FT13" s="4"/>
      <c r="FU13" s="4"/>
      <c r="FV13" s="4"/>
      <c r="FW13" s="4"/>
      <c r="FX13" s="4"/>
      <c r="FY13" s="4"/>
      <c r="FZ13" s="4"/>
      <c r="GA13" s="4"/>
      <c r="GB13" s="4"/>
      <c r="GC13" s="4"/>
      <c r="GD13" s="4"/>
      <c r="GE13" s="4"/>
      <c r="GF13" s="4"/>
      <c r="GG13" s="4"/>
      <c r="GH13" s="4"/>
      <c r="GI13" s="4"/>
      <c r="GJ13" s="4"/>
      <c r="GK13" s="4"/>
      <c r="GL13" s="4"/>
      <c r="GM13" s="4"/>
      <c r="GN13" s="4"/>
      <c r="GO13" s="4"/>
      <c r="GP13" s="4"/>
      <c r="GQ13" s="4"/>
      <c r="GR13" s="4"/>
      <c r="GS13" s="4"/>
      <c r="GT13" s="4"/>
      <c r="GU13" s="4"/>
      <c r="GV13" s="4"/>
      <c r="GW13" s="4"/>
      <c r="GX13" s="4"/>
      <c r="GY13" s="4"/>
      <c r="GZ13" s="4"/>
      <c r="HA13" s="4"/>
      <c r="HB13" s="4"/>
      <c r="HC13" s="4"/>
      <c r="HD13" s="4"/>
      <c r="HE13" s="4"/>
    </row>
    <row r="14" spans="1:213" s="5" customFormat="1" ht="30" customHeight="1" x14ac:dyDescent="0.2">
      <c r="A14" s="258" t="s">
        <v>255</v>
      </c>
      <c r="B14" s="258" t="s">
        <v>248</v>
      </c>
      <c r="C14" s="258" t="s">
        <v>256</v>
      </c>
      <c r="D14" s="259"/>
      <c r="E14" s="259"/>
      <c r="F14" s="259">
        <v>2</v>
      </c>
      <c r="G14" s="260">
        <v>189000</v>
      </c>
      <c r="H14" s="261">
        <f t="shared" si="1"/>
        <v>378000</v>
      </c>
      <c r="I14" s="4"/>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c r="BK14" s="4"/>
      <c r="BL14" s="4"/>
      <c r="BM14" s="4"/>
      <c r="BN14" s="4"/>
      <c r="BO14" s="4"/>
      <c r="BP14" s="4"/>
      <c r="BQ14" s="4"/>
      <c r="BR14" s="4"/>
      <c r="BS14" s="4"/>
      <c r="BT14" s="4"/>
      <c r="BU14" s="4"/>
      <c r="BV14" s="4"/>
      <c r="BW14" s="4"/>
      <c r="BX14" s="4"/>
      <c r="BY14" s="4"/>
      <c r="BZ14" s="4"/>
      <c r="CA14" s="4"/>
      <c r="CB14" s="4"/>
      <c r="CC14" s="4"/>
      <c r="CD14" s="4"/>
      <c r="CE14" s="4"/>
      <c r="CF14" s="4"/>
      <c r="CG14" s="4"/>
      <c r="CH14" s="4"/>
      <c r="CI14" s="4"/>
      <c r="CJ14" s="4"/>
      <c r="CK14" s="4"/>
      <c r="CL14" s="4"/>
      <c r="CM14" s="4"/>
      <c r="CN14" s="4"/>
      <c r="CO14" s="4"/>
      <c r="CP14" s="4"/>
      <c r="CQ14" s="4"/>
      <c r="CR14" s="4"/>
      <c r="CS14" s="4"/>
      <c r="CT14" s="4"/>
      <c r="CU14" s="4"/>
      <c r="CV14" s="4"/>
      <c r="CW14" s="4"/>
      <c r="CX14" s="4"/>
      <c r="CY14" s="4"/>
      <c r="CZ14" s="4"/>
      <c r="DA14" s="4"/>
      <c r="DB14" s="4"/>
      <c r="DC14" s="4"/>
      <c r="DD14" s="4"/>
      <c r="DE14" s="4"/>
      <c r="DF14" s="4"/>
      <c r="DG14" s="4"/>
      <c r="DH14" s="4"/>
      <c r="DI14" s="4"/>
      <c r="DJ14" s="4"/>
      <c r="DK14" s="4"/>
      <c r="DL14" s="4"/>
      <c r="DM14" s="4"/>
      <c r="DN14" s="4"/>
      <c r="DO14" s="4"/>
      <c r="DP14" s="4"/>
      <c r="DQ14" s="4"/>
      <c r="DR14" s="4"/>
      <c r="DS14" s="4"/>
      <c r="DT14" s="4"/>
      <c r="DU14" s="4"/>
      <c r="DV14" s="4"/>
      <c r="DW14" s="4"/>
      <c r="DX14" s="4"/>
      <c r="DY14" s="4"/>
      <c r="DZ14" s="4"/>
      <c r="EA14" s="4"/>
      <c r="EB14" s="4"/>
      <c r="EC14" s="4"/>
      <c r="ED14" s="4"/>
      <c r="EE14" s="4"/>
      <c r="EF14" s="4"/>
      <c r="EG14" s="4"/>
      <c r="EH14" s="4"/>
      <c r="EI14" s="4"/>
      <c r="EJ14" s="4"/>
      <c r="EK14" s="4"/>
      <c r="EL14" s="4"/>
      <c r="EM14" s="4"/>
      <c r="EN14" s="4"/>
      <c r="EO14" s="4"/>
      <c r="EP14" s="4"/>
      <c r="EQ14" s="4"/>
      <c r="ER14" s="4"/>
      <c r="ES14" s="4"/>
      <c r="ET14" s="4"/>
      <c r="EU14" s="4"/>
      <c r="EV14" s="4"/>
      <c r="EW14" s="4"/>
      <c r="EX14" s="4"/>
      <c r="EY14" s="4"/>
      <c r="EZ14" s="4"/>
      <c r="FA14" s="4"/>
      <c r="FB14" s="4"/>
      <c r="FC14" s="4"/>
      <c r="FD14" s="4"/>
      <c r="FE14" s="4"/>
      <c r="FF14" s="4"/>
      <c r="FG14" s="4"/>
      <c r="FH14" s="4"/>
      <c r="FI14" s="4"/>
      <c r="FJ14" s="4"/>
      <c r="FK14" s="4"/>
      <c r="FL14" s="4"/>
      <c r="FM14" s="4"/>
      <c r="FN14" s="4"/>
      <c r="FO14" s="4"/>
      <c r="FP14" s="4"/>
      <c r="FQ14" s="4"/>
      <c r="FR14" s="4"/>
      <c r="FS14" s="4"/>
      <c r="FT14" s="4"/>
      <c r="FU14" s="4"/>
      <c r="FV14" s="4"/>
      <c r="FW14" s="4"/>
      <c r="FX14" s="4"/>
      <c r="FY14" s="4"/>
      <c r="FZ14" s="4"/>
      <c r="GA14" s="4"/>
      <c r="GB14" s="4"/>
      <c r="GC14" s="4"/>
      <c r="GD14" s="4"/>
      <c r="GE14" s="4"/>
      <c r="GF14" s="4"/>
      <c r="GG14" s="4"/>
      <c r="GH14" s="4"/>
      <c r="GI14" s="4"/>
      <c r="GJ14" s="4"/>
      <c r="GK14" s="4"/>
      <c r="GL14" s="4"/>
      <c r="GM14" s="4"/>
      <c r="GN14" s="4"/>
      <c r="GO14" s="4"/>
      <c r="GP14" s="4"/>
      <c r="GQ14" s="4"/>
      <c r="GR14" s="4"/>
      <c r="GS14" s="4"/>
      <c r="GT14" s="4"/>
      <c r="GU14" s="4"/>
      <c r="GV14" s="4"/>
      <c r="GW14" s="4"/>
      <c r="GX14" s="4"/>
      <c r="GY14" s="4"/>
      <c r="GZ14" s="4"/>
      <c r="HA14" s="4"/>
      <c r="HB14" s="4"/>
      <c r="HC14" s="4"/>
      <c r="HD14" s="4"/>
      <c r="HE14" s="4"/>
    </row>
    <row r="15" spans="1:213" s="5" customFormat="1" ht="25.5" customHeight="1" x14ac:dyDescent="0.3">
      <c r="A15" s="263" t="s">
        <v>257</v>
      </c>
      <c r="B15" s="263"/>
      <c r="C15" s="263"/>
      <c r="D15" s="263"/>
      <c r="E15" s="263"/>
      <c r="F15" s="263"/>
      <c r="G15" s="264"/>
      <c r="H15" s="265">
        <f>SUM(H7:H14)</f>
        <v>603000</v>
      </c>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c r="BK15" s="4"/>
      <c r="BL15" s="4"/>
      <c r="BM15" s="4"/>
      <c r="BN15" s="4"/>
      <c r="BO15" s="4"/>
      <c r="BP15" s="4"/>
      <c r="BQ15" s="4"/>
      <c r="BR15" s="4"/>
      <c r="BS15" s="4"/>
      <c r="BT15" s="4"/>
      <c r="BU15" s="4"/>
      <c r="BV15" s="4"/>
      <c r="BW15" s="4"/>
      <c r="BX15" s="4"/>
      <c r="BY15" s="4"/>
      <c r="BZ15" s="4"/>
      <c r="CA15" s="4"/>
      <c r="CB15" s="4"/>
      <c r="CC15" s="4"/>
      <c r="CD15" s="4"/>
      <c r="CE15" s="4"/>
      <c r="CF15" s="4"/>
      <c r="CG15" s="4"/>
      <c r="CH15" s="4"/>
      <c r="CI15" s="4"/>
      <c r="CJ15" s="4"/>
      <c r="CK15" s="4"/>
      <c r="CL15" s="4"/>
      <c r="CM15" s="4"/>
      <c r="CN15" s="4"/>
      <c r="CO15" s="4"/>
      <c r="CP15" s="4"/>
      <c r="CQ15" s="4"/>
      <c r="CR15" s="4"/>
      <c r="CS15" s="4"/>
      <c r="CT15" s="4"/>
      <c r="CU15" s="4"/>
      <c r="CV15" s="4"/>
      <c r="CW15" s="4"/>
      <c r="CX15" s="4"/>
      <c r="CY15" s="4"/>
      <c r="CZ15" s="4"/>
      <c r="DA15" s="4"/>
      <c r="DB15" s="4"/>
      <c r="DC15" s="4"/>
      <c r="DD15" s="4"/>
      <c r="DE15" s="4"/>
      <c r="DF15" s="4"/>
      <c r="DG15" s="4"/>
      <c r="DH15" s="4"/>
      <c r="DI15" s="4"/>
      <c r="DJ15" s="4"/>
      <c r="DK15" s="4"/>
      <c r="DL15" s="4"/>
      <c r="DM15" s="4"/>
      <c r="DN15" s="4"/>
      <c r="DO15" s="4"/>
      <c r="DP15" s="4"/>
      <c r="DQ15" s="4"/>
      <c r="DR15" s="4"/>
      <c r="DS15" s="4"/>
      <c r="DT15" s="4"/>
      <c r="DU15" s="4"/>
      <c r="DV15" s="4"/>
      <c r="DW15" s="4"/>
      <c r="DX15" s="4"/>
      <c r="DY15" s="4"/>
      <c r="DZ15" s="4"/>
      <c r="EA15" s="4"/>
      <c r="EB15" s="4"/>
      <c r="EC15" s="4"/>
      <c r="ED15" s="4"/>
      <c r="EE15" s="4"/>
      <c r="EF15" s="4"/>
      <c r="EG15" s="4"/>
      <c r="EH15" s="4"/>
      <c r="EI15" s="4"/>
      <c r="EJ15" s="4"/>
      <c r="EK15" s="4"/>
      <c r="EL15" s="4"/>
      <c r="EM15" s="4"/>
      <c r="EN15" s="4"/>
      <c r="EO15" s="4"/>
      <c r="EP15" s="4"/>
      <c r="EQ15" s="4"/>
      <c r="ER15" s="4"/>
      <c r="ES15" s="4"/>
      <c r="ET15" s="4"/>
      <c r="EU15" s="4"/>
      <c r="EV15" s="4"/>
      <c r="EW15" s="4"/>
      <c r="EX15" s="4"/>
      <c r="EY15" s="4"/>
      <c r="EZ15" s="4"/>
      <c r="FA15" s="4"/>
      <c r="FB15" s="4"/>
      <c r="FC15" s="4"/>
      <c r="FD15" s="4"/>
      <c r="FE15" s="4"/>
      <c r="FF15" s="4"/>
      <c r="FG15" s="4"/>
      <c r="FH15" s="4"/>
      <c r="FI15" s="4"/>
      <c r="FJ15" s="4"/>
      <c r="FK15" s="4"/>
      <c r="FL15" s="4"/>
      <c r="FM15" s="4"/>
      <c r="FN15" s="4"/>
      <c r="FO15" s="4"/>
      <c r="FP15" s="4"/>
      <c r="FQ15" s="4"/>
      <c r="FR15" s="4"/>
      <c r="FS15" s="4"/>
      <c r="FT15" s="4"/>
      <c r="FU15" s="4"/>
      <c r="FV15" s="4"/>
      <c r="FW15" s="4"/>
      <c r="FX15" s="4"/>
      <c r="FY15" s="4"/>
      <c r="FZ15" s="4"/>
      <c r="GA15" s="4"/>
      <c r="GB15" s="4"/>
      <c r="GC15" s="4"/>
      <c r="GD15" s="4"/>
      <c r="GE15" s="4"/>
      <c r="GF15" s="4"/>
      <c r="GG15" s="4"/>
      <c r="GH15" s="4"/>
      <c r="GI15" s="4"/>
      <c r="GJ15" s="4"/>
      <c r="GK15" s="4"/>
      <c r="GL15" s="4"/>
      <c r="GM15" s="4"/>
      <c r="GN15" s="4"/>
      <c r="GO15" s="4"/>
      <c r="GP15" s="4"/>
      <c r="GQ15" s="4"/>
      <c r="GR15" s="4"/>
      <c r="GS15" s="4"/>
      <c r="GT15" s="4"/>
      <c r="GU15" s="4"/>
      <c r="GV15" s="4"/>
      <c r="GW15" s="4"/>
      <c r="GX15" s="4"/>
      <c r="GY15" s="4"/>
      <c r="GZ15" s="4"/>
      <c r="HA15" s="4"/>
      <c r="HB15" s="4"/>
      <c r="HC15" s="4"/>
      <c r="HD15" s="4"/>
      <c r="HE15" s="4"/>
    </row>
    <row r="16" spans="1:213" s="5" customFormat="1" ht="20.100000000000001" customHeight="1" x14ac:dyDescent="0.3">
      <c r="A16" s="263" t="s">
        <v>258</v>
      </c>
      <c r="B16" s="263"/>
      <c r="C16" s="263"/>
      <c r="D16" s="263"/>
      <c r="E16" s="263"/>
      <c r="F16" s="263"/>
      <c r="G16" s="264"/>
      <c r="H16" s="265">
        <f>H15*0.025</f>
        <v>15075</v>
      </c>
      <c r="I16" s="4"/>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c r="BK16" s="4"/>
      <c r="BL16" s="4"/>
      <c r="BM16" s="4"/>
      <c r="BN16" s="4"/>
      <c r="BO16" s="4"/>
      <c r="BP16" s="4"/>
      <c r="BQ16" s="4"/>
      <c r="BR16" s="4"/>
      <c r="BS16" s="4"/>
      <c r="BT16" s="4"/>
      <c r="BU16" s="4"/>
      <c r="BV16" s="4"/>
      <c r="BW16" s="4"/>
      <c r="BX16" s="4"/>
      <c r="BY16" s="4"/>
      <c r="BZ16" s="4"/>
      <c r="CA16" s="4"/>
      <c r="CB16" s="4"/>
      <c r="CC16" s="4"/>
      <c r="CD16" s="4"/>
      <c r="CE16" s="4"/>
      <c r="CF16" s="4"/>
      <c r="CG16" s="4"/>
      <c r="CH16" s="4"/>
      <c r="CI16" s="4"/>
      <c r="CJ16" s="4"/>
      <c r="CK16" s="4"/>
      <c r="CL16" s="4"/>
      <c r="CM16" s="4"/>
      <c r="CN16" s="4"/>
      <c r="CO16" s="4"/>
      <c r="CP16" s="4"/>
      <c r="CQ16" s="4"/>
      <c r="CR16" s="4"/>
      <c r="CS16" s="4"/>
      <c r="CT16" s="4"/>
      <c r="CU16" s="4"/>
      <c r="CV16" s="4"/>
      <c r="CW16" s="4"/>
      <c r="CX16" s="4"/>
      <c r="CY16" s="4"/>
      <c r="CZ16" s="4"/>
      <c r="DA16" s="4"/>
      <c r="DB16" s="4"/>
      <c r="DC16" s="4"/>
      <c r="DD16" s="4"/>
      <c r="DE16" s="4"/>
      <c r="DF16" s="4"/>
      <c r="DG16" s="4"/>
      <c r="DH16" s="4"/>
      <c r="DI16" s="4"/>
      <c r="DJ16" s="4"/>
      <c r="DK16" s="4"/>
      <c r="DL16" s="4"/>
      <c r="DM16" s="4"/>
      <c r="DN16" s="4"/>
      <c r="DO16" s="4"/>
      <c r="DP16" s="4"/>
      <c r="DQ16" s="4"/>
      <c r="DR16" s="4"/>
      <c r="DS16" s="4"/>
      <c r="DT16" s="4"/>
      <c r="DU16" s="4"/>
      <c r="DV16" s="4"/>
      <c r="DW16" s="4"/>
      <c r="DX16" s="4"/>
      <c r="DY16" s="4"/>
      <c r="DZ16" s="4"/>
      <c r="EA16" s="4"/>
      <c r="EB16" s="4"/>
      <c r="EC16" s="4"/>
      <c r="ED16" s="4"/>
      <c r="EE16" s="4"/>
      <c r="EF16" s="4"/>
      <c r="EG16" s="4"/>
      <c r="EH16" s="4"/>
      <c r="EI16" s="4"/>
      <c r="EJ16" s="4"/>
      <c r="EK16" s="4"/>
      <c r="EL16" s="4"/>
      <c r="EM16" s="4"/>
      <c r="EN16" s="4"/>
      <c r="EO16" s="4"/>
      <c r="EP16" s="4"/>
      <c r="EQ16" s="4"/>
      <c r="ER16" s="4"/>
      <c r="ES16" s="4"/>
      <c r="ET16" s="4"/>
      <c r="EU16" s="4"/>
      <c r="EV16" s="4"/>
      <c r="EW16" s="4"/>
      <c r="EX16" s="4"/>
      <c r="EY16" s="4"/>
      <c r="EZ16" s="4"/>
      <c r="FA16" s="4"/>
      <c r="FB16" s="4"/>
      <c r="FC16" s="4"/>
      <c r="FD16" s="4"/>
      <c r="FE16" s="4"/>
      <c r="FF16" s="4"/>
      <c r="FG16" s="4"/>
      <c r="FH16" s="4"/>
      <c r="FI16" s="4"/>
      <c r="FJ16" s="4"/>
      <c r="FK16" s="4"/>
      <c r="FL16" s="4"/>
      <c r="FM16" s="4"/>
      <c r="FN16" s="4"/>
      <c r="FO16" s="4"/>
      <c r="FP16" s="4"/>
      <c r="FQ16" s="4"/>
      <c r="FR16" s="4"/>
      <c r="FS16" s="4"/>
      <c r="FT16" s="4"/>
      <c r="FU16" s="4"/>
      <c r="FV16" s="4"/>
      <c r="FW16" s="4"/>
      <c r="FX16" s="4"/>
      <c r="FY16" s="4"/>
      <c r="FZ16" s="4"/>
      <c r="GA16" s="4"/>
      <c r="GB16" s="4"/>
      <c r="GC16" s="4"/>
      <c r="GD16" s="4"/>
      <c r="GE16" s="4"/>
      <c r="GF16" s="4"/>
      <c r="GG16" s="4"/>
      <c r="GH16" s="4"/>
      <c r="GI16" s="4"/>
      <c r="GJ16" s="4"/>
      <c r="GK16" s="4"/>
      <c r="GL16" s="4"/>
      <c r="GM16" s="4"/>
      <c r="GN16" s="4"/>
      <c r="GO16" s="4"/>
      <c r="GP16" s="4"/>
      <c r="GQ16" s="4"/>
      <c r="GR16" s="4"/>
      <c r="GS16" s="4"/>
      <c r="GT16" s="4"/>
      <c r="GU16" s="4"/>
      <c r="GV16" s="4"/>
      <c r="GW16" s="4"/>
      <c r="GX16" s="4"/>
      <c r="GY16" s="4"/>
      <c r="GZ16" s="4"/>
      <c r="HA16" s="4"/>
      <c r="HB16" s="4"/>
      <c r="HC16" s="4"/>
      <c r="HD16" s="4"/>
      <c r="HE16" s="4"/>
    </row>
    <row r="17" spans="1:213" s="5" customFormat="1" ht="20.100000000000001" customHeight="1" x14ac:dyDescent="0.3">
      <c r="A17" s="263" t="s">
        <v>259</v>
      </c>
      <c r="B17" s="263"/>
      <c r="C17" s="263"/>
      <c r="D17" s="263"/>
      <c r="E17" s="263"/>
      <c r="F17" s="263"/>
      <c r="G17" s="264"/>
      <c r="H17" s="265">
        <f>ROUND(SUM(H15:H16),0)</f>
        <v>618075</v>
      </c>
      <c r="I17" s="4"/>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c r="BK17" s="4"/>
      <c r="BL17" s="4"/>
      <c r="BM17" s="4"/>
      <c r="BN17" s="4"/>
      <c r="BO17" s="4"/>
      <c r="BP17" s="4"/>
      <c r="BQ17" s="4"/>
      <c r="BR17" s="4"/>
      <c r="BS17" s="4"/>
      <c r="BT17" s="4"/>
      <c r="BU17" s="4"/>
      <c r="BV17" s="4"/>
      <c r="BW17" s="4"/>
      <c r="BX17" s="4"/>
      <c r="BY17" s="4"/>
      <c r="BZ17" s="4"/>
      <c r="CA17" s="4"/>
      <c r="CB17" s="4"/>
      <c r="CC17" s="4"/>
      <c r="CD17" s="4"/>
      <c r="CE17" s="4"/>
      <c r="CF17" s="4"/>
      <c r="CG17" s="4"/>
      <c r="CH17" s="4"/>
      <c r="CI17" s="4"/>
      <c r="CJ17" s="4"/>
      <c r="CK17" s="4"/>
      <c r="CL17" s="4"/>
      <c r="CM17" s="4"/>
      <c r="CN17" s="4"/>
      <c r="CO17" s="4"/>
      <c r="CP17" s="4"/>
      <c r="CQ17" s="4"/>
      <c r="CR17" s="4"/>
      <c r="CS17" s="4"/>
      <c r="CT17" s="4"/>
      <c r="CU17" s="4"/>
      <c r="CV17" s="4"/>
      <c r="CW17" s="4"/>
      <c r="CX17" s="4"/>
      <c r="CY17" s="4"/>
      <c r="CZ17" s="4"/>
      <c r="DA17" s="4"/>
      <c r="DB17" s="4"/>
      <c r="DC17" s="4"/>
      <c r="DD17" s="4"/>
      <c r="DE17" s="4"/>
      <c r="DF17" s="4"/>
      <c r="DG17" s="4"/>
      <c r="DH17" s="4"/>
      <c r="DI17" s="4"/>
      <c r="DJ17" s="4"/>
      <c r="DK17" s="4"/>
      <c r="DL17" s="4"/>
      <c r="DM17" s="4"/>
      <c r="DN17" s="4"/>
      <c r="DO17" s="4"/>
      <c r="DP17" s="4"/>
      <c r="DQ17" s="4"/>
      <c r="DR17" s="4"/>
      <c r="DS17" s="4"/>
      <c r="DT17" s="4"/>
      <c r="DU17" s="4"/>
      <c r="DV17" s="4"/>
      <c r="DW17" s="4"/>
      <c r="DX17" s="4"/>
      <c r="DY17" s="4"/>
      <c r="DZ17" s="4"/>
      <c r="EA17" s="4"/>
      <c r="EB17" s="4"/>
      <c r="EC17" s="4"/>
      <c r="ED17" s="4"/>
      <c r="EE17" s="4"/>
      <c r="EF17" s="4"/>
      <c r="EG17" s="4"/>
      <c r="EH17" s="4"/>
      <c r="EI17" s="4"/>
      <c r="EJ17" s="4"/>
      <c r="EK17" s="4"/>
      <c r="EL17" s="4"/>
      <c r="EM17" s="4"/>
      <c r="EN17" s="4"/>
      <c r="EO17" s="4"/>
      <c r="EP17" s="4"/>
      <c r="EQ17" s="4"/>
      <c r="ER17" s="4"/>
      <c r="ES17" s="4"/>
      <c r="ET17" s="4"/>
      <c r="EU17" s="4"/>
      <c r="EV17" s="4"/>
      <c r="EW17" s="4"/>
      <c r="EX17" s="4"/>
      <c r="EY17" s="4"/>
      <c r="EZ17" s="4"/>
      <c r="FA17" s="4"/>
      <c r="FB17" s="4"/>
      <c r="FC17" s="4"/>
      <c r="FD17" s="4"/>
      <c r="FE17" s="4"/>
      <c r="FF17" s="4"/>
      <c r="FG17" s="4"/>
      <c r="FH17" s="4"/>
      <c r="FI17" s="4"/>
      <c r="FJ17" s="4"/>
      <c r="FK17" s="4"/>
      <c r="FL17" s="4"/>
      <c r="FM17" s="4"/>
      <c r="FN17" s="4"/>
      <c r="FO17" s="4"/>
      <c r="FP17" s="4"/>
      <c r="FQ17" s="4"/>
      <c r="FR17" s="4"/>
      <c r="FS17" s="4"/>
      <c r="FT17" s="4"/>
      <c r="FU17" s="4"/>
      <c r="FV17" s="4"/>
      <c r="FW17" s="4"/>
      <c r="FX17" s="4"/>
      <c r="FY17" s="4"/>
      <c r="FZ17" s="4"/>
      <c r="GA17" s="4"/>
      <c r="GB17" s="4"/>
      <c r="GC17" s="4"/>
      <c r="GD17" s="4"/>
      <c r="GE17" s="4"/>
      <c r="GF17" s="4"/>
      <c r="GG17" s="4"/>
      <c r="GH17" s="4"/>
      <c r="GI17" s="4"/>
      <c r="GJ17" s="4"/>
      <c r="GK17" s="4"/>
      <c r="GL17" s="4"/>
      <c r="GM17" s="4"/>
      <c r="GN17" s="4"/>
      <c r="GO17" s="4"/>
      <c r="GP17" s="4"/>
      <c r="GQ17" s="4"/>
      <c r="GR17" s="4"/>
      <c r="GS17" s="4"/>
      <c r="GT17" s="4"/>
      <c r="GU17" s="4"/>
      <c r="GV17" s="4"/>
      <c r="GW17" s="4"/>
      <c r="GX17" s="4"/>
      <c r="GY17" s="4"/>
      <c r="GZ17" s="4"/>
      <c r="HA17" s="4"/>
      <c r="HB17" s="4"/>
      <c r="HC17" s="4"/>
      <c r="HD17" s="4"/>
      <c r="HE17" s="4"/>
    </row>
    <row r="18" spans="1:213" s="5" customFormat="1" ht="20.100000000000001" customHeight="1" x14ac:dyDescent="0.3">
      <c r="A18" s="266" t="s">
        <v>260</v>
      </c>
      <c r="B18" s="266"/>
      <c r="C18" s="266"/>
      <c r="D18" s="266"/>
      <c r="E18" s="266"/>
      <c r="F18" s="266"/>
      <c r="G18" s="267"/>
      <c r="H18" s="268">
        <f>ROUND(H17*0.19,0)</f>
        <v>117434</v>
      </c>
      <c r="I18" s="4"/>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c r="BD18" s="4"/>
      <c r="BE18" s="4"/>
      <c r="BF18" s="4"/>
      <c r="BG18" s="4"/>
      <c r="BH18" s="4"/>
      <c r="BI18" s="4"/>
      <c r="BJ18" s="4"/>
      <c r="BK18" s="4"/>
      <c r="BL18" s="4"/>
      <c r="BM18" s="4"/>
      <c r="BN18" s="4"/>
      <c r="BO18" s="4"/>
      <c r="BP18" s="4"/>
      <c r="BQ18" s="4"/>
      <c r="BR18" s="4"/>
      <c r="BS18" s="4"/>
      <c r="BT18" s="4"/>
      <c r="BU18" s="4"/>
      <c r="BV18" s="4"/>
      <c r="BW18" s="4"/>
      <c r="BX18" s="4"/>
      <c r="BY18" s="4"/>
      <c r="BZ18" s="4"/>
      <c r="CA18" s="4"/>
      <c r="CB18" s="4"/>
      <c r="CC18" s="4"/>
      <c r="CD18" s="4"/>
      <c r="CE18" s="4"/>
      <c r="CF18" s="4"/>
      <c r="CG18" s="4"/>
      <c r="CH18" s="4"/>
      <c r="CI18" s="4"/>
      <c r="CJ18" s="4"/>
      <c r="CK18" s="4"/>
      <c r="CL18" s="4"/>
      <c r="CM18" s="4"/>
      <c r="CN18" s="4"/>
      <c r="CO18" s="4"/>
      <c r="CP18" s="4"/>
      <c r="CQ18" s="4"/>
      <c r="CR18" s="4"/>
      <c r="CS18" s="4"/>
      <c r="CT18" s="4"/>
      <c r="CU18" s="4"/>
      <c r="CV18" s="4"/>
      <c r="CW18" s="4"/>
      <c r="CX18" s="4"/>
      <c r="CY18" s="4"/>
      <c r="CZ18" s="4"/>
      <c r="DA18" s="4"/>
      <c r="DB18" s="4"/>
      <c r="DC18" s="4"/>
      <c r="DD18" s="4"/>
      <c r="DE18" s="4"/>
      <c r="DF18" s="4"/>
      <c r="DG18" s="4"/>
      <c r="DH18" s="4"/>
      <c r="DI18" s="4"/>
      <c r="DJ18" s="4"/>
      <c r="DK18" s="4"/>
      <c r="DL18" s="4"/>
      <c r="DM18" s="4"/>
      <c r="DN18" s="4"/>
      <c r="DO18" s="4"/>
      <c r="DP18" s="4"/>
      <c r="DQ18" s="4"/>
      <c r="DR18" s="4"/>
      <c r="DS18" s="4"/>
      <c r="DT18" s="4"/>
      <c r="DU18" s="4"/>
      <c r="DV18" s="4"/>
      <c r="DW18" s="4"/>
      <c r="DX18" s="4"/>
      <c r="DY18" s="4"/>
      <c r="DZ18" s="4"/>
      <c r="EA18" s="4"/>
      <c r="EB18" s="4"/>
      <c r="EC18" s="4"/>
      <c r="ED18" s="4"/>
      <c r="EE18" s="4"/>
      <c r="EF18" s="4"/>
      <c r="EG18" s="4"/>
      <c r="EH18" s="4"/>
      <c r="EI18" s="4"/>
      <c r="EJ18" s="4"/>
      <c r="EK18" s="4"/>
      <c r="EL18" s="4"/>
      <c r="EM18" s="4"/>
      <c r="EN18" s="4"/>
      <c r="EO18" s="4"/>
      <c r="EP18" s="4"/>
      <c r="EQ18" s="4"/>
      <c r="ER18" s="4"/>
      <c r="ES18" s="4"/>
      <c r="ET18" s="4"/>
      <c r="EU18" s="4"/>
      <c r="EV18" s="4"/>
      <c r="EW18" s="4"/>
      <c r="EX18" s="4"/>
      <c r="EY18" s="4"/>
      <c r="EZ18" s="4"/>
      <c r="FA18" s="4"/>
      <c r="FB18" s="4"/>
      <c r="FC18" s="4"/>
      <c r="FD18" s="4"/>
      <c r="FE18" s="4"/>
      <c r="FF18" s="4"/>
      <c r="FG18" s="4"/>
      <c r="FH18" s="4"/>
      <c r="FI18" s="4"/>
      <c r="FJ18" s="4"/>
      <c r="FK18" s="4"/>
      <c r="FL18" s="4"/>
      <c r="FM18" s="4"/>
      <c r="FN18" s="4"/>
      <c r="FO18" s="4"/>
      <c r="FP18" s="4"/>
      <c r="FQ18" s="4"/>
      <c r="FR18" s="4"/>
      <c r="FS18" s="4"/>
      <c r="FT18" s="4"/>
      <c r="FU18" s="4"/>
      <c r="FV18" s="4"/>
      <c r="FW18" s="4"/>
      <c r="FX18" s="4"/>
      <c r="FY18" s="4"/>
      <c r="FZ18" s="4"/>
      <c r="GA18" s="4"/>
      <c r="GB18" s="4"/>
      <c r="GC18" s="4"/>
      <c r="GD18" s="4"/>
      <c r="GE18" s="4"/>
      <c r="GF18" s="4"/>
      <c r="GG18" s="4"/>
      <c r="GH18" s="4"/>
      <c r="GI18" s="4"/>
      <c r="GJ18" s="4"/>
      <c r="GK18" s="4"/>
      <c r="GL18" s="4"/>
      <c r="GM18" s="4"/>
      <c r="GN18" s="4"/>
      <c r="GO18" s="4"/>
      <c r="GP18" s="4"/>
      <c r="GQ18" s="4"/>
      <c r="GR18" s="4"/>
      <c r="GS18" s="4"/>
      <c r="GT18" s="4"/>
      <c r="GU18" s="4"/>
      <c r="GV18" s="4"/>
      <c r="GW18" s="4"/>
      <c r="GX18" s="4"/>
      <c r="GY18" s="4"/>
      <c r="GZ18" s="4"/>
      <c r="HA18" s="4"/>
      <c r="HB18" s="4"/>
      <c r="HC18" s="4"/>
      <c r="HD18" s="4"/>
      <c r="HE18" s="4"/>
    </row>
    <row r="19" spans="1:213" s="5" customFormat="1" ht="20.100000000000001" customHeight="1" x14ac:dyDescent="0.3">
      <c r="A19" s="266" t="s">
        <v>259</v>
      </c>
      <c r="B19" s="266"/>
      <c r="C19" s="266"/>
      <c r="D19" s="266"/>
      <c r="E19" s="266"/>
      <c r="F19" s="266"/>
      <c r="G19" s="267"/>
      <c r="H19" s="268">
        <f>SUM(H17:H18)</f>
        <v>735509</v>
      </c>
      <c r="I19" s="4"/>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c r="BK19" s="4"/>
      <c r="BL19" s="4"/>
      <c r="BM19" s="4"/>
      <c r="BN19" s="4"/>
      <c r="BO19" s="4"/>
      <c r="BP19" s="4"/>
      <c r="BQ19" s="4"/>
      <c r="BR19" s="4"/>
      <c r="BS19" s="4"/>
      <c r="BT19" s="4"/>
      <c r="BU19" s="4"/>
      <c r="BV19" s="4"/>
      <c r="BW19" s="4"/>
      <c r="BX19" s="4"/>
      <c r="BY19" s="4"/>
      <c r="BZ19" s="4"/>
      <c r="CA19" s="4"/>
      <c r="CB19" s="4"/>
      <c r="CC19" s="4"/>
      <c r="CD19" s="4"/>
      <c r="CE19" s="4"/>
      <c r="CF19" s="4"/>
      <c r="CG19" s="4"/>
      <c r="CH19" s="4"/>
      <c r="CI19" s="4"/>
      <c r="CJ19" s="4"/>
      <c r="CK19" s="4"/>
      <c r="CL19" s="4"/>
      <c r="CM19" s="4"/>
      <c r="CN19" s="4"/>
      <c r="CO19" s="4"/>
      <c r="CP19" s="4"/>
      <c r="CQ19" s="4"/>
      <c r="CR19" s="4"/>
      <c r="CS19" s="4"/>
      <c r="CT19" s="4"/>
      <c r="CU19" s="4"/>
      <c r="CV19" s="4"/>
      <c r="CW19" s="4"/>
      <c r="CX19" s="4"/>
      <c r="CY19" s="4"/>
      <c r="CZ19" s="4"/>
      <c r="DA19" s="4"/>
      <c r="DB19" s="4"/>
      <c r="DC19" s="4"/>
      <c r="DD19" s="4"/>
      <c r="DE19" s="4"/>
      <c r="DF19" s="4"/>
      <c r="DG19" s="4"/>
      <c r="DH19" s="4"/>
      <c r="DI19" s="4"/>
      <c r="DJ19" s="4"/>
      <c r="DK19" s="4"/>
      <c r="DL19" s="4"/>
      <c r="DM19" s="4"/>
      <c r="DN19" s="4"/>
      <c r="DO19" s="4"/>
      <c r="DP19" s="4"/>
      <c r="DQ19" s="4"/>
      <c r="DR19" s="4"/>
      <c r="DS19" s="4"/>
      <c r="DT19" s="4"/>
      <c r="DU19" s="4"/>
      <c r="DV19" s="4"/>
      <c r="DW19" s="4"/>
      <c r="DX19" s="4"/>
      <c r="DY19" s="4"/>
      <c r="DZ19" s="4"/>
      <c r="EA19" s="4"/>
      <c r="EB19" s="4"/>
      <c r="EC19" s="4"/>
      <c r="ED19" s="4"/>
      <c r="EE19" s="4"/>
      <c r="EF19" s="4"/>
      <c r="EG19" s="4"/>
      <c r="EH19" s="4"/>
      <c r="EI19" s="4"/>
      <c r="EJ19" s="4"/>
      <c r="EK19" s="4"/>
      <c r="EL19" s="4"/>
      <c r="EM19" s="4"/>
      <c r="EN19" s="4"/>
      <c r="EO19" s="4"/>
      <c r="EP19" s="4"/>
      <c r="EQ19" s="4"/>
      <c r="ER19" s="4"/>
      <c r="ES19" s="4"/>
      <c r="ET19" s="4"/>
      <c r="EU19" s="4"/>
      <c r="EV19" s="4"/>
      <c r="EW19" s="4"/>
      <c r="EX19" s="4"/>
      <c r="EY19" s="4"/>
      <c r="EZ19" s="4"/>
      <c r="FA19" s="4"/>
      <c r="FB19" s="4"/>
      <c r="FC19" s="4"/>
      <c r="FD19" s="4"/>
      <c r="FE19" s="4"/>
      <c r="FF19" s="4"/>
      <c r="FG19" s="4"/>
      <c r="FH19" s="4"/>
      <c r="FI19" s="4"/>
      <c r="FJ19" s="4"/>
      <c r="FK19" s="4"/>
      <c r="FL19" s="4"/>
      <c r="FM19" s="4"/>
      <c r="FN19" s="4"/>
      <c r="FO19" s="4"/>
      <c r="FP19" s="4"/>
      <c r="FQ19" s="4"/>
      <c r="FR19" s="4"/>
      <c r="FS19" s="4"/>
      <c r="FT19" s="4"/>
      <c r="FU19" s="4"/>
      <c r="FV19" s="4"/>
      <c r="FW19" s="4"/>
      <c r="FX19" s="4"/>
      <c r="FY19" s="4"/>
      <c r="FZ19" s="4"/>
      <c r="GA19" s="4"/>
      <c r="GB19" s="4"/>
      <c r="GC19" s="4"/>
      <c r="GD19" s="4"/>
      <c r="GE19" s="4"/>
      <c r="GF19" s="4"/>
      <c r="GG19" s="4"/>
      <c r="GH19" s="4"/>
      <c r="GI19" s="4"/>
      <c r="GJ19" s="4"/>
      <c r="GK19" s="4"/>
      <c r="GL19" s="4"/>
      <c r="GM19" s="4"/>
      <c r="GN19" s="4"/>
      <c r="GO19" s="4"/>
      <c r="GP19" s="4"/>
      <c r="GQ19" s="4"/>
      <c r="GR19" s="4"/>
      <c r="GS19" s="4"/>
      <c r="GT19" s="4"/>
      <c r="GU19" s="4"/>
      <c r="GV19" s="4"/>
      <c r="GW19" s="4"/>
      <c r="GX19" s="4"/>
      <c r="GY19" s="4"/>
      <c r="GZ19" s="4"/>
      <c r="HA19" s="4"/>
      <c r="HB19" s="4"/>
      <c r="HC19" s="4"/>
      <c r="HD19" s="4"/>
      <c r="HE19" s="4"/>
    </row>
    <row r="20" spans="1:213" s="5" customFormat="1" ht="30.75" customHeight="1" x14ac:dyDescent="0.3">
      <c r="C20" s="254"/>
      <c r="I20" s="4"/>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c r="BK20" s="4"/>
      <c r="BL20" s="4"/>
      <c r="BM20" s="4"/>
      <c r="BN20" s="4"/>
      <c r="BO20" s="4"/>
      <c r="BP20" s="4"/>
      <c r="BQ20" s="4"/>
      <c r="BR20" s="4"/>
      <c r="BS20" s="4"/>
      <c r="BT20" s="4"/>
      <c r="BU20" s="4"/>
      <c r="BV20" s="4"/>
      <c r="BW20" s="4"/>
      <c r="BX20" s="4"/>
      <c r="BY20" s="4"/>
      <c r="BZ20" s="4"/>
      <c r="CA20" s="4"/>
      <c r="CB20" s="4"/>
      <c r="CC20" s="4"/>
      <c r="CD20" s="4"/>
      <c r="CE20" s="4"/>
      <c r="CF20" s="4"/>
      <c r="CG20" s="4"/>
      <c r="CH20" s="4"/>
      <c r="CI20" s="4"/>
      <c r="CJ20" s="4"/>
      <c r="CK20" s="4"/>
      <c r="CL20" s="4"/>
      <c r="CM20" s="4"/>
      <c r="CN20" s="4"/>
      <c r="CO20" s="4"/>
      <c r="CP20" s="4"/>
      <c r="CQ20" s="4"/>
      <c r="CR20" s="4"/>
      <c r="CS20" s="4"/>
      <c r="CT20" s="4"/>
      <c r="CU20" s="4"/>
      <c r="CV20" s="4"/>
      <c r="CW20" s="4"/>
      <c r="CX20" s="4"/>
      <c r="CY20" s="4"/>
      <c r="CZ20" s="4"/>
      <c r="DA20" s="4"/>
      <c r="DB20" s="4"/>
      <c r="DC20" s="4"/>
      <c r="DD20" s="4"/>
      <c r="DE20" s="4"/>
      <c r="DF20" s="4"/>
      <c r="DG20" s="4"/>
      <c r="DH20" s="4"/>
      <c r="DI20" s="4"/>
      <c r="DJ20" s="4"/>
      <c r="DK20" s="4"/>
      <c r="DL20" s="4"/>
      <c r="DM20" s="4"/>
      <c r="DN20" s="4"/>
      <c r="DO20" s="4"/>
      <c r="DP20" s="4"/>
      <c r="DQ20" s="4"/>
      <c r="DR20" s="4"/>
      <c r="DS20" s="4"/>
      <c r="DT20" s="4"/>
      <c r="DU20" s="4"/>
      <c r="DV20" s="4"/>
      <c r="DW20" s="4"/>
      <c r="DX20" s="4"/>
      <c r="DY20" s="4"/>
      <c r="DZ20" s="4"/>
      <c r="EA20" s="4"/>
      <c r="EB20" s="4"/>
      <c r="EC20" s="4"/>
      <c r="ED20" s="4"/>
      <c r="EE20" s="4"/>
      <c r="EF20" s="4"/>
      <c r="EG20" s="4"/>
      <c r="EH20" s="4"/>
      <c r="EI20" s="4"/>
      <c r="EJ20" s="4"/>
      <c r="EK20" s="4"/>
      <c r="EL20" s="4"/>
      <c r="EM20" s="4"/>
      <c r="EN20" s="4"/>
      <c r="EO20" s="4"/>
      <c r="EP20" s="4"/>
      <c r="EQ20" s="4"/>
      <c r="ER20" s="4"/>
      <c r="ES20" s="4"/>
      <c r="ET20" s="4"/>
      <c r="EU20" s="4"/>
      <c r="EV20" s="4"/>
      <c r="EW20" s="4"/>
      <c r="EX20" s="4"/>
      <c r="EY20" s="4"/>
      <c r="EZ20" s="4"/>
      <c r="FA20" s="4"/>
      <c r="FB20" s="4"/>
      <c r="FC20" s="4"/>
      <c r="FD20" s="4"/>
      <c r="FE20" s="4"/>
      <c r="FF20" s="4"/>
      <c r="FG20" s="4"/>
      <c r="FH20" s="4"/>
      <c r="FI20" s="4"/>
      <c r="FJ20" s="4"/>
      <c r="FK20" s="4"/>
      <c r="FL20" s="4"/>
      <c r="FM20" s="4"/>
      <c r="FN20" s="4"/>
      <c r="FO20" s="4"/>
      <c r="FP20" s="4"/>
      <c r="FQ20" s="4"/>
      <c r="FR20" s="4"/>
      <c r="FS20" s="4"/>
      <c r="FT20" s="4"/>
      <c r="FU20" s="4"/>
      <c r="FV20" s="4"/>
      <c r="FW20" s="4"/>
      <c r="FX20" s="4"/>
      <c r="FY20" s="4"/>
      <c r="FZ20" s="4"/>
      <c r="GA20" s="4"/>
      <c r="GB20" s="4"/>
      <c r="GC20" s="4"/>
      <c r="GD20" s="4"/>
      <c r="GE20" s="4"/>
      <c r="GF20" s="4"/>
      <c r="GG20" s="4"/>
      <c r="GH20" s="4"/>
      <c r="GI20" s="4"/>
      <c r="GJ20" s="4"/>
      <c r="GK20" s="4"/>
      <c r="GL20" s="4"/>
      <c r="GM20" s="4"/>
      <c r="GN20" s="4"/>
      <c r="GO20" s="4"/>
      <c r="GP20" s="4"/>
      <c r="GQ20" s="4"/>
      <c r="GR20" s="4"/>
      <c r="GS20" s="4"/>
      <c r="GT20" s="4"/>
      <c r="GU20" s="4"/>
      <c r="GV20" s="4"/>
      <c r="GW20" s="4"/>
      <c r="GX20" s="4"/>
      <c r="GY20" s="4"/>
      <c r="GZ20" s="4"/>
      <c r="HA20" s="4"/>
      <c r="HB20" s="4"/>
      <c r="HC20" s="4"/>
      <c r="HD20" s="4"/>
      <c r="HE20" s="4"/>
    </row>
    <row r="21" spans="1:213" s="5" customFormat="1" x14ac:dyDescent="0.3">
      <c r="I21" s="4"/>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c r="BK21" s="4"/>
      <c r="BL21" s="4"/>
      <c r="BM21" s="4"/>
      <c r="BN21" s="4"/>
      <c r="BO21" s="4"/>
      <c r="BP21" s="4"/>
      <c r="BQ21" s="4"/>
      <c r="BR21" s="4"/>
      <c r="BS21" s="4"/>
      <c r="BT21" s="4"/>
      <c r="BU21" s="4"/>
      <c r="BV21" s="4"/>
      <c r="BW21" s="4"/>
      <c r="BX21" s="4"/>
      <c r="BY21" s="4"/>
      <c r="BZ21" s="4"/>
      <c r="CA21" s="4"/>
      <c r="CB21" s="4"/>
      <c r="CC21" s="4"/>
      <c r="CD21" s="4"/>
      <c r="CE21" s="4"/>
      <c r="CF21" s="4"/>
      <c r="CG21" s="4"/>
      <c r="CH21" s="4"/>
      <c r="CI21" s="4"/>
      <c r="CJ21" s="4"/>
      <c r="CK21" s="4"/>
      <c r="CL21" s="4"/>
      <c r="CM21" s="4"/>
      <c r="CN21" s="4"/>
      <c r="CO21" s="4"/>
      <c r="CP21" s="4"/>
      <c r="CQ21" s="4"/>
      <c r="CR21" s="4"/>
      <c r="CS21" s="4"/>
      <c r="CT21" s="4"/>
      <c r="CU21" s="4"/>
      <c r="CV21" s="4"/>
      <c r="CW21" s="4"/>
      <c r="CX21" s="4"/>
      <c r="CY21" s="4"/>
      <c r="CZ21" s="4"/>
      <c r="DA21" s="4"/>
      <c r="DB21" s="4"/>
      <c r="DC21" s="4"/>
      <c r="DD21" s="4"/>
      <c r="DE21" s="4"/>
      <c r="DF21" s="4"/>
      <c r="DG21" s="4"/>
      <c r="DH21" s="4"/>
      <c r="DI21" s="4"/>
      <c r="DJ21" s="4"/>
      <c r="DK21" s="4"/>
      <c r="DL21" s="4"/>
      <c r="DM21" s="4"/>
      <c r="DN21" s="4"/>
      <c r="DO21" s="4"/>
      <c r="DP21" s="4"/>
      <c r="DQ21" s="4"/>
      <c r="DR21" s="4"/>
      <c r="DS21" s="4"/>
      <c r="DT21" s="4"/>
      <c r="DU21" s="4"/>
      <c r="DV21" s="4"/>
      <c r="DW21" s="4"/>
      <c r="DX21" s="4"/>
      <c r="DY21" s="4"/>
      <c r="DZ21" s="4"/>
      <c r="EA21" s="4"/>
      <c r="EB21" s="4"/>
      <c r="EC21" s="4"/>
      <c r="ED21" s="4"/>
      <c r="EE21" s="4"/>
      <c r="EF21" s="4"/>
      <c r="EG21" s="4"/>
      <c r="EH21" s="4"/>
      <c r="EI21" s="4"/>
      <c r="EJ21" s="4"/>
      <c r="EK21" s="4"/>
      <c r="EL21" s="4"/>
      <c r="EM21" s="4"/>
      <c r="EN21" s="4"/>
      <c r="EO21" s="4"/>
      <c r="EP21" s="4"/>
      <c r="EQ21" s="4"/>
      <c r="ER21" s="4"/>
      <c r="ES21" s="4"/>
      <c r="ET21" s="4"/>
      <c r="EU21" s="4"/>
      <c r="EV21" s="4"/>
      <c r="EW21" s="4"/>
      <c r="EX21" s="4"/>
      <c r="EY21" s="4"/>
      <c r="EZ21" s="4"/>
      <c r="FA21" s="4"/>
      <c r="FB21" s="4"/>
      <c r="FC21" s="4"/>
      <c r="FD21" s="4"/>
      <c r="FE21" s="4"/>
      <c r="FF21" s="4"/>
      <c r="FG21" s="4"/>
      <c r="FH21" s="4"/>
      <c r="FI21" s="4"/>
      <c r="FJ21" s="4"/>
      <c r="FK21" s="4"/>
      <c r="FL21" s="4"/>
      <c r="FM21" s="4"/>
      <c r="FN21" s="4"/>
      <c r="FO21" s="4"/>
      <c r="FP21" s="4"/>
      <c r="FQ21" s="4"/>
      <c r="FR21" s="4"/>
      <c r="FS21" s="4"/>
      <c r="FT21" s="4"/>
      <c r="FU21" s="4"/>
      <c r="FV21" s="4"/>
      <c r="FW21" s="4"/>
      <c r="FX21" s="4"/>
      <c r="FY21" s="4"/>
      <c r="FZ21" s="4"/>
      <c r="GA21" s="4"/>
      <c r="GB21" s="4"/>
      <c r="GC21" s="4"/>
      <c r="GD21" s="4"/>
      <c r="GE21" s="4"/>
      <c r="GF21" s="4"/>
      <c r="GG21" s="4"/>
      <c r="GH21" s="4"/>
      <c r="GI21" s="4"/>
      <c r="GJ21" s="4"/>
      <c r="GK21" s="4"/>
      <c r="GL21" s="4"/>
      <c r="GM21" s="4"/>
      <c r="GN21" s="4"/>
      <c r="GO21" s="4"/>
      <c r="GP21" s="4"/>
      <c r="GQ21" s="4"/>
      <c r="GR21" s="4"/>
      <c r="GS21" s="4"/>
      <c r="GT21" s="4"/>
      <c r="GU21" s="4"/>
      <c r="GV21" s="4"/>
      <c r="GW21" s="4"/>
      <c r="GX21" s="4"/>
      <c r="GY21" s="4"/>
      <c r="GZ21" s="4"/>
      <c r="HA21" s="4"/>
      <c r="HB21" s="4"/>
      <c r="HC21" s="4"/>
      <c r="HD21" s="4"/>
      <c r="HE21" s="4"/>
    </row>
    <row r="22" spans="1:213" s="5" customFormat="1" x14ac:dyDescent="0.3">
      <c r="D22" s="269"/>
      <c r="I22" s="4"/>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4"/>
      <c r="EY22" s="4"/>
      <c r="EZ22" s="4"/>
      <c r="FA22" s="4"/>
      <c r="FB22" s="4"/>
      <c r="FC22" s="4"/>
      <c r="FD22" s="4"/>
      <c r="FE22" s="4"/>
      <c r="FF22" s="4"/>
      <c r="FG22" s="4"/>
      <c r="FH22" s="4"/>
      <c r="FI22" s="4"/>
      <c r="FJ22" s="4"/>
      <c r="FK22" s="4"/>
      <c r="FL22" s="4"/>
      <c r="FM22" s="4"/>
      <c r="FN22" s="4"/>
      <c r="FO22" s="4"/>
      <c r="FP22" s="4"/>
      <c r="FQ22" s="4"/>
      <c r="FR22" s="4"/>
      <c r="FS22" s="4"/>
      <c r="FT22" s="4"/>
      <c r="FU22" s="4"/>
      <c r="FV22" s="4"/>
      <c r="FW22" s="4"/>
      <c r="FX22" s="4"/>
      <c r="FY22" s="4"/>
      <c r="FZ22" s="4"/>
      <c r="GA22" s="4"/>
      <c r="GB22" s="4"/>
      <c r="GC22" s="4"/>
      <c r="GD22" s="4"/>
      <c r="GE22" s="4"/>
      <c r="GF22" s="4"/>
      <c r="GG22" s="4"/>
      <c r="GH22" s="4"/>
      <c r="GI22" s="4"/>
      <c r="GJ22" s="4"/>
      <c r="GK22" s="4"/>
      <c r="GL22" s="4"/>
      <c r="GM22" s="4"/>
      <c r="GN22" s="4"/>
      <c r="GO22" s="4"/>
      <c r="GP22" s="4"/>
      <c r="GQ22" s="4"/>
      <c r="GR22" s="4"/>
      <c r="GS22" s="4"/>
      <c r="GT22" s="4"/>
      <c r="GU22" s="4"/>
      <c r="GV22" s="4"/>
      <c r="GW22" s="4"/>
      <c r="GX22" s="4"/>
      <c r="GY22" s="4"/>
      <c r="GZ22" s="4"/>
      <c r="HA22" s="4"/>
      <c r="HB22" s="4"/>
      <c r="HC22" s="4"/>
      <c r="HD22" s="4"/>
      <c r="HE22" s="4"/>
    </row>
    <row r="23" spans="1:213" s="5" customFormat="1" ht="20.100000000000001" customHeight="1" x14ac:dyDescent="0.3">
      <c r="I23" s="4"/>
      <c r="J23" s="4"/>
      <c r="K23" s="4"/>
      <c r="L23" s="4"/>
      <c r="M23" s="4"/>
      <c r="N23" s="4"/>
      <c r="O23" s="4"/>
      <c r="P23" s="4"/>
      <c r="Q23" s="4"/>
      <c r="R23" s="4"/>
      <c r="S23" s="4"/>
      <c r="T23" s="4"/>
      <c r="U23" s="4"/>
      <c r="V23" s="4"/>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4"/>
      <c r="EY23" s="4"/>
      <c r="EZ23" s="4"/>
      <c r="FA23" s="4"/>
      <c r="FB23" s="4"/>
      <c r="FC23" s="4"/>
      <c r="FD23" s="4"/>
      <c r="FE23" s="4"/>
      <c r="FF23" s="4"/>
      <c r="FG23" s="4"/>
      <c r="FH23" s="4"/>
      <c r="FI23" s="4"/>
      <c r="FJ23" s="4"/>
      <c r="FK23" s="4"/>
      <c r="FL23" s="4"/>
      <c r="FM23" s="4"/>
      <c r="FN23" s="4"/>
      <c r="FO23" s="4"/>
      <c r="FP23" s="4"/>
      <c r="FQ23" s="4"/>
      <c r="FR23" s="4"/>
      <c r="FS23" s="4"/>
      <c r="FT23" s="4"/>
      <c r="FU23" s="4"/>
      <c r="FV23" s="4"/>
      <c r="FW23" s="4"/>
      <c r="FX23" s="4"/>
      <c r="FY23" s="4"/>
      <c r="FZ23" s="4"/>
      <c r="GA23" s="4"/>
      <c r="GB23" s="4"/>
      <c r="GC23" s="4"/>
      <c r="GD23" s="4"/>
      <c r="GE23" s="4"/>
      <c r="GF23" s="4"/>
      <c r="GG23" s="4"/>
      <c r="GH23" s="4"/>
      <c r="GI23" s="4"/>
      <c r="GJ23" s="4"/>
      <c r="GK23" s="4"/>
      <c r="GL23" s="4"/>
      <c r="GM23" s="4"/>
      <c r="GN23" s="4"/>
      <c r="GO23" s="4"/>
      <c r="GP23" s="4"/>
      <c r="GQ23" s="4"/>
      <c r="GR23" s="4"/>
      <c r="GS23" s="4"/>
      <c r="GT23" s="4"/>
      <c r="GU23" s="4"/>
      <c r="GV23" s="4"/>
      <c r="GW23" s="4"/>
      <c r="GX23" s="4"/>
      <c r="GY23" s="4"/>
      <c r="GZ23" s="4"/>
      <c r="HA23" s="4"/>
      <c r="HB23" s="4"/>
      <c r="HC23" s="4"/>
      <c r="HD23" s="4"/>
      <c r="HE23" s="4"/>
    </row>
    <row r="24" spans="1:213" s="5" customFormat="1" ht="20.100000000000001" customHeight="1" x14ac:dyDescent="0.3">
      <c r="I24" s="4"/>
      <c r="J24" s="4"/>
      <c r="K24" s="4"/>
      <c r="L24" s="4"/>
      <c r="M24" s="4"/>
      <c r="N24" s="4"/>
      <c r="O24" s="4"/>
      <c r="P24" s="4"/>
      <c r="Q24" s="4"/>
      <c r="R24" s="4"/>
      <c r="S24" s="4"/>
      <c r="T24" s="4"/>
      <c r="U24" s="4"/>
      <c r="V24" s="4"/>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4"/>
      <c r="EY24" s="4"/>
      <c r="EZ24" s="4"/>
      <c r="FA24" s="4"/>
      <c r="FB24" s="4"/>
      <c r="FC24" s="4"/>
      <c r="FD24" s="4"/>
      <c r="FE24" s="4"/>
      <c r="FF24" s="4"/>
      <c r="FG24" s="4"/>
      <c r="FH24" s="4"/>
      <c r="FI24" s="4"/>
      <c r="FJ24" s="4"/>
      <c r="FK24" s="4"/>
      <c r="FL24" s="4"/>
      <c r="FM24" s="4"/>
      <c r="FN24" s="4"/>
      <c r="FO24" s="4"/>
      <c r="FP24" s="4"/>
      <c r="FQ24" s="4"/>
      <c r="FR24" s="4"/>
      <c r="FS24" s="4"/>
      <c r="FT24" s="4"/>
      <c r="FU24" s="4"/>
      <c r="FV24" s="4"/>
      <c r="FW24" s="4"/>
      <c r="FX24" s="4"/>
      <c r="FY24" s="4"/>
      <c r="FZ24" s="4"/>
      <c r="GA24" s="4"/>
      <c r="GB24" s="4"/>
      <c r="GC24" s="4"/>
      <c r="GD24" s="4"/>
      <c r="GE24" s="4"/>
      <c r="GF24" s="4"/>
      <c r="GG24" s="4"/>
      <c r="GH24" s="4"/>
      <c r="GI24" s="4"/>
      <c r="GJ24" s="4"/>
      <c r="GK24" s="4"/>
      <c r="GL24" s="4"/>
      <c r="GM24" s="4"/>
      <c r="GN24" s="4"/>
      <c r="GO24" s="4"/>
      <c r="GP24" s="4"/>
      <c r="GQ24" s="4"/>
      <c r="GR24" s="4"/>
      <c r="GS24" s="4"/>
      <c r="GT24" s="4"/>
      <c r="GU24" s="4"/>
      <c r="GV24" s="4"/>
      <c r="GW24" s="4"/>
      <c r="GX24" s="4"/>
      <c r="GY24" s="4"/>
      <c r="GZ24" s="4"/>
      <c r="HA24" s="4"/>
      <c r="HB24" s="4"/>
      <c r="HC24" s="4"/>
      <c r="HD24" s="4"/>
      <c r="HE24" s="4"/>
    </row>
    <row r="25" spans="1:213" s="5" customFormat="1" ht="20.100000000000001" customHeight="1" x14ac:dyDescent="0.3">
      <c r="I25" s="4"/>
      <c r="J25" s="4"/>
      <c r="K25" s="4"/>
      <c r="L25" s="4"/>
      <c r="M25" s="4"/>
      <c r="N25" s="4"/>
      <c r="O25" s="4"/>
      <c r="P25" s="4"/>
      <c r="Q25" s="4"/>
      <c r="R25" s="4"/>
      <c r="S25" s="4"/>
      <c r="T25" s="4"/>
      <c r="U25" s="4"/>
      <c r="V25" s="4"/>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4"/>
      <c r="EY25" s="4"/>
      <c r="EZ25" s="4"/>
      <c r="FA25" s="4"/>
      <c r="FB25" s="4"/>
      <c r="FC25" s="4"/>
      <c r="FD25" s="4"/>
      <c r="FE25" s="4"/>
      <c r="FF25" s="4"/>
      <c r="FG25" s="4"/>
      <c r="FH25" s="4"/>
      <c r="FI25" s="4"/>
      <c r="FJ25" s="4"/>
      <c r="FK25" s="4"/>
      <c r="FL25" s="4"/>
      <c r="FM25" s="4"/>
      <c r="FN25" s="4"/>
      <c r="FO25" s="4"/>
      <c r="FP25" s="4"/>
      <c r="FQ25" s="4"/>
      <c r="FR25" s="4"/>
      <c r="FS25" s="4"/>
      <c r="FT25" s="4"/>
      <c r="FU25" s="4"/>
      <c r="FV25" s="4"/>
      <c r="FW25" s="4"/>
      <c r="FX25" s="4"/>
      <c r="FY25" s="4"/>
      <c r="FZ25" s="4"/>
      <c r="GA25" s="4"/>
      <c r="GB25" s="4"/>
      <c r="GC25" s="4"/>
      <c r="GD25" s="4"/>
      <c r="GE25" s="4"/>
      <c r="GF25" s="4"/>
      <c r="GG25" s="4"/>
      <c r="GH25" s="4"/>
      <c r="GI25" s="4"/>
      <c r="GJ25" s="4"/>
      <c r="GK25" s="4"/>
      <c r="GL25" s="4"/>
      <c r="GM25" s="4"/>
      <c r="GN25" s="4"/>
      <c r="GO25" s="4"/>
      <c r="GP25" s="4"/>
      <c r="GQ25" s="4"/>
      <c r="GR25" s="4"/>
      <c r="GS25" s="4"/>
      <c r="GT25" s="4"/>
      <c r="GU25" s="4"/>
      <c r="GV25" s="4"/>
      <c r="GW25" s="4"/>
      <c r="GX25" s="4"/>
      <c r="GY25" s="4"/>
      <c r="GZ25" s="4"/>
      <c r="HA25" s="4"/>
      <c r="HB25" s="4"/>
      <c r="HC25" s="4"/>
      <c r="HD25" s="4"/>
      <c r="HE25" s="4"/>
    </row>
    <row r="26" spans="1:213" s="5" customFormat="1" ht="20.100000000000001" customHeight="1" x14ac:dyDescent="0.3">
      <c r="I26" s="4"/>
      <c r="J26" s="4"/>
      <c r="K26" s="4"/>
      <c r="L26" s="4"/>
      <c r="M26" s="4"/>
      <c r="N26" s="4"/>
      <c r="O26" s="4"/>
      <c r="P26" s="4"/>
      <c r="Q26" s="4"/>
      <c r="R26" s="4"/>
      <c r="S26" s="4"/>
      <c r="T26" s="4"/>
      <c r="U26" s="4"/>
      <c r="V26" s="4"/>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c r="DM26" s="4"/>
      <c r="DN26" s="4"/>
      <c r="DO26" s="4"/>
      <c r="DP26" s="4"/>
      <c r="DQ26" s="4"/>
      <c r="DR26" s="4"/>
      <c r="DS26" s="4"/>
      <c r="DT26" s="4"/>
      <c r="DU26" s="4"/>
      <c r="DV26" s="4"/>
      <c r="DW26" s="4"/>
      <c r="DX26" s="4"/>
      <c r="DY26" s="4"/>
      <c r="DZ26" s="4"/>
      <c r="EA26" s="4"/>
      <c r="EB26" s="4"/>
      <c r="EC26" s="4"/>
      <c r="ED26" s="4"/>
      <c r="EE26" s="4"/>
      <c r="EF26" s="4"/>
      <c r="EG26" s="4"/>
      <c r="EH26" s="4"/>
      <c r="EI26" s="4"/>
      <c r="EJ26" s="4"/>
      <c r="EK26" s="4"/>
      <c r="EL26" s="4"/>
      <c r="EM26" s="4"/>
      <c r="EN26" s="4"/>
      <c r="EO26" s="4"/>
      <c r="EP26" s="4"/>
      <c r="EQ26" s="4"/>
      <c r="ER26" s="4"/>
      <c r="ES26" s="4"/>
      <c r="ET26" s="4"/>
      <c r="EU26" s="4"/>
      <c r="EV26" s="4"/>
      <c r="EW26" s="4"/>
      <c r="EX26" s="4"/>
      <c r="EY26" s="4"/>
      <c r="EZ26" s="4"/>
      <c r="FA26" s="4"/>
      <c r="FB26" s="4"/>
      <c r="FC26" s="4"/>
      <c r="FD26" s="4"/>
      <c r="FE26" s="4"/>
      <c r="FF26" s="4"/>
      <c r="FG26" s="4"/>
      <c r="FH26" s="4"/>
      <c r="FI26" s="4"/>
      <c r="FJ26" s="4"/>
      <c r="FK26" s="4"/>
      <c r="FL26" s="4"/>
      <c r="FM26" s="4"/>
      <c r="FN26" s="4"/>
      <c r="FO26" s="4"/>
      <c r="FP26" s="4"/>
      <c r="FQ26" s="4"/>
      <c r="FR26" s="4"/>
      <c r="FS26" s="4"/>
      <c r="FT26" s="4"/>
      <c r="FU26" s="4"/>
      <c r="FV26" s="4"/>
      <c r="FW26" s="4"/>
      <c r="FX26" s="4"/>
      <c r="FY26" s="4"/>
      <c r="FZ26" s="4"/>
      <c r="GA26" s="4"/>
      <c r="GB26" s="4"/>
      <c r="GC26" s="4"/>
      <c r="GD26" s="4"/>
      <c r="GE26" s="4"/>
      <c r="GF26" s="4"/>
      <c r="GG26" s="4"/>
      <c r="GH26" s="4"/>
      <c r="GI26" s="4"/>
      <c r="GJ26" s="4"/>
      <c r="GK26" s="4"/>
      <c r="GL26" s="4"/>
      <c r="GM26" s="4"/>
      <c r="GN26" s="4"/>
      <c r="GO26" s="4"/>
      <c r="GP26" s="4"/>
      <c r="GQ26" s="4"/>
      <c r="GR26" s="4"/>
      <c r="GS26" s="4"/>
      <c r="GT26" s="4"/>
      <c r="GU26" s="4"/>
      <c r="GV26" s="4"/>
      <c r="GW26" s="4"/>
      <c r="GX26" s="4"/>
      <c r="GY26" s="4"/>
      <c r="GZ26" s="4"/>
      <c r="HA26" s="4"/>
      <c r="HB26" s="4"/>
      <c r="HC26" s="4"/>
      <c r="HD26" s="4"/>
      <c r="HE26" s="4"/>
    </row>
    <row r="27" spans="1:213" s="5" customFormat="1" ht="30" customHeight="1" x14ac:dyDescent="0.3">
      <c r="I27" s="4"/>
      <c r="J27" s="4"/>
      <c r="K27" s="4"/>
      <c r="L27" s="4"/>
      <c r="M27" s="4"/>
      <c r="N27" s="4"/>
      <c r="O27" s="4"/>
      <c r="P27" s="4"/>
      <c r="Q27" s="4"/>
      <c r="R27" s="4"/>
      <c r="S27" s="4"/>
      <c r="T27" s="4"/>
      <c r="U27" s="4"/>
      <c r="V27" s="4"/>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4"/>
      <c r="EY27" s="4"/>
      <c r="EZ27" s="4"/>
      <c r="FA27" s="4"/>
      <c r="FB27" s="4"/>
      <c r="FC27" s="4"/>
      <c r="FD27" s="4"/>
      <c r="FE27" s="4"/>
      <c r="FF27" s="4"/>
      <c r="FG27" s="4"/>
      <c r="FH27" s="4"/>
      <c r="FI27" s="4"/>
      <c r="FJ27" s="4"/>
      <c r="FK27" s="4"/>
      <c r="FL27" s="4"/>
      <c r="FM27" s="4"/>
      <c r="FN27" s="4"/>
      <c r="FO27" s="4"/>
      <c r="FP27" s="4"/>
      <c r="FQ27" s="4"/>
      <c r="FR27" s="4"/>
      <c r="FS27" s="4"/>
      <c r="FT27" s="4"/>
      <c r="FU27" s="4"/>
      <c r="FV27" s="4"/>
      <c r="FW27" s="4"/>
      <c r="FX27" s="4"/>
      <c r="FY27" s="4"/>
      <c r="FZ27" s="4"/>
      <c r="GA27" s="4"/>
      <c r="GB27" s="4"/>
      <c r="GC27" s="4"/>
      <c r="GD27" s="4"/>
      <c r="GE27" s="4"/>
      <c r="GF27" s="4"/>
      <c r="GG27" s="4"/>
      <c r="GH27" s="4"/>
      <c r="GI27" s="4"/>
      <c r="GJ27" s="4"/>
      <c r="GK27" s="4"/>
      <c r="GL27" s="4"/>
      <c r="GM27" s="4"/>
      <c r="GN27" s="4"/>
      <c r="GO27" s="4"/>
      <c r="GP27" s="4"/>
      <c r="GQ27" s="4"/>
      <c r="GR27" s="4"/>
      <c r="GS27" s="4"/>
      <c r="GT27" s="4"/>
      <c r="GU27" s="4"/>
      <c r="GV27" s="4"/>
      <c r="GW27" s="4"/>
      <c r="GX27" s="4"/>
      <c r="GY27" s="4"/>
      <c r="GZ27" s="4"/>
      <c r="HA27" s="4"/>
      <c r="HB27" s="4"/>
      <c r="HC27" s="4"/>
      <c r="HD27" s="4"/>
      <c r="HE27" s="4"/>
    </row>
    <row r="28" spans="1:213" s="5" customFormat="1" ht="30" customHeight="1" x14ac:dyDescent="0.3">
      <c r="I28" s="4"/>
      <c r="J28" s="4"/>
      <c r="K28" s="4"/>
      <c r="L28" s="4"/>
      <c r="M28" s="4"/>
      <c r="N28" s="4"/>
      <c r="O28" s="4"/>
      <c r="P28" s="4"/>
      <c r="Q28" s="4"/>
      <c r="R28" s="4"/>
      <c r="S28" s="4"/>
      <c r="T28" s="4"/>
      <c r="U28" s="4"/>
      <c r="V28" s="4"/>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c r="AY28" s="4"/>
      <c r="AZ28" s="4"/>
      <c r="BA28" s="4"/>
      <c r="BB28" s="4"/>
      <c r="BC28" s="4"/>
      <c r="BD28" s="4"/>
      <c r="BE28" s="4"/>
      <c r="BF28" s="4"/>
      <c r="BG28" s="4"/>
      <c r="BH28" s="4"/>
      <c r="BI28" s="4"/>
      <c r="BJ28" s="4"/>
      <c r="BK28" s="4"/>
      <c r="BL28" s="4"/>
      <c r="BM28" s="4"/>
      <c r="BN28" s="4"/>
      <c r="BO28" s="4"/>
      <c r="BP28" s="4"/>
      <c r="BQ28" s="4"/>
      <c r="BR28" s="4"/>
      <c r="BS28" s="4"/>
      <c r="BT28" s="4"/>
      <c r="BU28" s="4"/>
      <c r="BV28" s="4"/>
      <c r="BW28" s="4"/>
      <c r="BX28" s="4"/>
      <c r="BY28" s="4"/>
      <c r="BZ28" s="4"/>
      <c r="CA28" s="4"/>
      <c r="CB28" s="4"/>
      <c r="CC28" s="4"/>
      <c r="CD28" s="4"/>
      <c r="CE28" s="4"/>
      <c r="CF28" s="4"/>
      <c r="CG28" s="4"/>
      <c r="CH28" s="4"/>
      <c r="CI28" s="4"/>
      <c r="CJ28" s="4"/>
      <c r="CK28" s="4"/>
      <c r="CL28" s="4"/>
      <c r="CM28" s="4"/>
      <c r="CN28" s="4"/>
      <c r="CO28" s="4"/>
      <c r="CP28" s="4"/>
      <c r="CQ28" s="4"/>
      <c r="CR28" s="4"/>
      <c r="CS28" s="4"/>
      <c r="CT28" s="4"/>
      <c r="CU28" s="4"/>
      <c r="CV28" s="4"/>
      <c r="CW28" s="4"/>
      <c r="CX28" s="4"/>
      <c r="CY28" s="4"/>
      <c r="CZ28" s="4"/>
      <c r="DA28" s="4"/>
      <c r="DB28" s="4"/>
      <c r="DC28" s="4"/>
      <c r="DD28" s="4"/>
      <c r="DE28" s="4"/>
      <c r="DF28" s="4"/>
      <c r="DG28" s="4"/>
      <c r="DH28" s="4"/>
      <c r="DI28" s="4"/>
      <c r="DJ28" s="4"/>
      <c r="DK28" s="4"/>
      <c r="DL28" s="4"/>
      <c r="DM28" s="4"/>
      <c r="DN28" s="4"/>
      <c r="DO28" s="4"/>
      <c r="DP28" s="4"/>
      <c r="DQ28" s="4"/>
      <c r="DR28" s="4"/>
      <c r="DS28" s="4"/>
      <c r="DT28" s="4"/>
      <c r="DU28" s="4"/>
      <c r="DV28" s="4"/>
      <c r="DW28" s="4"/>
      <c r="DX28" s="4"/>
      <c r="DY28" s="4"/>
      <c r="DZ28" s="4"/>
      <c r="EA28" s="4"/>
      <c r="EB28" s="4"/>
      <c r="EC28" s="4"/>
      <c r="ED28" s="4"/>
      <c r="EE28" s="4"/>
      <c r="EF28" s="4"/>
      <c r="EG28" s="4"/>
      <c r="EH28" s="4"/>
      <c r="EI28" s="4"/>
      <c r="EJ28" s="4"/>
      <c r="EK28" s="4"/>
      <c r="EL28" s="4"/>
      <c r="EM28" s="4"/>
      <c r="EN28" s="4"/>
      <c r="EO28" s="4"/>
      <c r="EP28" s="4"/>
      <c r="EQ28" s="4"/>
      <c r="ER28" s="4"/>
      <c r="ES28" s="4"/>
      <c r="ET28" s="4"/>
      <c r="EU28" s="4"/>
      <c r="EV28" s="4"/>
      <c r="EW28" s="4"/>
      <c r="EX28" s="4"/>
      <c r="EY28" s="4"/>
      <c r="EZ28" s="4"/>
      <c r="FA28" s="4"/>
      <c r="FB28" s="4"/>
      <c r="FC28" s="4"/>
      <c r="FD28" s="4"/>
      <c r="FE28" s="4"/>
      <c r="FF28" s="4"/>
      <c r="FG28" s="4"/>
      <c r="FH28" s="4"/>
      <c r="FI28" s="4"/>
      <c r="FJ28" s="4"/>
      <c r="FK28" s="4"/>
      <c r="FL28" s="4"/>
      <c r="FM28" s="4"/>
      <c r="FN28" s="4"/>
      <c r="FO28" s="4"/>
      <c r="FP28" s="4"/>
      <c r="FQ28" s="4"/>
      <c r="FR28" s="4"/>
      <c r="FS28" s="4"/>
      <c r="FT28" s="4"/>
      <c r="FU28" s="4"/>
      <c r="FV28" s="4"/>
      <c r="FW28" s="4"/>
      <c r="FX28" s="4"/>
      <c r="FY28" s="4"/>
      <c r="FZ28" s="4"/>
      <c r="GA28" s="4"/>
      <c r="GB28" s="4"/>
      <c r="GC28" s="4"/>
      <c r="GD28" s="4"/>
      <c r="GE28" s="4"/>
      <c r="GF28" s="4"/>
      <c r="GG28" s="4"/>
      <c r="GH28" s="4"/>
      <c r="GI28" s="4"/>
      <c r="GJ28" s="4"/>
      <c r="GK28" s="4"/>
      <c r="GL28" s="4"/>
      <c r="GM28" s="4"/>
      <c r="GN28" s="4"/>
      <c r="GO28" s="4"/>
      <c r="GP28" s="4"/>
      <c r="GQ28" s="4"/>
      <c r="GR28" s="4"/>
      <c r="GS28" s="4"/>
      <c r="GT28" s="4"/>
      <c r="GU28" s="4"/>
      <c r="GV28" s="4"/>
      <c r="GW28" s="4"/>
      <c r="GX28" s="4"/>
      <c r="GY28" s="4"/>
      <c r="GZ28" s="4"/>
      <c r="HA28" s="4"/>
      <c r="HB28" s="4"/>
      <c r="HC28" s="4"/>
      <c r="HD28" s="4"/>
      <c r="HE28" s="4"/>
    </row>
    <row r="29" spans="1:213" s="5" customFormat="1" ht="30" customHeight="1" x14ac:dyDescent="0.3">
      <c r="I29" s="4"/>
      <c r="J29" s="4"/>
      <c r="K29" s="4"/>
      <c r="L29" s="4"/>
      <c r="M29" s="4"/>
      <c r="N29" s="4"/>
      <c r="O29" s="4"/>
      <c r="P29" s="4"/>
      <c r="Q29" s="4"/>
      <c r="R29" s="4"/>
      <c r="S29" s="4"/>
      <c r="T29" s="4"/>
      <c r="U29" s="4"/>
      <c r="V29" s="4"/>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4"/>
      <c r="EY29" s="4"/>
      <c r="EZ29" s="4"/>
      <c r="FA29" s="4"/>
      <c r="FB29" s="4"/>
      <c r="FC29" s="4"/>
      <c r="FD29" s="4"/>
      <c r="FE29" s="4"/>
      <c r="FF29" s="4"/>
      <c r="FG29" s="4"/>
      <c r="FH29" s="4"/>
      <c r="FI29" s="4"/>
      <c r="FJ29" s="4"/>
      <c r="FK29" s="4"/>
      <c r="FL29" s="4"/>
      <c r="FM29" s="4"/>
      <c r="FN29" s="4"/>
      <c r="FO29" s="4"/>
      <c r="FP29" s="4"/>
      <c r="FQ29" s="4"/>
      <c r="FR29" s="4"/>
      <c r="FS29" s="4"/>
      <c r="FT29" s="4"/>
      <c r="FU29" s="4"/>
      <c r="FV29" s="4"/>
      <c r="FW29" s="4"/>
      <c r="FX29" s="4"/>
      <c r="FY29" s="4"/>
      <c r="FZ29" s="4"/>
      <c r="GA29" s="4"/>
      <c r="GB29" s="4"/>
      <c r="GC29" s="4"/>
      <c r="GD29" s="4"/>
      <c r="GE29" s="4"/>
      <c r="GF29" s="4"/>
      <c r="GG29" s="4"/>
      <c r="GH29" s="4"/>
      <c r="GI29" s="4"/>
      <c r="GJ29" s="4"/>
      <c r="GK29" s="4"/>
      <c r="GL29" s="4"/>
      <c r="GM29" s="4"/>
      <c r="GN29" s="4"/>
      <c r="GO29" s="4"/>
      <c r="GP29" s="4"/>
      <c r="GQ29" s="4"/>
      <c r="GR29" s="4"/>
      <c r="GS29" s="4"/>
      <c r="GT29" s="4"/>
      <c r="GU29" s="4"/>
      <c r="GV29" s="4"/>
      <c r="GW29" s="4"/>
      <c r="GX29" s="4"/>
      <c r="GY29" s="4"/>
      <c r="GZ29" s="4"/>
      <c r="HA29" s="4"/>
      <c r="HB29" s="4"/>
      <c r="HC29" s="4"/>
      <c r="HD29" s="4"/>
      <c r="HE29" s="4"/>
    </row>
    <row r="30" spans="1:213" s="5" customFormat="1" ht="20.100000000000001" customHeight="1" x14ac:dyDescent="0.3">
      <c r="I30" s="4"/>
      <c r="J30" s="4"/>
      <c r="K30" s="4"/>
      <c r="L30" s="4"/>
      <c r="M30" s="4"/>
      <c r="N30" s="4"/>
      <c r="O30" s="4"/>
      <c r="P30" s="4"/>
      <c r="Q30" s="4"/>
      <c r="R30" s="4"/>
      <c r="S30" s="4"/>
      <c r="T30" s="4"/>
      <c r="U30" s="4"/>
      <c r="V30" s="4"/>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4"/>
      <c r="EY30" s="4"/>
      <c r="EZ30" s="4"/>
      <c r="FA30" s="4"/>
      <c r="FB30" s="4"/>
      <c r="FC30" s="4"/>
      <c r="FD30" s="4"/>
      <c r="FE30" s="4"/>
      <c r="FF30" s="4"/>
      <c r="FG30" s="4"/>
      <c r="FH30" s="4"/>
      <c r="FI30" s="4"/>
      <c r="FJ30" s="4"/>
      <c r="FK30" s="4"/>
      <c r="FL30" s="4"/>
      <c r="FM30" s="4"/>
      <c r="FN30" s="4"/>
      <c r="FO30" s="4"/>
      <c r="FP30" s="4"/>
      <c r="FQ30" s="4"/>
      <c r="FR30" s="4"/>
      <c r="FS30" s="4"/>
      <c r="FT30" s="4"/>
      <c r="FU30" s="4"/>
      <c r="FV30" s="4"/>
      <c r="FW30" s="4"/>
      <c r="FX30" s="4"/>
      <c r="FY30" s="4"/>
      <c r="FZ30" s="4"/>
      <c r="GA30" s="4"/>
      <c r="GB30" s="4"/>
      <c r="GC30" s="4"/>
      <c r="GD30" s="4"/>
      <c r="GE30" s="4"/>
      <c r="GF30" s="4"/>
      <c r="GG30" s="4"/>
      <c r="GH30" s="4"/>
      <c r="GI30" s="4"/>
      <c r="GJ30" s="4"/>
      <c r="GK30" s="4"/>
      <c r="GL30" s="4"/>
      <c r="GM30" s="4"/>
      <c r="GN30" s="4"/>
      <c r="GO30" s="4"/>
      <c r="GP30" s="4"/>
      <c r="GQ30" s="4"/>
      <c r="GR30" s="4"/>
      <c r="GS30" s="4"/>
      <c r="GT30" s="4"/>
      <c r="GU30" s="4"/>
      <c r="GV30" s="4"/>
      <c r="GW30" s="4"/>
      <c r="GX30" s="4"/>
      <c r="GY30" s="4"/>
      <c r="GZ30" s="4"/>
      <c r="HA30" s="4"/>
      <c r="HB30" s="4"/>
      <c r="HC30" s="4"/>
      <c r="HD30" s="4"/>
      <c r="HE30" s="4"/>
    </row>
    <row r="31" spans="1:213" s="5" customFormat="1" ht="20.100000000000001" customHeight="1" x14ac:dyDescent="0.3">
      <c r="I31" s="4"/>
      <c r="J31" s="4"/>
      <c r="K31" s="4"/>
      <c r="L31" s="4"/>
      <c r="M31" s="4"/>
      <c r="N31" s="4"/>
      <c r="O31" s="4"/>
      <c r="P31" s="4"/>
      <c r="Q31" s="4"/>
      <c r="R31" s="4"/>
      <c r="S31" s="4"/>
      <c r="T31" s="4"/>
      <c r="U31" s="4"/>
      <c r="V31" s="4"/>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4"/>
      <c r="EY31" s="4"/>
      <c r="EZ31" s="4"/>
      <c r="FA31" s="4"/>
      <c r="FB31" s="4"/>
      <c r="FC31" s="4"/>
      <c r="FD31" s="4"/>
      <c r="FE31" s="4"/>
      <c r="FF31" s="4"/>
      <c r="FG31" s="4"/>
      <c r="FH31" s="4"/>
      <c r="FI31" s="4"/>
      <c r="FJ31" s="4"/>
      <c r="FK31" s="4"/>
      <c r="FL31" s="4"/>
      <c r="FM31" s="4"/>
      <c r="FN31" s="4"/>
      <c r="FO31" s="4"/>
      <c r="FP31" s="4"/>
      <c r="FQ31" s="4"/>
      <c r="FR31" s="4"/>
      <c r="FS31" s="4"/>
      <c r="FT31" s="4"/>
      <c r="FU31" s="4"/>
      <c r="FV31" s="4"/>
      <c r="FW31" s="4"/>
      <c r="FX31" s="4"/>
      <c r="FY31" s="4"/>
      <c r="FZ31" s="4"/>
      <c r="GA31" s="4"/>
      <c r="GB31" s="4"/>
      <c r="GC31" s="4"/>
      <c r="GD31" s="4"/>
      <c r="GE31" s="4"/>
      <c r="GF31" s="4"/>
      <c r="GG31" s="4"/>
      <c r="GH31" s="4"/>
      <c r="GI31" s="4"/>
      <c r="GJ31" s="4"/>
      <c r="GK31" s="4"/>
      <c r="GL31" s="4"/>
      <c r="GM31" s="4"/>
      <c r="GN31" s="4"/>
      <c r="GO31" s="4"/>
      <c r="GP31" s="4"/>
      <c r="GQ31" s="4"/>
      <c r="GR31" s="4"/>
      <c r="GS31" s="4"/>
      <c r="GT31" s="4"/>
      <c r="GU31" s="4"/>
      <c r="GV31" s="4"/>
      <c r="GW31" s="4"/>
      <c r="GX31" s="4"/>
      <c r="GY31" s="4"/>
      <c r="GZ31" s="4"/>
      <c r="HA31" s="4"/>
      <c r="HB31" s="4"/>
      <c r="HC31" s="4"/>
      <c r="HD31" s="4"/>
      <c r="HE31" s="4"/>
    </row>
    <row r="32" spans="1:213" s="5" customFormat="1" ht="20.100000000000001" customHeight="1" x14ac:dyDescent="0.3">
      <c r="I32" s="4"/>
      <c r="J32" s="4"/>
      <c r="K32" s="4"/>
      <c r="L32" s="4"/>
      <c r="M32" s="4"/>
      <c r="N32" s="4"/>
      <c r="O32" s="4"/>
      <c r="P32" s="4"/>
      <c r="Q32" s="4"/>
      <c r="R32" s="4"/>
      <c r="S32" s="4"/>
      <c r="T32" s="4"/>
      <c r="U32" s="4"/>
      <c r="V32" s="4"/>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4"/>
      <c r="EY32" s="4"/>
      <c r="EZ32" s="4"/>
      <c r="FA32" s="4"/>
      <c r="FB32" s="4"/>
      <c r="FC32" s="4"/>
      <c r="FD32" s="4"/>
      <c r="FE32" s="4"/>
      <c r="FF32" s="4"/>
      <c r="FG32" s="4"/>
      <c r="FH32" s="4"/>
      <c r="FI32" s="4"/>
      <c r="FJ32" s="4"/>
      <c r="FK32" s="4"/>
      <c r="FL32" s="4"/>
      <c r="FM32" s="4"/>
      <c r="FN32" s="4"/>
      <c r="FO32" s="4"/>
      <c r="FP32" s="4"/>
      <c r="FQ32" s="4"/>
      <c r="FR32" s="4"/>
      <c r="FS32" s="4"/>
      <c r="FT32" s="4"/>
      <c r="FU32" s="4"/>
      <c r="FV32" s="4"/>
      <c r="FW32" s="4"/>
      <c r="FX32" s="4"/>
      <c r="FY32" s="4"/>
      <c r="FZ32" s="4"/>
      <c r="GA32" s="4"/>
      <c r="GB32" s="4"/>
      <c r="GC32" s="4"/>
      <c r="GD32" s="4"/>
      <c r="GE32" s="4"/>
      <c r="GF32" s="4"/>
      <c r="GG32" s="4"/>
      <c r="GH32" s="4"/>
      <c r="GI32" s="4"/>
      <c r="GJ32" s="4"/>
      <c r="GK32" s="4"/>
      <c r="GL32" s="4"/>
      <c r="GM32" s="4"/>
      <c r="GN32" s="4"/>
      <c r="GO32" s="4"/>
      <c r="GP32" s="4"/>
      <c r="GQ32" s="4"/>
      <c r="GR32" s="4"/>
      <c r="GS32" s="4"/>
      <c r="GT32" s="4"/>
      <c r="GU32" s="4"/>
      <c r="GV32" s="4"/>
      <c r="GW32" s="4"/>
      <c r="GX32" s="4"/>
      <c r="GY32" s="4"/>
      <c r="GZ32" s="4"/>
      <c r="HA32" s="4"/>
      <c r="HB32" s="4"/>
      <c r="HC32" s="4"/>
      <c r="HD32" s="4"/>
      <c r="HE32" s="4"/>
    </row>
    <row r="33" spans="1:213" s="5" customFormat="1" ht="20.100000000000001" customHeight="1" x14ac:dyDescent="0.3">
      <c r="I33" s="4"/>
      <c r="J33" s="4"/>
      <c r="K33" s="4"/>
      <c r="L33" s="4"/>
      <c r="M33" s="4"/>
      <c r="N33" s="4"/>
      <c r="O33" s="4"/>
      <c r="P33" s="4"/>
      <c r="Q33" s="4"/>
      <c r="R33" s="4"/>
      <c r="S33" s="4"/>
      <c r="T33" s="4"/>
      <c r="U33" s="4"/>
      <c r="V33" s="4"/>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4"/>
      <c r="EY33" s="4"/>
      <c r="EZ33" s="4"/>
      <c r="FA33" s="4"/>
      <c r="FB33" s="4"/>
      <c r="FC33" s="4"/>
      <c r="FD33" s="4"/>
      <c r="FE33" s="4"/>
      <c r="FF33" s="4"/>
      <c r="FG33" s="4"/>
      <c r="FH33" s="4"/>
      <c r="FI33" s="4"/>
      <c r="FJ33" s="4"/>
      <c r="FK33" s="4"/>
      <c r="FL33" s="4"/>
      <c r="FM33" s="4"/>
      <c r="FN33" s="4"/>
      <c r="FO33" s="4"/>
      <c r="FP33" s="4"/>
      <c r="FQ33" s="4"/>
      <c r="FR33" s="4"/>
      <c r="FS33" s="4"/>
      <c r="FT33" s="4"/>
      <c r="FU33" s="4"/>
      <c r="FV33" s="4"/>
      <c r="FW33" s="4"/>
      <c r="FX33" s="4"/>
      <c r="FY33" s="4"/>
      <c r="FZ33" s="4"/>
      <c r="GA33" s="4"/>
      <c r="GB33" s="4"/>
      <c r="GC33" s="4"/>
      <c r="GD33" s="4"/>
      <c r="GE33" s="4"/>
      <c r="GF33" s="4"/>
      <c r="GG33" s="4"/>
      <c r="GH33" s="4"/>
      <c r="GI33" s="4"/>
      <c r="GJ33" s="4"/>
      <c r="GK33" s="4"/>
      <c r="GL33" s="4"/>
      <c r="GM33" s="4"/>
      <c r="GN33" s="4"/>
      <c r="GO33" s="4"/>
      <c r="GP33" s="4"/>
      <c r="GQ33" s="4"/>
      <c r="GR33" s="4"/>
      <c r="GS33" s="4"/>
      <c r="GT33" s="4"/>
      <c r="GU33" s="4"/>
      <c r="GV33" s="4"/>
      <c r="GW33" s="4"/>
      <c r="GX33" s="4"/>
      <c r="GY33" s="4"/>
      <c r="GZ33" s="4"/>
      <c r="HA33" s="4"/>
      <c r="HB33" s="4"/>
      <c r="HC33" s="4"/>
      <c r="HD33" s="4"/>
      <c r="HE33" s="4"/>
    </row>
    <row r="34" spans="1:213" s="5" customFormat="1" ht="30" customHeight="1" x14ac:dyDescent="0.3">
      <c r="I34" s="4"/>
      <c r="J34" s="4"/>
      <c r="K34" s="4"/>
      <c r="L34" s="4"/>
      <c r="M34" s="4"/>
      <c r="N34" s="4"/>
      <c r="O34" s="4"/>
      <c r="P34" s="4"/>
      <c r="Q34" s="4"/>
      <c r="R34" s="4"/>
      <c r="S34" s="4"/>
      <c r="T34" s="4"/>
      <c r="U34" s="4"/>
      <c r="V34" s="4"/>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4"/>
      <c r="EY34" s="4"/>
      <c r="EZ34" s="4"/>
      <c r="FA34" s="4"/>
      <c r="FB34" s="4"/>
      <c r="FC34" s="4"/>
      <c r="FD34" s="4"/>
      <c r="FE34" s="4"/>
      <c r="FF34" s="4"/>
      <c r="FG34" s="4"/>
      <c r="FH34" s="4"/>
      <c r="FI34" s="4"/>
      <c r="FJ34" s="4"/>
      <c r="FK34" s="4"/>
      <c r="FL34" s="4"/>
      <c r="FM34" s="4"/>
      <c r="FN34" s="4"/>
      <c r="FO34" s="4"/>
      <c r="FP34" s="4"/>
      <c r="FQ34" s="4"/>
      <c r="FR34" s="4"/>
      <c r="FS34" s="4"/>
      <c r="FT34" s="4"/>
      <c r="FU34" s="4"/>
      <c r="FV34" s="4"/>
      <c r="FW34" s="4"/>
      <c r="FX34" s="4"/>
      <c r="FY34" s="4"/>
      <c r="FZ34" s="4"/>
      <c r="GA34" s="4"/>
      <c r="GB34" s="4"/>
      <c r="GC34" s="4"/>
      <c r="GD34" s="4"/>
      <c r="GE34" s="4"/>
      <c r="GF34" s="4"/>
      <c r="GG34" s="4"/>
      <c r="GH34" s="4"/>
      <c r="GI34" s="4"/>
      <c r="GJ34" s="4"/>
      <c r="GK34" s="4"/>
      <c r="GL34" s="4"/>
      <c r="GM34" s="4"/>
      <c r="GN34" s="4"/>
      <c r="GO34" s="4"/>
      <c r="GP34" s="4"/>
      <c r="GQ34" s="4"/>
      <c r="GR34" s="4"/>
      <c r="GS34" s="4"/>
      <c r="GT34" s="4"/>
      <c r="GU34" s="4"/>
      <c r="GV34" s="4"/>
      <c r="GW34" s="4"/>
      <c r="GX34" s="4"/>
      <c r="GY34" s="4"/>
      <c r="GZ34" s="4"/>
      <c r="HA34" s="4"/>
      <c r="HB34" s="4"/>
      <c r="HC34" s="4"/>
      <c r="HD34" s="4"/>
      <c r="HE34" s="4"/>
    </row>
    <row r="35" spans="1:213" s="5" customFormat="1" ht="30" customHeight="1" x14ac:dyDescent="0.3">
      <c r="I35" s="4"/>
      <c r="J35" s="4"/>
      <c r="K35" s="4"/>
      <c r="L35" s="4"/>
      <c r="M35" s="4"/>
      <c r="N35" s="4"/>
      <c r="O35" s="4"/>
      <c r="P35" s="4"/>
      <c r="Q35" s="4"/>
      <c r="R35" s="4"/>
      <c r="S35" s="4"/>
      <c r="T35" s="4"/>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4"/>
      <c r="EY35" s="4"/>
      <c r="EZ35" s="4"/>
      <c r="FA35" s="4"/>
      <c r="FB35" s="4"/>
      <c r="FC35" s="4"/>
      <c r="FD35" s="4"/>
      <c r="FE35" s="4"/>
      <c r="FF35" s="4"/>
      <c r="FG35" s="4"/>
      <c r="FH35" s="4"/>
      <c r="FI35" s="4"/>
      <c r="FJ35" s="4"/>
      <c r="FK35" s="4"/>
      <c r="FL35" s="4"/>
      <c r="FM35" s="4"/>
      <c r="FN35" s="4"/>
      <c r="FO35" s="4"/>
      <c r="FP35" s="4"/>
      <c r="FQ35" s="4"/>
      <c r="FR35" s="4"/>
      <c r="FS35" s="4"/>
      <c r="FT35" s="4"/>
      <c r="FU35" s="4"/>
      <c r="FV35" s="4"/>
      <c r="FW35" s="4"/>
      <c r="FX35" s="4"/>
      <c r="FY35" s="4"/>
      <c r="FZ35" s="4"/>
      <c r="GA35" s="4"/>
      <c r="GB35" s="4"/>
      <c r="GC35" s="4"/>
      <c r="GD35" s="4"/>
      <c r="GE35" s="4"/>
      <c r="GF35" s="4"/>
      <c r="GG35" s="4"/>
      <c r="GH35" s="4"/>
      <c r="GI35" s="4"/>
      <c r="GJ35" s="4"/>
      <c r="GK35" s="4"/>
      <c r="GL35" s="4"/>
      <c r="GM35" s="4"/>
      <c r="GN35" s="4"/>
      <c r="GO35" s="4"/>
      <c r="GP35" s="4"/>
      <c r="GQ35" s="4"/>
      <c r="GR35" s="4"/>
      <c r="GS35" s="4"/>
      <c r="GT35" s="4"/>
      <c r="GU35" s="4"/>
      <c r="GV35" s="4"/>
      <c r="GW35" s="4"/>
      <c r="GX35" s="4"/>
      <c r="GY35" s="4"/>
      <c r="GZ35" s="4"/>
      <c r="HA35" s="4"/>
      <c r="HB35" s="4"/>
      <c r="HC35" s="4"/>
      <c r="HD35" s="4"/>
      <c r="HE35" s="4"/>
    </row>
    <row r="36" spans="1:213" s="5" customFormat="1" ht="30" customHeight="1" x14ac:dyDescent="0.3">
      <c r="I36" s="4"/>
      <c r="J36" s="4"/>
      <c r="K36" s="4"/>
      <c r="L36" s="4"/>
      <c r="M36" s="4"/>
      <c r="N36" s="4"/>
      <c r="O36" s="4"/>
      <c r="P36" s="4"/>
      <c r="Q36" s="4"/>
      <c r="R36" s="4"/>
      <c r="S36" s="4"/>
      <c r="T36" s="4"/>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4"/>
      <c r="EY36" s="4"/>
      <c r="EZ36" s="4"/>
      <c r="FA36" s="4"/>
      <c r="FB36" s="4"/>
      <c r="FC36" s="4"/>
      <c r="FD36" s="4"/>
      <c r="FE36" s="4"/>
      <c r="FF36" s="4"/>
      <c r="FG36" s="4"/>
      <c r="FH36" s="4"/>
      <c r="FI36" s="4"/>
      <c r="FJ36" s="4"/>
      <c r="FK36" s="4"/>
      <c r="FL36" s="4"/>
      <c r="FM36" s="4"/>
      <c r="FN36" s="4"/>
      <c r="FO36" s="4"/>
      <c r="FP36" s="4"/>
      <c r="FQ36" s="4"/>
      <c r="FR36" s="4"/>
      <c r="FS36" s="4"/>
      <c r="FT36" s="4"/>
      <c r="FU36" s="4"/>
      <c r="FV36" s="4"/>
      <c r="FW36" s="4"/>
      <c r="FX36" s="4"/>
      <c r="FY36" s="4"/>
      <c r="FZ36" s="4"/>
      <c r="GA36" s="4"/>
      <c r="GB36" s="4"/>
      <c r="GC36" s="4"/>
      <c r="GD36" s="4"/>
      <c r="GE36" s="4"/>
      <c r="GF36" s="4"/>
      <c r="GG36" s="4"/>
      <c r="GH36" s="4"/>
      <c r="GI36" s="4"/>
      <c r="GJ36" s="4"/>
      <c r="GK36" s="4"/>
      <c r="GL36" s="4"/>
      <c r="GM36" s="4"/>
      <c r="GN36" s="4"/>
      <c r="GO36" s="4"/>
      <c r="GP36" s="4"/>
      <c r="GQ36" s="4"/>
      <c r="GR36" s="4"/>
      <c r="GS36" s="4"/>
      <c r="GT36" s="4"/>
      <c r="GU36" s="4"/>
      <c r="GV36" s="4"/>
      <c r="GW36" s="4"/>
      <c r="GX36" s="4"/>
      <c r="GY36" s="4"/>
      <c r="GZ36" s="4"/>
      <c r="HA36" s="4"/>
      <c r="HB36" s="4"/>
      <c r="HC36" s="4"/>
      <c r="HD36" s="4"/>
      <c r="HE36" s="4"/>
    </row>
    <row r="37" spans="1:213" s="5" customFormat="1" ht="20.100000000000001" customHeight="1" x14ac:dyDescent="0.3">
      <c r="I37" s="4"/>
      <c r="J37" s="4"/>
      <c r="K37" s="4"/>
      <c r="L37" s="4"/>
      <c r="M37" s="4"/>
      <c r="N37" s="4"/>
      <c r="O37" s="4"/>
      <c r="P37" s="4"/>
      <c r="Q37" s="4"/>
      <c r="R37" s="4"/>
      <c r="S37" s="4"/>
      <c r="T37" s="4"/>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A37" s="4"/>
      <c r="BB37" s="4"/>
      <c r="BC37" s="4"/>
      <c r="BD37" s="4"/>
      <c r="BE37" s="4"/>
      <c r="BF37" s="4"/>
      <c r="BG37" s="4"/>
      <c r="BH37" s="4"/>
      <c r="BI37" s="4"/>
      <c r="BJ37" s="4"/>
      <c r="BK37" s="4"/>
      <c r="BL37" s="4"/>
      <c r="BM37" s="4"/>
      <c r="BN37" s="4"/>
      <c r="BO37" s="4"/>
      <c r="BP37" s="4"/>
      <c r="BQ37" s="4"/>
      <c r="BR37" s="4"/>
      <c r="BS37" s="4"/>
      <c r="BT37" s="4"/>
      <c r="BU37" s="4"/>
      <c r="BV37" s="4"/>
      <c r="BW37" s="4"/>
      <c r="BX37" s="4"/>
      <c r="BY37" s="4"/>
      <c r="BZ37" s="4"/>
      <c r="CA37" s="4"/>
      <c r="CB37" s="4"/>
      <c r="CC37" s="4"/>
      <c r="CD37" s="4"/>
      <c r="CE37" s="4"/>
      <c r="CF37" s="4"/>
      <c r="CG37" s="4"/>
      <c r="CH37" s="4"/>
      <c r="CI37" s="4"/>
      <c r="CJ37" s="4"/>
      <c r="CK37" s="4"/>
      <c r="CL37" s="4"/>
      <c r="CM37" s="4"/>
      <c r="CN37" s="4"/>
      <c r="CO37" s="4"/>
      <c r="CP37" s="4"/>
      <c r="CQ37" s="4"/>
      <c r="CR37" s="4"/>
      <c r="CS37" s="4"/>
      <c r="CT37" s="4"/>
      <c r="CU37" s="4"/>
      <c r="CV37" s="4"/>
      <c r="CW37" s="4"/>
      <c r="CX37" s="4"/>
      <c r="CY37" s="4"/>
      <c r="CZ37" s="4"/>
      <c r="DA37" s="4"/>
      <c r="DB37" s="4"/>
      <c r="DC37" s="4"/>
      <c r="DD37" s="4"/>
      <c r="DE37" s="4"/>
      <c r="DF37" s="4"/>
      <c r="DG37" s="4"/>
      <c r="DH37" s="4"/>
      <c r="DI37" s="4"/>
      <c r="DJ37" s="4"/>
      <c r="DK37" s="4"/>
      <c r="DL37" s="4"/>
      <c r="DM37" s="4"/>
      <c r="DN37" s="4"/>
      <c r="DO37" s="4"/>
      <c r="DP37" s="4"/>
      <c r="DQ37" s="4"/>
      <c r="DR37" s="4"/>
      <c r="DS37" s="4"/>
      <c r="DT37" s="4"/>
      <c r="DU37" s="4"/>
      <c r="DV37" s="4"/>
      <c r="DW37" s="4"/>
      <c r="DX37" s="4"/>
      <c r="DY37" s="4"/>
      <c r="DZ37" s="4"/>
      <c r="EA37" s="4"/>
      <c r="EB37" s="4"/>
      <c r="EC37" s="4"/>
      <c r="ED37" s="4"/>
      <c r="EE37" s="4"/>
      <c r="EF37" s="4"/>
      <c r="EG37" s="4"/>
      <c r="EH37" s="4"/>
      <c r="EI37" s="4"/>
      <c r="EJ37" s="4"/>
      <c r="EK37" s="4"/>
      <c r="EL37" s="4"/>
      <c r="EM37" s="4"/>
      <c r="EN37" s="4"/>
      <c r="EO37" s="4"/>
      <c r="EP37" s="4"/>
      <c r="EQ37" s="4"/>
      <c r="ER37" s="4"/>
      <c r="ES37" s="4"/>
      <c r="ET37" s="4"/>
      <c r="EU37" s="4"/>
      <c r="EV37" s="4"/>
      <c r="EW37" s="4"/>
      <c r="EX37" s="4"/>
      <c r="EY37" s="4"/>
      <c r="EZ37" s="4"/>
      <c r="FA37" s="4"/>
      <c r="FB37" s="4"/>
      <c r="FC37" s="4"/>
      <c r="FD37" s="4"/>
      <c r="FE37" s="4"/>
      <c r="FF37" s="4"/>
      <c r="FG37" s="4"/>
      <c r="FH37" s="4"/>
      <c r="FI37" s="4"/>
      <c r="FJ37" s="4"/>
      <c r="FK37" s="4"/>
      <c r="FL37" s="4"/>
      <c r="FM37" s="4"/>
      <c r="FN37" s="4"/>
      <c r="FO37" s="4"/>
      <c r="FP37" s="4"/>
      <c r="FQ37" s="4"/>
      <c r="FR37" s="4"/>
      <c r="FS37" s="4"/>
      <c r="FT37" s="4"/>
      <c r="FU37" s="4"/>
      <c r="FV37" s="4"/>
      <c r="FW37" s="4"/>
      <c r="FX37" s="4"/>
      <c r="FY37" s="4"/>
      <c r="FZ37" s="4"/>
      <c r="GA37" s="4"/>
      <c r="GB37" s="4"/>
      <c r="GC37" s="4"/>
      <c r="GD37" s="4"/>
      <c r="GE37" s="4"/>
      <c r="GF37" s="4"/>
      <c r="GG37" s="4"/>
      <c r="GH37" s="4"/>
      <c r="GI37" s="4"/>
      <c r="GJ37" s="4"/>
      <c r="GK37" s="4"/>
      <c r="GL37" s="4"/>
      <c r="GM37" s="4"/>
      <c r="GN37" s="4"/>
      <c r="GO37" s="4"/>
      <c r="GP37" s="4"/>
      <c r="GQ37" s="4"/>
      <c r="GR37" s="4"/>
      <c r="GS37" s="4"/>
      <c r="GT37" s="4"/>
      <c r="GU37" s="4"/>
      <c r="GV37" s="4"/>
      <c r="GW37" s="4"/>
      <c r="GX37" s="4"/>
      <c r="GY37" s="4"/>
      <c r="GZ37" s="4"/>
      <c r="HA37" s="4"/>
      <c r="HB37" s="4"/>
      <c r="HC37" s="4"/>
      <c r="HD37" s="4"/>
      <c r="HE37" s="4"/>
    </row>
    <row r="38" spans="1:213" s="5" customFormat="1" ht="20.100000000000001" customHeight="1" x14ac:dyDescent="0.3">
      <c r="I38" s="4"/>
      <c r="J38" s="4"/>
      <c r="K38" s="4"/>
      <c r="L38" s="4"/>
      <c r="M38" s="4"/>
      <c r="N38" s="4"/>
      <c r="O38" s="4"/>
      <c r="P38" s="4"/>
      <c r="Q38" s="4"/>
      <c r="R38" s="4"/>
      <c r="S38" s="4"/>
      <c r="T38" s="4"/>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A38" s="4"/>
      <c r="BB38" s="4"/>
      <c r="BC38" s="4"/>
      <c r="BD38" s="4"/>
      <c r="BE38" s="4"/>
      <c r="BF38" s="4"/>
      <c r="BG38" s="4"/>
      <c r="BH38" s="4"/>
      <c r="BI38" s="4"/>
      <c r="BJ38" s="4"/>
      <c r="BK38" s="4"/>
      <c r="BL38" s="4"/>
      <c r="BM38" s="4"/>
      <c r="BN38" s="4"/>
      <c r="BO38" s="4"/>
      <c r="BP38" s="4"/>
      <c r="BQ38" s="4"/>
      <c r="BR38" s="4"/>
      <c r="BS38" s="4"/>
      <c r="BT38" s="4"/>
      <c r="BU38" s="4"/>
      <c r="BV38" s="4"/>
      <c r="BW38" s="4"/>
      <c r="BX38" s="4"/>
      <c r="BY38" s="4"/>
      <c r="BZ38" s="4"/>
      <c r="CA38" s="4"/>
      <c r="CB38" s="4"/>
      <c r="CC38" s="4"/>
      <c r="CD38" s="4"/>
      <c r="CE38" s="4"/>
      <c r="CF38" s="4"/>
      <c r="CG38" s="4"/>
      <c r="CH38" s="4"/>
      <c r="CI38" s="4"/>
      <c r="CJ38" s="4"/>
      <c r="CK38" s="4"/>
      <c r="CL38" s="4"/>
      <c r="CM38" s="4"/>
      <c r="CN38" s="4"/>
      <c r="CO38" s="4"/>
      <c r="CP38" s="4"/>
      <c r="CQ38" s="4"/>
      <c r="CR38" s="4"/>
      <c r="CS38" s="4"/>
      <c r="CT38" s="4"/>
      <c r="CU38" s="4"/>
      <c r="CV38" s="4"/>
      <c r="CW38" s="4"/>
      <c r="CX38" s="4"/>
      <c r="CY38" s="4"/>
      <c r="CZ38" s="4"/>
      <c r="DA38" s="4"/>
      <c r="DB38" s="4"/>
      <c r="DC38" s="4"/>
      <c r="DD38" s="4"/>
      <c r="DE38" s="4"/>
      <c r="DF38" s="4"/>
      <c r="DG38" s="4"/>
      <c r="DH38" s="4"/>
      <c r="DI38" s="4"/>
      <c r="DJ38" s="4"/>
      <c r="DK38" s="4"/>
      <c r="DL38" s="4"/>
      <c r="DM38" s="4"/>
      <c r="DN38" s="4"/>
      <c r="DO38" s="4"/>
      <c r="DP38" s="4"/>
      <c r="DQ38" s="4"/>
      <c r="DR38" s="4"/>
      <c r="DS38" s="4"/>
      <c r="DT38" s="4"/>
      <c r="DU38" s="4"/>
      <c r="DV38" s="4"/>
      <c r="DW38" s="4"/>
      <c r="DX38" s="4"/>
      <c r="DY38" s="4"/>
      <c r="DZ38" s="4"/>
      <c r="EA38" s="4"/>
      <c r="EB38" s="4"/>
      <c r="EC38" s="4"/>
      <c r="ED38" s="4"/>
      <c r="EE38" s="4"/>
      <c r="EF38" s="4"/>
      <c r="EG38" s="4"/>
      <c r="EH38" s="4"/>
      <c r="EI38" s="4"/>
      <c r="EJ38" s="4"/>
      <c r="EK38" s="4"/>
      <c r="EL38" s="4"/>
      <c r="EM38" s="4"/>
      <c r="EN38" s="4"/>
      <c r="EO38" s="4"/>
      <c r="EP38" s="4"/>
      <c r="EQ38" s="4"/>
      <c r="ER38" s="4"/>
      <c r="ES38" s="4"/>
      <c r="ET38" s="4"/>
      <c r="EU38" s="4"/>
      <c r="EV38" s="4"/>
      <c r="EW38" s="4"/>
      <c r="EX38" s="4"/>
      <c r="EY38" s="4"/>
      <c r="EZ38" s="4"/>
      <c r="FA38" s="4"/>
      <c r="FB38" s="4"/>
      <c r="FC38" s="4"/>
      <c r="FD38" s="4"/>
      <c r="FE38" s="4"/>
      <c r="FF38" s="4"/>
      <c r="FG38" s="4"/>
      <c r="FH38" s="4"/>
      <c r="FI38" s="4"/>
      <c r="FJ38" s="4"/>
      <c r="FK38" s="4"/>
      <c r="FL38" s="4"/>
      <c r="FM38" s="4"/>
      <c r="FN38" s="4"/>
      <c r="FO38" s="4"/>
      <c r="FP38" s="4"/>
      <c r="FQ38" s="4"/>
      <c r="FR38" s="4"/>
      <c r="FS38" s="4"/>
      <c r="FT38" s="4"/>
      <c r="FU38" s="4"/>
      <c r="FV38" s="4"/>
      <c r="FW38" s="4"/>
      <c r="FX38" s="4"/>
      <c r="FY38" s="4"/>
      <c r="FZ38" s="4"/>
      <c r="GA38" s="4"/>
      <c r="GB38" s="4"/>
      <c r="GC38" s="4"/>
      <c r="GD38" s="4"/>
      <c r="GE38" s="4"/>
      <c r="GF38" s="4"/>
      <c r="GG38" s="4"/>
      <c r="GH38" s="4"/>
      <c r="GI38" s="4"/>
      <c r="GJ38" s="4"/>
      <c r="GK38" s="4"/>
      <c r="GL38" s="4"/>
      <c r="GM38" s="4"/>
      <c r="GN38" s="4"/>
      <c r="GO38" s="4"/>
      <c r="GP38" s="4"/>
      <c r="GQ38" s="4"/>
      <c r="GR38" s="4"/>
      <c r="GS38" s="4"/>
      <c r="GT38" s="4"/>
      <c r="GU38" s="4"/>
      <c r="GV38" s="4"/>
      <c r="GW38" s="4"/>
      <c r="GX38" s="4"/>
      <c r="GY38" s="4"/>
      <c r="GZ38" s="4"/>
      <c r="HA38" s="4"/>
      <c r="HB38" s="4"/>
      <c r="HC38" s="4"/>
      <c r="HD38" s="4"/>
      <c r="HE38" s="4"/>
    </row>
    <row r="39" spans="1:213" s="5" customFormat="1" ht="20.100000000000001" customHeight="1" x14ac:dyDescent="0.3">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c r="BW39" s="4"/>
      <c r="BX39" s="4"/>
      <c r="BY39" s="4"/>
      <c r="BZ39" s="4"/>
      <c r="CA39" s="4"/>
      <c r="CB39" s="4"/>
      <c r="CC39" s="4"/>
      <c r="CD39" s="4"/>
      <c r="CE39" s="4"/>
      <c r="CF39" s="4"/>
      <c r="CG39" s="4"/>
      <c r="CH39" s="4"/>
      <c r="CI39" s="4"/>
      <c r="CJ39" s="4"/>
      <c r="CK39" s="4"/>
      <c r="CL39" s="4"/>
      <c r="CM39" s="4"/>
      <c r="CN39" s="4"/>
      <c r="CO39" s="4"/>
      <c r="CP39" s="4"/>
      <c r="CQ39" s="4"/>
      <c r="CR39" s="4"/>
      <c r="CS39" s="4"/>
      <c r="CT39" s="4"/>
      <c r="CU39" s="4"/>
      <c r="CV39" s="4"/>
      <c r="CW39" s="4"/>
      <c r="CX39" s="4"/>
      <c r="CY39" s="4"/>
      <c r="CZ39" s="4"/>
      <c r="DA39" s="4"/>
      <c r="DB39" s="4"/>
      <c r="DC39" s="4"/>
      <c r="DD39" s="4"/>
      <c r="DE39" s="4"/>
      <c r="DF39" s="4"/>
      <c r="DG39" s="4"/>
      <c r="DH39" s="4"/>
      <c r="DI39" s="4"/>
      <c r="DJ39" s="4"/>
      <c r="DK39" s="4"/>
      <c r="DL39" s="4"/>
      <c r="DM39" s="4"/>
      <c r="DN39" s="4"/>
      <c r="DO39" s="4"/>
      <c r="DP39" s="4"/>
      <c r="DQ39" s="4"/>
      <c r="DR39" s="4"/>
      <c r="DS39" s="4"/>
      <c r="DT39" s="4"/>
      <c r="DU39" s="4"/>
      <c r="DV39" s="4"/>
      <c r="DW39" s="4"/>
      <c r="DX39" s="4"/>
      <c r="DY39" s="4"/>
      <c r="DZ39" s="4"/>
      <c r="EA39" s="4"/>
      <c r="EB39" s="4"/>
      <c r="EC39" s="4"/>
      <c r="ED39" s="4"/>
      <c r="EE39" s="4"/>
      <c r="EF39" s="4"/>
      <c r="EG39" s="4"/>
      <c r="EH39" s="4"/>
      <c r="EI39" s="4"/>
      <c r="EJ39" s="4"/>
      <c r="EK39" s="4"/>
      <c r="EL39" s="4"/>
      <c r="EM39" s="4"/>
      <c r="EN39" s="4"/>
      <c r="EO39" s="4"/>
      <c r="EP39" s="4"/>
      <c r="EQ39" s="4"/>
      <c r="ER39" s="4"/>
      <c r="ES39" s="4"/>
      <c r="ET39" s="4"/>
      <c r="EU39" s="4"/>
      <c r="EV39" s="4"/>
      <c r="EW39" s="4"/>
      <c r="EX39" s="4"/>
      <c r="EY39" s="4"/>
      <c r="EZ39" s="4"/>
      <c r="FA39" s="4"/>
      <c r="FB39" s="4"/>
      <c r="FC39" s="4"/>
      <c r="FD39" s="4"/>
      <c r="FE39" s="4"/>
      <c r="FF39" s="4"/>
      <c r="FG39" s="4"/>
      <c r="FH39" s="4"/>
      <c r="FI39" s="4"/>
      <c r="FJ39" s="4"/>
      <c r="FK39" s="4"/>
      <c r="FL39" s="4"/>
      <c r="FM39" s="4"/>
      <c r="FN39" s="4"/>
      <c r="FO39" s="4"/>
      <c r="FP39" s="4"/>
      <c r="FQ39" s="4"/>
      <c r="FR39" s="4"/>
      <c r="FS39" s="4"/>
      <c r="FT39" s="4"/>
      <c r="FU39" s="4"/>
      <c r="FV39" s="4"/>
      <c r="FW39" s="4"/>
      <c r="FX39" s="4"/>
      <c r="FY39" s="4"/>
      <c r="FZ39" s="4"/>
      <c r="GA39" s="4"/>
      <c r="GB39" s="4"/>
      <c r="GC39" s="4"/>
      <c r="GD39" s="4"/>
      <c r="GE39" s="4"/>
      <c r="GF39" s="4"/>
      <c r="GG39" s="4"/>
      <c r="GH39" s="4"/>
      <c r="GI39" s="4"/>
      <c r="GJ39" s="4"/>
      <c r="GK39" s="4"/>
      <c r="GL39" s="4"/>
      <c r="GM39" s="4"/>
      <c r="GN39" s="4"/>
      <c r="GO39" s="4"/>
      <c r="GP39" s="4"/>
      <c r="GQ39" s="4"/>
      <c r="GR39" s="4"/>
      <c r="GS39" s="4"/>
      <c r="GT39" s="4"/>
      <c r="GU39" s="4"/>
      <c r="GV39" s="4"/>
      <c r="GW39" s="4"/>
      <c r="GX39" s="4"/>
      <c r="GY39" s="4"/>
      <c r="GZ39" s="4"/>
      <c r="HA39" s="4"/>
      <c r="HB39" s="4"/>
      <c r="HC39" s="4"/>
      <c r="HD39" s="4"/>
      <c r="HE39" s="4"/>
    </row>
    <row r="40" spans="1:213" s="5" customFormat="1" ht="20.100000000000001" customHeight="1" x14ac:dyDescent="0.3">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4"/>
      <c r="EY40" s="4"/>
      <c r="EZ40" s="4"/>
      <c r="FA40" s="4"/>
      <c r="FB40" s="4"/>
      <c r="FC40" s="4"/>
      <c r="FD40" s="4"/>
      <c r="FE40" s="4"/>
      <c r="FF40" s="4"/>
      <c r="FG40" s="4"/>
      <c r="FH40" s="4"/>
      <c r="FI40" s="4"/>
      <c r="FJ40" s="4"/>
      <c r="FK40" s="4"/>
      <c r="FL40" s="4"/>
      <c r="FM40" s="4"/>
      <c r="FN40" s="4"/>
      <c r="FO40" s="4"/>
      <c r="FP40" s="4"/>
      <c r="FQ40" s="4"/>
      <c r="FR40" s="4"/>
      <c r="FS40" s="4"/>
      <c r="FT40" s="4"/>
      <c r="FU40" s="4"/>
      <c r="FV40" s="4"/>
      <c r="FW40" s="4"/>
      <c r="FX40" s="4"/>
      <c r="FY40" s="4"/>
      <c r="FZ40" s="4"/>
      <c r="GA40" s="4"/>
      <c r="GB40" s="4"/>
      <c r="GC40" s="4"/>
      <c r="GD40" s="4"/>
      <c r="GE40" s="4"/>
      <c r="GF40" s="4"/>
      <c r="GG40" s="4"/>
      <c r="GH40" s="4"/>
      <c r="GI40" s="4"/>
      <c r="GJ40" s="4"/>
      <c r="GK40" s="4"/>
      <c r="GL40" s="4"/>
      <c r="GM40" s="4"/>
      <c r="GN40" s="4"/>
      <c r="GO40" s="4"/>
      <c r="GP40" s="4"/>
      <c r="GQ40" s="4"/>
      <c r="GR40" s="4"/>
      <c r="GS40" s="4"/>
      <c r="GT40" s="4"/>
      <c r="GU40" s="4"/>
      <c r="GV40" s="4"/>
      <c r="GW40" s="4"/>
      <c r="GX40" s="4"/>
      <c r="GY40" s="4"/>
      <c r="GZ40" s="4"/>
      <c r="HA40" s="4"/>
      <c r="HB40" s="4"/>
      <c r="HC40" s="4"/>
      <c r="HD40" s="4"/>
      <c r="HE40" s="4"/>
    </row>
    <row r="41" spans="1:213" s="5" customFormat="1" ht="20.100000000000001" customHeight="1" x14ac:dyDescent="0.3">
      <c r="A41" s="6"/>
      <c r="B41" s="6"/>
      <c r="C41" s="6"/>
      <c r="D41" s="6"/>
      <c r="E41" s="6"/>
      <c r="F41" s="6"/>
      <c r="G41" s="6"/>
      <c r="I41" s="4"/>
      <c r="J41" s="4"/>
      <c r="K41" s="4"/>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4"/>
      <c r="FO41" s="4"/>
      <c r="FP41" s="4"/>
      <c r="FQ41" s="4"/>
      <c r="FR41" s="4"/>
      <c r="FS41" s="4"/>
      <c r="FT41" s="4"/>
      <c r="FU41" s="4"/>
      <c r="FV41" s="4"/>
      <c r="FW41" s="4"/>
      <c r="FX41" s="4"/>
      <c r="FY41" s="4"/>
      <c r="FZ41" s="4"/>
      <c r="GA41" s="4"/>
      <c r="GB41" s="4"/>
      <c r="GC41" s="4"/>
      <c r="GD41" s="4"/>
      <c r="GE41" s="4"/>
      <c r="GF41" s="4"/>
      <c r="GG41" s="4"/>
      <c r="GH41" s="4"/>
      <c r="GI41" s="4"/>
      <c r="GJ41" s="4"/>
      <c r="GK41" s="4"/>
      <c r="GL41" s="4"/>
      <c r="GM41" s="4"/>
      <c r="GN41" s="4"/>
      <c r="GO41" s="4"/>
      <c r="GP41" s="4"/>
      <c r="GQ41" s="4"/>
      <c r="GR41" s="4"/>
      <c r="GS41" s="4"/>
      <c r="GT41" s="4"/>
      <c r="GU41" s="4"/>
      <c r="GV41" s="4"/>
      <c r="GW41" s="4"/>
      <c r="GX41" s="4"/>
      <c r="GY41" s="4"/>
      <c r="GZ41" s="4"/>
      <c r="HA41" s="4"/>
      <c r="HB41" s="4"/>
      <c r="HC41" s="4"/>
      <c r="HD41" s="4"/>
      <c r="HE41" s="4"/>
    </row>
    <row r="42" spans="1:213" s="5" customFormat="1" x14ac:dyDescent="0.3">
      <c r="I42" s="4"/>
      <c r="J42" s="4"/>
      <c r="K42" s="4"/>
      <c r="L42" s="4"/>
      <c r="M42" s="4"/>
      <c r="N42" s="4"/>
      <c r="O42" s="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4"/>
      <c r="FO42" s="4"/>
      <c r="FP42" s="4"/>
      <c r="FQ42" s="4"/>
      <c r="FR42" s="4"/>
      <c r="FS42" s="4"/>
      <c r="FT42" s="4"/>
      <c r="FU42" s="4"/>
      <c r="FV42" s="4"/>
      <c r="FW42" s="4"/>
      <c r="FX42" s="4"/>
      <c r="FY42" s="4"/>
      <c r="FZ42" s="4"/>
      <c r="GA42" s="4"/>
      <c r="GB42" s="4"/>
      <c r="GC42" s="4"/>
      <c r="GD42" s="4"/>
      <c r="GE42" s="4"/>
      <c r="GF42" s="4"/>
      <c r="GG42" s="4"/>
      <c r="GH42" s="4"/>
      <c r="GI42" s="4"/>
      <c r="GJ42" s="4"/>
      <c r="GK42" s="4"/>
      <c r="GL42" s="4"/>
      <c r="GM42" s="4"/>
      <c r="GN42" s="4"/>
      <c r="GO42" s="4"/>
      <c r="GP42" s="4"/>
      <c r="GQ42" s="4"/>
      <c r="GR42" s="4"/>
      <c r="GS42" s="4"/>
      <c r="GT42" s="4"/>
      <c r="GU42" s="4"/>
      <c r="GV42" s="4"/>
      <c r="GW42" s="4"/>
      <c r="GX42" s="4"/>
      <c r="GY42" s="4"/>
      <c r="GZ42" s="4"/>
      <c r="HA42" s="4"/>
      <c r="HB42" s="4"/>
      <c r="HC42" s="4"/>
      <c r="HD42" s="4"/>
      <c r="HE42" s="4"/>
    </row>
    <row r="43" spans="1:213" s="5" customFormat="1" ht="30" customHeight="1" x14ac:dyDescent="0.3">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4"/>
      <c r="FO43" s="4"/>
      <c r="FP43" s="4"/>
      <c r="FQ43" s="4"/>
      <c r="FR43" s="4"/>
      <c r="FS43" s="4"/>
      <c r="FT43" s="4"/>
      <c r="FU43" s="4"/>
      <c r="FV43" s="4"/>
      <c r="FW43" s="4"/>
      <c r="FX43" s="4"/>
      <c r="FY43" s="4"/>
      <c r="FZ43" s="4"/>
      <c r="GA43" s="4"/>
      <c r="GB43" s="4"/>
      <c r="GC43" s="4"/>
      <c r="GD43" s="4"/>
      <c r="GE43" s="4"/>
      <c r="GF43" s="4"/>
      <c r="GG43" s="4"/>
      <c r="GH43" s="4"/>
      <c r="GI43" s="4"/>
      <c r="GJ43" s="4"/>
      <c r="GK43" s="4"/>
      <c r="GL43" s="4"/>
      <c r="GM43" s="4"/>
      <c r="GN43" s="4"/>
      <c r="GO43" s="4"/>
      <c r="GP43" s="4"/>
      <c r="GQ43" s="4"/>
      <c r="GR43" s="4"/>
      <c r="GS43" s="4"/>
      <c r="GT43" s="4"/>
      <c r="GU43" s="4"/>
      <c r="GV43" s="4"/>
      <c r="GW43" s="4"/>
      <c r="GX43" s="4"/>
      <c r="GY43" s="4"/>
      <c r="GZ43" s="4"/>
      <c r="HA43" s="4"/>
      <c r="HB43" s="4"/>
      <c r="HC43" s="4"/>
      <c r="HD43" s="4"/>
      <c r="HE43" s="4"/>
    </row>
    <row r="44" spans="1:213" s="5" customFormat="1" ht="30" customHeight="1" x14ac:dyDescent="0.3">
      <c r="I44" s="4"/>
      <c r="J44" s="4"/>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4"/>
      <c r="FO44" s="4"/>
      <c r="FP44" s="4"/>
      <c r="FQ44" s="4"/>
      <c r="FR44" s="4"/>
      <c r="FS44" s="4"/>
      <c r="FT44" s="4"/>
      <c r="FU44" s="4"/>
      <c r="FV44" s="4"/>
      <c r="FW44" s="4"/>
      <c r="FX44" s="4"/>
      <c r="FY44" s="4"/>
      <c r="FZ44" s="4"/>
      <c r="GA44" s="4"/>
      <c r="GB44" s="4"/>
      <c r="GC44" s="4"/>
      <c r="GD44" s="4"/>
      <c r="GE44" s="4"/>
      <c r="GF44" s="4"/>
      <c r="GG44" s="4"/>
      <c r="GH44" s="4"/>
      <c r="GI44" s="4"/>
      <c r="GJ44" s="4"/>
      <c r="GK44" s="4"/>
      <c r="GL44" s="4"/>
      <c r="GM44" s="4"/>
      <c r="GN44" s="4"/>
      <c r="GO44" s="4"/>
      <c r="GP44" s="4"/>
      <c r="GQ44" s="4"/>
      <c r="GR44" s="4"/>
      <c r="GS44" s="4"/>
      <c r="GT44" s="4"/>
      <c r="GU44" s="4"/>
      <c r="GV44" s="4"/>
      <c r="GW44" s="4"/>
      <c r="GX44" s="4"/>
      <c r="GY44" s="4"/>
      <c r="GZ44" s="4"/>
      <c r="HA44" s="4"/>
      <c r="HB44" s="4"/>
      <c r="HC44" s="4"/>
      <c r="HD44" s="4"/>
      <c r="HE44" s="4"/>
    </row>
    <row r="45" spans="1:213" s="5" customFormat="1" ht="20.100000000000001" customHeight="1" x14ac:dyDescent="0.3">
      <c r="I45" s="4"/>
      <c r="J45" s="4"/>
      <c r="K45" s="4"/>
      <c r="L45" s="4"/>
      <c r="M45" s="4"/>
      <c r="N45" s="4"/>
      <c r="O45" s="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4"/>
      <c r="FO45" s="4"/>
      <c r="FP45" s="4"/>
      <c r="FQ45" s="4"/>
      <c r="FR45" s="4"/>
      <c r="FS45" s="4"/>
      <c r="FT45" s="4"/>
      <c r="FU45" s="4"/>
      <c r="FV45" s="4"/>
      <c r="FW45" s="4"/>
      <c r="FX45" s="4"/>
      <c r="FY45" s="4"/>
      <c r="FZ45" s="4"/>
      <c r="GA45" s="4"/>
      <c r="GB45" s="4"/>
      <c r="GC45" s="4"/>
      <c r="GD45" s="4"/>
      <c r="GE45" s="4"/>
      <c r="GF45" s="4"/>
      <c r="GG45" s="4"/>
      <c r="GH45" s="4"/>
      <c r="GI45" s="4"/>
      <c r="GJ45" s="4"/>
      <c r="GK45" s="4"/>
      <c r="GL45" s="4"/>
      <c r="GM45" s="4"/>
      <c r="GN45" s="4"/>
      <c r="GO45" s="4"/>
      <c r="GP45" s="4"/>
      <c r="GQ45" s="4"/>
      <c r="GR45" s="4"/>
      <c r="GS45" s="4"/>
      <c r="GT45" s="4"/>
      <c r="GU45" s="4"/>
      <c r="GV45" s="4"/>
      <c r="GW45" s="4"/>
      <c r="GX45" s="4"/>
      <c r="GY45" s="4"/>
      <c r="GZ45" s="4"/>
      <c r="HA45" s="4"/>
      <c r="HB45" s="4"/>
      <c r="HC45" s="4"/>
      <c r="HD45" s="4"/>
      <c r="HE45" s="4"/>
    </row>
    <row r="46" spans="1:213" ht="30" customHeight="1" x14ac:dyDescent="0.3">
      <c r="A46" s="5"/>
      <c r="B46" s="5"/>
      <c r="C46" s="5"/>
      <c r="D46" s="5"/>
      <c r="E46" s="5"/>
      <c r="F46" s="5"/>
      <c r="G46" s="5"/>
    </row>
    <row r="47" spans="1:213" s="5" customFormat="1" ht="39.950000000000003" customHeight="1" x14ac:dyDescent="0.3">
      <c r="A47" s="1"/>
      <c r="B47" s="1"/>
      <c r="C47" s="1"/>
      <c r="D47" s="1"/>
      <c r="E47" s="1"/>
      <c r="F47" s="1"/>
      <c r="G47" s="1"/>
      <c r="I47" s="4"/>
      <c r="J47" s="4"/>
      <c r="K47" s="4"/>
      <c r="L47" s="4"/>
      <c r="M47" s="4"/>
      <c r="N47" s="4"/>
      <c r="O47" s="4"/>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4"/>
      <c r="FO47" s="4"/>
      <c r="FP47" s="4"/>
      <c r="FQ47" s="4"/>
      <c r="FR47" s="4"/>
      <c r="FS47" s="4"/>
      <c r="FT47" s="4"/>
      <c r="FU47" s="4"/>
      <c r="FV47" s="4"/>
      <c r="FW47" s="4"/>
      <c r="FX47" s="4"/>
      <c r="FY47" s="4"/>
      <c r="FZ47" s="4"/>
      <c r="GA47" s="4"/>
      <c r="GB47" s="4"/>
      <c r="GC47" s="4"/>
      <c r="GD47" s="4"/>
      <c r="GE47" s="4"/>
      <c r="GF47" s="4"/>
      <c r="GG47" s="4"/>
      <c r="GH47" s="4"/>
      <c r="GI47" s="4"/>
      <c r="GJ47" s="4"/>
      <c r="GK47" s="4"/>
      <c r="GL47" s="4"/>
      <c r="GM47" s="4"/>
      <c r="GN47" s="4"/>
      <c r="GO47" s="4"/>
      <c r="GP47" s="4"/>
      <c r="GQ47" s="4"/>
      <c r="GR47" s="4"/>
      <c r="GS47" s="4"/>
      <c r="GT47" s="4"/>
      <c r="GU47" s="4"/>
      <c r="GV47" s="4"/>
      <c r="GW47" s="4"/>
      <c r="GX47" s="4"/>
      <c r="GY47" s="4"/>
      <c r="GZ47" s="4"/>
      <c r="HA47" s="4"/>
      <c r="HB47" s="4"/>
      <c r="HC47" s="4"/>
      <c r="HD47" s="4"/>
      <c r="HE47" s="4"/>
    </row>
    <row r="48" spans="1:213" s="5" customFormat="1" ht="20.100000000000001" customHeight="1" x14ac:dyDescent="0.3">
      <c r="A48" s="1"/>
      <c r="B48" s="1"/>
      <c r="C48" s="1"/>
      <c r="D48" s="1"/>
      <c r="E48" s="1"/>
      <c r="F48" s="1"/>
      <c r="G48" s="1"/>
      <c r="I48" s="4"/>
      <c r="J48" s="4"/>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4"/>
      <c r="FO48" s="4"/>
      <c r="FP48" s="4"/>
      <c r="FQ48" s="4"/>
      <c r="FR48" s="4"/>
      <c r="FS48" s="4"/>
      <c r="FT48" s="4"/>
      <c r="FU48" s="4"/>
      <c r="FV48" s="4"/>
      <c r="FW48" s="4"/>
      <c r="FX48" s="4"/>
      <c r="FY48" s="4"/>
      <c r="FZ48" s="4"/>
      <c r="GA48" s="4"/>
      <c r="GB48" s="4"/>
      <c r="GC48" s="4"/>
      <c r="GD48" s="4"/>
      <c r="GE48" s="4"/>
      <c r="GF48" s="4"/>
      <c r="GG48" s="4"/>
      <c r="GH48" s="4"/>
      <c r="GI48" s="4"/>
      <c r="GJ48" s="4"/>
      <c r="GK48" s="4"/>
      <c r="GL48" s="4"/>
      <c r="GM48" s="4"/>
      <c r="GN48" s="4"/>
      <c r="GO48" s="4"/>
      <c r="GP48" s="4"/>
      <c r="GQ48" s="4"/>
      <c r="GR48" s="4"/>
      <c r="GS48" s="4"/>
      <c r="GT48" s="4"/>
      <c r="GU48" s="4"/>
      <c r="GV48" s="4"/>
      <c r="GW48" s="4"/>
      <c r="GX48" s="4"/>
      <c r="GY48" s="4"/>
      <c r="GZ48" s="4"/>
      <c r="HA48" s="4"/>
      <c r="HB48" s="4"/>
      <c r="HC48" s="4"/>
      <c r="HD48" s="4"/>
      <c r="HE48" s="4"/>
    </row>
    <row r="49" spans="1:213" s="5" customFormat="1" ht="20.100000000000001" customHeight="1" x14ac:dyDescent="0.3">
      <c r="A49" s="1"/>
      <c r="B49" s="1"/>
      <c r="C49" s="1"/>
      <c r="D49" s="1"/>
      <c r="E49" s="1"/>
      <c r="F49" s="1"/>
      <c r="G49" s="1"/>
      <c r="I49" s="4"/>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4"/>
      <c r="FO49" s="4"/>
      <c r="FP49" s="4"/>
      <c r="FQ49" s="4"/>
      <c r="FR49" s="4"/>
      <c r="FS49" s="4"/>
      <c r="FT49" s="4"/>
      <c r="FU49" s="4"/>
      <c r="FV49" s="4"/>
      <c r="FW49" s="4"/>
      <c r="FX49" s="4"/>
      <c r="FY49" s="4"/>
      <c r="FZ49" s="4"/>
      <c r="GA49" s="4"/>
      <c r="GB49" s="4"/>
      <c r="GC49" s="4"/>
      <c r="GD49" s="4"/>
      <c r="GE49" s="4"/>
      <c r="GF49" s="4"/>
      <c r="GG49" s="4"/>
      <c r="GH49" s="4"/>
      <c r="GI49" s="4"/>
      <c r="GJ49" s="4"/>
      <c r="GK49" s="4"/>
      <c r="GL49" s="4"/>
      <c r="GM49" s="4"/>
      <c r="GN49" s="4"/>
      <c r="GO49" s="4"/>
      <c r="GP49" s="4"/>
      <c r="GQ49" s="4"/>
      <c r="GR49" s="4"/>
      <c r="GS49" s="4"/>
      <c r="GT49" s="4"/>
      <c r="GU49" s="4"/>
      <c r="GV49" s="4"/>
      <c r="GW49" s="4"/>
      <c r="GX49" s="4"/>
      <c r="GY49" s="4"/>
      <c r="GZ49" s="4"/>
      <c r="HA49" s="4"/>
      <c r="HB49" s="4"/>
      <c r="HC49" s="4"/>
      <c r="HD49" s="4"/>
      <c r="HE49" s="4"/>
    </row>
    <row r="50" spans="1:213" s="5" customFormat="1" ht="20.100000000000001" customHeight="1" x14ac:dyDescent="0.3">
      <c r="A50" s="6"/>
      <c r="B50" s="6"/>
      <c r="C50" s="6"/>
      <c r="D50" s="6"/>
      <c r="E50" s="6"/>
      <c r="F50" s="6"/>
      <c r="G50" s="6"/>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4"/>
      <c r="FO50" s="4"/>
      <c r="FP50" s="4"/>
      <c r="FQ50" s="4"/>
      <c r="FR50" s="4"/>
      <c r="FS50" s="4"/>
      <c r="FT50" s="4"/>
      <c r="FU50" s="4"/>
      <c r="FV50" s="4"/>
      <c r="FW50" s="4"/>
      <c r="FX50" s="4"/>
      <c r="FY50" s="4"/>
      <c r="FZ50" s="4"/>
      <c r="GA50" s="4"/>
      <c r="GB50" s="4"/>
      <c r="GC50" s="4"/>
      <c r="GD50" s="4"/>
      <c r="GE50" s="4"/>
      <c r="GF50" s="4"/>
      <c r="GG50" s="4"/>
      <c r="GH50" s="4"/>
      <c r="GI50" s="4"/>
      <c r="GJ50" s="4"/>
      <c r="GK50" s="4"/>
      <c r="GL50" s="4"/>
      <c r="GM50" s="4"/>
      <c r="GN50" s="4"/>
      <c r="GO50" s="4"/>
      <c r="GP50" s="4"/>
      <c r="GQ50" s="4"/>
      <c r="GR50" s="4"/>
      <c r="GS50" s="4"/>
      <c r="GT50" s="4"/>
      <c r="GU50" s="4"/>
      <c r="GV50" s="4"/>
      <c r="GW50" s="4"/>
      <c r="GX50" s="4"/>
      <c r="GY50" s="4"/>
      <c r="GZ50" s="4"/>
      <c r="HA50" s="4"/>
      <c r="HB50" s="4"/>
      <c r="HC50" s="4"/>
      <c r="HD50" s="4"/>
      <c r="HE50" s="4"/>
    </row>
    <row r="51" spans="1:213" s="5" customFormat="1" ht="20.100000000000001" customHeight="1" x14ac:dyDescent="0.3">
      <c r="A51" s="6"/>
      <c r="B51" s="6"/>
      <c r="C51" s="6"/>
      <c r="D51" s="6"/>
      <c r="E51" s="6"/>
      <c r="F51" s="6"/>
      <c r="G51" s="6"/>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4"/>
      <c r="FO51" s="4"/>
      <c r="FP51" s="4"/>
      <c r="FQ51" s="4"/>
      <c r="FR51" s="4"/>
      <c r="FS51" s="4"/>
      <c r="FT51" s="4"/>
      <c r="FU51" s="4"/>
      <c r="FV51" s="4"/>
      <c r="FW51" s="4"/>
      <c r="FX51" s="4"/>
      <c r="FY51" s="4"/>
      <c r="FZ51" s="4"/>
      <c r="GA51" s="4"/>
      <c r="GB51" s="4"/>
      <c r="GC51" s="4"/>
      <c r="GD51" s="4"/>
      <c r="GE51" s="4"/>
      <c r="GF51" s="4"/>
      <c r="GG51" s="4"/>
      <c r="GH51" s="4"/>
      <c r="GI51" s="4"/>
      <c r="GJ51" s="4"/>
      <c r="GK51" s="4"/>
      <c r="GL51" s="4"/>
      <c r="GM51" s="4"/>
      <c r="GN51" s="4"/>
      <c r="GO51" s="4"/>
      <c r="GP51" s="4"/>
      <c r="GQ51" s="4"/>
      <c r="GR51" s="4"/>
      <c r="GS51" s="4"/>
      <c r="GT51" s="4"/>
      <c r="GU51" s="4"/>
      <c r="GV51" s="4"/>
      <c r="GW51" s="4"/>
      <c r="GX51" s="4"/>
      <c r="GY51" s="4"/>
      <c r="GZ51" s="4"/>
      <c r="HA51" s="4"/>
      <c r="HB51" s="4"/>
      <c r="HC51" s="4"/>
      <c r="HD51" s="4"/>
      <c r="HE51" s="4"/>
    </row>
    <row r="52" spans="1:213" s="1" customFormat="1" ht="20.100000000000001" customHeight="1" x14ac:dyDescent="0.3">
      <c r="A52" s="6"/>
      <c r="B52" s="6"/>
      <c r="C52" s="6"/>
      <c r="D52" s="6"/>
      <c r="E52" s="6"/>
      <c r="F52" s="6"/>
      <c r="G52" s="6"/>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4"/>
      <c r="FO52" s="4"/>
      <c r="FP52" s="4"/>
      <c r="FQ52" s="4"/>
      <c r="FR52" s="4"/>
      <c r="FS52" s="4"/>
      <c r="FT52" s="4"/>
      <c r="FU52" s="4"/>
      <c r="FV52" s="4"/>
      <c r="FW52" s="4"/>
      <c r="FX52" s="4"/>
      <c r="FY52" s="4"/>
      <c r="FZ52" s="4"/>
      <c r="GA52" s="4"/>
      <c r="GB52" s="4"/>
      <c r="GC52" s="4"/>
      <c r="GD52" s="4"/>
      <c r="GE52" s="4"/>
      <c r="GF52" s="4"/>
      <c r="GG52" s="4"/>
      <c r="GH52" s="4"/>
      <c r="GI52" s="4"/>
      <c r="GJ52" s="4"/>
      <c r="GK52" s="4"/>
      <c r="GL52" s="4"/>
      <c r="GM52" s="4"/>
      <c r="GN52" s="4"/>
      <c r="GO52" s="4"/>
      <c r="GP52" s="4"/>
      <c r="GQ52" s="4"/>
      <c r="GR52" s="4"/>
      <c r="GS52" s="4"/>
      <c r="GT52" s="4"/>
      <c r="GU52" s="4"/>
      <c r="GV52" s="4"/>
      <c r="GW52" s="4"/>
      <c r="GX52" s="4"/>
      <c r="GY52" s="4"/>
      <c r="GZ52" s="4"/>
      <c r="HA52" s="4"/>
      <c r="HB52" s="4"/>
      <c r="HC52" s="4"/>
      <c r="HD52" s="4"/>
      <c r="HE52" s="4"/>
    </row>
    <row r="53" spans="1:213" s="1" customFormat="1" ht="30" customHeight="1" x14ac:dyDescent="0.3">
      <c r="A53" s="6"/>
      <c r="B53" s="6"/>
      <c r="C53" s="6"/>
      <c r="D53" s="6"/>
      <c r="E53" s="6"/>
      <c r="F53" s="6"/>
      <c r="G53" s="6"/>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4"/>
      <c r="FO53" s="4"/>
      <c r="FP53" s="4"/>
      <c r="FQ53" s="4"/>
      <c r="FR53" s="4"/>
      <c r="FS53" s="4"/>
      <c r="FT53" s="4"/>
      <c r="FU53" s="4"/>
      <c r="FV53" s="4"/>
      <c r="FW53" s="4"/>
      <c r="FX53" s="4"/>
      <c r="FY53" s="4"/>
      <c r="FZ53" s="4"/>
      <c r="GA53" s="4"/>
      <c r="GB53" s="4"/>
      <c r="GC53" s="4"/>
      <c r="GD53" s="4"/>
      <c r="GE53" s="4"/>
      <c r="GF53" s="4"/>
      <c r="GG53" s="4"/>
      <c r="GH53" s="4"/>
      <c r="GI53" s="4"/>
      <c r="GJ53" s="4"/>
      <c r="GK53" s="4"/>
      <c r="GL53" s="4"/>
      <c r="GM53" s="4"/>
      <c r="GN53" s="4"/>
      <c r="GO53" s="4"/>
      <c r="GP53" s="4"/>
      <c r="GQ53" s="4"/>
      <c r="GR53" s="4"/>
      <c r="GS53" s="4"/>
      <c r="GT53" s="4"/>
      <c r="GU53" s="4"/>
      <c r="GV53" s="4"/>
      <c r="GW53" s="4"/>
      <c r="GX53" s="4"/>
      <c r="GY53" s="4"/>
      <c r="GZ53" s="4"/>
      <c r="HA53" s="4"/>
      <c r="HB53" s="4"/>
      <c r="HC53" s="4"/>
      <c r="HD53" s="4"/>
      <c r="HE53" s="4"/>
    </row>
    <row r="54" spans="1:213" s="1" customFormat="1" ht="20.100000000000001" customHeight="1" x14ac:dyDescent="0.3">
      <c r="A54" s="6"/>
      <c r="B54" s="6"/>
      <c r="C54" s="6"/>
      <c r="D54" s="6"/>
      <c r="E54" s="6"/>
      <c r="F54" s="6"/>
      <c r="G54" s="6"/>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4"/>
      <c r="FO54" s="4"/>
      <c r="FP54" s="4"/>
      <c r="FQ54" s="4"/>
      <c r="FR54" s="4"/>
      <c r="FS54" s="4"/>
      <c r="FT54" s="4"/>
      <c r="FU54" s="4"/>
      <c r="FV54" s="4"/>
      <c r="FW54" s="4"/>
      <c r="FX54" s="4"/>
      <c r="FY54" s="4"/>
      <c r="FZ54" s="4"/>
      <c r="GA54" s="4"/>
      <c r="GB54" s="4"/>
      <c r="GC54" s="4"/>
      <c r="GD54" s="4"/>
      <c r="GE54" s="4"/>
      <c r="GF54" s="4"/>
      <c r="GG54" s="4"/>
      <c r="GH54" s="4"/>
      <c r="GI54" s="4"/>
      <c r="GJ54" s="4"/>
      <c r="GK54" s="4"/>
      <c r="GL54" s="4"/>
      <c r="GM54" s="4"/>
      <c r="GN54" s="4"/>
      <c r="GO54" s="4"/>
      <c r="GP54" s="4"/>
      <c r="GQ54" s="4"/>
      <c r="GR54" s="4"/>
      <c r="GS54" s="4"/>
      <c r="GT54" s="4"/>
      <c r="GU54" s="4"/>
      <c r="GV54" s="4"/>
      <c r="GW54" s="4"/>
      <c r="GX54" s="4"/>
      <c r="GY54" s="4"/>
      <c r="GZ54" s="4"/>
      <c r="HA54" s="4"/>
      <c r="HB54" s="4"/>
      <c r="HC54" s="4"/>
      <c r="HD54" s="4"/>
      <c r="HE54" s="4"/>
    </row>
    <row r="55" spans="1:213" ht="39.950000000000003" customHeight="1" x14ac:dyDescent="0.3"/>
    <row r="56" spans="1:213" ht="39.950000000000003" customHeight="1" x14ac:dyDescent="0.3"/>
    <row r="57" spans="1:213" ht="35.1" customHeight="1" x14ac:dyDescent="0.3"/>
    <row r="58" spans="1:213" ht="21" customHeight="1" x14ac:dyDescent="0.3"/>
    <row r="59" spans="1:213" ht="21" customHeight="1" x14ac:dyDescent="0.3"/>
    <row r="60" spans="1:213" ht="16.5" customHeight="1" x14ac:dyDescent="0.3"/>
    <row r="61" spans="1:213" ht="15.75" x14ac:dyDescent="0.3">
      <c r="I61" s="152"/>
      <c r="J61" s="152"/>
      <c r="K61" s="152"/>
      <c r="L61" s="152"/>
      <c r="M61" s="152"/>
      <c r="N61" s="152"/>
      <c r="O61" s="152"/>
      <c r="P61" s="152"/>
      <c r="Q61" s="152"/>
      <c r="R61" s="152"/>
      <c r="S61" s="152"/>
      <c r="T61" s="152"/>
      <c r="U61" s="152"/>
      <c r="V61" s="152"/>
      <c r="W61" s="152"/>
      <c r="X61" s="152"/>
      <c r="Y61" s="152"/>
      <c r="Z61" s="152"/>
      <c r="AA61" s="152"/>
      <c r="AB61" s="152"/>
      <c r="AC61" s="152"/>
      <c r="AD61" s="152"/>
      <c r="AE61" s="152"/>
      <c r="AF61" s="152"/>
      <c r="AG61" s="152"/>
      <c r="AH61" s="152"/>
      <c r="AI61" s="152"/>
      <c r="AJ61" s="152"/>
      <c r="AK61" s="152"/>
      <c r="AL61" s="152"/>
      <c r="AM61" s="152"/>
      <c r="AN61" s="152"/>
      <c r="AO61" s="152"/>
      <c r="AP61" s="152"/>
      <c r="AQ61" s="152"/>
      <c r="AR61" s="152"/>
      <c r="AS61" s="152"/>
      <c r="AT61" s="152"/>
      <c r="AU61" s="152"/>
      <c r="AV61" s="152"/>
      <c r="AW61" s="152"/>
      <c r="AX61" s="152"/>
      <c r="AY61" s="152"/>
      <c r="AZ61" s="152"/>
      <c r="BA61" s="152"/>
      <c r="BB61" s="152"/>
      <c r="BC61" s="152"/>
      <c r="BD61" s="152"/>
      <c r="BE61" s="152"/>
      <c r="BF61" s="152"/>
      <c r="BG61" s="152"/>
      <c r="BH61" s="152"/>
      <c r="BI61" s="152"/>
      <c r="BJ61" s="152"/>
      <c r="BK61" s="152"/>
      <c r="BL61" s="152"/>
      <c r="BM61" s="152"/>
      <c r="BN61" s="152"/>
      <c r="BO61" s="152"/>
      <c r="BP61" s="152"/>
      <c r="BQ61" s="152"/>
      <c r="BR61" s="152"/>
      <c r="BS61" s="152"/>
      <c r="BT61" s="152"/>
      <c r="BU61" s="152"/>
      <c r="BV61" s="152"/>
      <c r="BW61" s="152"/>
      <c r="BX61" s="152"/>
      <c r="BY61" s="152"/>
      <c r="BZ61" s="152"/>
      <c r="CA61" s="152"/>
      <c r="CB61" s="152"/>
      <c r="CC61" s="152"/>
      <c r="CD61" s="152"/>
      <c r="CE61" s="152"/>
      <c r="CF61" s="152"/>
      <c r="CG61" s="152"/>
      <c r="CH61" s="152"/>
      <c r="CI61" s="152"/>
      <c r="CJ61" s="152"/>
      <c r="CK61" s="152"/>
      <c r="CL61" s="152"/>
      <c r="CM61" s="152"/>
      <c r="CN61" s="152"/>
      <c r="CO61" s="152"/>
      <c r="CP61" s="152"/>
      <c r="CQ61" s="152"/>
      <c r="CR61" s="152"/>
      <c r="CS61" s="152"/>
      <c r="CT61" s="152"/>
      <c r="CU61" s="152"/>
      <c r="CV61" s="152"/>
      <c r="CW61" s="152"/>
      <c r="CX61" s="152"/>
      <c r="CY61" s="152"/>
      <c r="CZ61" s="152"/>
      <c r="DA61" s="152"/>
      <c r="DB61" s="152"/>
      <c r="DC61" s="152"/>
      <c r="DD61" s="152"/>
      <c r="DE61" s="152"/>
      <c r="DF61" s="152"/>
      <c r="DG61" s="152"/>
      <c r="DH61" s="152"/>
      <c r="DI61" s="152"/>
      <c r="DJ61" s="152"/>
      <c r="DK61" s="152"/>
      <c r="DL61" s="152"/>
      <c r="DM61" s="152"/>
      <c r="DN61" s="152"/>
      <c r="DO61" s="152"/>
      <c r="DP61" s="152"/>
      <c r="DQ61" s="152"/>
      <c r="DR61" s="152"/>
      <c r="DS61" s="152"/>
      <c r="DT61" s="152"/>
      <c r="DU61" s="152"/>
      <c r="DV61" s="152"/>
      <c r="DW61" s="152"/>
      <c r="DX61" s="152"/>
      <c r="DY61" s="152"/>
      <c r="DZ61" s="152"/>
      <c r="EA61" s="152"/>
      <c r="EB61" s="152"/>
      <c r="EC61" s="152"/>
      <c r="ED61" s="152"/>
      <c r="EE61" s="152"/>
      <c r="EF61" s="152"/>
      <c r="EG61" s="152"/>
      <c r="EH61" s="152"/>
      <c r="EI61" s="152"/>
      <c r="EJ61" s="152"/>
      <c r="EK61" s="152"/>
      <c r="EL61" s="152"/>
      <c r="EM61" s="152"/>
      <c r="EN61" s="152"/>
      <c r="EO61" s="152"/>
      <c r="EP61" s="152"/>
      <c r="EQ61" s="152"/>
      <c r="ER61" s="152"/>
      <c r="ES61" s="152"/>
      <c r="ET61" s="152"/>
      <c r="EU61" s="152"/>
      <c r="EV61" s="152"/>
      <c r="EW61" s="152"/>
      <c r="EX61" s="152"/>
      <c r="EY61" s="152"/>
      <c r="EZ61" s="152"/>
      <c r="FA61" s="152"/>
      <c r="FB61" s="152"/>
      <c r="FC61" s="152"/>
      <c r="FD61" s="152"/>
      <c r="FE61" s="152"/>
      <c r="FF61" s="152"/>
      <c r="FG61" s="152"/>
      <c r="FH61" s="152"/>
      <c r="FI61" s="152"/>
      <c r="FJ61" s="152"/>
      <c r="FK61" s="152"/>
      <c r="FL61" s="152"/>
      <c r="FM61" s="152"/>
      <c r="FN61" s="152"/>
      <c r="FO61" s="152"/>
      <c r="FP61" s="152"/>
      <c r="FQ61" s="152"/>
      <c r="FR61" s="152"/>
      <c r="FS61" s="152"/>
      <c r="FT61" s="152"/>
      <c r="FU61" s="152"/>
      <c r="FV61" s="152"/>
      <c r="FW61" s="152"/>
      <c r="FX61" s="152"/>
      <c r="FY61" s="152"/>
      <c r="FZ61" s="152"/>
      <c r="GA61" s="152"/>
      <c r="GB61" s="152"/>
      <c r="GC61" s="152"/>
      <c r="GD61" s="152"/>
      <c r="GE61" s="152"/>
      <c r="GF61" s="152"/>
      <c r="GG61" s="152"/>
      <c r="GH61" s="152"/>
      <c r="GI61" s="152"/>
      <c r="GJ61" s="152"/>
      <c r="GK61" s="152"/>
      <c r="GL61" s="152"/>
      <c r="GM61" s="152"/>
      <c r="GN61" s="152"/>
      <c r="GO61" s="152"/>
      <c r="GP61" s="152"/>
      <c r="GQ61" s="152"/>
      <c r="GR61" s="152"/>
      <c r="GS61" s="152"/>
      <c r="GT61" s="152"/>
      <c r="GU61" s="152"/>
      <c r="GV61" s="152"/>
      <c r="GW61" s="152"/>
      <c r="GX61" s="152"/>
      <c r="GY61" s="152"/>
      <c r="GZ61" s="152"/>
      <c r="HA61" s="152"/>
      <c r="HB61" s="152"/>
      <c r="HC61" s="152"/>
      <c r="HD61" s="152"/>
      <c r="HE61" s="152"/>
    </row>
    <row r="62" spans="1:213" ht="15.75" x14ac:dyDescent="0.3">
      <c r="I62" s="152"/>
      <c r="J62" s="152"/>
      <c r="K62" s="152"/>
      <c r="L62" s="152"/>
      <c r="M62" s="152"/>
      <c r="N62" s="152"/>
      <c r="O62" s="152"/>
      <c r="P62" s="152"/>
      <c r="Q62" s="152"/>
      <c r="R62" s="152"/>
      <c r="S62" s="152"/>
      <c r="T62" s="152"/>
      <c r="U62" s="152"/>
      <c r="V62" s="152"/>
      <c r="W62" s="152"/>
      <c r="X62" s="152"/>
      <c r="Y62" s="152"/>
      <c r="Z62" s="152"/>
      <c r="AA62" s="152"/>
      <c r="AB62" s="152"/>
      <c r="AC62" s="152"/>
      <c r="AD62" s="152"/>
      <c r="AE62" s="152"/>
      <c r="AF62" s="152"/>
      <c r="AG62" s="152"/>
      <c r="AH62" s="152"/>
      <c r="AI62" s="152"/>
      <c r="AJ62" s="152"/>
      <c r="AK62" s="152"/>
      <c r="AL62" s="152"/>
      <c r="AM62" s="152"/>
      <c r="AN62" s="152"/>
      <c r="AO62" s="152"/>
      <c r="AP62" s="152"/>
      <c r="AQ62" s="152"/>
      <c r="AR62" s="152"/>
      <c r="AS62" s="152"/>
      <c r="AT62" s="152"/>
      <c r="AU62" s="152"/>
      <c r="AV62" s="152"/>
      <c r="AW62" s="152"/>
      <c r="AX62" s="152"/>
      <c r="AY62" s="152"/>
      <c r="AZ62" s="152"/>
      <c r="BA62" s="152"/>
      <c r="BB62" s="152"/>
      <c r="BC62" s="152"/>
      <c r="BD62" s="152"/>
      <c r="BE62" s="152"/>
      <c r="BF62" s="152"/>
      <c r="BG62" s="152"/>
      <c r="BH62" s="152"/>
      <c r="BI62" s="152"/>
      <c r="BJ62" s="152"/>
      <c r="BK62" s="152"/>
      <c r="BL62" s="152"/>
      <c r="BM62" s="152"/>
      <c r="BN62" s="152"/>
      <c r="BO62" s="152"/>
      <c r="BP62" s="152"/>
      <c r="BQ62" s="152"/>
      <c r="BR62" s="152"/>
      <c r="BS62" s="152"/>
      <c r="BT62" s="152"/>
      <c r="BU62" s="152"/>
      <c r="BV62" s="152"/>
      <c r="BW62" s="152"/>
      <c r="BX62" s="152"/>
      <c r="BY62" s="152"/>
      <c r="BZ62" s="152"/>
      <c r="CA62" s="152"/>
      <c r="CB62" s="152"/>
      <c r="CC62" s="152"/>
      <c r="CD62" s="152"/>
      <c r="CE62" s="152"/>
      <c r="CF62" s="152"/>
      <c r="CG62" s="152"/>
      <c r="CH62" s="152"/>
      <c r="CI62" s="152"/>
      <c r="CJ62" s="152"/>
      <c r="CK62" s="152"/>
      <c r="CL62" s="152"/>
      <c r="CM62" s="152"/>
      <c r="CN62" s="152"/>
      <c r="CO62" s="152"/>
      <c r="CP62" s="152"/>
      <c r="CQ62" s="152"/>
      <c r="CR62" s="152"/>
      <c r="CS62" s="152"/>
      <c r="CT62" s="152"/>
      <c r="CU62" s="152"/>
      <c r="CV62" s="152"/>
      <c r="CW62" s="152"/>
      <c r="CX62" s="152"/>
      <c r="CY62" s="152"/>
      <c r="CZ62" s="152"/>
      <c r="DA62" s="152"/>
      <c r="DB62" s="152"/>
      <c r="DC62" s="152"/>
      <c r="DD62" s="152"/>
      <c r="DE62" s="152"/>
      <c r="DF62" s="152"/>
      <c r="DG62" s="152"/>
      <c r="DH62" s="152"/>
      <c r="DI62" s="152"/>
      <c r="DJ62" s="152"/>
      <c r="DK62" s="152"/>
      <c r="DL62" s="152"/>
      <c r="DM62" s="152"/>
      <c r="DN62" s="152"/>
      <c r="DO62" s="152"/>
      <c r="DP62" s="152"/>
      <c r="DQ62" s="152"/>
      <c r="DR62" s="152"/>
      <c r="DS62" s="152"/>
      <c r="DT62" s="152"/>
      <c r="DU62" s="152"/>
      <c r="DV62" s="152"/>
      <c r="DW62" s="152"/>
      <c r="DX62" s="152"/>
      <c r="DY62" s="152"/>
      <c r="DZ62" s="152"/>
      <c r="EA62" s="152"/>
      <c r="EB62" s="152"/>
      <c r="EC62" s="152"/>
      <c r="ED62" s="152"/>
      <c r="EE62" s="152"/>
      <c r="EF62" s="152"/>
      <c r="EG62" s="152"/>
      <c r="EH62" s="152"/>
      <c r="EI62" s="152"/>
      <c r="EJ62" s="152"/>
      <c r="EK62" s="152"/>
      <c r="EL62" s="152"/>
      <c r="EM62" s="152"/>
      <c r="EN62" s="152"/>
      <c r="EO62" s="152"/>
      <c r="EP62" s="152"/>
      <c r="EQ62" s="152"/>
      <c r="ER62" s="152"/>
      <c r="ES62" s="152"/>
      <c r="ET62" s="152"/>
      <c r="EU62" s="152"/>
      <c r="EV62" s="152"/>
      <c r="EW62" s="152"/>
      <c r="EX62" s="152"/>
      <c r="EY62" s="152"/>
      <c r="EZ62" s="152"/>
      <c r="FA62" s="152"/>
      <c r="FB62" s="152"/>
      <c r="FC62" s="152"/>
      <c r="FD62" s="152"/>
      <c r="FE62" s="152"/>
      <c r="FF62" s="152"/>
      <c r="FG62" s="152"/>
      <c r="FH62" s="152"/>
      <c r="FI62" s="152"/>
      <c r="FJ62" s="152"/>
      <c r="FK62" s="152"/>
      <c r="FL62" s="152"/>
      <c r="FM62" s="152"/>
      <c r="FN62" s="152"/>
      <c r="FO62" s="152"/>
      <c r="FP62" s="152"/>
      <c r="FQ62" s="152"/>
      <c r="FR62" s="152"/>
      <c r="FS62" s="152"/>
      <c r="FT62" s="152"/>
      <c r="FU62" s="152"/>
      <c r="FV62" s="152"/>
      <c r="FW62" s="152"/>
      <c r="FX62" s="152"/>
      <c r="FY62" s="152"/>
      <c r="FZ62" s="152"/>
      <c r="GA62" s="152"/>
      <c r="GB62" s="152"/>
      <c r="GC62" s="152"/>
      <c r="GD62" s="152"/>
      <c r="GE62" s="152"/>
      <c r="GF62" s="152"/>
      <c r="GG62" s="152"/>
      <c r="GH62" s="152"/>
      <c r="GI62" s="152"/>
      <c r="GJ62" s="152"/>
      <c r="GK62" s="152"/>
      <c r="GL62" s="152"/>
      <c r="GM62" s="152"/>
      <c r="GN62" s="152"/>
      <c r="GO62" s="152"/>
      <c r="GP62" s="152"/>
      <c r="GQ62" s="152"/>
      <c r="GR62" s="152"/>
      <c r="GS62" s="152"/>
      <c r="GT62" s="152"/>
      <c r="GU62" s="152"/>
      <c r="GV62" s="152"/>
      <c r="GW62" s="152"/>
      <c r="GX62" s="152"/>
      <c r="GY62" s="152"/>
      <c r="GZ62" s="152"/>
      <c r="HA62" s="152"/>
      <c r="HB62" s="152"/>
      <c r="HC62" s="152"/>
      <c r="HD62" s="152"/>
      <c r="HE62" s="152"/>
    </row>
    <row r="63" spans="1:213" ht="15.75" x14ac:dyDescent="0.3">
      <c r="I63" s="152"/>
      <c r="J63" s="152"/>
      <c r="K63" s="152"/>
      <c r="L63" s="152"/>
      <c r="M63" s="152"/>
      <c r="N63" s="152"/>
      <c r="O63" s="152"/>
      <c r="P63" s="152"/>
      <c r="Q63" s="152"/>
      <c r="R63" s="152"/>
      <c r="S63" s="152"/>
      <c r="T63" s="152"/>
      <c r="U63" s="152"/>
      <c r="V63" s="152"/>
      <c r="W63" s="152"/>
      <c r="X63" s="152"/>
      <c r="Y63" s="152"/>
      <c r="Z63" s="152"/>
      <c r="AA63" s="152"/>
      <c r="AB63" s="152"/>
      <c r="AC63" s="152"/>
      <c r="AD63" s="152"/>
      <c r="AE63" s="152"/>
      <c r="AF63" s="152"/>
      <c r="AG63" s="152"/>
      <c r="AH63" s="152"/>
      <c r="AI63" s="152"/>
      <c r="AJ63" s="152"/>
      <c r="AK63" s="152"/>
      <c r="AL63" s="152"/>
      <c r="AM63" s="152"/>
      <c r="AN63" s="152"/>
      <c r="AO63" s="152"/>
      <c r="AP63" s="152"/>
      <c r="AQ63" s="152"/>
      <c r="AR63" s="152"/>
      <c r="AS63" s="152"/>
      <c r="AT63" s="152"/>
      <c r="AU63" s="152"/>
      <c r="AV63" s="152"/>
      <c r="AW63" s="152"/>
      <c r="AX63" s="152"/>
      <c r="AY63" s="152"/>
      <c r="AZ63" s="152"/>
      <c r="BA63" s="152"/>
      <c r="BB63" s="152"/>
      <c r="BC63" s="152"/>
      <c r="BD63" s="152"/>
      <c r="BE63" s="152"/>
      <c r="BF63" s="152"/>
      <c r="BG63" s="152"/>
      <c r="BH63" s="152"/>
      <c r="BI63" s="152"/>
      <c r="BJ63" s="152"/>
      <c r="BK63" s="152"/>
      <c r="BL63" s="152"/>
      <c r="BM63" s="152"/>
      <c r="BN63" s="152"/>
      <c r="BO63" s="152"/>
      <c r="BP63" s="152"/>
      <c r="BQ63" s="152"/>
      <c r="BR63" s="152"/>
      <c r="BS63" s="152"/>
      <c r="BT63" s="152"/>
      <c r="BU63" s="152"/>
      <c r="BV63" s="152"/>
      <c r="BW63" s="152"/>
      <c r="BX63" s="152"/>
      <c r="BY63" s="152"/>
      <c r="BZ63" s="152"/>
      <c r="CA63" s="152"/>
      <c r="CB63" s="152"/>
      <c r="CC63" s="152"/>
      <c r="CD63" s="152"/>
      <c r="CE63" s="152"/>
      <c r="CF63" s="152"/>
      <c r="CG63" s="152"/>
      <c r="CH63" s="152"/>
      <c r="CI63" s="152"/>
      <c r="CJ63" s="152"/>
      <c r="CK63" s="152"/>
      <c r="CL63" s="152"/>
      <c r="CM63" s="152"/>
      <c r="CN63" s="152"/>
      <c r="CO63" s="152"/>
      <c r="CP63" s="152"/>
      <c r="CQ63" s="152"/>
      <c r="CR63" s="152"/>
      <c r="CS63" s="152"/>
      <c r="CT63" s="152"/>
      <c r="CU63" s="152"/>
      <c r="CV63" s="152"/>
      <c r="CW63" s="152"/>
      <c r="CX63" s="152"/>
      <c r="CY63" s="152"/>
      <c r="CZ63" s="152"/>
      <c r="DA63" s="152"/>
      <c r="DB63" s="152"/>
      <c r="DC63" s="152"/>
      <c r="DD63" s="152"/>
      <c r="DE63" s="152"/>
      <c r="DF63" s="152"/>
      <c r="DG63" s="152"/>
      <c r="DH63" s="152"/>
      <c r="DI63" s="152"/>
      <c r="DJ63" s="152"/>
      <c r="DK63" s="152"/>
      <c r="DL63" s="152"/>
      <c r="DM63" s="152"/>
      <c r="DN63" s="152"/>
      <c r="DO63" s="152"/>
      <c r="DP63" s="152"/>
      <c r="DQ63" s="152"/>
      <c r="DR63" s="152"/>
      <c r="DS63" s="152"/>
      <c r="DT63" s="152"/>
      <c r="DU63" s="152"/>
      <c r="DV63" s="152"/>
      <c r="DW63" s="152"/>
      <c r="DX63" s="152"/>
      <c r="DY63" s="152"/>
      <c r="DZ63" s="152"/>
      <c r="EA63" s="152"/>
      <c r="EB63" s="152"/>
      <c r="EC63" s="152"/>
      <c r="ED63" s="152"/>
      <c r="EE63" s="152"/>
      <c r="EF63" s="152"/>
      <c r="EG63" s="152"/>
      <c r="EH63" s="152"/>
      <c r="EI63" s="152"/>
      <c r="EJ63" s="152"/>
      <c r="EK63" s="152"/>
      <c r="EL63" s="152"/>
      <c r="EM63" s="152"/>
      <c r="EN63" s="152"/>
      <c r="EO63" s="152"/>
      <c r="EP63" s="152"/>
      <c r="EQ63" s="152"/>
      <c r="ER63" s="152"/>
      <c r="ES63" s="152"/>
      <c r="ET63" s="152"/>
      <c r="EU63" s="152"/>
      <c r="EV63" s="152"/>
      <c r="EW63" s="152"/>
      <c r="EX63" s="152"/>
      <c r="EY63" s="152"/>
      <c r="EZ63" s="152"/>
      <c r="FA63" s="152"/>
      <c r="FB63" s="152"/>
      <c r="FC63" s="152"/>
      <c r="FD63" s="152"/>
      <c r="FE63" s="152"/>
      <c r="FF63" s="152"/>
      <c r="FG63" s="152"/>
      <c r="FH63" s="152"/>
      <c r="FI63" s="152"/>
      <c r="FJ63" s="152"/>
      <c r="FK63" s="152"/>
      <c r="FL63" s="152"/>
      <c r="FM63" s="152"/>
      <c r="FN63" s="152"/>
      <c r="FO63" s="152"/>
      <c r="FP63" s="152"/>
      <c r="FQ63" s="152"/>
      <c r="FR63" s="152"/>
      <c r="FS63" s="152"/>
      <c r="FT63" s="152"/>
      <c r="FU63" s="152"/>
      <c r="FV63" s="152"/>
      <c r="FW63" s="152"/>
      <c r="FX63" s="152"/>
      <c r="FY63" s="152"/>
      <c r="FZ63" s="152"/>
      <c r="GA63" s="152"/>
      <c r="GB63" s="152"/>
      <c r="GC63" s="152"/>
      <c r="GD63" s="152"/>
      <c r="GE63" s="152"/>
      <c r="GF63" s="152"/>
      <c r="GG63" s="152"/>
      <c r="GH63" s="152"/>
      <c r="GI63" s="152"/>
      <c r="GJ63" s="152"/>
      <c r="GK63" s="152"/>
      <c r="GL63" s="152"/>
      <c r="GM63" s="152"/>
      <c r="GN63" s="152"/>
      <c r="GO63" s="152"/>
      <c r="GP63" s="152"/>
      <c r="GQ63" s="152"/>
      <c r="GR63" s="152"/>
      <c r="GS63" s="152"/>
      <c r="GT63" s="152"/>
      <c r="GU63" s="152"/>
      <c r="GV63" s="152"/>
      <c r="GW63" s="152"/>
      <c r="GX63" s="152"/>
      <c r="GY63" s="152"/>
      <c r="GZ63" s="152"/>
      <c r="HA63" s="152"/>
      <c r="HB63" s="152"/>
      <c r="HC63" s="152"/>
      <c r="HD63" s="152"/>
      <c r="HE63" s="152"/>
    </row>
  </sheetData>
  <mergeCells count="4">
    <mergeCell ref="A1:H1"/>
    <mergeCell ref="A2:H2"/>
    <mergeCell ref="A3:H3"/>
    <mergeCell ref="A4:H4"/>
  </mergeCells>
  <printOptions horizontalCentered="1"/>
  <pageMargins left="0.19685039370078741" right="0.19685039370078741" top="0.19685039370078741" bottom="0.19685039370078741" header="0.31496062992125984" footer="0.31496062992125984"/>
  <pageSetup paperSize="5" scale="42" orientation="portrait" r:id="rId1"/>
  <colBreaks count="1" manualBreakCount="1">
    <brk id="8" max="66"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tint="0.39997558519241921"/>
  </sheetPr>
  <dimension ref="A1:HF55"/>
  <sheetViews>
    <sheetView topLeftCell="A16" zoomScale="90" zoomScaleNormal="90" zoomScaleSheetLayoutView="100" workbookViewId="0">
      <selection activeCell="A6" sqref="A6:F6"/>
    </sheetView>
  </sheetViews>
  <sheetFormatPr baseColWidth="10" defaultColWidth="12.5703125" defaultRowHeight="16.5" x14ac:dyDescent="0.3"/>
  <cols>
    <col min="1" max="1" width="9.7109375" style="1" customWidth="1"/>
    <col min="2" max="2" width="48.5703125" style="2" customWidth="1"/>
    <col min="3" max="3" width="14.42578125" style="2" customWidth="1"/>
    <col min="4" max="4" width="15.85546875" style="3" customWidth="1"/>
    <col min="5" max="5" width="12.7109375" style="4" customWidth="1"/>
    <col min="6" max="6" width="22.7109375" style="4" customWidth="1"/>
    <col min="7" max="7" width="18.28515625" style="4" customWidth="1"/>
    <col min="8" max="8" width="20.140625" style="4" customWidth="1"/>
    <col min="9" max="9" width="19.42578125" style="4" customWidth="1"/>
    <col min="10" max="214" width="11.5703125" style="4" customWidth="1"/>
    <col min="215" max="16384" width="12.5703125" style="6"/>
  </cols>
  <sheetData>
    <row r="1" spans="1:214" ht="18" customHeight="1" x14ac:dyDescent="0.3">
      <c r="A1" s="582" t="s">
        <v>0</v>
      </c>
      <c r="B1" s="583"/>
      <c r="C1" s="583"/>
      <c r="D1" s="583"/>
      <c r="E1" s="583"/>
      <c r="F1" s="584"/>
    </row>
    <row r="2" spans="1:214" ht="16.5" customHeight="1" x14ac:dyDescent="0.3">
      <c r="A2" s="572" t="s">
        <v>1</v>
      </c>
      <c r="B2" s="573"/>
      <c r="C2" s="573"/>
      <c r="D2" s="573"/>
      <c r="E2" s="573"/>
      <c r="F2" s="585"/>
    </row>
    <row r="3" spans="1:214" ht="16.5" customHeight="1" x14ac:dyDescent="0.3">
      <c r="A3" s="572" t="s">
        <v>201</v>
      </c>
      <c r="B3" s="573"/>
      <c r="C3" s="573"/>
      <c r="D3" s="573"/>
      <c r="E3" s="573"/>
      <c r="F3" s="585"/>
    </row>
    <row r="4" spans="1:214" ht="16.5" customHeight="1" x14ac:dyDescent="0.3">
      <c r="A4" s="586"/>
      <c r="B4" s="587"/>
      <c r="C4" s="587"/>
      <c r="D4" s="587"/>
      <c r="E4" s="587"/>
      <c r="F4" s="588"/>
    </row>
    <row r="5" spans="1:214" ht="16.5" customHeight="1" x14ac:dyDescent="0.3">
      <c r="A5" s="589" t="s">
        <v>267</v>
      </c>
      <c r="B5" s="590"/>
      <c r="C5" s="590"/>
      <c r="D5" s="590"/>
      <c r="E5" s="590"/>
      <c r="F5" s="591"/>
    </row>
    <row r="6" spans="1:214" ht="50.1" customHeight="1" x14ac:dyDescent="0.3">
      <c r="A6" s="560" t="s">
        <v>331</v>
      </c>
      <c r="B6" s="561"/>
      <c r="C6" s="561"/>
      <c r="D6" s="561"/>
      <c r="E6" s="561"/>
      <c r="F6" s="562"/>
    </row>
    <row r="7" spans="1:214" ht="17.25" thickBot="1" x14ac:dyDescent="0.35">
      <c r="A7" s="569"/>
      <c r="B7" s="570"/>
      <c r="C7" s="570"/>
      <c r="D7" s="570"/>
      <c r="E7" s="570"/>
      <c r="F7" s="571"/>
    </row>
    <row r="8" spans="1:214" ht="15" customHeight="1" thickBot="1" x14ac:dyDescent="0.35">
      <c r="A8" s="163"/>
      <c r="B8" s="164"/>
      <c r="C8" s="164"/>
      <c r="D8" s="165" t="s">
        <v>199</v>
      </c>
      <c r="E8" s="166">
        <v>5</v>
      </c>
      <c r="F8" s="167" t="s">
        <v>198</v>
      </c>
    </row>
    <row r="9" spans="1:214" ht="11.25" customHeight="1" x14ac:dyDescent="0.3">
      <c r="A9" s="168"/>
      <c r="B9" s="169"/>
      <c r="C9" s="169"/>
      <c r="D9" s="169"/>
      <c r="E9" s="248"/>
      <c r="F9" s="249"/>
    </row>
    <row r="10" spans="1:214" s="5" customFormat="1" ht="30" customHeight="1" x14ac:dyDescent="0.3">
      <c r="A10" s="572" t="s">
        <v>206</v>
      </c>
      <c r="B10" s="573"/>
      <c r="C10" s="573"/>
      <c r="D10" s="573"/>
      <c r="E10" s="170"/>
      <c r="F10" s="171"/>
      <c r="G10" s="4"/>
      <c r="H10" s="4"/>
      <c r="I10" s="4"/>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c r="BK10" s="4"/>
      <c r="BL10" s="4"/>
      <c r="BM10" s="4"/>
      <c r="BN10" s="4"/>
      <c r="BO10" s="4"/>
      <c r="BP10" s="4"/>
      <c r="BQ10" s="4"/>
      <c r="BR10" s="4"/>
      <c r="BS10" s="4"/>
      <c r="BT10" s="4"/>
      <c r="BU10" s="4"/>
      <c r="BV10" s="4"/>
      <c r="BW10" s="4"/>
      <c r="BX10" s="4"/>
      <c r="BY10" s="4"/>
      <c r="BZ10" s="4"/>
      <c r="CA10" s="4"/>
      <c r="CB10" s="4"/>
      <c r="CC10" s="4"/>
      <c r="CD10" s="4"/>
      <c r="CE10" s="4"/>
      <c r="CF10" s="4"/>
      <c r="CG10" s="4"/>
      <c r="CH10" s="4"/>
      <c r="CI10" s="4"/>
      <c r="CJ10" s="4"/>
      <c r="CK10" s="4"/>
      <c r="CL10" s="4"/>
      <c r="CM10" s="4"/>
      <c r="CN10" s="4"/>
      <c r="CO10" s="4"/>
      <c r="CP10" s="4"/>
      <c r="CQ10" s="4"/>
      <c r="CR10" s="4"/>
      <c r="CS10" s="4"/>
      <c r="CT10" s="4"/>
      <c r="CU10" s="4"/>
      <c r="CV10" s="4"/>
      <c r="CW10" s="4"/>
      <c r="CX10" s="4"/>
      <c r="CY10" s="4"/>
      <c r="CZ10" s="4"/>
      <c r="DA10" s="4"/>
      <c r="DB10" s="4"/>
      <c r="DC10" s="4"/>
      <c r="DD10" s="4"/>
      <c r="DE10" s="4"/>
      <c r="DF10" s="4"/>
      <c r="DG10" s="4"/>
      <c r="DH10" s="4"/>
      <c r="DI10" s="4"/>
      <c r="DJ10" s="4"/>
      <c r="DK10" s="4"/>
      <c r="DL10" s="4"/>
      <c r="DM10" s="4"/>
      <c r="DN10" s="4"/>
      <c r="DO10" s="4"/>
      <c r="DP10" s="4"/>
      <c r="DQ10" s="4"/>
      <c r="DR10" s="4"/>
      <c r="DS10" s="4"/>
      <c r="DT10" s="4"/>
      <c r="DU10" s="4"/>
      <c r="DV10" s="4"/>
      <c r="DW10" s="4"/>
      <c r="DX10" s="4"/>
      <c r="DY10" s="4"/>
      <c r="DZ10" s="4"/>
      <c r="EA10" s="4"/>
      <c r="EB10" s="4"/>
      <c r="EC10" s="4"/>
      <c r="ED10" s="4"/>
      <c r="EE10" s="4"/>
      <c r="EF10" s="4"/>
      <c r="EG10" s="4"/>
      <c r="EH10" s="4"/>
      <c r="EI10" s="4"/>
      <c r="EJ10" s="4"/>
      <c r="EK10" s="4"/>
      <c r="EL10" s="4"/>
      <c r="EM10" s="4"/>
      <c r="EN10" s="4"/>
      <c r="EO10" s="4"/>
      <c r="EP10" s="4"/>
      <c r="EQ10" s="4"/>
      <c r="ER10" s="4"/>
      <c r="ES10" s="4"/>
      <c r="ET10" s="4"/>
      <c r="EU10" s="4"/>
      <c r="EV10" s="4"/>
      <c r="EW10" s="4"/>
      <c r="EX10" s="4"/>
      <c r="EY10" s="4"/>
      <c r="EZ10" s="4"/>
      <c r="FA10" s="4"/>
      <c r="FB10" s="4"/>
      <c r="FC10" s="4"/>
      <c r="FD10" s="4"/>
      <c r="FE10" s="4"/>
      <c r="FF10" s="4"/>
      <c r="FG10" s="4"/>
      <c r="FH10" s="4"/>
      <c r="FI10" s="4"/>
      <c r="FJ10" s="4"/>
      <c r="FK10" s="4"/>
      <c r="FL10" s="4"/>
      <c r="FM10" s="4"/>
      <c r="FN10" s="4"/>
      <c r="FO10" s="4"/>
      <c r="FP10" s="4"/>
      <c r="FQ10" s="4"/>
      <c r="FR10" s="4"/>
      <c r="FS10" s="4"/>
      <c r="FT10" s="4"/>
      <c r="FU10" s="4"/>
      <c r="FV10" s="4"/>
      <c r="FW10" s="4"/>
      <c r="FX10" s="4"/>
      <c r="FY10" s="4"/>
      <c r="FZ10" s="4"/>
      <c r="GA10" s="4"/>
      <c r="GB10" s="4"/>
      <c r="GC10" s="4"/>
      <c r="GD10" s="4"/>
      <c r="GE10" s="4"/>
      <c r="GF10" s="4"/>
      <c r="GG10" s="4"/>
      <c r="GH10" s="4"/>
      <c r="GI10" s="4"/>
      <c r="GJ10" s="4"/>
      <c r="GK10" s="4"/>
      <c r="GL10" s="4"/>
      <c r="GM10" s="4"/>
      <c r="GN10" s="4"/>
      <c r="GO10" s="4"/>
      <c r="GP10" s="4"/>
      <c r="GQ10" s="4"/>
      <c r="GR10" s="4"/>
      <c r="GS10" s="4"/>
      <c r="GT10" s="4"/>
      <c r="GU10" s="4"/>
      <c r="GV10" s="4"/>
      <c r="GW10" s="4"/>
      <c r="GX10" s="4"/>
      <c r="GY10" s="4"/>
      <c r="GZ10" s="4"/>
      <c r="HA10" s="4"/>
      <c r="HB10" s="4"/>
      <c r="HC10" s="4"/>
      <c r="HD10" s="4"/>
      <c r="HE10" s="4"/>
      <c r="HF10" s="4"/>
    </row>
    <row r="11" spans="1:214" s="5" customFormat="1" ht="30" customHeight="1" thickBot="1" x14ac:dyDescent="0.35">
      <c r="A11" s="172"/>
      <c r="B11" s="158"/>
      <c r="C11" s="158"/>
      <c r="D11" s="158"/>
      <c r="E11" s="158"/>
      <c r="F11" s="159"/>
      <c r="G11" s="4"/>
      <c r="H11" s="4"/>
      <c r="I11" s="4"/>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c r="BK11" s="4"/>
      <c r="BL11" s="4"/>
      <c r="BM11" s="4"/>
      <c r="BN11" s="4"/>
      <c r="BO11" s="4"/>
      <c r="BP11" s="4"/>
      <c r="BQ11" s="4"/>
      <c r="BR11" s="4"/>
      <c r="BS11" s="4"/>
      <c r="BT11" s="4"/>
      <c r="BU11" s="4"/>
      <c r="BV11" s="4"/>
      <c r="BW11" s="4"/>
      <c r="BX11" s="4"/>
      <c r="BY11" s="4"/>
      <c r="BZ11" s="4"/>
      <c r="CA11" s="4"/>
      <c r="CB11" s="4"/>
      <c r="CC11" s="4"/>
      <c r="CD11" s="4"/>
      <c r="CE11" s="4"/>
      <c r="CF11" s="4"/>
      <c r="CG11" s="4"/>
      <c r="CH11" s="4"/>
      <c r="CI11" s="4"/>
      <c r="CJ11" s="4"/>
      <c r="CK11" s="4"/>
      <c r="CL11" s="4"/>
      <c r="CM11" s="4"/>
      <c r="CN11" s="4"/>
      <c r="CO11" s="4"/>
      <c r="CP11" s="4"/>
      <c r="CQ11" s="4"/>
      <c r="CR11" s="4"/>
      <c r="CS11" s="4"/>
      <c r="CT11" s="4"/>
      <c r="CU11" s="4"/>
      <c r="CV11" s="4"/>
      <c r="CW11" s="4"/>
      <c r="CX11" s="4"/>
      <c r="CY11" s="4"/>
      <c r="CZ11" s="4"/>
      <c r="DA11" s="4"/>
      <c r="DB11" s="4"/>
      <c r="DC11" s="4"/>
      <c r="DD11" s="4"/>
      <c r="DE11" s="4"/>
      <c r="DF11" s="4"/>
      <c r="DG11" s="4"/>
      <c r="DH11" s="4"/>
      <c r="DI11" s="4"/>
      <c r="DJ11" s="4"/>
      <c r="DK11" s="4"/>
      <c r="DL11" s="4"/>
      <c r="DM11" s="4"/>
      <c r="DN11" s="4"/>
      <c r="DO11" s="4"/>
      <c r="DP11" s="4"/>
      <c r="DQ11" s="4"/>
      <c r="DR11" s="4"/>
      <c r="DS11" s="4"/>
      <c r="DT11" s="4"/>
      <c r="DU11" s="4"/>
      <c r="DV11" s="4"/>
      <c r="DW11" s="4"/>
      <c r="DX11" s="4"/>
      <c r="DY11" s="4"/>
      <c r="DZ11" s="4"/>
      <c r="EA11" s="4"/>
      <c r="EB11" s="4"/>
      <c r="EC11" s="4"/>
      <c r="ED11" s="4"/>
      <c r="EE11" s="4"/>
      <c r="EF11" s="4"/>
      <c r="EG11" s="4"/>
      <c r="EH11" s="4"/>
      <c r="EI11" s="4"/>
      <c r="EJ11" s="4"/>
      <c r="EK11" s="4"/>
      <c r="EL11" s="4"/>
      <c r="EM11" s="4"/>
      <c r="EN11" s="4"/>
      <c r="EO11" s="4"/>
      <c r="EP11" s="4"/>
      <c r="EQ11" s="4"/>
      <c r="ER11" s="4"/>
      <c r="ES11" s="4"/>
      <c r="ET11" s="4"/>
      <c r="EU11" s="4"/>
      <c r="EV11" s="4"/>
      <c r="EW11" s="4"/>
      <c r="EX11" s="4"/>
      <c r="EY11" s="4"/>
      <c r="EZ11" s="4"/>
      <c r="FA11" s="4"/>
      <c r="FB11" s="4"/>
      <c r="FC11" s="4"/>
      <c r="FD11" s="4"/>
      <c r="FE11" s="4"/>
      <c r="FF11" s="4"/>
      <c r="FG11" s="4"/>
      <c r="FH11" s="4"/>
      <c r="FI11" s="4"/>
      <c r="FJ11" s="4"/>
      <c r="FK11" s="4"/>
      <c r="FL11" s="4"/>
      <c r="FM11" s="4"/>
      <c r="FN11" s="4"/>
      <c r="FO11" s="4"/>
      <c r="FP11" s="4"/>
      <c r="FQ11" s="4"/>
      <c r="FR11" s="4"/>
      <c r="FS11" s="4"/>
      <c r="FT11" s="4"/>
      <c r="FU11" s="4"/>
      <c r="FV11" s="4"/>
      <c r="FW11" s="4"/>
      <c r="FX11" s="4"/>
      <c r="FY11" s="4"/>
      <c r="FZ11" s="4"/>
      <c r="GA11" s="4"/>
      <c r="GB11" s="4"/>
      <c r="GC11" s="4"/>
      <c r="GD11" s="4"/>
      <c r="GE11" s="4"/>
      <c r="GF11" s="4"/>
      <c r="GG11" s="4"/>
      <c r="GH11" s="4"/>
      <c r="GI11" s="4"/>
      <c r="GJ11" s="4"/>
      <c r="GK11" s="4"/>
      <c r="GL11" s="4"/>
      <c r="GM11" s="4"/>
      <c r="GN11" s="4"/>
      <c r="GO11" s="4"/>
      <c r="GP11" s="4"/>
      <c r="GQ11" s="4"/>
      <c r="GR11" s="4"/>
      <c r="GS11" s="4"/>
      <c r="GT11" s="4"/>
      <c r="GU11" s="4"/>
      <c r="GV11" s="4"/>
      <c r="GW11" s="4"/>
      <c r="GX11" s="4"/>
      <c r="GY11" s="4"/>
      <c r="GZ11" s="4"/>
      <c r="HA11" s="4"/>
      <c r="HB11" s="4"/>
      <c r="HC11" s="4"/>
      <c r="HD11" s="4"/>
      <c r="HE11" s="4"/>
      <c r="HF11" s="4"/>
    </row>
    <row r="12" spans="1:214" s="5" customFormat="1" ht="26.25" customHeight="1" x14ac:dyDescent="0.3">
      <c r="A12" s="574" t="s">
        <v>3</v>
      </c>
      <c r="B12" s="575" t="s">
        <v>4</v>
      </c>
      <c r="C12" s="253" t="s">
        <v>195</v>
      </c>
      <c r="D12" s="253" t="s">
        <v>6</v>
      </c>
      <c r="E12" s="253" t="s">
        <v>7</v>
      </c>
      <c r="F12" s="173" t="s">
        <v>8</v>
      </c>
      <c r="G12" s="4"/>
      <c r="H12" s="4"/>
      <c r="I12" s="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c r="BK12" s="4"/>
      <c r="BL12" s="4"/>
      <c r="BM12" s="4"/>
      <c r="BN12" s="4"/>
      <c r="BO12" s="4"/>
      <c r="BP12" s="4"/>
      <c r="BQ12" s="4"/>
      <c r="BR12" s="4"/>
      <c r="BS12" s="4"/>
      <c r="BT12" s="4"/>
      <c r="BU12" s="4"/>
      <c r="BV12" s="4"/>
      <c r="BW12" s="4"/>
      <c r="BX12" s="4"/>
      <c r="BY12" s="4"/>
      <c r="BZ12" s="4"/>
      <c r="CA12" s="4"/>
      <c r="CB12" s="4"/>
      <c r="CC12" s="4"/>
      <c r="CD12" s="4"/>
      <c r="CE12" s="4"/>
      <c r="CF12" s="4"/>
      <c r="CG12" s="4"/>
      <c r="CH12" s="4"/>
      <c r="CI12" s="4"/>
      <c r="CJ12" s="4"/>
      <c r="CK12" s="4"/>
      <c r="CL12" s="4"/>
      <c r="CM12" s="4"/>
      <c r="CN12" s="4"/>
      <c r="CO12" s="4"/>
      <c r="CP12" s="4"/>
      <c r="CQ12" s="4"/>
      <c r="CR12" s="4"/>
      <c r="CS12" s="4"/>
      <c r="CT12" s="4"/>
      <c r="CU12" s="4"/>
      <c r="CV12" s="4"/>
      <c r="CW12" s="4"/>
      <c r="CX12" s="4"/>
      <c r="CY12" s="4"/>
      <c r="CZ12" s="4"/>
      <c r="DA12" s="4"/>
      <c r="DB12" s="4"/>
      <c r="DC12" s="4"/>
      <c r="DD12" s="4"/>
      <c r="DE12" s="4"/>
      <c r="DF12" s="4"/>
      <c r="DG12" s="4"/>
      <c r="DH12" s="4"/>
      <c r="DI12" s="4"/>
      <c r="DJ12" s="4"/>
      <c r="DK12" s="4"/>
      <c r="DL12" s="4"/>
      <c r="DM12" s="4"/>
      <c r="DN12" s="4"/>
      <c r="DO12" s="4"/>
      <c r="DP12" s="4"/>
      <c r="DQ12" s="4"/>
      <c r="DR12" s="4"/>
      <c r="DS12" s="4"/>
      <c r="DT12" s="4"/>
      <c r="DU12" s="4"/>
      <c r="DV12" s="4"/>
      <c r="DW12" s="4"/>
      <c r="DX12" s="4"/>
      <c r="DY12" s="4"/>
      <c r="DZ12" s="4"/>
      <c r="EA12" s="4"/>
      <c r="EB12" s="4"/>
      <c r="EC12" s="4"/>
      <c r="ED12" s="4"/>
      <c r="EE12" s="4"/>
      <c r="EF12" s="4"/>
      <c r="EG12" s="4"/>
      <c r="EH12" s="4"/>
      <c r="EI12" s="4"/>
      <c r="EJ12" s="4"/>
      <c r="EK12" s="4"/>
      <c r="EL12" s="4"/>
      <c r="EM12" s="4"/>
      <c r="EN12" s="4"/>
      <c r="EO12" s="4"/>
      <c r="EP12" s="4"/>
      <c r="EQ12" s="4"/>
      <c r="ER12" s="4"/>
      <c r="ES12" s="4"/>
      <c r="ET12" s="4"/>
      <c r="EU12" s="4"/>
      <c r="EV12" s="4"/>
      <c r="EW12" s="4"/>
      <c r="EX12" s="4"/>
      <c r="EY12" s="4"/>
      <c r="EZ12" s="4"/>
      <c r="FA12" s="4"/>
      <c r="FB12" s="4"/>
      <c r="FC12" s="4"/>
      <c r="FD12" s="4"/>
      <c r="FE12" s="4"/>
      <c r="FF12" s="4"/>
      <c r="FG12" s="4"/>
      <c r="FH12" s="4"/>
      <c r="FI12" s="4"/>
      <c r="FJ12" s="4"/>
      <c r="FK12" s="4"/>
      <c r="FL12" s="4"/>
      <c r="FM12" s="4"/>
      <c r="FN12" s="4"/>
      <c r="FO12" s="4"/>
      <c r="FP12" s="4"/>
      <c r="FQ12" s="4"/>
      <c r="FR12" s="4"/>
      <c r="FS12" s="4"/>
      <c r="FT12" s="4"/>
      <c r="FU12" s="4"/>
      <c r="FV12" s="4"/>
      <c r="FW12" s="4"/>
      <c r="FX12" s="4"/>
      <c r="FY12" s="4"/>
      <c r="FZ12" s="4"/>
      <c r="GA12" s="4"/>
      <c r="GB12" s="4"/>
      <c r="GC12" s="4"/>
      <c r="GD12" s="4"/>
      <c r="GE12" s="4"/>
      <c r="GF12" s="4"/>
      <c r="GG12" s="4"/>
      <c r="GH12" s="4"/>
      <c r="GI12" s="4"/>
      <c r="GJ12" s="4"/>
      <c r="GK12" s="4"/>
      <c r="GL12" s="4"/>
      <c r="GM12" s="4"/>
      <c r="GN12" s="4"/>
      <c r="GO12" s="4"/>
      <c r="GP12" s="4"/>
      <c r="GQ12" s="4"/>
      <c r="GR12" s="4"/>
      <c r="GS12" s="4"/>
      <c r="GT12" s="4"/>
      <c r="GU12" s="4"/>
      <c r="GV12" s="4"/>
      <c r="GW12" s="4"/>
      <c r="GX12" s="4"/>
      <c r="GY12" s="4"/>
      <c r="GZ12" s="4"/>
      <c r="HA12" s="4"/>
      <c r="HB12" s="4"/>
      <c r="HC12" s="4"/>
      <c r="HD12" s="4"/>
      <c r="HE12" s="4"/>
      <c r="HF12" s="4"/>
    </row>
    <row r="13" spans="1:214" s="5" customFormat="1" ht="26.25" customHeight="1" x14ac:dyDescent="0.3">
      <c r="A13" s="564"/>
      <c r="B13" s="566"/>
      <c r="C13" s="174" t="s">
        <v>196</v>
      </c>
      <c r="D13" s="174" t="s">
        <v>10</v>
      </c>
      <c r="E13" s="174" t="s">
        <v>11</v>
      </c>
      <c r="F13" s="175" t="s">
        <v>12</v>
      </c>
      <c r="G13" s="4"/>
      <c r="H13" s="4"/>
      <c r="I13" s="4"/>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c r="BK13" s="4"/>
      <c r="BL13" s="4"/>
      <c r="BM13" s="4"/>
      <c r="BN13" s="4"/>
      <c r="BO13" s="4"/>
      <c r="BP13" s="4"/>
      <c r="BQ13" s="4"/>
      <c r="BR13" s="4"/>
      <c r="BS13" s="4"/>
      <c r="BT13" s="4"/>
      <c r="BU13" s="4"/>
      <c r="BV13" s="4"/>
      <c r="BW13" s="4"/>
      <c r="BX13" s="4"/>
      <c r="BY13" s="4"/>
      <c r="BZ13" s="4"/>
      <c r="CA13" s="4"/>
      <c r="CB13" s="4"/>
      <c r="CC13" s="4"/>
      <c r="CD13" s="4"/>
      <c r="CE13" s="4"/>
      <c r="CF13" s="4"/>
      <c r="CG13" s="4"/>
      <c r="CH13" s="4"/>
      <c r="CI13" s="4"/>
      <c r="CJ13" s="4"/>
      <c r="CK13" s="4"/>
      <c r="CL13" s="4"/>
      <c r="CM13" s="4"/>
      <c r="CN13" s="4"/>
      <c r="CO13" s="4"/>
      <c r="CP13" s="4"/>
      <c r="CQ13" s="4"/>
      <c r="CR13" s="4"/>
      <c r="CS13" s="4"/>
      <c r="CT13" s="4"/>
      <c r="CU13" s="4"/>
      <c r="CV13" s="4"/>
      <c r="CW13" s="4"/>
      <c r="CX13" s="4"/>
      <c r="CY13" s="4"/>
      <c r="CZ13" s="4"/>
      <c r="DA13" s="4"/>
      <c r="DB13" s="4"/>
      <c r="DC13" s="4"/>
      <c r="DD13" s="4"/>
      <c r="DE13" s="4"/>
      <c r="DF13" s="4"/>
      <c r="DG13" s="4"/>
      <c r="DH13" s="4"/>
      <c r="DI13" s="4"/>
      <c r="DJ13" s="4"/>
      <c r="DK13" s="4"/>
      <c r="DL13" s="4"/>
      <c r="DM13" s="4"/>
      <c r="DN13" s="4"/>
      <c r="DO13" s="4"/>
      <c r="DP13" s="4"/>
      <c r="DQ13" s="4"/>
      <c r="DR13" s="4"/>
      <c r="DS13" s="4"/>
      <c r="DT13" s="4"/>
      <c r="DU13" s="4"/>
      <c r="DV13" s="4"/>
      <c r="DW13" s="4"/>
      <c r="DX13" s="4"/>
      <c r="DY13" s="4"/>
      <c r="DZ13" s="4"/>
      <c r="EA13" s="4"/>
      <c r="EB13" s="4"/>
      <c r="EC13" s="4"/>
      <c r="ED13" s="4"/>
      <c r="EE13" s="4"/>
      <c r="EF13" s="4"/>
      <c r="EG13" s="4"/>
      <c r="EH13" s="4"/>
      <c r="EI13" s="4"/>
      <c r="EJ13" s="4"/>
      <c r="EK13" s="4"/>
      <c r="EL13" s="4"/>
      <c r="EM13" s="4"/>
      <c r="EN13" s="4"/>
      <c r="EO13" s="4"/>
      <c r="EP13" s="4"/>
      <c r="EQ13" s="4"/>
      <c r="ER13" s="4"/>
      <c r="ES13" s="4"/>
      <c r="ET13" s="4"/>
      <c r="EU13" s="4"/>
      <c r="EV13" s="4"/>
      <c r="EW13" s="4"/>
      <c r="EX13" s="4"/>
      <c r="EY13" s="4"/>
      <c r="EZ13" s="4"/>
      <c r="FA13" s="4"/>
      <c r="FB13" s="4"/>
      <c r="FC13" s="4"/>
      <c r="FD13" s="4"/>
      <c r="FE13" s="4"/>
      <c r="FF13" s="4"/>
      <c r="FG13" s="4"/>
      <c r="FH13" s="4"/>
      <c r="FI13" s="4"/>
      <c r="FJ13" s="4"/>
      <c r="FK13" s="4"/>
      <c r="FL13" s="4"/>
      <c r="FM13" s="4"/>
      <c r="FN13" s="4"/>
      <c r="FO13" s="4"/>
      <c r="FP13" s="4"/>
      <c r="FQ13" s="4"/>
      <c r="FR13" s="4"/>
      <c r="FS13" s="4"/>
      <c r="FT13" s="4"/>
      <c r="FU13" s="4"/>
      <c r="FV13" s="4"/>
      <c r="FW13" s="4"/>
      <c r="FX13" s="4"/>
      <c r="FY13" s="4"/>
      <c r="FZ13" s="4"/>
      <c r="GA13" s="4"/>
      <c r="GB13" s="4"/>
      <c r="GC13" s="4"/>
      <c r="GD13" s="4"/>
      <c r="GE13" s="4"/>
      <c r="GF13" s="4"/>
      <c r="GG13" s="4"/>
      <c r="GH13" s="4"/>
      <c r="GI13" s="4"/>
      <c r="GJ13" s="4"/>
      <c r="GK13" s="4"/>
      <c r="GL13" s="4"/>
      <c r="GM13" s="4"/>
      <c r="GN13" s="4"/>
      <c r="GO13" s="4"/>
      <c r="GP13" s="4"/>
      <c r="GQ13" s="4"/>
      <c r="GR13" s="4"/>
      <c r="GS13" s="4"/>
      <c r="GT13" s="4"/>
      <c r="GU13" s="4"/>
      <c r="GV13" s="4"/>
      <c r="GW13" s="4"/>
      <c r="GX13" s="4"/>
      <c r="GY13" s="4"/>
      <c r="GZ13" s="4"/>
      <c r="HA13" s="4"/>
      <c r="HB13" s="4"/>
      <c r="HC13" s="4"/>
      <c r="HD13" s="4"/>
      <c r="HE13" s="4"/>
      <c r="HF13" s="4"/>
    </row>
    <row r="14" spans="1:214" s="5" customFormat="1" ht="30" customHeight="1" thickBot="1" x14ac:dyDescent="0.35">
      <c r="A14" s="176" t="s">
        <v>13</v>
      </c>
      <c r="B14" s="576"/>
      <c r="C14" s="177" t="s">
        <v>14</v>
      </c>
      <c r="D14" s="177" t="s">
        <v>15</v>
      </c>
      <c r="E14" s="177" t="s">
        <v>16</v>
      </c>
      <c r="F14" s="178" t="s">
        <v>212</v>
      </c>
      <c r="G14" s="4"/>
      <c r="H14" s="4"/>
      <c r="I14" s="4"/>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c r="BK14" s="4"/>
      <c r="BL14" s="4"/>
      <c r="BM14" s="4"/>
      <c r="BN14" s="4"/>
      <c r="BO14" s="4"/>
      <c r="BP14" s="4"/>
      <c r="BQ14" s="4"/>
      <c r="BR14" s="4"/>
      <c r="BS14" s="4"/>
      <c r="BT14" s="4"/>
      <c r="BU14" s="4"/>
      <c r="BV14" s="4"/>
      <c r="BW14" s="4"/>
      <c r="BX14" s="4"/>
      <c r="BY14" s="4"/>
      <c r="BZ14" s="4"/>
      <c r="CA14" s="4"/>
      <c r="CB14" s="4"/>
      <c r="CC14" s="4"/>
      <c r="CD14" s="4"/>
      <c r="CE14" s="4"/>
      <c r="CF14" s="4"/>
      <c r="CG14" s="4"/>
      <c r="CH14" s="4"/>
      <c r="CI14" s="4"/>
      <c r="CJ14" s="4"/>
      <c r="CK14" s="4"/>
      <c r="CL14" s="4"/>
      <c r="CM14" s="4"/>
      <c r="CN14" s="4"/>
      <c r="CO14" s="4"/>
      <c r="CP14" s="4"/>
      <c r="CQ14" s="4"/>
      <c r="CR14" s="4"/>
      <c r="CS14" s="4"/>
      <c r="CT14" s="4"/>
      <c r="CU14" s="4"/>
      <c r="CV14" s="4"/>
      <c r="CW14" s="4"/>
      <c r="CX14" s="4"/>
      <c r="CY14" s="4"/>
      <c r="CZ14" s="4"/>
      <c r="DA14" s="4"/>
      <c r="DB14" s="4"/>
      <c r="DC14" s="4"/>
      <c r="DD14" s="4"/>
      <c r="DE14" s="4"/>
      <c r="DF14" s="4"/>
      <c r="DG14" s="4"/>
      <c r="DH14" s="4"/>
      <c r="DI14" s="4"/>
      <c r="DJ14" s="4"/>
      <c r="DK14" s="4"/>
      <c r="DL14" s="4"/>
      <c r="DM14" s="4"/>
      <c r="DN14" s="4"/>
      <c r="DO14" s="4"/>
      <c r="DP14" s="4"/>
      <c r="DQ14" s="4"/>
      <c r="DR14" s="4"/>
      <c r="DS14" s="4"/>
      <c r="DT14" s="4"/>
      <c r="DU14" s="4"/>
      <c r="DV14" s="4"/>
      <c r="DW14" s="4"/>
      <c r="DX14" s="4"/>
      <c r="DY14" s="4"/>
      <c r="DZ14" s="4"/>
      <c r="EA14" s="4"/>
      <c r="EB14" s="4"/>
      <c r="EC14" s="4"/>
      <c r="ED14" s="4"/>
      <c r="EE14" s="4"/>
      <c r="EF14" s="4"/>
      <c r="EG14" s="4"/>
      <c r="EH14" s="4"/>
      <c r="EI14" s="4"/>
      <c r="EJ14" s="4"/>
      <c r="EK14" s="4"/>
      <c r="EL14" s="4"/>
      <c r="EM14" s="4"/>
      <c r="EN14" s="4"/>
      <c r="EO14" s="4"/>
      <c r="EP14" s="4"/>
      <c r="EQ14" s="4"/>
      <c r="ER14" s="4"/>
      <c r="ES14" s="4"/>
      <c r="ET14" s="4"/>
      <c r="EU14" s="4"/>
      <c r="EV14" s="4"/>
      <c r="EW14" s="4"/>
      <c r="EX14" s="4"/>
      <c r="EY14" s="4"/>
      <c r="EZ14" s="4"/>
      <c r="FA14" s="4"/>
      <c r="FB14" s="4"/>
      <c r="FC14" s="4"/>
      <c r="FD14" s="4"/>
      <c r="FE14" s="4"/>
      <c r="FF14" s="4"/>
      <c r="FG14" s="4"/>
      <c r="FH14" s="4"/>
      <c r="FI14" s="4"/>
      <c r="FJ14" s="4"/>
      <c r="FK14" s="4"/>
      <c r="FL14" s="4"/>
      <c r="FM14" s="4"/>
      <c r="FN14" s="4"/>
      <c r="FO14" s="4"/>
      <c r="FP14" s="4"/>
      <c r="FQ14" s="4"/>
      <c r="FR14" s="4"/>
      <c r="FS14" s="4"/>
      <c r="FT14" s="4"/>
      <c r="FU14" s="4"/>
      <c r="FV14" s="4"/>
      <c r="FW14" s="4"/>
      <c r="FX14" s="4"/>
      <c r="FY14" s="4"/>
      <c r="FZ14" s="4"/>
      <c r="GA14" s="4"/>
      <c r="GB14" s="4"/>
      <c r="GC14" s="4"/>
      <c r="GD14" s="4"/>
      <c r="GE14" s="4"/>
      <c r="GF14" s="4"/>
      <c r="GG14" s="4"/>
      <c r="GH14" s="4"/>
      <c r="GI14" s="4"/>
      <c r="GJ14" s="4"/>
      <c r="GK14" s="4"/>
      <c r="GL14" s="4"/>
      <c r="GM14" s="4"/>
      <c r="GN14" s="4"/>
      <c r="GO14" s="4"/>
      <c r="GP14" s="4"/>
      <c r="GQ14" s="4"/>
      <c r="GR14" s="4"/>
      <c r="GS14" s="4"/>
      <c r="GT14" s="4"/>
      <c r="GU14" s="4"/>
      <c r="GV14" s="4"/>
      <c r="GW14" s="4"/>
      <c r="GX14" s="4"/>
      <c r="GY14" s="4"/>
      <c r="GZ14" s="4"/>
      <c r="HA14" s="4"/>
      <c r="HB14" s="4"/>
      <c r="HC14" s="4"/>
      <c r="HD14" s="4"/>
      <c r="HE14" s="4"/>
      <c r="HF14" s="4"/>
    </row>
    <row r="15" spans="1:214" s="5" customFormat="1" ht="17.25" thickBot="1" x14ac:dyDescent="0.35">
      <c r="A15" s="205"/>
      <c r="B15" s="577" t="s">
        <v>51</v>
      </c>
      <c r="C15" s="577"/>
      <c r="D15" s="577"/>
      <c r="E15" s="577"/>
      <c r="F15" s="578"/>
      <c r="G15" s="4"/>
      <c r="H15" s="4"/>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c r="BK15" s="4"/>
      <c r="BL15" s="4"/>
      <c r="BM15" s="4"/>
      <c r="BN15" s="4"/>
      <c r="BO15" s="4"/>
      <c r="BP15" s="4"/>
      <c r="BQ15" s="4"/>
      <c r="BR15" s="4"/>
      <c r="BS15" s="4"/>
      <c r="BT15" s="4"/>
      <c r="BU15" s="4"/>
      <c r="BV15" s="4"/>
      <c r="BW15" s="4"/>
      <c r="BX15" s="4"/>
      <c r="BY15" s="4"/>
      <c r="BZ15" s="4"/>
      <c r="CA15" s="4"/>
      <c r="CB15" s="4"/>
      <c r="CC15" s="4"/>
      <c r="CD15" s="4"/>
      <c r="CE15" s="4"/>
      <c r="CF15" s="4"/>
      <c r="CG15" s="4"/>
      <c r="CH15" s="4"/>
      <c r="CI15" s="4"/>
      <c r="CJ15" s="4"/>
      <c r="CK15" s="4"/>
      <c r="CL15" s="4"/>
      <c r="CM15" s="4"/>
      <c r="CN15" s="4"/>
      <c r="CO15" s="4"/>
      <c r="CP15" s="4"/>
      <c r="CQ15" s="4"/>
      <c r="CR15" s="4"/>
      <c r="CS15" s="4"/>
      <c r="CT15" s="4"/>
      <c r="CU15" s="4"/>
      <c r="CV15" s="4"/>
      <c r="CW15" s="4"/>
      <c r="CX15" s="4"/>
      <c r="CY15" s="4"/>
      <c r="CZ15" s="4"/>
      <c r="DA15" s="4"/>
      <c r="DB15" s="4"/>
      <c r="DC15" s="4"/>
      <c r="DD15" s="4"/>
      <c r="DE15" s="4"/>
      <c r="DF15" s="4"/>
      <c r="DG15" s="4"/>
      <c r="DH15" s="4"/>
      <c r="DI15" s="4"/>
      <c r="DJ15" s="4"/>
      <c r="DK15" s="4"/>
      <c r="DL15" s="4"/>
      <c r="DM15" s="4"/>
      <c r="DN15" s="4"/>
      <c r="DO15" s="4"/>
      <c r="DP15" s="4"/>
      <c r="DQ15" s="4"/>
      <c r="DR15" s="4"/>
      <c r="DS15" s="4"/>
      <c r="DT15" s="4"/>
      <c r="DU15" s="4"/>
      <c r="DV15" s="4"/>
      <c r="DW15" s="4"/>
      <c r="DX15" s="4"/>
      <c r="DY15" s="4"/>
      <c r="DZ15" s="4"/>
      <c r="EA15" s="4"/>
      <c r="EB15" s="4"/>
      <c r="EC15" s="4"/>
      <c r="ED15" s="4"/>
      <c r="EE15" s="4"/>
      <c r="EF15" s="4"/>
      <c r="EG15" s="4"/>
      <c r="EH15" s="4"/>
      <c r="EI15" s="4"/>
      <c r="EJ15" s="4"/>
      <c r="EK15" s="4"/>
      <c r="EL15" s="4"/>
      <c r="EM15" s="4"/>
      <c r="EN15" s="4"/>
      <c r="EO15" s="4"/>
      <c r="EP15" s="4"/>
      <c r="EQ15" s="4"/>
      <c r="ER15" s="4"/>
      <c r="ES15" s="4"/>
      <c r="ET15" s="4"/>
      <c r="EU15" s="4"/>
      <c r="EV15" s="4"/>
      <c r="EW15" s="4"/>
      <c r="EX15" s="4"/>
      <c r="EY15" s="4"/>
      <c r="EZ15" s="4"/>
      <c r="FA15" s="4"/>
      <c r="FB15" s="4"/>
      <c r="FC15" s="4"/>
      <c r="FD15" s="4"/>
      <c r="FE15" s="4"/>
      <c r="FF15" s="4"/>
      <c r="FG15" s="4"/>
      <c r="FH15" s="4"/>
      <c r="FI15" s="4"/>
      <c r="FJ15" s="4"/>
      <c r="FK15" s="4"/>
      <c r="FL15" s="4"/>
      <c r="FM15" s="4"/>
      <c r="FN15" s="4"/>
      <c r="FO15" s="4"/>
      <c r="FP15" s="4"/>
      <c r="FQ15" s="4"/>
      <c r="FR15" s="4"/>
      <c r="FS15" s="4"/>
      <c r="FT15" s="4"/>
      <c r="FU15" s="4"/>
      <c r="FV15" s="4"/>
      <c r="FW15" s="4"/>
      <c r="FX15" s="4"/>
      <c r="FY15" s="4"/>
      <c r="FZ15" s="4"/>
      <c r="GA15" s="4"/>
      <c r="GB15" s="4"/>
      <c r="GC15" s="4"/>
      <c r="GD15" s="4"/>
      <c r="GE15" s="4"/>
      <c r="GF15" s="4"/>
      <c r="GG15" s="4"/>
      <c r="GH15" s="4"/>
      <c r="GI15" s="4"/>
      <c r="GJ15" s="4"/>
      <c r="GK15" s="4"/>
      <c r="GL15" s="4"/>
      <c r="GM15" s="4"/>
      <c r="GN15" s="4"/>
      <c r="GO15" s="4"/>
      <c r="GP15" s="4"/>
      <c r="GQ15" s="4"/>
      <c r="GR15" s="4"/>
      <c r="GS15" s="4"/>
      <c r="GT15" s="4"/>
      <c r="GU15" s="4"/>
      <c r="GV15" s="4"/>
      <c r="GW15" s="4"/>
      <c r="GX15" s="4"/>
      <c r="GY15" s="4"/>
      <c r="GZ15" s="4"/>
      <c r="HA15" s="4"/>
      <c r="HB15" s="4"/>
      <c r="HC15" s="4"/>
      <c r="HD15" s="4"/>
      <c r="HE15" s="4"/>
      <c r="HF15" s="4"/>
    </row>
    <row r="16" spans="1:214" s="5" customFormat="1" ht="20.100000000000001" customHeight="1" thickBot="1" x14ac:dyDescent="0.35">
      <c r="A16" s="232"/>
      <c r="B16" s="233" t="s">
        <v>18</v>
      </c>
      <c r="C16" s="233"/>
      <c r="D16" s="233"/>
      <c r="E16" s="233"/>
      <c r="F16" s="234"/>
      <c r="G16" s="278"/>
      <c r="H16" s="4"/>
      <c r="I16" s="4"/>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c r="BK16" s="4"/>
      <c r="BL16" s="4"/>
      <c r="BM16" s="4"/>
      <c r="BN16" s="4"/>
      <c r="BO16" s="4"/>
      <c r="BP16" s="4"/>
      <c r="BQ16" s="4"/>
      <c r="BR16" s="4"/>
      <c r="BS16" s="4"/>
      <c r="BT16" s="4"/>
      <c r="BU16" s="4"/>
      <c r="BV16" s="4"/>
      <c r="BW16" s="4"/>
      <c r="BX16" s="4"/>
      <c r="BY16" s="4"/>
      <c r="BZ16" s="4"/>
      <c r="CA16" s="4"/>
      <c r="CB16" s="4"/>
      <c r="CC16" s="4"/>
      <c r="CD16" s="4"/>
      <c r="CE16" s="4"/>
      <c r="CF16" s="4"/>
      <c r="CG16" s="4"/>
      <c r="CH16" s="4"/>
      <c r="CI16" s="4"/>
      <c r="CJ16" s="4"/>
      <c r="CK16" s="4"/>
      <c r="CL16" s="4"/>
      <c r="CM16" s="4"/>
      <c r="CN16" s="4"/>
      <c r="CO16" s="4"/>
      <c r="CP16" s="4"/>
      <c r="CQ16" s="4"/>
      <c r="CR16" s="4"/>
      <c r="CS16" s="4"/>
      <c r="CT16" s="4"/>
      <c r="CU16" s="4"/>
      <c r="CV16" s="4"/>
      <c r="CW16" s="4"/>
      <c r="CX16" s="4"/>
      <c r="CY16" s="4"/>
      <c r="CZ16" s="4"/>
      <c r="DA16" s="4"/>
      <c r="DB16" s="4"/>
      <c r="DC16" s="4"/>
      <c r="DD16" s="4"/>
      <c r="DE16" s="4"/>
      <c r="DF16" s="4"/>
      <c r="DG16" s="4"/>
      <c r="DH16" s="4"/>
      <c r="DI16" s="4"/>
      <c r="DJ16" s="4"/>
      <c r="DK16" s="4"/>
      <c r="DL16" s="4"/>
      <c r="DM16" s="4"/>
      <c r="DN16" s="4"/>
      <c r="DO16" s="4"/>
      <c r="DP16" s="4"/>
      <c r="DQ16" s="4"/>
      <c r="DR16" s="4"/>
      <c r="DS16" s="4"/>
      <c r="DT16" s="4"/>
      <c r="DU16" s="4"/>
      <c r="DV16" s="4"/>
      <c r="DW16" s="4"/>
      <c r="DX16" s="4"/>
      <c r="DY16" s="4"/>
      <c r="DZ16" s="4"/>
      <c r="EA16" s="4"/>
      <c r="EB16" s="4"/>
      <c r="EC16" s="4"/>
      <c r="ED16" s="4"/>
      <c r="EE16" s="4"/>
      <c r="EF16" s="4"/>
      <c r="EG16" s="4"/>
      <c r="EH16" s="4"/>
      <c r="EI16" s="4"/>
      <c r="EJ16" s="4"/>
      <c r="EK16" s="4"/>
      <c r="EL16" s="4"/>
      <c r="EM16" s="4"/>
      <c r="EN16" s="4"/>
      <c r="EO16" s="4"/>
      <c r="EP16" s="4"/>
      <c r="EQ16" s="4"/>
      <c r="ER16" s="4"/>
      <c r="ES16" s="4"/>
      <c r="ET16" s="4"/>
      <c r="EU16" s="4"/>
      <c r="EV16" s="4"/>
      <c r="EW16" s="4"/>
      <c r="EX16" s="4"/>
      <c r="EY16" s="4"/>
      <c r="EZ16" s="4"/>
      <c r="FA16" s="4"/>
      <c r="FB16" s="4"/>
      <c r="FC16" s="4"/>
      <c r="FD16" s="4"/>
      <c r="FE16" s="4"/>
      <c r="FF16" s="4"/>
      <c r="FG16" s="4"/>
      <c r="FH16" s="4"/>
      <c r="FI16" s="4"/>
      <c r="FJ16" s="4"/>
      <c r="FK16" s="4"/>
      <c r="FL16" s="4"/>
      <c r="FM16" s="4"/>
      <c r="FN16" s="4"/>
      <c r="FO16" s="4"/>
      <c r="FP16" s="4"/>
      <c r="FQ16" s="4"/>
      <c r="FR16" s="4"/>
      <c r="FS16" s="4"/>
      <c r="FT16" s="4"/>
      <c r="FU16" s="4"/>
      <c r="FV16" s="4"/>
      <c r="FW16" s="4"/>
      <c r="FX16" s="4"/>
      <c r="FY16" s="4"/>
      <c r="FZ16" s="4"/>
      <c r="GA16" s="4"/>
      <c r="GB16" s="4"/>
      <c r="GC16" s="4"/>
      <c r="GD16" s="4"/>
      <c r="GE16" s="4"/>
      <c r="GF16" s="4"/>
      <c r="GG16" s="4"/>
      <c r="GH16" s="4"/>
      <c r="GI16" s="4"/>
      <c r="GJ16" s="4"/>
      <c r="GK16" s="4"/>
      <c r="GL16" s="4"/>
      <c r="GM16" s="4"/>
      <c r="GN16" s="4"/>
      <c r="GO16" s="4"/>
      <c r="GP16" s="4"/>
      <c r="GQ16" s="4"/>
      <c r="GR16" s="4"/>
      <c r="GS16" s="4"/>
      <c r="GT16" s="4"/>
      <c r="GU16" s="4"/>
      <c r="GV16" s="4"/>
      <c r="GW16" s="4"/>
      <c r="GX16" s="4"/>
      <c r="GY16" s="4"/>
      <c r="GZ16" s="4"/>
      <c r="HA16" s="4"/>
      <c r="HB16" s="4"/>
      <c r="HC16" s="4"/>
      <c r="HD16" s="4"/>
      <c r="HE16" s="4"/>
      <c r="HF16" s="4"/>
    </row>
    <row r="17" spans="1:214" s="5" customFormat="1" ht="20.100000000000001" customHeight="1" x14ac:dyDescent="0.2">
      <c r="A17" s="251">
        <v>1</v>
      </c>
      <c r="B17" s="218" t="s">
        <v>204</v>
      </c>
      <c r="C17" s="219">
        <v>5692500</v>
      </c>
      <c r="D17" s="220"/>
      <c r="E17" s="290">
        <v>5</v>
      </c>
      <c r="F17" s="221">
        <f t="shared" ref="F17:F29" si="0">+A17*(C17+D17)*E17</f>
        <v>28462500</v>
      </c>
      <c r="G17" s="274"/>
      <c r="H17" s="275">
        <f>E17*A17</f>
        <v>5</v>
      </c>
      <c r="I17" s="272"/>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c r="BK17" s="4"/>
      <c r="BL17" s="4"/>
      <c r="BM17" s="4"/>
      <c r="BN17" s="4"/>
      <c r="BO17" s="4"/>
      <c r="BP17" s="4"/>
      <c r="BQ17" s="4"/>
      <c r="BR17" s="4"/>
      <c r="BS17" s="4"/>
      <c r="BT17" s="4"/>
      <c r="BU17" s="4"/>
      <c r="BV17" s="4"/>
      <c r="BW17" s="4"/>
      <c r="BX17" s="4"/>
      <c r="BY17" s="4"/>
      <c r="BZ17" s="4"/>
      <c r="CA17" s="4"/>
      <c r="CB17" s="4"/>
      <c r="CC17" s="4"/>
      <c r="CD17" s="4"/>
      <c r="CE17" s="4"/>
      <c r="CF17" s="4"/>
      <c r="CG17" s="4"/>
      <c r="CH17" s="4"/>
      <c r="CI17" s="4"/>
      <c r="CJ17" s="4"/>
      <c r="CK17" s="4"/>
      <c r="CL17" s="4"/>
      <c r="CM17" s="4"/>
      <c r="CN17" s="4"/>
      <c r="CO17" s="4"/>
      <c r="CP17" s="4"/>
      <c r="CQ17" s="4"/>
      <c r="CR17" s="4"/>
      <c r="CS17" s="4"/>
      <c r="CT17" s="4"/>
      <c r="CU17" s="4"/>
      <c r="CV17" s="4"/>
      <c r="CW17" s="4"/>
      <c r="CX17" s="4"/>
      <c r="CY17" s="4"/>
      <c r="CZ17" s="4"/>
      <c r="DA17" s="4"/>
      <c r="DB17" s="4"/>
      <c r="DC17" s="4"/>
      <c r="DD17" s="4"/>
      <c r="DE17" s="4"/>
      <c r="DF17" s="4"/>
      <c r="DG17" s="4"/>
      <c r="DH17" s="4"/>
      <c r="DI17" s="4"/>
      <c r="DJ17" s="4"/>
      <c r="DK17" s="4"/>
      <c r="DL17" s="4"/>
      <c r="DM17" s="4"/>
      <c r="DN17" s="4"/>
      <c r="DO17" s="4"/>
      <c r="DP17" s="4"/>
      <c r="DQ17" s="4"/>
      <c r="DR17" s="4"/>
      <c r="DS17" s="4"/>
      <c r="DT17" s="4"/>
      <c r="DU17" s="4"/>
      <c r="DV17" s="4"/>
      <c r="DW17" s="4"/>
      <c r="DX17" s="4"/>
      <c r="DY17" s="4"/>
      <c r="DZ17" s="4"/>
      <c r="EA17" s="4"/>
      <c r="EB17" s="4"/>
      <c r="EC17" s="4"/>
      <c r="ED17" s="4"/>
      <c r="EE17" s="4"/>
      <c r="EF17" s="4"/>
      <c r="EG17" s="4"/>
      <c r="EH17" s="4"/>
      <c r="EI17" s="4"/>
      <c r="EJ17" s="4"/>
      <c r="EK17" s="4"/>
      <c r="EL17" s="4"/>
      <c r="EM17" s="4"/>
      <c r="EN17" s="4"/>
      <c r="EO17" s="4"/>
      <c r="EP17" s="4"/>
      <c r="EQ17" s="4"/>
      <c r="ER17" s="4"/>
      <c r="ES17" s="4"/>
      <c r="ET17" s="4"/>
      <c r="EU17" s="4"/>
      <c r="EV17" s="4"/>
      <c r="EW17" s="4"/>
      <c r="EX17" s="4"/>
      <c r="EY17" s="4"/>
      <c r="EZ17" s="4"/>
      <c r="FA17" s="4"/>
      <c r="FB17" s="4"/>
      <c r="FC17" s="4"/>
      <c r="FD17" s="4"/>
      <c r="FE17" s="4"/>
      <c r="FF17" s="4"/>
      <c r="FG17" s="4"/>
      <c r="FH17" s="4"/>
      <c r="FI17" s="4"/>
      <c r="FJ17" s="4"/>
      <c r="FK17" s="4"/>
      <c r="FL17" s="4"/>
      <c r="FM17" s="4"/>
      <c r="FN17" s="4"/>
      <c r="FO17" s="4"/>
      <c r="FP17" s="4"/>
      <c r="FQ17" s="4"/>
      <c r="FR17" s="4"/>
      <c r="FS17" s="4"/>
      <c r="FT17" s="4"/>
      <c r="FU17" s="4"/>
      <c r="FV17" s="4"/>
      <c r="FW17" s="4"/>
      <c r="FX17" s="4"/>
      <c r="FY17" s="4"/>
      <c r="FZ17" s="4"/>
      <c r="GA17" s="4"/>
      <c r="GB17" s="4"/>
      <c r="GC17" s="4"/>
      <c r="GD17" s="4"/>
      <c r="GE17" s="4"/>
      <c r="GF17" s="4"/>
      <c r="GG17" s="4"/>
      <c r="GH17" s="4"/>
      <c r="GI17" s="4"/>
      <c r="GJ17" s="4"/>
      <c r="GK17" s="4"/>
      <c r="GL17" s="4"/>
      <c r="GM17" s="4"/>
      <c r="GN17" s="4"/>
      <c r="GO17" s="4"/>
      <c r="GP17" s="4"/>
      <c r="GQ17" s="4"/>
      <c r="GR17" s="4"/>
      <c r="GS17" s="4"/>
      <c r="GT17" s="4"/>
      <c r="GU17" s="4"/>
      <c r="GV17" s="4"/>
      <c r="GW17" s="4"/>
      <c r="GX17" s="4"/>
      <c r="GY17" s="4"/>
      <c r="GZ17" s="4"/>
      <c r="HA17" s="4"/>
      <c r="HB17" s="4"/>
      <c r="HC17" s="4"/>
      <c r="HD17" s="4"/>
      <c r="HE17" s="4"/>
      <c r="HF17" s="4"/>
    </row>
    <row r="18" spans="1:214" s="5" customFormat="1" ht="20.100000000000001" customHeight="1" x14ac:dyDescent="0.3">
      <c r="A18" s="195">
        <v>4</v>
      </c>
      <c r="B18" s="179" t="s">
        <v>216</v>
      </c>
      <c r="C18" s="199">
        <v>3881250</v>
      </c>
      <c r="D18" s="180"/>
      <c r="E18" s="183">
        <f>$E$8*1</f>
        <v>5</v>
      </c>
      <c r="F18" s="182">
        <f t="shared" si="0"/>
        <v>77625000</v>
      </c>
      <c r="G18" s="274"/>
      <c r="H18" s="275">
        <f t="shared" ref="H18:H28" si="1">E18*A18</f>
        <v>20</v>
      </c>
      <c r="I18" s="4"/>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c r="BD18" s="4"/>
      <c r="BE18" s="4"/>
      <c r="BF18" s="4"/>
      <c r="BG18" s="4"/>
      <c r="BH18" s="4"/>
      <c r="BI18" s="4"/>
      <c r="BJ18" s="4"/>
      <c r="BK18" s="4"/>
      <c r="BL18" s="4"/>
      <c r="BM18" s="4"/>
      <c r="BN18" s="4"/>
      <c r="BO18" s="4"/>
      <c r="BP18" s="4"/>
      <c r="BQ18" s="4"/>
      <c r="BR18" s="4"/>
      <c r="BS18" s="4"/>
      <c r="BT18" s="4"/>
      <c r="BU18" s="4"/>
      <c r="BV18" s="4"/>
      <c r="BW18" s="4"/>
      <c r="BX18" s="4"/>
      <c r="BY18" s="4"/>
      <c r="BZ18" s="4"/>
      <c r="CA18" s="4"/>
      <c r="CB18" s="4"/>
      <c r="CC18" s="4"/>
      <c r="CD18" s="4"/>
      <c r="CE18" s="4"/>
      <c r="CF18" s="4"/>
      <c r="CG18" s="4"/>
      <c r="CH18" s="4"/>
      <c r="CI18" s="4"/>
      <c r="CJ18" s="4"/>
      <c r="CK18" s="4"/>
      <c r="CL18" s="4"/>
      <c r="CM18" s="4"/>
      <c r="CN18" s="4"/>
      <c r="CO18" s="4"/>
      <c r="CP18" s="4"/>
      <c r="CQ18" s="4"/>
      <c r="CR18" s="4"/>
      <c r="CS18" s="4"/>
      <c r="CT18" s="4"/>
      <c r="CU18" s="4"/>
      <c r="CV18" s="4"/>
      <c r="CW18" s="4"/>
      <c r="CX18" s="4"/>
      <c r="CY18" s="4"/>
      <c r="CZ18" s="4"/>
      <c r="DA18" s="4"/>
      <c r="DB18" s="4"/>
      <c r="DC18" s="4"/>
      <c r="DD18" s="4"/>
      <c r="DE18" s="4"/>
      <c r="DF18" s="4"/>
      <c r="DG18" s="4"/>
      <c r="DH18" s="4"/>
      <c r="DI18" s="4"/>
      <c r="DJ18" s="4"/>
      <c r="DK18" s="4"/>
      <c r="DL18" s="4"/>
      <c r="DM18" s="4"/>
      <c r="DN18" s="4"/>
      <c r="DO18" s="4"/>
      <c r="DP18" s="4"/>
      <c r="DQ18" s="4"/>
      <c r="DR18" s="4"/>
      <c r="DS18" s="4"/>
      <c r="DT18" s="4"/>
      <c r="DU18" s="4"/>
      <c r="DV18" s="4"/>
      <c r="DW18" s="4"/>
      <c r="DX18" s="4"/>
      <c r="DY18" s="4"/>
      <c r="DZ18" s="4"/>
      <c r="EA18" s="4"/>
      <c r="EB18" s="4"/>
      <c r="EC18" s="4"/>
      <c r="ED18" s="4"/>
      <c r="EE18" s="4"/>
      <c r="EF18" s="4"/>
      <c r="EG18" s="4"/>
      <c r="EH18" s="4"/>
      <c r="EI18" s="4"/>
      <c r="EJ18" s="4"/>
      <c r="EK18" s="4"/>
      <c r="EL18" s="4"/>
      <c r="EM18" s="4"/>
      <c r="EN18" s="4"/>
      <c r="EO18" s="4"/>
      <c r="EP18" s="4"/>
      <c r="EQ18" s="4"/>
      <c r="ER18" s="4"/>
      <c r="ES18" s="4"/>
      <c r="ET18" s="4"/>
      <c r="EU18" s="4"/>
      <c r="EV18" s="4"/>
      <c r="EW18" s="4"/>
      <c r="EX18" s="4"/>
      <c r="EY18" s="4"/>
      <c r="EZ18" s="4"/>
      <c r="FA18" s="4"/>
      <c r="FB18" s="4"/>
      <c r="FC18" s="4"/>
      <c r="FD18" s="4"/>
      <c r="FE18" s="4"/>
      <c r="FF18" s="4"/>
      <c r="FG18" s="4"/>
      <c r="FH18" s="4"/>
      <c r="FI18" s="4"/>
      <c r="FJ18" s="4"/>
      <c r="FK18" s="4"/>
      <c r="FL18" s="4"/>
      <c r="FM18" s="4"/>
      <c r="FN18" s="4"/>
      <c r="FO18" s="4"/>
      <c r="FP18" s="4"/>
      <c r="FQ18" s="4"/>
      <c r="FR18" s="4"/>
      <c r="FS18" s="4"/>
      <c r="FT18" s="4"/>
      <c r="FU18" s="4"/>
      <c r="FV18" s="4"/>
      <c r="FW18" s="4"/>
      <c r="FX18" s="4"/>
      <c r="FY18" s="4"/>
      <c r="FZ18" s="4"/>
      <c r="GA18" s="4"/>
      <c r="GB18" s="4"/>
      <c r="GC18" s="4"/>
      <c r="GD18" s="4"/>
      <c r="GE18" s="4"/>
      <c r="GF18" s="4"/>
      <c r="GG18" s="4"/>
      <c r="GH18" s="4"/>
      <c r="GI18" s="4"/>
      <c r="GJ18" s="4"/>
      <c r="GK18" s="4"/>
      <c r="GL18" s="4"/>
      <c r="GM18" s="4"/>
      <c r="GN18" s="4"/>
      <c r="GO18" s="4"/>
      <c r="GP18" s="4"/>
      <c r="GQ18" s="4"/>
      <c r="GR18" s="4"/>
      <c r="GS18" s="4"/>
      <c r="GT18" s="4"/>
      <c r="GU18" s="4"/>
      <c r="GV18" s="4"/>
      <c r="GW18" s="4"/>
      <c r="GX18" s="4"/>
      <c r="GY18" s="4"/>
      <c r="GZ18" s="4"/>
      <c r="HA18" s="4"/>
      <c r="HB18" s="4"/>
      <c r="HC18" s="4"/>
      <c r="HD18" s="4"/>
      <c r="HE18" s="4"/>
      <c r="HF18" s="4"/>
    </row>
    <row r="19" spans="1:214" s="5" customFormat="1" ht="20.100000000000001" customHeight="1" x14ac:dyDescent="0.3">
      <c r="A19" s="291">
        <v>5</v>
      </c>
      <c r="B19" s="179" t="s">
        <v>217</v>
      </c>
      <c r="C19" s="199">
        <v>2794500</v>
      </c>
      <c r="D19" s="180"/>
      <c r="E19" s="183">
        <v>5</v>
      </c>
      <c r="F19" s="182">
        <f t="shared" si="0"/>
        <v>69862500</v>
      </c>
      <c r="G19" s="274"/>
      <c r="H19" s="275">
        <f t="shared" si="1"/>
        <v>25</v>
      </c>
      <c r="I19" s="4"/>
      <c r="J19" s="27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c r="BK19" s="4"/>
      <c r="BL19" s="4"/>
      <c r="BM19" s="4"/>
      <c r="BN19" s="4"/>
      <c r="BO19" s="4"/>
      <c r="BP19" s="4"/>
      <c r="BQ19" s="4"/>
      <c r="BR19" s="4"/>
      <c r="BS19" s="4"/>
      <c r="BT19" s="4"/>
      <c r="BU19" s="4"/>
      <c r="BV19" s="4"/>
      <c r="BW19" s="4"/>
      <c r="BX19" s="4"/>
      <c r="BY19" s="4"/>
      <c r="BZ19" s="4"/>
      <c r="CA19" s="4"/>
      <c r="CB19" s="4"/>
      <c r="CC19" s="4"/>
      <c r="CD19" s="4"/>
      <c r="CE19" s="4"/>
      <c r="CF19" s="4"/>
      <c r="CG19" s="4"/>
      <c r="CH19" s="4"/>
      <c r="CI19" s="4"/>
      <c r="CJ19" s="4"/>
      <c r="CK19" s="4"/>
      <c r="CL19" s="4"/>
      <c r="CM19" s="4"/>
      <c r="CN19" s="4"/>
      <c r="CO19" s="4"/>
      <c r="CP19" s="4"/>
      <c r="CQ19" s="4"/>
      <c r="CR19" s="4"/>
      <c r="CS19" s="4"/>
      <c r="CT19" s="4"/>
      <c r="CU19" s="4"/>
      <c r="CV19" s="4"/>
      <c r="CW19" s="4"/>
      <c r="CX19" s="4"/>
      <c r="CY19" s="4"/>
      <c r="CZ19" s="4"/>
      <c r="DA19" s="4"/>
      <c r="DB19" s="4"/>
      <c r="DC19" s="4"/>
      <c r="DD19" s="4"/>
      <c r="DE19" s="4"/>
      <c r="DF19" s="4"/>
      <c r="DG19" s="4"/>
      <c r="DH19" s="4"/>
      <c r="DI19" s="4"/>
      <c r="DJ19" s="4"/>
      <c r="DK19" s="4"/>
      <c r="DL19" s="4"/>
      <c r="DM19" s="4"/>
      <c r="DN19" s="4"/>
      <c r="DO19" s="4"/>
      <c r="DP19" s="4"/>
      <c r="DQ19" s="4"/>
      <c r="DR19" s="4"/>
      <c r="DS19" s="4"/>
      <c r="DT19" s="4"/>
      <c r="DU19" s="4"/>
      <c r="DV19" s="4"/>
      <c r="DW19" s="4"/>
      <c r="DX19" s="4"/>
      <c r="DY19" s="4"/>
      <c r="DZ19" s="4"/>
      <c r="EA19" s="4"/>
      <c r="EB19" s="4"/>
      <c r="EC19" s="4"/>
      <c r="ED19" s="4"/>
      <c r="EE19" s="4"/>
      <c r="EF19" s="4"/>
      <c r="EG19" s="4"/>
      <c r="EH19" s="4"/>
      <c r="EI19" s="4"/>
      <c r="EJ19" s="4"/>
      <c r="EK19" s="4"/>
      <c r="EL19" s="4"/>
      <c r="EM19" s="4"/>
      <c r="EN19" s="4"/>
      <c r="EO19" s="4"/>
      <c r="EP19" s="4"/>
      <c r="EQ19" s="4"/>
      <c r="ER19" s="4"/>
      <c r="ES19" s="4"/>
      <c r="ET19" s="4"/>
      <c r="EU19" s="4"/>
      <c r="EV19" s="4"/>
      <c r="EW19" s="4"/>
      <c r="EX19" s="4"/>
      <c r="EY19" s="4"/>
      <c r="EZ19" s="4"/>
      <c r="FA19" s="4"/>
      <c r="FB19" s="4"/>
      <c r="FC19" s="4"/>
      <c r="FD19" s="4"/>
      <c r="FE19" s="4"/>
      <c r="FF19" s="4"/>
      <c r="FG19" s="4"/>
      <c r="FH19" s="4"/>
      <c r="FI19" s="4"/>
      <c r="FJ19" s="4"/>
      <c r="FK19" s="4"/>
      <c r="FL19" s="4"/>
      <c r="FM19" s="4"/>
      <c r="FN19" s="4"/>
      <c r="FO19" s="4"/>
      <c r="FP19" s="4"/>
      <c r="FQ19" s="4"/>
      <c r="FR19" s="4"/>
      <c r="FS19" s="4"/>
      <c r="FT19" s="4"/>
      <c r="FU19" s="4"/>
      <c r="FV19" s="4"/>
      <c r="FW19" s="4"/>
      <c r="FX19" s="4"/>
      <c r="FY19" s="4"/>
      <c r="FZ19" s="4"/>
      <c r="GA19" s="4"/>
      <c r="GB19" s="4"/>
      <c r="GC19" s="4"/>
      <c r="GD19" s="4"/>
      <c r="GE19" s="4"/>
      <c r="GF19" s="4"/>
      <c r="GG19" s="4"/>
      <c r="GH19" s="4"/>
      <c r="GI19" s="4"/>
      <c r="GJ19" s="4"/>
      <c r="GK19" s="4"/>
      <c r="GL19" s="4"/>
      <c r="GM19" s="4"/>
      <c r="GN19" s="4"/>
      <c r="GO19" s="4"/>
      <c r="GP19" s="4"/>
      <c r="GQ19" s="4"/>
      <c r="GR19" s="4"/>
      <c r="GS19" s="4"/>
      <c r="GT19" s="4"/>
      <c r="GU19" s="4"/>
      <c r="GV19" s="4"/>
      <c r="GW19" s="4"/>
      <c r="GX19" s="4"/>
      <c r="GY19" s="4"/>
      <c r="GZ19" s="4"/>
      <c r="HA19" s="4"/>
      <c r="HB19" s="4"/>
      <c r="HC19" s="4"/>
      <c r="HD19" s="4"/>
      <c r="HE19" s="4"/>
      <c r="HF19" s="4"/>
    </row>
    <row r="20" spans="1:214" s="5" customFormat="1" ht="20.100000000000001" customHeight="1" x14ac:dyDescent="0.3">
      <c r="A20" s="160">
        <v>1</v>
      </c>
      <c r="B20" s="179" t="s">
        <v>228</v>
      </c>
      <c r="C20" s="199">
        <v>5071500</v>
      </c>
      <c r="D20" s="180"/>
      <c r="E20" s="292">
        <v>2</v>
      </c>
      <c r="F20" s="182">
        <f t="shared" si="0"/>
        <v>10143000</v>
      </c>
      <c r="G20" s="274"/>
      <c r="H20" s="275">
        <f t="shared" si="1"/>
        <v>2</v>
      </c>
      <c r="I20" s="4"/>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c r="BK20" s="4"/>
      <c r="BL20" s="4"/>
      <c r="BM20" s="4"/>
      <c r="BN20" s="4"/>
      <c r="BO20" s="4"/>
      <c r="BP20" s="4"/>
      <c r="BQ20" s="4"/>
      <c r="BR20" s="4"/>
      <c r="BS20" s="4"/>
      <c r="BT20" s="4"/>
      <c r="BU20" s="4"/>
      <c r="BV20" s="4"/>
      <c r="BW20" s="4"/>
      <c r="BX20" s="4"/>
      <c r="BY20" s="4"/>
      <c r="BZ20" s="4"/>
      <c r="CA20" s="4"/>
      <c r="CB20" s="4"/>
      <c r="CC20" s="4"/>
      <c r="CD20" s="4"/>
      <c r="CE20" s="4"/>
      <c r="CF20" s="4"/>
      <c r="CG20" s="4"/>
      <c r="CH20" s="4"/>
      <c r="CI20" s="4"/>
      <c r="CJ20" s="4"/>
      <c r="CK20" s="4"/>
      <c r="CL20" s="4"/>
      <c r="CM20" s="4"/>
      <c r="CN20" s="4"/>
      <c r="CO20" s="4"/>
      <c r="CP20" s="4"/>
      <c r="CQ20" s="4"/>
      <c r="CR20" s="4"/>
      <c r="CS20" s="4"/>
      <c r="CT20" s="4"/>
      <c r="CU20" s="4"/>
      <c r="CV20" s="4"/>
      <c r="CW20" s="4"/>
      <c r="CX20" s="4"/>
      <c r="CY20" s="4"/>
      <c r="CZ20" s="4"/>
      <c r="DA20" s="4"/>
      <c r="DB20" s="4"/>
      <c r="DC20" s="4"/>
      <c r="DD20" s="4"/>
      <c r="DE20" s="4"/>
      <c r="DF20" s="4"/>
      <c r="DG20" s="4"/>
      <c r="DH20" s="4"/>
      <c r="DI20" s="4"/>
      <c r="DJ20" s="4"/>
      <c r="DK20" s="4"/>
      <c r="DL20" s="4"/>
      <c r="DM20" s="4"/>
      <c r="DN20" s="4"/>
      <c r="DO20" s="4"/>
      <c r="DP20" s="4"/>
      <c r="DQ20" s="4"/>
      <c r="DR20" s="4"/>
      <c r="DS20" s="4"/>
      <c r="DT20" s="4"/>
      <c r="DU20" s="4"/>
      <c r="DV20" s="4"/>
      <c r="DW20" s="4"/>
      <c r="DX20" s="4"/>
      <c r="DY20" s="4"/>
      <c r="DZ20" s="4"/>
      <c r="EA20" s="4"/>
      <c r="EB20" s="4"/>
      <c r="EC20" s="4"/>
      <c r="ED20" s="4"/>
      <c r="EE20" s="4"/>
      <c r="EF20" s="4"/>
      <c r="EG20" s="4"/>
      <c r="EH20" s="4"/>
      <c r="EI20" s="4"/>
      <c r="EJ20" s="4"/>
      <c r="EK20" s="4"/>
      <c r="EL20" s="4"/>
      <c r="EM20" s="4"/>
      <c r="EN20" s="4"/>
      <c r="EO20" s="4"/>
      <c r="EP20" s="4"/>
      <c r="EQ20" s="4"/>
      <c r="ER20" s="4"/>
      <c r="ES20" s="4"/>
      <c r="ET20" s="4"/>
      <c r="EU20" s="4"/>
      <c r="EV20" s="4"/>
      <c r="EW20" s="4"/>
      <c r="EX20" s="4"/>
      <c r="EY20" s="4"/>
      <c r="EZ20" s="4"/>
      <c r="FA20" s="4"/>
      <c r="FB20" s="4"/>
      <c r="FC20" s="4"/>
      <c r="FD20" s="4"/>
      <c r="FE20" s="4"/>
      <c r="FF20" s="4"/>
      <c r="FG20" s="4"/>
      <c r="FH20" s="4"/>
      <c r="FI20" s="4"/>
      <c r="FJ20" s="4"/>
      <c r="FK20" s="4"/>
      <c r="FL20" s="4"/>
      <c r="FM20" s="4"/>
      <c r="FN20" s="4"/>
      <c r="FO20" s="4"/>
      <c r="FP20" s="4"/>
      <c r="FQ20" s="4"/>
      <c r="FR20" s="4"/>
      <c r="FS20" s="4"/>
      <c r="FT20" s="4"/>
      <c r="FU20" s="4"/>
      <c r="FV20" s="4"/>
      <c r="FW20" s="4"/>
      <c r="FX20" s="4"/>
      <c r="FY20" s="4"/>
      <c r="FZ20" s="4"/>
      <c r="GA20" s="4"/>
      <c r="GB20" s="4"/>
      <c r="GC20" s="4"/>
      <c r="GD20" s="4"/>
      <c r="GE20" s="4"/>
      <c r="GF20" s="4"/>
      <c r="GG20" s="4"/>
      <c r="GH20" s="4"/>
      <c r="GI20" s="4"/>
      <c r="GJ20" s="4"/>
      <c r="GK20" s="4"/>
      <c r="GL20" s="4"/>
      <c r="GM20" s="4"/>
      <c r="GN20" s="4"/>
      <c r="GO20" s="4"/>
      <c r="GP20" s="4"/>
      <c r="GQ20" s="4"/>
      <c r="GR20" s="4"/>
      <c r="GS20" s="4"/>
      <c r="GT20" s="4"/>
      <c r="GU20" s="4"/>
      <c r="GV20" s="4"/>
      <c r="GW20" s="4"/>
      <c r="GX20" s="4"/>
      <c r="GY20" s="4"/>
      <c r="GZ20" s="4"/>
      <c r="HA20" s="4"/>
      <c r="HB20" s="4"/>
      <c r="HC20" s="4"/>
      <c r="HD20" s="4"/>
      <c r="HE20" s="4"/>
      <c r="HF20" s="4"/>
    </row>
    <row r="21" spans="1:214" s="5" customFormat="1" ht="20.100000000000001" customHeight="1" x14ac:dyDescent="0.3">
      <c r="A21" s="160">
        <v>1</v>
      </c>
      <c r="B21" s="179" t="s">
        <v>205</v>
      </c>
      <c r="C21" s="199">
        <v>5071500</v>
      </c>
      <c r="D21" s="180"/>
      <c r="E21" s="292">
        <f>E20</f>
        <v>2</v>
      </c>
      <c r="F21" s="182">
        <f t="shared" si="0"/>
        <v>10143000</v>
      </c>
      <c r="G21" s="274"/>
      <c r="H21" s="275">
        <f t="shared" si="1"/>
        <v>2</v>
      </c>
      <c r="I21" s="4"/>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c r="BK21" s="4"/>
      <c r="BL21" s="4"/>
      <c r="BM21" s="4"/>
      <c r="BN21" s="4"/>
      <c r="BO21" s="4"/>
      <c r="BP21" s="4"/>
      <c r="BQ21" s="4"/>
      <c r="BR21" s="4"/>
      <c r="BS21" s="4"/>
      <c r="BT21" s="4"/>
      <c r="BU21" s="4"/>
      <c r="BV21" s="4"/>
      <c r="BW21" s="4"/>
      <c r="BX21" s="4"/>
      <c r="BY21" s="4"/>
      <c r="BZ21" s="4"/>
      <c r="CA21" s="4"/>
      <c r="CB21" s="4"/>
      <c r="CC21" s="4"/>
      <c r="CD21" s="4"/>
      <c r="CE21" s="4"/>
      <c r="CF21" s="4"/>
      <c r="CG21" s="4"/>
      <c r="CH21" s="4"/>
      <c r="CI21" s="4"/>
      <c r="CJ21" s="4"/>
      <c r="CK21" s="4"/>
      <c r="CL21" s="4"/>
      <c r="CM21" s="4"/>
      <c r="CN21" s="4"/>
      <c r="CO21" s="4"/>
      <c r="CP21" s="4"/>
      <c r="CQ21" s="4"/>
      <c r="CR21" s="4"/>
      <c r="CS21" s="4"/>
      <c r="CT21" s="4"/>
      <c r="CU21" s="4"/>
      <c r="CV21" s="4"/>
      <c r="CW21" s="4"/>
      <c r="CX21" s="4"/>
      <c r="CY21" s="4"/>
      <c r="CZ21" s="4"/>
      <c r="DA21" s="4"/>
      <c r="DB21" s="4"/>
      <c r="DC21" s="4"/>
      <c r="DD21" s="4"/>
      <c r="DE21" s="4"/>
      <c r="DF21" s="4"/>
      <c r="DG21" s="4"/>
      <c r="DH21" s="4"/>
      <c r="DI21" s="4"/>
      <c r="DJ21" s="4"/>
      <c r="DK21" s="4"/>
      <c r="DL21" s="4"/>
      <c r="DM21" s="4"/>
      <c r="DN21" s="4"/>
      <c r="DO21" s="4"/>
      <c r="DP21" s="4"/>
      <c r="DQ21" s="4"/>
      <c r="DR21" s="4"/>
      <c r="DS21" s="4"/>
      <c r="DT21" s="4"/>
      <c r="DU21" s="4"/>
      <c r="DV21" s="4"/>
      <c r="DW21" s="4"/>
      <c r="DX21" s="4"/>
      <c r="DY21" s="4"/>
      <c r="DZ21" s="4"/>
      <c r="EA21" s="4"/>
      <c r="EB21" s="4"/>
      <c r="EC21" s="4"/>
      <c r="ED21" s="4"/>
      <c r="EE21" s="4"/>
      <c r="EF21" s="4"/>
      <c r="EG21" s="4"/>
      <c r="EH21" s="4"/>
      <c r="EI21" s="4"/>
      <c r="EJ21" s="4"/>
      <c r="EK21" s="4"/>
      <c r="EL21" s="4"/>
      <c r="EM21" s="4"/>
      <c r="EN21" s="4"/>
      <c r="EO21" s="4"/>
      <c r="EP21" s="4"/>
      <c r="EQ21" s="4"/>
      <c r="ER21" s="4"/>
      <c r="ES21" s="4"/>
      <c r="ET21" s="4"/>
      <c r="EU21" s="4"/>
      <c r="EV21" s="4"/>
      <c r="EW21" s="4"/>
      <c r="EX21" s="4"/>
      <c r="EY21" s="4"/>
      <c r="EZ21" s="4"/>
      <c r="FA21" s="4"/>
      <c r="FB21" s="4"/>
      <c r="FC21" s="4"/>
      <c r="FD21" s="4"/>
      <c r="FE21" s="4"/>
      <c r="FF21" s="4"/>
      <c r="FG21" s="4"/>
      <c r="FH21" s="4"/>
      <c r="FI21" s="4"/>
      <c r="FJ21" s="4"/>
      <c r="FK21" s="4"/>
      <c r="FL21" s="4"/>
      <c r="FM21" s="4"/>
      <c r="FN21" s="4"/>
      <c r="FO21" s="4"/>
      <c r="FP21" s="4"/>
      <c r="FQ21" s="4"/>
      <c r="FR21" s="4"/>
      <c r="FS21" s="4"/>
      <c r="FT21" s="4"/>
      <c r="FU21" s="4"/>
      <c r="FV21" s="4"/>
      <c r="FW21" s="4"/>
      <c r="FX21" s="4"/>
      <c r="FY21" s="4"/>
      <c r="FZ21" s="4"/>
      <c r="GA21" s="4"/>
      <c r="GB21" s="4"/>
      <c r="GC21" s="4"/>
      <c r="GD21" s="4"/>
      <c r="GE21" s="4"/>
      <c r="GF21" s="4"/>
      <c r="GG21" s="4"/>
      <c r="GH21" s="4"/>
      <c r="GI21" s="4"/>
      <c r="GJ21" s="4"/>
      <c r="GK21" s="4"/>
      <c r="GL21" s="4"/>
      <c r="GM21" s="4"/>
      <c r="GN21" s="4"/>
      <c r="GO21" s="4"/>
      <c r="GP21" s="4"/>
      <c r="GQ21" s="4"/>
      <c r="GR21" s="4"/>
      <c r="GS21" s="4"/>
      <c r="GT21" s="4"/>
      <c r="GU21" s="4"/>
      <c r="GV21" s="4"/>
      <c r="GW21" s="4"/>
      <c r="GX21" s="4"/>
      <c r="GY21" s="4"/>
      <c r="GZ21" s="4"/>
      <c r="HA21" s="4"/>
      <c r="HB21" s="4"/>
      <c r="HC21" s="4"/>
      <c r="HD21" s="4"/>
      <c r="HE21" s="4"/>
      <c r="HF21" s="4"/>
    </row>
    <row r="22" spans="1:214" s="5" customFormat="1" ht="20.100000000000001" customHeight="1" x14ac:dyDescent="0.3">
      <c r="A22" s="160">
        <v>1</v>
      </c>
      <c r="B22" s="179" t="s">
        <v>20</v>
      </c>
      <c r="C22" s="199">
        <v>5071500</v>
      </c>
      <c r="D22" s="180"/>
      <c r="E22" s="292">
        <f>E20</f>
        <v>2</v>
      </c>
      <c r="F22" s="182">
        <f t="shared" si="0"/>
        <v>10143000</v>
      </c>
      <c r="G22" s="274"/>
      <c r="H22" s="275">
        <f t="shared" si="1"/>
        <v>2</v>
      </c>
      <c r="I22" s="4"/>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4"/>
      <c r="EY22" s="4"/>
      <c r="EZ22" s="4"/>
      <c r="FA22" s="4"/>
      <c r="FB22" s="4"/>
      <c r="FC22" s="4"/>
      <c r="FD22" s="4"/>
      <c r="FE22" s="4"/>
      <c r="FF22" s="4"/>
      <c r="FG22" s="4"/>
      <c r="FH22" s="4"/>
      <c r="FI22" s="4"/>
      <c r="FJ22" s="4"/>
      <c r="FK22" s="4"/>
      <c r="FL22" s="4"/>
      <c r="FM22" s="4"/>
      <c r="FN22" s="4"/>
      <c r="FO22" s="4"/>
      <c r="FP22" s="4"/>
      <c r="FQ22" s="4"/>
      <c r="FR22" s="4"/>
      <c r="FS22" s="4"/>
      <c r="FT22" s="4"/>
      <c r="FU22" s="4"/>
      <c r="FV22" s="4"/>
      <c r="FW22" s="4"/>
      <c r="FX22" s="4"/>
      <c r="FY22" s="4"/>
      <c r="FZ22" s="4"/>
      <c r="GA22" s="4"/>
      <c r="GB22" s="4"/>
      <c r="GC22" s="4"/>
      <c r="GD22" s="4"/>
      <c r="GE22" s="4"/>
      <c r="GF22" s="4"/>
      <c r="GG22" s="4"/>
      <c r="GH22" s="4"/>
      <c r="GI22" s="4"/>
      <c r="GJ22" s="4"/>
      <c r="GK22" s="4"/>
      <c r="GL22" s="4"/>
      <c r="GM22" s="4"/>
      <c r="GN22" s="4"/>
      <c r="GO22" s="4"/>
      <c r="GP22" s="4"/>
      <c r="GQ22" s="4"/>
      <c r="GR22" s="4"/>
      <c r="GS22" s="4"/>
      <c r="GT22" s="4"/>
      <c r="GU22" s="4"/>
      <c r="GV22" s="4"/>
      <c r="GW22" s="4"/>
      <c r="GX22" s="4"/>
      <c r="GY22" s="4"/>
      <c r="GZ22" s="4"/>
      <c r="HA22" s="4"/>
      <c r="HB22" s="4"/>
      <c r="HC22" s="4"/>
      <c r="HD22" s="4"/>
      <c r="HE22" s="4"/>
      <c r="HF22" s="4"/>
    </row>
    <row r="23" spans="1:214" s="5" customFormat="1" ht="20.100000000000001" customHeight="1" x14ac:dyDescent="0.3">
      <c r="A23" s="206">
        <v>1</v>
      </c>
      <c r="B23" s="207" t="s">
        <v>94</v>
      </c>
      <c r="C23" s="199">
        <v>3881250</v>
      </c>
      <c r="D23" s="208"/>
      <c r="E23" s="209">
        <v>4</v>
      </c>
      <c r="F23" s="210">
        <f t="shared" si="0"/>
        <v>15525000</v>
      </c>
      <c r="G23" s="4"/>
      <c r="H23" s="275">
        <f t="shared" si="1"/>
        <v>4</v>
      </c>
      <c r="I23" s="271"/>
      <c r="J23" s="4"/>
      <c r="K23" s="4"/>
      <c r="L23" s="4"/>
      <c r="M23" s="4"/>
      <c r="N23" s="4"/>
      <c r="O23" s="4"/>
      <c r="P23" s="4"/>
      <c r="Q23" s="4"/>
      <c r="R23" s="4"/>
      <c r="S23" s="4"/>
      <c r="T23" s="4"/>
      <c r="U23" s="4"/>
      <c r="V23" s="4"/>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4"/>
      <c r="EY23" s="4"/>
      <c r="EZ23" s="4"/>
      <c r="FA23" s="4"/>
      <c r="FB23" s="4"/>
      <c r="FC23" s="4"/>
      <c r="FD23" s="4"/>
      <c r="FE23" s="4"/>
      <c r="FF23" s="4"/>
      <c r="FG23" s="4"/>
      <c r="FH23" s="4"/>
      <c r="FI23" s="4"/>
      <c r="FJ23" s="4"/>
      <c r="FK23" s="4"/>
      <c r="FL23" s="4"/>
      <c r="FM23" s="4"/>
      <c r="FN23" s="4"/>
      <c r="FO23" s="4"/>
      <c r="FP23" s="4"/>
      <c r="FQ23" s="4"/>
      <c r="FR23" s="4"/>
      <c r="FS23" s="4"/>
      <c r="FT23" s="4"/>
      <c r="FU23" s="4"/>
      <c r="FV23" s="4"/>
      <c r="FW23" s="4"/>
      <c r="FX23" s="4"/>
      <c r="FY23" s="4"/>
      <c r="FZ23" s="4"/>
      <c r="GA23" s="4"/>
      <c r="GB23" s="4"/>
      <c r="GC23" s="4"/>
      <c r="GD23" s="4"/>
      <c r="GE23" s="4"/>
      <c r="GF23" s="4"/>
      <c r="GG23" s="4"/>
      <c r="GH23" s="4"/>
      <c r="GI23" s="4"/>
      <c r="GJ23" s="4"/>
      <c r="GK23" s="4"/>
      <c r="GL23" s="4"/>
      <c r="GM23" s="4"/>
      <c r="GN23" s="4"/>
      <c r="GO23" s="4"/>
      <c r="GP23" s="4"/>
      <c r="GQ23" s="4"/>
      <c r="GR23" s="4"/>
      <c r="GS23" s="4"/>
      <c r="GT23" s="4"/>
      <c r="GU23" s="4"/>
      <c r="GV23" s="4"/>
      <c r="GW23" s="4"/>
      <c r="GX23" s="4"/>
      <c r="GY23" s="4"/>
      <c r="GZ23" s="4"/>
      <c r="HA23" s="4"/>
      <c r="HB23" s="4"/>
      <c r="HC23" s="4"/>
      <c r="HD23" s="4"/>
      <c r="HE23" s="4"/>
      <c r="HF23" s="4"/>
    </row>
    <row r="24" spans="1:214" s="5" customFormat="1" ht="20.100000000000001" customHeight="1" thickBot="1" x14ac:dyDescent="0.35">
      <c r="A24" s="206">
        <v>1</v>
      </c>
      <c r="B24" s="207" t="s">
        <v>93</v>
      </c>
      <c r="C24" s="199">
        <v>3881250</v>
      </c>
      <c r="D24" s="208"/>
      <c r="E24" s="209">
        <v>3</v>
      </c>
      <c r="F24" s="210">
        <f>+A24*(C24+D24)*E24</f>
        <v>11643750</v>
      </c>
      <c r="G24" s="4"/>
      <c r="H24" s="275">
        <f t="shared" si="1"/>
        <v>3</v>
      </c>
      <c r="I24" s="4"/>
      <c r="J24" s="4"/>
      <c r="K24" s="4"/>
      <c r="L24" s="4"/>
      <c r="M24" s="4"/>
      <c r="N24" s="4"/>
      <c r="O24" s="4"/>
      <c r="P24" s="4"/>
      <c r="Q24" s="4"/>
      <c r="R24" s="4"/>
      <c r="S24" s="4"/>
      <c r="T24" s="4"/>
      <c r="U24" s="4"/>
      <c r="V24" s="4"/>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4"/>
      <c r="EY24" s="4"/>
      <c r="EZ24" s="4"/>
      <c r="FA24" s="4"/>
      <c r="FB24" s="4"/>
      <c r="FC24" s="4"/>
      <c r="FD24" s="4"/>
      <c r="FE24" s="4"/>
      <c r="FF24" s="4"/>
      <c r="FG24" s="4"/>
      <c r="FH24" s="4"/>
      <c r="FI24" s="4"/>
      <c r="FJ24" s="4"/>
      <c r="FK24" s="4"/>
      <c r="FL24" s="4"/>
      <c r="FM24" s="4"/>
      <c r="FN24" s="4"/>
      <c r="FO24" s="4"/>
      <c r="FP24" s="4"/>
      <c r="FQ24" s="4"/>
      <c r="FR24" s="4"/>
      <c r="FS24" s="4"/>
      <c r="FT24" s="4"/>
      <c r="FU24" s="4"/>
      <c r="FV24" s="4"/>
      <c r="FW24" s="4"/>
      <c r="FX24" s="4"/>
      <c r="FY24" s="4"/>
      <c r="FZ24" s="4"/>
      <c r="GA24" s="4"/>
      <c r="GB24" s="4"/>
      <c r="GC24" s="4"/>
      <c r="GD24" s="4"/>
      <c r="GE24" s="4"/>
      <c r="GF24" s="4"/>
      <c r="GG24" s="4"/>
      <c r="GH24" s="4"/>
      <c r="GI24" s="4"/>
      <c r="GJ24" s="4"/>
      <c r="GK24" s="4"/>
      <c r="GL24" s="4"/>
      <c r="GM24" s="4"/>
      <c r="GN24" s="4"/>
      <c r="GO24" s="4"/>
      <c r="GP24" s="4"/>
      <c r="GQ24" s="4"/>
      <c r="GR24" s="4"/>
      <c r="GS24" s="4"/>
      <c r="GT24" s="4"/>
      <c r="GU24" s="4"/>
      <c r="GV24" s="4"/>
      <c r="GW24" s="4"/>
      <c r="GX24" s="4"/>
      <c r="GY24" s="4"/>
      <c r="GZ24" s="4"/>
      <c r="HA24" s="4"/>
      <c r="HB24" s="4"/>
      <c r="HC24" s="4"/>
      <c r="HD24" s="4"/>
      <c r="HE24" s="4"/>
      <c r="HF24" s="4"/>
    </row>
    <row r="25" spans="1:214" s="5" customFormat="1" ht="20.100000000000001" customHeight="1" thickBot="1" x14ac:dyDescent="0.35">
      <c r="A25" s="235"/>
      <c r="B25" s="233" t="s">
        <v>23</v>
      </c>
      <c r="C25" s="236"/>
      <c r="D25" s="236"/>
      <c r="E25" s="237"/>
      <c r="F25" s="238"/>
      <c r="G25" s="4"/>
      <c r="H25" s="275">
        <f t="shared" si="1"/>
        <v>0</v>
      </c>
      <c r="I25" s="4"/>
      <c r="J25" s="4"/>
      <c r="K25" s="4"/>
      <c r="L25" s="4"/>
      <c r="M25" s="4"/>
      <c r="N25" s="4"/>
      <c r="O25" s="4"/>
      <c r="P25" s="4"/>
      <c r="Q25" s="4"/>
      <c r="R25" s="4"/>
      <c r="S25" s="4"/>
      <c r="T25" s="4"/>
      <c r="U25" s="4"/>
      <c r="V25" s="4"/>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4"/>
      <c r="EY25" s="4"/>
      <c r="EZ25" s="4"/>
      <c r="FA25" s="4"/>
      <c r="FB25" s="4"/>
      <c r="FC25" s="4"/>
      <c r="FD25" s="4"/>
      <c r="FE25" s="4"/>
      <c r="FF25" s="4"/>
      <c r="FG25" s="4"/>
      <c r="FH25" s="4"/>
      <c r="FI25" s="4"/>
      <c r="FJ25" s="4"/>
      <c r="FK25" s="4"/>
      <c r="FL25" s="4"/>
      <c r="FM25" s="4"/>
      <c r="FN25" s="4"/>
      <c r="FO25" s="4"/>
      <c r="FP25" s="4"/>
      <c r="FQ25" s="4"/>
      <c r="FR25" s="4"/>
      <c r="FS25" s="4"/>
      <c r="FT25" s="4"/>
      <c r="FU25" s="4"/>
      <c r="FV25" s="4"/>
      <c r="FW25" s="4"/>
      <c r="FX25" s="4"/>
      <c r="FY25" s="4"/>
      <c r="FZ25" s="4"/>
      <c r="GA25" s="4"/>
      <c r="GB25" s="4"/>
      <c r="GC25" s="4"/>
      <c r="GD25" s="4"/>
      <c r="GE25" s="4"/>
      <c r="GF25" s="4"/>
      <c r="GG25" s="4"/>
      <c r="GH25" s="4"/>
      <c r="GI25" s="4"/>
      <c r="GJ25" s="4"/>
      <c r="GK25" s="4"/>
      <c r="GL25" s="4"/>
      <c r="GM25" s="4"/>
      <c r="GN25" s="4"/>
      <c r="GO25" s="4"/>
      <c r="GP25" s="4"/>
      <c r="GQ25" s="4"/>
      <c r="GR25" s="4"/>
      <c r="GS25" s="4"/>
      <c r="GT25" s="4"/>
      <c r="GU25" s="4"/>
      <c r="GV25" s="4"/>
      <c r="GW25" s="4"/>
      <c r="GX25" s="4"/>
      <c r="GY25" s="4"/>
      <c r="GZ25" s="4"/>
      <c r="HA25" s="4"/>
      <c r="HB25" s="4"/>
      <c r="HC25" s="4"/>
      <c r="HD25" s="4"/>
      <c r="HE25" s="4"/>
      <c r="HF25" s="4"/>
    </row>
    <row r="26" spans="1:214" s="5" customFormat="1" ht="20.100000000000001" customHeight="1" x14ac:dyDescent="0.3">
      <c r="A26" s="293">
        <v>2</v>
      </c>
      <c r="B26" s="179" t="s">
        <v>25</v>
      </c>
      <c r="C26" s="199">
        <v>1914750</v>
      </c>
      <c r="D26" s="180"/>
      <c r="E26" s="183">
        <v>4</v>
      </c>
      <c r="F26" s="182">
        <f>+C26*E26*A26</f>
        <v>15318000</v>
      </c>
      <c r="G26" s="274"/>
      <c r="H26" s="275">
        <f t="shared" si="1"/>
        <v>8</v>
      </c>
      <c r="I26" s="4"/>
      <c r="J26" s="4"/>
      <c r="K26" s="4"/>
      <c r="L26" s="4"/>
      <c r="M26" s="4"/>
      <c r="N26" s="4"/>
      <c r="O26" s="4"/>
      <c r="P26" s="4"/>
      <c r="Q26" s="4"/>
      <c r="R26" s="4"/>
      <c r="S26" s="4"/>
      <c r="T26" s="4"/>
      <c r="U26" s="4"/>
      <c r="V26" s="4"/>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c r="DM26" s="4"/>
      <c r="DN26" s="4"/>
      <c r="DO26" s="4"/>
      <c r="DP26" s="4"/>
      <c r="DQ26" s="4"/>
      <c r="DR26" s="4"/>
      <c r="DS26" s="4"/>
      <c r="DT26" s="4"/>
      <c r="DU26" s="4"/>
      <c r="DV26" s="4"/>
      <c r="DW26" s="4"/>
      <c r="DX26" s="4"/>
      <c r="DY26" s="4"/>
      <c r="DZ26" s="4"/>
      <c r="EA26" s="4"/>
      <c r="EB26" s="4"/>
      <c r="EC26" s="4"/>
      <c r="ED26" s="4"/>
      <c r="EE26" s="4"/>
      <c r="EF26" s="4"/>
      <c r="EG26" s="4"/>
      <c r="EH26" s="4"/>
      <c r="EI26" s="4"/>
      <c r="EJ26" s="4"/>
      <c r="EK26" s="4"/>
      <c r="EL26" s="4"/>
      <c r="EM26" s="4"/>
      <c r="EN26" s="4"/>
      <c r="EO26" s="4"/>
      <c r="EP26" s="4"/>
      <c r="EQ26" s="4"/>
      <c r="ER26" s="4"/>
      <c r="ES26" s="4"/>
      <c r="ET26" s="4"/>
      <c r="EU26" s="4"/>
      <c r="EV26" s="4"/>
      <c r="EW26" s="4"/>
      <c r="EX26" s="4"/>
      <c r="EY26" s="4"/>
      <c r="EZ26" s="4"/>
      <c r="FA26" s="4"/>
      <c r="FB26" s="4"/>
      <c r="FC26" s="4"/>
      <c r="FD26" s="4"/>
      <c r="FE26" s="4"/>
      <c r="FF26" s="4"/>
      <c r="FG26" s="4"/>
      <c r="FH26" s="4"/>
      <c r="FI26" s="4"/>
      <c r="FJ26" s="4"/>
      <c r="FK26" s="4"/>
      <c r="FL26" s="4"/>
      <c r="FM26" s="4"/>
      <c r="FN26" s="4"/>
      <c r="FO26" s="4"/>
      <c r="FP26" s="4"/>
      <c r="FQ26" s="4"/>
      <c r="FR26" s="4"/>
      <c r="FS26" s="4"/>
      <c r="FT26" s="4"/>
      <c r="FU26" s="4"/>
      <c r="FV26" s="4"/>
      <c r="FW26" s="4"/>
      <c r="FX26" s="4"/>
      <c r="FY26" s="4"/>
      <c r="FZ26" s="4"/>
      <c r="GA26" s="4"/>
      <c r="GB26" s="4"/>
      <c r="GC26" s="4"/>
      <c r="GD26" s="4"/>
      <c r="GE26" s="4"/>
      <c r="GF26" s="4"/>
      <c r="GG26" s="4"/>
      <c r="GH26" s="4"/>
      <c r="GI26" s="4"/>
      <c r="GJ26" s="4"/>
      <c r="GK26" s="4"/>
      <c r="GL26" s="4"/>
      <c r="GM26" s="4"/>
      <c r="GN26" s="4"/>
      <c r="GO26" s="4"/>
      <c r="GP26" s="4"/>
      <c r="GQ26" s="4"/>
      <c r="GR26" s="4"/>
      <c r="GS26" s="4"/>
      <c r="GT26" s="4"/>
      <c r="GU26" s="4"/>
      <c r="GV26" s="4"/>
      <c r="GW26" s="4"/>
      <c r="GX26" s="4"/>
      <c r="GY26" s="4"/>
      <c r="GZ26" s="4"/>
      <c r="HA26" s="4"/>
      <c r="HB26" s="4"/>
      <c r="HC26" s="4"/>
      <c r="HD26" s="4"/>
      <c r="HE26" s="4"/>
      <c r="HF26" s="4"/>
    </row>
    <row r="27" spans="1:214" s="5" customFormat="1" ht="20.100000000000001" customHeight="1" thickBot="1" x14ac:dyDescent="0.35">
      <c r="A27" s="294">
        <v>1</v>
      </c>
      <c r="B27" s="222" t="s">
        <v>262</v>
      </c>
      <c r="C27" s="223">
        <v>1707750</v>
      </c>
      <c r="E27" s="181">
        <v>4</v>
      </c>
      <c r="F27" s="224">
        <f>+C27*E27*A27</f>
        <v>6831000</v>
      </c>
      <c r="G27" s="274"/>
      <c r="H27" s="275">
        <f t="shared" si="1"/>
        <v>4</v>
      </c>
      <c r="I27" s="4"/>
      <c r="J27" s="4"/>
      <c r="K27" s="4"/>
      <c r="L27" s="4"/>
      <c r="M27" s="4"/>
      <c r="N27" s="4"/>
      <c r="O27" s="4"/>
      <c r="P27" s="4"/>
      <c r="Q27" s="4"/>
      <c r="R27" s="4"/>
      <c r="S27" s="4"/>
      <c r="T27" s="4"/>
      <c r="U27" s="4"/>
      <c r="V27" s="4"/>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4"/>
      <c r="EY27" s="4"/>
      <c r="EZ27" s="4"/>
      <c r="FA27" s="4"/>
      <c r="FB27" s="4"/>
      <c r="FC27" s="4"/>
      <c r="FD27" s="4"/>
      <c r="FE27" s="4"/>
      <c r="FF27" s="4"/>
      <c r="FG27" s="4"/>
      <c r="FH27" s="4"/>
      <c r="FI27" s="4"/>
      <c r="FJ27" s="4"/>
      <c r="FK27" s="4"/>
      <c r="FL27" s="4"/>
      <c r="FM27" s="4"/>
      <c r="FN27" s="4"/>
      <c r="FO27" s="4"/>
      <c r="FP27" s="4"/>
      <c r="FQ27" s="4"/>
      <c r="FR27" s="4"/>
      <c r="FS27" s="4"/>
      <c r="FT27" s="4"/>
      <c r="FU27" s="4"/>
      <c r="FV27" s="4"/>
      <c r="FW27" s="4"/>
      <c r="FX27" s="4"/>
      <c r="FY27" s="4"/>
      <c r="FZ27" s="4"/>
      <c r="GA27" s="4"/>
      <c r="GB27" s="4"/>
      <c r="GC27" s="4"/>
      <c r="GD27" s="4"/>
      <c r="GE27" s="4"/>
      <c r="GF27" s="4"/>
      <c r="GG27" s="4"/>
      <c r="GH27" s="4"/>
      <c r="GI27" s="4"/>
      <c r="GJ27" s="4"/>
      <c r="GK27" s="4"/>
      <c r="GL27" s="4"/>
      <c r="GM27" s="4"/>
      <c r="GN27" s="4"/>
      <c r="GO27" s="4"/>
      <c r="GP27" s="4"/>
      <c r="GQ27" s="4"/>
      <c r="GR27" s="4"/>
      <c r="GS27" s="4"/>
      <c r="GT27" s="4"/>
      <c r="GU27" s="4"/>
      <c r="GV27" s="4"/>
      <c r="GW27" s="4"/>
      <c r="GX27" s="4"/>
      <c r="GY27" s="4"/>
      <c r="GZ27" s="4"/>
      <c r="HA27" s="4"/>
      <c r="HB27" s="4"/>
      <c r="HC27" s="4"/>
      <c r="HD27" s="4"/>
      <c r="HE27" s="4"/>
      <c r="HF27" s="4"/>
    </row>
    <row r="28" spans="1:214" s="5" customFormat="1" ht="20.100000000000001" customHeight="1" thickBot="1" x14ac:dyDescent="0.35">
      <c r="A28" s="235"/>
      <c r="B28" s="233" t="s">
        <v>76</v>
      </c>
      <c r="C28" s="236"/>
      <c r="D28" s="236"/>
      <c r="E28" s="237"/>
      <c r="F28" s="238"/>
      <c r="H28" s="275">
        <f t="shared" si="1"/>
        <v>0</v>
      </c>
      <c r="I28" s="4"/>
      <c r="J28" s="4"/>
      <c r="K28" s="4"/>
      <c r="L28" s="4"/>
      <c r="M28" s="4"/>
      <c r="N28" s="4"/>
      <c r="O28" s="4"/>
      <c r="P28" s="4"/>
      <c r="Q28" s="4"/>
      <c r="R28" s="4"/>
      <c r="S28" s="4"/>
      <c r="T28" s="4"/>
      <c r="U28" s="4"/>
      <c r="V28" s="4"/>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c r="AY28" s="4"/>
      <c r="AZ28" s="4"/>
      <c r="BA28" s="4"/>
      <c r="BB28" s="4"/>
      <c r="BC28" s="4"/>
      <c r="BD28" s="4"/>
      <c r="BE28" s="4"/>
      <c r="BF28" s="4"/>
      <c r="BG28" s="4"/>
      <c r="BH28" s="4"/>
      <c r="BI28" s="4"/>
      <c r="BJ28" s="4"/>
      <c r="BK28" s="4"/>
      <c r="BL28" s="4"/>
      <c r="BM28" s="4"/>
      <c r="BN28" s="4"/>
      <c r="BO28" s="4"/>
      <c r="BP28" s="4"/>
      <c r="BQ28" s="4"/>
      <c r="BR28" s="4"/>
      <c r="BS28" s="4"/>
      <c r="BT28" s="4"/>
      <c r="BU28" s="4"/>
      <c r="BV28" s="4"/>
      <c r="BW28" s="4"/>
      <c r="BX28" s="4"/>
      <c r="BY28" s="4"/>
      <c r="BZ28" s="4"/>
      <c r="CA28" s="4"/>
      <c r="CB28" s="4"/>
      <c r="CC28" s="4"/>
      <c r="CD28" s="4"/>
      <c r="CE28" s="4"/>
      <c r="CF28" s="4"/>
      <c r="CG28" s="4"/>
      <c r="CH28" s="4"/>
      <c r="CI28" s="4"/>
      <c r="CJ28" s="4"/>
      <c r="CK28" s="4"/>
      <c r="CL28" s="4"/>
      <c r="CM28" s="4"/>
      <c r="CN28" s="4"/>
      <c r="CO28" s="4"/>
      <c r="CP28" s="4"/>
      <c r="CQ28" s="4"/>
      <c r="CR28" s="4"/>
      <c r="CS28" s="4"/>
      <c r="CT28" s="4"/>
      <c r="CU28" s="4"/>
      <c r="CV28" s="4"/>
      <c r="CW28" s="4"/>
      <c r="CX28" s="4"/>
      <c r="CY28" s="4"/>
      <c r="CZ28" s="4"/>
      <c r="DA28" s="4"/>
      <c r="DB28" s="4"/>
      <c r="DC28" s="4"/>
      <c r="DD28" s="4"/>
      <c r="DE28" s="4"/>
      <c r="DF28" s="4"/>
      <c r="DG28" s="4"/>
      <c r="DH28" s="4"/>
      <c r="DI28" s="4"/>
      <c r="DJ28" s="4"/>
      <c r="DK28" s="4"/>
      <c r="DL28" s="4"/>
      <c r="DM28" s="4"/>
      <c r="DN28" s="4"/>
      <c r="DO28" s="4"/>
      <c r="DP28" s="4"/>
      <c r="DQ28" s="4"/>
      <c r="DR28" s="4"/>
      <c r="DS28" s="4"/>
      <c r="DT28" s="4"/>
      <c r="DU28" s="4"/>
      <c r="DV28" s="4"/>
      <c r="DW28" s="4"/>
      <c r="DX28" s="4"/>
      <c r="DY28" s="4"/>
      <c r="DZ28" s="4"/>
      <c r="EA28" s="4"/>
      <c r="EB28" s="4"/>
      <c r="EC28" s="4"/>
      <c r="ED28" s="4"/>
      <c r="EE28" s="4"/>
      <c r="EF28" s="4"/>
      <c r="EG28" s="4"/>
      <c r="EH28" s="4"/>
      <c r="EI28" s="4"/>
      <c r="EJ28" s="4"/>
      <c r="EK28" s="4"/>
      <c r="EL28" s="4"/>
      <c r="EM28" s="4"/>
      <c r="EN28" s="4"/>
      <c r="EO28" s="4"/>
      <c r="EP28" s="4"/>
      <c r="EQ28" s="4"/>
      <c r="ER28" s="4"/>
      <c r="ES28" s="4"/>
      <c r="ET28" s="4"/>
      <c r="EU28" s="4"/>
      <c r="EV28" s="4"/>
      <c r="EW28" s="4"/>
      <c r="EX28" s="4"/>
      <c r="EY28" s="4"/>
      <c r="EZ28" s="4"/>
      <c r="FA28" s="4"/>
      <c r="FB28" s="4"/>
      <c r="FC28" s="4"/>
      <c r="FD28" s="4"/>
      <c r="FE28" s="4"/>
      <c r="FF28" s="4"/>
      <c r="FG28" s="4"/>
      <c r="FH28" s="4"/>
      <c r="FI28" s="4"/>
      <c r="FJ28" s="4"/>
      <c r="FK28" s="4"/>
      <c r="FL28" s="4"/>
      <c r="FM28" s="4"/>
      <c r="FN28" s="4"/>
      <c r="FO28" s="4"/>
      <c r="FP28" s="4"/>
      <c r="FQ28" s="4"/>
      <c r="FR28" s="4"/>
      <c r="FS28" s="4"/>
      <c r="FT28" s="4"/>
      <c r="FU28" s="4"/>
      <c r="FV28" s="4"/>
      <c r="FW28" s="4"/>
      <c r="FX28" s="4"/>
      <c r="FY28" s="4"/>
      <c r="FZ28" s="4"/>
      <c r="GA28" s="4"/>
      <c r="GB28" s="4"/>
      <c r="GC28" s="4"/>
      <c r="GD28" s="4"/>
      <c r="GE28" s="4"/>
      <c r="GF28" s="4"/>
      <c r="GG28" s="4"/>
      <c r="GH28" s="4"/>
      <c r="GI28" s="4"/>
      <c r="GJ28" s="4"/>
      <c r="GK28" s="4"/>
      <c r="GL28" s="4"/>
      <c r="GM28" s="4"/>
      <c r="GN28" s="4"/>
      <c r="GO28" s="4"/>
      <c r="GP28" s="4"/>
      <c r="GQ28" s="4"/>
      <c r="GR28" s="4"/>
      <c r="GS28" s="4"/>
      <c r="GT28" s="4"/>
      <c r="GU28" s="4"/>
      <c r="GV28" s="4"/>
      <c r="GW28" s="4"/>
      <c r="GX28" s="4"/>
      <c r="GY28" s="4"/>
      <c r="GZ28" s="4"/>
      <c r="HA28" s="4"/>
      <c r="HB28" s="4"/>
      <c r="HC28" s="4"/>
      <c r="HD28" s="4"/>
      <c r="HE28" s="4"/>
      <c r="HF28" s="4"/>
    </row>
    <row r="29" spans="1:214" s="5" customFormat="1" ht="20.100000000000001" customHeight="1" thickBot="1" x14ac:dyDescent="0.35">
      <c r="A29" s="250">
        <v>1</v>
      </c>
      <c r="B29" s="179" t="s">
        <v>269</v>
      </c>
      <c r="C29" s="199">
        <v>2794500</v>
      </c>
      <c r="D29" s="225"/>
      <c r="E29" s="181">
        <f>$E$8*1</f>
        <v>5</v>
      </c>
      <c r="F29" s="224">
        <f t="shared" si="0"/>
        <v>13972500</v>
      </c>
      <c r="H29" s="275">
        <f>E29*A29</f>
        <v>5</v>
      </c>
      <c r="I29" s="4"/>
      <c r="J29" s="4"/>
      <c r="K29" s="4"/>
      <c r="L29" s="4"/>
      <c r="M29" s="4"/>
      <c r="N29" s="4"/>
      <c r="O29" s="4"/>
      <c r="P29" s="4"/>
      <c r="Q29" s="4"/>
      <c r="R29" s="4"/>
      <c r="S29" s="4"/>
      <c r="T29" s="4"/>
      <c r="U29" s="4"/>
      <c r="V29" s="4"/>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4"/>
      <c r="EY29" s="4"/>
      <c r="EZ29" s="4"/>
      <c r="FA29" s="4"/>
      <c r="FB29" s="4"/>
      <c r="FC29" s="4"/>
      <c r="FD29" s="4"/>
      <c r="FE29" s="4"/>
      <c r="FF29" s="4"/>
      <c r="FG29" s="4"/>
      <c r="FH29" s="4"/>
      <c r="FI29" s="4"/>
      <c r="FJ29" s="4"/>
      <c r="FK29" s="4"/>
      <c r="FL29" s="4"/>
      <c r="FM29" s="4"/>
      <c r="FN29" s="4"/>
      <c r="FO29" s="4"/>
      <c r="FP29" s="4"/>
      <c r="FQ29" s="4"/>
      <c r="FR29" s="4"/>
      <c r="FS29" s="4"/>
      <c r="FT29" s="4"/>
      <c r="FU29" s="4"/>
      <c r="FV29" s="4"/>
      <c r="FW29" s="4"/>
      <c r="FX29" s="4"/>
      <c r="FY29" s="4"/>
      <c r="FZ29" s="4"/>
      <c r="GA29" s="4"/>
      <c r="GB29" s="4"/>
      <c r="GC29" s="4"/>
      <c r="GD29" s="4"/>
      <c r="GE29" s="4"/>
      <c r="GF29" s="4"/>
      <c r="GG29" s="4"/>
      <c r="GH29" s="4"/>
      <c r="GI29" s="4"/>
      <c r="GJ29" s="4"/>
      <c r="GK29" s="4"/>
      <c r="GL29" s="4"/>
      <c r="GM29" s="4"/>
      <c r="GN29" s="4"/>
      <c r="GO29" s="4"/>
      <c r="GP29" s="4"/>
      <c r="GQ29" s="4"/>
      <c r="GR29" s="4"/>
      <c r="GS29" s="4"/>
      <c r="GT29" s="4"/>
      <c r="GU29" s="4"/>
      <c r="GV29" s="4"/>
      <c r="GW29" s="4"/>
      <c r="GX29" s="4"/>
      <c r="GY29" s="4"/>
      <c r="GZ29" s="4"/>
      <c r="HA29" s="4"/>
      <c r="HB29" s="4"/>
      <c r="HC29" s="4"/>
      <c r="HD29" s="4"/>
      <c r="HE29" s="4"/>
      <c r="HF29" s="4"/>
    </row>
    <row r="30" spans="1:214" s="5" customFormat="1" ht="20.100000000000001" customHeight="1" thickBot="1" x14ac:dyDescent="0.35">
      <c r="A30" s="239"/>
      <c r="B30" s="579" t="s">
        <v>213</v>
      </c>
      <c r="C30" s="580"/>
      <c r="D30" s="580"/>
      <c r="E30" s="581"/>
      <c r="F30" s="240">
        <f>SUM(F17:F29)</f>
        <v>269669250</v>
      </c>
      <c r="H30" s="271">
        <f>SUM(H17:H29)</f>
        <v>80</v>
      </c>
      <c r="I30" s="4"/>
      <c r="J30" s="4"/>
      <c r="K30" s="4"/>
      <c r="L30" s="4"/>
      <c r="M30" s="4"/>
      <c r="N30" s="4"/>
      <c r="O30" s="4"/>
      <c r="P30" s="4"/>
      <c r="Q30" s="4"/>
      <c r="R30" s="4"/>
      <c r="S30" s="4"/>
      <c r="T30" s="4"/>
      <c r="U30" s="4"/>
      <c r="V30" s="4"/>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4"/>
      <c r="EY30" s="4"/>
      <c r="EZ30" s="4"/>
      <c r="FA30" s="4"/>
      <c r="FB30" s="4"/>
      <c r="FC30" s="4"/>
      <c r="FD30" s="4"/>
      <c r="FE30" s="4"/>
      <c r="FF30" s="4"/>
      <c r="FG30" s="4"/>
      <c r="FH30" s="4"/>
      <c r="FI30" s="4"/>
      <c r="FJ30" s="4"/>
      <c r="FK30" s="4"/>
      <c r="FL30" s="4"/>
      <c r="FM30" s="4"/>
      <c r="FN30" s="4"/>
      <c r="FO30" s="4"/>
      <c r="FP30" s="4"/>
      <c r="FQ30" s="4"/>
      <c r="FR30" s="4"/>
      <c r="FS30" s="4"/>
      <c r="FT30" s="4"/>
      <c r="FU30" s="4"/>
      <c r="FV30" s="4"/>
      <c r="FW30" s="4"/>
      <c r="FX30" s="4"/>
      <c r="FY30" s="4"/>
      <c r="FZ30" s="4"/>
      <c r="GA30" s="4"/>
      <c r="GB30" s="4"/>
      <c r="GC30" s="4"/>
      <c r="GD30" s="4"/>
      <c r="GE30" s="4"/>
      <c r="GF30" s="4"/>
      <c r="GG30" s="4"/>
      <c r="GH30" s="4"/>
      <c r="GI30" s="4"/>
      <c r="GJ30" s="4"/>
      <c r="GK30" s="4"/>
      <c r="GL30" s="4"/>
      <c r="GM30" s="4"/>
      <c r="GN30" s="4"/>
      <c r="GO30" s="4"/>
      <c r="GP30" s="4"/>
      <c r="GQ30" s="4"/>
      <c r="GR30" s="4"/>
      <c r="GS30" s="4"/>
      <c r="GT30" s="4"/>
      <c r="GU30" s="4"/>
      <c r="GV30" s="4"/>
      <c r="GW30" s="4"/>
      <c r="GX30" s="4"/>
      <c r="GY30" s="4"/>
      <c r="GZ30" s="4"/>
      <c r="HA30" s="4"/>
      <c r="HB30" s="4"/>
      <c r="HC30" s="4"/>
      <c r="HD30" s="4"/>
      <c r="HE30" s="4"/>
      <c r="HF30" s="4"/>
    </row>
    <row r="31" spans="1:214" s="5" customFormat="1" ht="20.100000000000001" customHeight="1" thickBot="1" x14ac:dyDescent="0.35">
      <c r="A31" s="161"/>
      <c r="B31" s="554" t="s">
        <v>214</v>
      </c>
      <c r="C31" s="555"/>
      <c r="D31" s="555"/>
      <c r="E31" s="556"/>
      <c r="F31" s="185">
        <v>2.34</v>
      </c>
      <c r="G31" s="200" t="s">
        <v>226</v>
      </c>
      <c r="H31" s="4"/>
      <c r="I31" s="4"/>
      <c r="J31" s="4"/>
      <c r="K31" s="4"/>
      <c r="L31" s="4"/>
      <c r="M31" s="4"/>
      <c r="N31" s="4"/>
      <c r="O31" s="4"/>
      <c r="P31" s="4"/>
      <c r="Q31" s="4"/>
      <c r="R31" s="4"/>
      <c r="S31" s="4"/>
      <c r="T31" s="4"/>
      <c r="U31" s="4"/>
      <c r="V31" s="4"/>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4"/>
      <c r="EY31" s="4"/>
      <c r="EZ31" s="4"/>
      <c r="FA31" s="4"/>
      <c r="FB31" s="4"/>
      <c r="FC31" s="4"/>
      <c r="FD31" s="4"/>
      <c r="FE31" s="4"/>
      <c r="FF31" s="4"/>
      <c r="FG31" s="4"/>
      <c r="FH31" s="4"/>
      <c r="FI31" s="4"/>
      <c r="FJ31" s="4"/>
      <c r="FK31" s="4"/>
      <c r="FL31" s="4"/>
      <c r="FM31" s="4"/>
      <c r="FN31" s="4"/>
      <c r="FO31" s="4"/>
      <c r="FP31" s="4"/>
      <c r="FQ31" s="4"/>
      <c r="FR31" s="4"/>
      <c r="FS31" s="4"/>
      <c r="FT31" s="4"/>
      <c r="FU31" s="4"/>
      <c r="FV31" s="4"/>
      <c r="FW31" s="4"/>
      <c r="FX31" s="4"/>
      <c r="FY31" s="4"/>
      <c r="FZ31" s="4"/>
      <c r="GA31" s="4"/>
      <c r="GB31" s="4"/>
      <c r="GC31" s="4"/>
      <c r="GD31" s="4"/>
      <c r="GE31" s="4"/>
      <c r="GF31" s="4"/>
      <c r="GG31" s="4"/>
      <c r="GH31" s="4"/>
      <c r="GI31" s="4"/>
      <c r="GJ31" s="4"/>
      <c r="GK31" s="4"/>
      <c r="GL31" s="4"/>
      <c r="GM31" s="4"/>
      <c r="GN31" s="4"/>
      <c r="GO31" s="4"/>
      <c r="GP31" s="4"/>
      <c r="GQ31" s="4"/>
      <c r="GR31" s="4"/>
      <c r="GS31" s="4"/>
      <c r="GT31" s="4"/>
      <c r="GU31" s="4"/>
      <c r="GV31" s="4"/>
      <c r="GW31" s="4"/>
      <c r="GX31" s="4"/>
      <c r="GY31" s="4"/>
      <c r="GZ31" s="4"/>
      <c r="HA31" s="4"/>
      <c r="HB31" s="4"/>
      <c r="HC31" s="4"/>
      <c r="HD31" s="4"/>
      <c r="HE31" s="4"/>
      <c r="HF31" s="4"/>
    </row>
    <row r="32" spans="1:214" s="5" customFormat="1" ht="20.100000000000001" customHeight="1" thickBot="1" x14ac:dyDescent="0.35">
      <c r="A32" s="162"/>
      <c r="B32" s="557" t="s">
        <v>211</v>
      </c>
      <c r="C32" s="558"/>
      <c r="D32" s="558"/>
      <c r="E32" s="559"/>
      <c r="F32" s="186">
        <f>+ROUND(F30*F31,)</f>
        <v>631026045</v>
      </c>
      <c r="G32" s="4"/>
      <c r="H32" s="4"/>
      <c r="I32" s="4"/>
      <c r="J32" s="4"/>
      <c r="K32" s="4"/>
      <c r="L32" s="4"/>
      <c r="M32" s="4"/>
      <c r="N32" s="4"/>
      <c r="O32" s="4"/>
      <c r="P32" s="4"/>
      <c r="Q32" s="4"/>
      <c r="R32" s="4"/>
      <c r="S32" s="4"/>
      <c r="T32" s="4"/>
      <c r="U32" s="4"/>
      <c r="V32" s="4"/>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4"/>
      <c r="EY32" s="4"/>
      <c r="EZ32" s="4"/>
      <c r="FA32" s="4"/>
      <c r="FB32" s="4"/>
      <c r="FC32" s="4"/>
      <c r="FD32" s="4"/>
      <c r="FE32" s="4"/>
      <c r="FF32" s="4"/>
      <c r="FG32" s="4"/>
      <c r="FH32" s="4"/>
      <c r="FI32" s="4"/>
      <c r="FJ32" s="4"/>
      <c r="FK32" s="4"/>
      <c r="FL32" s="4"/>
      <c r="FM32" s="4"/>
      <c r="FN32" s="4"/>
      <c r="FO32" s="4"/>
      <c r="FP32" s="4"/>
      <c r="FQ32" s="4"/>
      <c r="FR32" s="4"/>
      <c r="FS32" s="4"/>
      <c r="FT32" s="4"/>
      <c r="FU32" s="4"/>
      <c r="FV32" s="4"/>
      <c r="FW32" s="4"/>
      <c r="FX32" s="4"/>
      <c r="FY32" s="4"/>
      <c r="FZ32" s="4"/>
      <c r="GA32" s="4"/>
      <c r="GB32" s="4"/>
      <c r="GC32" s="4"/>
      <c r="GD32" s="4"/>
      <c r="GE32" s="4"/>
      <c r="GF32" s="4"/>
      <c r="GG32" s="4"/>
      <c r="GH32" s="4"/>
      <c r="GI32" s="4"/>
      <c r="GJ32" s="4"/>
      <c r="GK32" s="4"/>
      <c r="GL32" s="4"/>
      <c r="GM32" s="4"/>
      <c r="GN32" s="4"/>
      <c r="GO32" s="4"/>
      <c r="GP32" s="4"/>
      <c r="GQ32" s="4"/>
      <c r="GR32" s="4"/>
      <c r="GS32" s="4"/>
      <c r="GT32" s="4"/>
      <c r="GU32" s="4"/>
      <c r="GV32" s="4"/>
      <c r="GW32" s="4"/>
      <c r="GX32" s="4"/>
      <c r="GY32" s="4"/>
      <c r="GZ32" s="4"/>
      <c r="HA32" s="4"/>
      <c r="HB32" s="4"/>
      <c r="HC32" s="4"/>
      <c r="HD32" s="4"/>
      <c r="HE32" s="4"/>
      <c r="HF32" s="4"/>
    </row>
    <row r="33" spans="1:214" s="5" customFormat="1" x14ac:dyDescent="0.3">
      <c r="A33" s="563" t="s">
        <v>3</v>
      </c>
      <c r="B33" s="565" t="s">
        <v>28</v>
      </c>
      <c r="C33" s="566" t="s">
        <v>29</v>
      </c>
      <c r="D33" s="252" t="s">
        <v>30</v>
      </c>
      <c r="E33" s="567" t="s">
        <v>31</v>
      </c>
      <c r="F33" s="187" t="s">
        <v>8</v>
      </c>
      <c r="H33" s="4"/>
      <c r="I33" s="4"/>
      <c r="J33" s="4"/>
      <c r="K33" s="4"/>
      <c r="L33" s="4"/>
      <c r="M33" s="4"/>
      <c r="N33" s="4"/>
      <c r="O33" s="4"/>
      <c r="P33" s="4"/>
      <c r="Q33" s="4"/>
      <c r="R33" s="4"/>
      <c r="S33" s="4"/>
      <c r="T33" s="4"/>
      <c r="U33" s="4"/>
      <c r="V33" s="4"/>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4"/>
      <c r="EY33" s="4"/>
      <c r="EZ33" s="4"/>
      <c r="FA33" s="4"/>
      <c r="FB33" s="4"/>
      <c r="FC33" s="4"/>
      <c r="FD33" s="4"/>
      <c r="FE33" s="4"/>
      <c r="FF33" s="4"/>
      <c r="FG33" s="4"/>
      <c r="FH33" s="4"/>
      <c r="FI33" s="4"/>
      <c r="FJ33" s="4"/>
      <c r="FK33" s="4"/>
      <c r="FL33" s="4"/>
      <c r="FM33" s="4"/>
      <c r="FN33" s="4"/>
      <c r="FO33" s="4"/>
      <c r="FP33" s="4"/>
      <c r="FQ33" s="4"/>
      <c r="FR33" s="4"/>
      <c r="FS33" s="4"/>
      <c r="FT33" s="4"/>
      <c r="FU33" s="4"/>
      <c r="FV33" s="4"/>
      <c r="FW33" s="4"/>
      <c r="FX33" s="4"/>
      <c r="FY33" s="4"/>
      <c r="FZ33" s="4"/>
      <c r="GA33" s="4"/>
      <c r="GB33" s="4"/>
      <c r="GC33" s="4"/>
      <c r="GD33" s="4"/>
      <c r="GE33" s="4"/>
      <c r="GF33" s="4"/>
      <c r="GG33" s="4"/>
      <c r="GH33" s="4"/>
      <c r="GI33" s="4"/>
      <c r="GJ33" s="4"/>
      <c r="GK33" s="4"/>
      <c r="GL33" s="4"/>
      <c r="GM33" s="4"/>
      <c r="GN33" s="4"/>
      <c r="GO33" s="4"/>
      <c r="GP33" s="4"/>
      <c r="GQ33" s="4"/>
      <c r="GR33" s="4"/>
      <c r="GS33" s="4"/>
      <c r="GT33" s="4"/>
      <c r="GU33" s="4"/>
      <c r="GV33" s="4"/>
      <c r="GW33" s="4"/>
      <c r="GX33" s="4"/>
      <c r="GY33" s="4"/>
      <c r="GZ33" s="4"/>
      <c r="HA33" s="4"/>
      <c r="HB33" s="4"/>
      <c r="HC33" s="4"/>
      <c r="HD33" s="4"/>
      <c r="HE33" s="4"/>
      <c r="HF33" s="4"/>
    </row>
    <row r="34" spans="1:214" s="5" customFormat="1" x14ac:dyDescent="0.3">
      <c r="A34" s="564"/>
      <c r="B34" s="565"/>
      <c r="C34" s="566"/>
      <c r="D34" s="174" t="s">
        <v>32</v>
      </c>
      <c r="E34" s="568"/>
      <c r="F34" s="175" t="s">
        <v>12</v>
      </c>
      <c r="G34" s="4"/>
      <c r="H34" s="4"/>
      <c r="I34" s="4"/>
      <c r="J34" s="4"/>
      <c r="K34" s="4"/>
      <c r="L34" s="4"/>
      <c r="M34" s="4"/>
      <c r="N34" s="4"/>
      <c r="O34" s="4"/>
      <c r="P34" s="4"/>
      <c r="Q34" s="4"/>
      <c r="R34" s="4"/>
      <c r="S34" s="4"/>
      <c r="T34" s="4"/>
      <c r="U34" s="4"/>
      <c r="V34" s="4"/>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4"/>
      <c r="EY34" s="4"/>
      <c r="EZ34" s="4"/>
      <c r="FA34" s="4"/>
      <c r="FB34" s="4"/>
      <c r="FC34" s="4"/>
      <c r="FD34" s="4"/>
      <c r="FE34" s="4"/>
      <c r="FF34" s="4"/>
      <c r="FG34" s="4"/>
      <c r="FH34" s="4"/>
      <c r="FI34" s="4"/>
      <c r="FJ34" s="4"/>
      <c r="FK34" s="4"/>
      <c r="FL34" s="4"/>
      <c r="FM34" s="4"/>
      <c r="FN34" s="4"/>
      <c r="FO34" s="4"/>
      <c r="FP34" s="4"/>
      <c r="FQ34" s="4"/>
      <c r="FR34" s="4"/>
      <c r="FS34" s="4"/>
      <c r="FT34" s="4"/>
      <c r="FU34" s="4"/>
      <c r="FV34" s="4"/>
      <c r="FW34" s="4"/>
      <c r="FX34" s="4"/>
      <c r="FY34" s="4"/>
      <c r="FZ34" s="4"/>
      <c r="GA34" s="4"/>
      <c r="GB34" s="4"/>
      <c r="GC34" s="4"/>
      <c r="GD34" s="4"/>
      <c r="GE34" s="4"/>
      <c r="GF34" s="4"/>
      <c r="GG34" s="4"/>
      <c r="GH34" s="4"/>
      <c r="GI34" s="4"/>
      <c r="GJ34" s="4"/>
      <c r="GK34" s="4"/>
      <c r="GL34" s="4"/>
      <c r="GM34" s="4"/>
      <c r="GN34" s="4"/>
      <c r="GO34" s="4"/>
      <c r="GP34" s="4"/>
      <c r="GQ34" s="4"/>
      <c r="GR34" s="4"/>
      <c r="GS34" s="4"/>
      <c r="GT34" s="4"/>
      <c r="GU34" s="4"/>
      <c r="GV34" s="4"/>
      <c r="GW34" s="4"/>
      <c r="GX34" s="4"/>
      <c r="GY34" s="4"/>
      <c r="GZ34" s="4"/>
      <c r="HA34" s="4"/>
      <c r="HB34" s="4"/>
      <c r="HC34" s="4"/>
      <c r="HD34" s="4"/>
      <c r="HE34" s="4"/>
      <c r="HF34" s="4"/>
    </row>
    <row r="35" spans="1:214" s="5" customFormat="1" ht="17.25" thickBot="1" x14ac:dyDescent="0.35">
      <c r="A35" s="196" t="s">
        <v>193</v>
      </c>
      <c r="B35" s="565"/>
      <c r="C35" s="566"/>
      <c r="D35" s="197" t="s">
        <v>194</v>
      </c>
      <c r="E35" s="197" t="s">
        <v>33</v>
      </c>
      <c r="F35" s="187" t="s">
        <v>215</v>
      </c>
      <c r="G35" s="4"/>
      <c r="H35" s="4"/>
      <c r="I35" s="4"/>
      <c r="J35" s="4"/>
      <c r="K35" s="4"/>
      <c r="L35" s="4"/>
      <c r="M35" s="4"/>
      <c r="N35" s="4"/>
      <c r="O35" s="4"/>
      <c r="P35" s="4"/>
      <c r="Q35" s="4"/>
      <c r="R35" s="4"/>
      <c r="S35" s="4"/>
      <c r="T35" s="4"/>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4"/>
      <c r="EY35" s="4"/>
      <c r="EZ35" s="4"/>
      <c r="FA35" s="4"/>
      <c r="FB35" s="4"/>
      <c r="FC35" s="4"/>
      <c r="FD35" s="4"/>
      <c r="FE35" s="4"/>
      <c r="FF35" s="4"/>
      <c r="FG35" s="4"/>
      <c r="FH35" s="4"/>
      <c r="FI35" s="4"/>
      <c r="FJ35" s="4"/>
      <c r="FK35" s="4"/>
      <c r="FL35" s="4"/>
      <c r="FM35" s="4"/>
      <c r="FN35" s="4"/>
      <c r="FO35" s="4"/>
      <c r="FP35" s="4"/>
      <c r="FQ35" s="4"/>
      <c r="FR35" s="4"/>
      <c r="FS35" s="4"/>
      <c r="FT35" s="4"/>
      <c r="FU35" s="4"/>
      <c r="FV35" s="4"/>
      <c r="FW35" s="4"/>
      <c r="FX35" s="4"/>
      <c r="FY35" s="4"/>
      <c r="FZ35" s="4"/>
      <c r="GA35" s="4"/>
      <c r="GB35" s="4"/>
      <c r="GC35" s="4"/>
      <c r="GD35" s="4"/>
      <c r="GE35" s="4"/>
      <c r="GF35" s="4"/>
      <c r="GG35" s="4"/>
      <c r="GH35" s="4"/>
      <c r="GI35" s="4"/>
      <c r="GJ35" s="4"/>
      <c r="GK35" s="4"/>
      <c r="GL35" s="4"/>
      <c r="GM35" s="4"/>
      <c r="GN35" s="4"/>
      <c r="GO35" s="4"/>
      <c r="GP35" s="4"/>
      <c r="GQ35" s="4"/>
      <c r="GR35" s="4"/>
      <c r="GS35" s="4"/>
      <c r="GT35" s="4"/>
      <c r="GU35" s="4"/>
      <c r="GV35" s="4"/>
      <c r="GW35" s="4"/>
      <c r="GX35" s="4"/>
      <c r="GY35" s="4"/>
      <c r="GZ35" s="4"/>
      <c r="HA35" s="4"/>
      <c r="HB35" s="4"/>
      <c r="HC35" s="4"/>
      <c r="HD35" s="4"/>
      <c r="HE35" s="4"/>
      <c r="HF35" s="4"/>
    </row>
    <row r="36" spans="1:214" s="5" customFormat="1" ht="20.100000000000001" customHeight="1" thickBot="1" x14ac:dyDescent="0.35">
      <c r="A36" s="211"/>
      <c r="B36" s="212" t="s">
        <v>37</v>
      </c>
      <c r="C36" s="212"/>
      <c r="D36" s="212"/>
      <c r="E36" s="212"/>
      <c r="F36" s="213"/>
      <c r="G36" s="4"/>
      <c r="H36" s="4"/>
      <c r="I36" s="4"/>
      <c r="J36" s="4"/>
      <c r="K36" s="4"/>
      <c r="L36" s="4"/>
      <c r="M36" s="4"/>
      <c r="N36" s="4"/>
      <c r="O36" s="4"/>
      <c r="P36" s="4"/>
      <c r="Q36" s="4"/>
      <c r="R36" s="4"/>
      <c r="S36" s="4"/>
      <c r="T36" s="4"/>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4"/>
      <c r="EY36" s="4"/>
      <c r="EZ36" s="4"/>
      <c r="FA36" s="4"/>
      <c r="FB36" s="4"/>
      <c r="FC36" s="4"/>
      <c r="FD36" s="4"/>
      <c r="FE36" s="4"/>
      <c r="FF36" s="4"/>
      <c r="FG36" s="4"/>
      <c r="FH36" s="4"/>
      <c r="FI36" s="4"/>
      <c r="FJ36" s="4"/>
      <c r="FK36" s="4"/>
      <c r="FL36" s="4"/>
      <c r="FM36" s="4"/>
      <c r="FN36" s="4"/>
      <c r="FO36" s="4"/>
      <c r="FP36" s="4"/>
      <c r="FQ36" s="4"/>
      <c r="FR36" s="4"/>
      <c r="FS36" s="4"/>
      <c r="FT36" s="4"/>
      <c r="FU36" s="4"/>
      <c r="FV36" s="4"/>
      <c r="FW36" s="4"/>
      <c r="FX36" s="4"/>
      <c r="FY36" s="4"/>
      <c r="FZ36" s="4"/>
      <c r="GA36" s="4"/>
      <c r="GB36" s="4"/>
      <c r="GC36" s="4"/>
      <c r="GD36" s="4"/>
      <c r="GE36" s="4"/>
      <c r="GF36" s="4"/>
      <c r="GG36" s="4"/>
      <c r="GH36" s="4"/>
      <c r="GI36" s="4"/>
      <c r="GJ36" s="4"/>
      <c r="GK36" s="4"/>
      <c r="GL36" s="4"/>
      <c r="GM36" s="4"/>
      <c r="GN36" s="4"/>
      <c r="GO36" s="4"/>
      <c r="GP36" s="4"/>
      <c r="GQ36" s="4"/>
      <c r="GR36" s="4"/>
      <c r="GS36" s="4"/>
      <c r="GT36" s="4"/>
      <c r="GU36" s="4"/>
      <c r="GV36" s="4"/>
      <c r="GW36" s="4"/>
      <c r="GX36" s="4"/>
      <c r="GY36" s="4"/>
      <c r="GZ36" s="4"/>
      <c r="HA36" s="4"/>
      <c r="HB36" s="4"/>
      <c r="HC36" s="4"/>
      <c r="HD36" s="4"/>
      <c r="HE36" s="4"/>
      <c r="HF36" s="4"/>
    </row>
    <row r="37" spans="1:214" s="5" customFormat="1" ht="20.100000000000001" customHeight="1" thickBot="1" x14ac:dyDescent="0.35">
      <c r="A37" s="241"/>
      <c r="B37" s="242" t="s">
        <v>38</v>
      </c>
      <c r="C37" s="242"/>
      <c r="D37" s="242"/>
      <c r="E37" s="242"/>
      <c r="F37" s="243"/>
      <c r="G37" s="4"/>
      <c r="H37" s="4"/>
      <c r="I37" s="4"/>
      <c r="J37" s="4"/>
      <c r="K37" s="4"/>
      <c r="L37" s="4"/>
      <c r="M37" s="4"/>
      <c r="N37" s="4"/>
      <c r="O37" s="4"/>
      <c r="P37" s="4"/>
      <c r="Q37" s="4"/>
      <c r="R37" s="4"/>
      <c r="S37" s="4"/>
      <c r="T37" s="4"/>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A37" s="4"/>
      <c r="BB37" s="4"/>
      <c r="BC37" s="4"/>
      <c r="BD37" s="4"/>
      <c r="BE37" s="4"/>
      <c r="BF37" s="4"/>
      <c r="BG37" s="4"/>
      <c r="BH37" s="4"/>
      <c r="BI37" s="4"/>
      <c r="BJ37" s="4"/>
      <c r="BK37" s="4"/>
      <c r="BL37" s="4"/>
      <c r="BM37" s="4"/>
      <c r="BN37" s="4"/>
      <c r="BO37" s="4"/>
      <c r="BP37" s="4"/>
      <c r="BQ37" s="4"/>
      <c r="BR37" s="4"/>
      <c r="BS37" s="4"/>
      <c r="BT37" s="4"/>
      <c r="BU37" s="4"/>
      <c r="BV37" s="4"/>
      <c r="BW37" s="4"/>
      <c r="BX37" s="4"/>
      <c r="BY37" s="4"/>
      <c r="BZ37" s="4"/>
      <c r="CA37" s="4"/>
      <c r="CB37" s="4"/>
      <c r="CC37" s="4"/>
      <c r="CD37" s="4"/>
      <c r="CE37" s="4"/>
      <c r="CF37" s="4"/>
      <c r="CG37" s="4"/>
      <c r="CH37" s="4"/>
      <c r="CI37" s="4"/>
      <c r="CJ37" s="4"/>
      <c r="CK37" s="4"/>
      <c r="CL37" s="4"/>
      <c r="CM37" s="4"/>
      <c r="CN37" s="4"/>
      <c r="CO37" s="4"/>
      <c r="CP37" s="4"/>
      <c r="CQ37" s="4"/>
      <c r="CR37" s="4"/>
      <c r="CS37" s="4"/>
      <c r="CT37" s="4"/>
      <c r="CU37" s="4"/>
      <c r="CV37" s="4"/>
      <c r="CW37" s="4"/>
      <c r="CX37" s="4"/>
      <c r="CY37" s="4"/>
      <c r="CZ37" s="4"/>
      <c r="DA37" s="4"/>
      <c r="DB37" s="4"/>
      <c r="DC37" s="4"/>
      <c r="DD37" s="4"/>
      <c r="DE37" s="4"/>
      <c r="DF37" s="4"/>
      <c r="DG37" s="4"/>
      <c r="DH37" s="4"/>
      <c r="DI37" s="4"/>
      <c r="DJ37" s="4"/>
      <c r="DK37" s="4"/>
      <c r="DL37" s="4"/>
      <c r="DM37" s="4"/>
      <c r="DN37" s="4"/>
      <c r="DO37" s="4"/>
      <c r="DP37" s="4"/>
      <c r="DQ37" s="4"/>
      <c r="DR37" s="4"/>
      <c r="DS37" s="4"/>
      <c r="DT37" s="4"/>
      <c r="DU37" s="4"/>
      <c r="DV37" s="4"/>
      <c r="DW37" s="4"/>
      <c r="DX37" s="4"/>
      <c r="DY37" s="4"/>
      <c r="DZ37" s="4"/>
      <c r="EA37" s="4"/>
      <c r="EB37" s="4"/>
      <c r="EC37" s="4"/>
      <c r="ED37" s="4"/>
      <c r="EE37" s="4"/>
      <c r="EF37" s="4"/>
      <c r="EG37" s="4"/>
      <c r="EH37" s="4"/>
      <c r="EI37" s="4"/>
      <c r="EJ37" s="4"/>
      <c r="EK37" s="4"/>
      <c r="EL37" s="4"/>
      <c r="EM37" s="4"/>
      <c r="EN37" s="4"/>
      <c r="EO37" s="4"/>
      <c r="EP37" s="4"/>
      <c r="EQ37" s="4"/>
      <c r="ER37" s="4"/>
      <c r="ES37" s="4"/>
      <c r="ET37" s="4"/>
      <c r="EU37" s="4"/>
      <c r="EV37" s="4"/>
      <c r="EW37" s="4"/>
      <c r="EX37" s="4"/>
      <c r="EY37" s="4"/>
      <c r="EZ37" s="4"/>
      <c r="FA37" s="4"/>
      <c r="FB37" s="4"/>
      <c r="FC37" s="4"/>
      <c r="FD37" s="4"/>
      <c r="FE37" s="4"/>
      <c r="FF37" s="4"/>
      <c r="FG37" s="4"/>
      <c r="FH37" s="4"/>
      <c r="FI37" s="4"/>
      <c r="FJ37" s="4"/>
      <c r="FK37" s="4"/>
      <c r="FL37" s="4"/>
      <c r="FM37" s="4"/>
      <c r="FN37" s="4"/>
      <c r="FO37" s="4"/>
      <c r="FP37" s="4"/>
      <c r="FQ37" s="4"/>
      <c r="FR37" s="4"/>
      <c r="FS37" s="4"/>
      <c r="FT37" s="4"/>
      <c r="FU37" s="4"/>
      <c r="FV37" s="4"/>
      <c r="FW37" s="4"/>
      <c r="FX37" s="4"/>
      <c r="FY37" s="4"/>
      <c r="FZ37" s="4"/>
      <c r="GA37" s="4"/>
      <c r="GB37" s="4"/>
      <c r="GC37" s="4"/>
      <c r="GD37" s="4"/>
      <c r="GE37" s="4"/>
      <c r="GF37" s="4"/>
      <c r="GG37" s="4"/>
      <c r="GH37" s="4"/>
      <c r="GI37" s="4"/>
      <c r="GJ37" s="4"/>
      <c r="GK37" s="4"/>
      <c r="GL37" s="4"/>
      <c r="GM37" s="4"/>
      <c r="GN37" s="4"/>
      <c r="GO37" s="4"/>
      <c r="GP37" s="4"/>
      <c r="GQ37" s="4"/>
      <c r="GR37" s="4"/>
      <c r="GS37" s="4"/>
      <c r="GT37" s="4"/>
      <c r="GU37" s="4"/>
      <c r="GV37" s="4"/>
      <c r="GW37" s="4"/>
      <c r="GX37" s="4"/>
      <c r="GY37" s="4"/>
      <c r="GZ37" s="4"/>
      <c r="HA37" s="4"/>
      <c r="HB37" s="4"/>
      <c r="HC37" s="4"/>
      <c r="HD37" s="4"/>
      <c r="HE37" s="4"/>
      <c r="HF37" s="4"/>
    </row>
    <row r="38" spans="1:214" s="5" customFormat="1" ht="20.100000000000001" customHeight="1" thickBot="1" x14ac:dyDescent="0.35">
      <c r="A38" s="250" t="s">
        <v>200</v>
      </c>
      <c r="B38" s="222" t="s">
        <v>202</v>
      </c>
      <c r="C38" s="226" t="s">
        <v>39</v>
      </c>
      <c r="D38" s="227">
        <v>185000</v>
      </c>
      <c r="E38" s="181">
        <v>95</v>
      </c>
      <c r="F38" s="224">
        <f>+D38*E38</f>
        <v>17575000</v>
      </c>
      <c r="G38" s="4"/>
      <c r="H38" s="4"/>
      <c r="I38" s="4"/>
      <c r="J38" s="4"/>
      <c r="K38" s="4"/>
      <c r="L38" s="4"/>
      <c r="M38" s="4"/>
      <c r="N38" s="4"/>
      <c r="O38" s="4"/>
      <c r="P38" s="4"/>
      <c r="Q38" s="4"/>
      <c r="R38" s="4"/>
      <c r="S38" s="4"/>
      <c r="T38" s="4"/>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A38" s="4"/>
      <c r="BB38" s="4"/>
      <c r="BC38" s="4"/>
      <c r="BD38" s="4"/>
      <c r="BE38" s="4"/>
      <c r="BF38" s="4"/>
      <c r="BG38" s="4"/>
      <c r="BH38" s="4"/>
      <c r="BI38" s="4"/>
      <c r="BJ38" s="4"/>
      <c r="BK38" s="4"/>
      <c r="BL38" s="4"/>
      <c r="BM38" s="4"/>
      <c r="BN38" s="4"/>
      <c r="BO38" s="4"/>
      <c r="BP38" s="4"/>
      <c r="BQ38" s="4"/>
      <c r="BR38" s="4"/>
      <c r="BS38" s="4"/>
      <c r="BT38" s="4"/>
      <c r="BU38" s="4"/>
      <c r="BV38" s="4"/>
      <c r="BW38" s="4"/>
      <c r="BX38" s="4"/>
      <c r="BY38" s="4"/>
      <c r="BZ38" s="4"/>
      <c r="CA38" s="4"/>
      <c r="CB38" s="4"/>
      <c r="CC38" s="4"/>
      <c r="CD38" s="4"/>
      <c r="CE38" s="4"/>
      <c r="CF38" s="4"/>
      <c r="CG38" s="4"/>
      <c r="CH38" s="4"/>
      <c r="CI38" s="4"/>
      <c r="CJ38" s="4"/>
      <c r="CK38" s="4"/>
      <c r="CL38" s="4"/>
      <c r="CM38" s="4"/>
      <c r="CN38" s="4"/>
      <c r="CO38" s="4"/>
      <c r="CP38" s="4"/>
      <c r="CQ38" s="4"/>
      <c r="CR38" s="4"/>
      <c r="CS38" s="4"/>
      <c r="CT38" s="4"/>
      <c r="CU38" s="4"/>
      <c r="CV38" s="4"/>
      <c r="CW38" s="4"/>
      <c r="CX38" s="4"/>
      <c r="CY38" s="4"/>
      <c r="CZ38" s="4"/>
      <c r="DA38" s="4"/>
      <c r="DB38" s="4"/>
      <c r="DC38" s="4"/>
      <c r="DD38" s="4"/>
      <c r="DE38" s="4"/>
      <c r="DF38" s="4"/>
      <c r="DG38" s="4"/>
      <c r="DH38" s="4"/>
      <c r="DI38" s="4"/>
      <c r="DJ38" s="4"/>
      <c r="DK38" s="4"/>
      <c r="DL38" s="4"/>
      <c r="DM38" s="4"/>
      <c r="DN38" s="4"/>
      <c r="DO38" s="4"/>
      <c r="DP38" s="4"/>
      <c r="DQ38" s="4"/>
      <c r="DR38" s="4"/>
      <c r="DS38" s="4"/>
      <c r="DT38" s="4"/>
      <c r="DU38" s="4"/>
      <c r="DV38" s="4"/>
      <c r="DW38" s="4"/>
      <c r="DX38" s="4"/>
      <c r="DY38" s="4"/>
      <c r="DZ38" s="4"/>
      <c r="EA38" s="4"/>
      <c r="EB38" s="4"/>
      <c r="EC38" s="4"/>
      <c r="ED38" s="4"/>
      <c r="EE38" s="4"/>
      <c r="EF38" s="4"/>
      <c r="EG38" s="4"/>
      <c r="EH38" s="4"/>
      <c r="EI38" s="4"/>
      <c r="EJ38" s="4"/>
      <c r="EK38" s="4"/>
      <c r="EL38" s="4"/>
      <c r="EM38" s="4"/>
      <c r="EN38" s="4"/>
      <c r="EO38" s="4"/>
      <c r="EP38" s="4"/>
      <c r="EQ38" s="4"/>
      <c r="ER38" s="4"/>
      <c r="ES38" s="4"/>
      <c r="ET38" s="4"/>
      <c r="EU38" s="4"/>
      <c r="EV38" s="4"/>
      <c r="EW38" s="4"/>
      <c r="EX38" s="4"/>
      <c r="EY38" s="4"/>
      <c r="EZ38" s="4"/>
      <c r="FA38" s="4"/>
      <c r="FB38" s="4"/>
      <c r="FC38" s="4"/>
      <c r="FD38" s="4"/>
      <c r="FE38" s="4"/>
      <c r="FF38" s="4"/>
      <c r="FG38" s="4"/>
      <c r="FH38" s="4"/>
      <c r="FI38" s="4"/>
      <c r="FJ38" s="4"/>
      <c r="FK38" s="4"/>
      <c r="FL38" s="4"/>
      <c r="FM38" s="4"/>
      <c r="FN38" s="4"/>
      <c r="FO38" s="4"/>
      <c r="FP38" s="4"/>
      <c r="FQ38" s="4"/>
      <c r="FR38" s="4"/>
      <c r="FS38" s="4"/>
      <c r="FT38" s="4"/>
      <c r="FU38" s="4"/>
      <c r="FV38" s="4"/>
      <c r="FW38" s="4"/>
      <c r="FX38" s="4"/>
      <c r="FY38" s="4"/>
      <c r="FZ38" s="4"/>
      <c r="GA38" s="4"/>
      <c r="GB38" s="4"/>
      <c r="GC38" s="4"/>
      <c r="GD38" s="4"/>
      <c r="GE38" s="4"/>
      <c r="GF38" s="4"/>
      <c r="GG38" s="4"/>
      <c r="GH38" s="4"/>
      <c r="GI38" s="4"/>
      <c r="GJ38" s="4"/>
      <c r="GK38" s="4"/>
      <c r="GL38" s="4"/>
      <c r="GM38" s="4"/>
      <c r="GN38" s="4"/>
      <c r="GO38" s="4"/>
      <c r="GP38" s="4"/>
      <c r="GQ38" s="4"/>
      <c r="GR38" s="4"/>
      <c r="GS38" s="4"/>
      <c r="GT38" s="4"/>
      <c r="GU38" s="4"/>
      <c r="GV38" s="4"/>
      <c r="GW38" s="4"/>
      <c r="GX38" s="4"/>
      <c r="GY38" s="4"/>
      <c r="GZ38" s="4"/>
      <c r="HA38" s="4"/>
      <c r="HB38" s="4"/>
      <c r="HC38" s="4"/>
      <c r="HD38" s="4"/>
      <c r="HE38" s="4"/>
      <c r="HF38" s="4"/>
    </row>
    <row r="39" spans="1:214" s="5" customFormat="1" ht="20.100000000000001" customHeight="1" thickBot="1" x14ac:dyDescent="0.35">
      <c r="A39" s="241"/>
      <c r="B39" s="242" t="s">
        <v>40</v>
      </c>
      <c r="C39" s="242"/>
      <c r="D39" s="236"/>
      <c r="E39" s="237"/>
      <c r="F39" s="244"/>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c r="BW39" s="4"/>
      <c r="BX39" s="4"/>
      <c r="BY39" s="4"/>
      <c r="BZ39" s="4"/>
      <c r="CA39" s="4"/>
      <c r="CB39" s="4"/>
      <c r="CC39" s="4"/>
      <c r="CD39" s="4"/>
      <c r="CE39" s="4"/>
      <c r="CF39" s="4"/>
      <c r="CG39" s="4"/>
      <c r="CH39" s="4"/>
      <c r="CI39" s="4"/>
      <c r="CJ39" s="4"/>
      <c r="CK39" s="4"/>
      <c r="CL39" s="4"/>
      <c r="CM39" s="4"/>
      <c r="CN39" s="4"/>
      <c r="CO39" s="4"/>
      <c r="CP39" s="4"/>
      <c r="CQ39" s="4"/>
      <c r="CR39" s="4"/>
      <c r="CS39" s="4"/>
      <c r="CT39" s="4"/>
      <c r="CU39" s="4"/>
      <c r="CV39" s="4"/>
      <c r="CW39" s="4"/>
      <c r="CX39" s="4"/>
      <c r="CY39" s="4"/>
      <c r="CZ39" s="4"/>
      <c r="DA39" s="4"/>
      <c r="DB39" s="4"/>
      <c r="DC39" s="4"/>
      <c r="DD39" s="4"/>
      <c r="DE39" s="4"/>
      <c r="DF39" s="4"/>
      <c r="DG39" s="4"/>
      <c r="DH39" s="4"/>
      <c r="DI39" s="4"/>
      <c r="DJ39" s="4"/>
      <c r="DK39" s="4"/>
      <c r="DL39" s="4"/>
      <c r="DM39" s="4"/>
      <c r="DN39" s="4"/>
      <c r="DO39" s="4"/>
      <c r="DP39" s="4"/>
      <c r="DQ39" s="4"/>
      <c r="DR39" s="4"/>
      <c r="DS39" s="4"/>
      <c r="DT39" s="4"/>
      <c r="DU39" s="4"/>
      <c r="DV39" s="4"/>
      <c r="DW39" s="4"/>
      <c r="DX39" s="4"/>
      <c r="DY39" s="4"/>
      <c r="DZ39" s="4"/>
      <c r="EA39" s="4"/>
      <c r="EB39" s="4"/>
      <c r="EC39" s="4"/>
      <c r="ED39" s="4"/>
      <c r="EE39" s="4"/>
      <c r="EF39" s="4"/>
      <c r="EG39" s="4"/>
      <c r="EH39" s="4"/>
      <c r="EI39" s="4"/>
      <c r="EJ39" s="4"/>
      <c r="EK39" s="4"/>
      <c r="EL39" s="4"/>
      <c r="EM39" s="4"/>
      <c r="EN39" s="4"/>
      <c r="EO39" s="4"/>
      <c r="EP39" s="4"/>
      <c r="EQ39" s="4"/>
      <c r="ER39" s="4"/>
      <c r="ES39" s="4"/>
      <c r="ET39" s="4"/>
      <c r="EU39" s="4"/>
      <c r="EV39" s="4"/>
      <c r="EW39" s="4"/>
      <c r="EX39" s="4"/>
      <c r="EY39" s="4"/>
      <c r="EZ39" s="4"/>
      <c r="FA39" s="4"/>
      <c r="FB39" s="4"/>
      <c r="FC39" s="4"/>
      <c r="FD39" s="4"/>
      <c r="FE39" s="4"/>
      <c r="FF39" s="4"/>
      <c r="FG39" s="4"/>
      <c r="FH39" s="4"/>
      <c r="FI39" s="4"/>
      <c r="FJ39" s="4"/>
      <c r="FK39" s="4"/>
      <c r="FL39" s="4"/>
      <c r="FM39" s="4"/>
      <c r="FN39" s="4"/>
      <c r="FO39" s="4"/>
      <c r="FP39" s="4"/>
      <c r="FQ39" s="4"/>
      <c r="FR39" s="4"/>
      <c r="FS39" s="4"/>
      <c r="FT39" s="4"/>
      <c r="FU39" s="4"/>
      <c r="FV39" s="4"/>
      <c r="FW39" s="4"/>
      <c r="FX39" s="4"/>
      <c r="FY39" s="4"/>
      <c r="FZ39" s="4"/>
      <c r="GA39" s="4"/>
      <c r="GB39" s="4"/>
      <c r="GC39" s="4"/>
      <c r="GD39" s="4"/>
      <c r="GE39" s="4"/>
      <c r="GF39" s="4"/>
      <c r="GG39" s="4"/>
      <c r="GH39" s="4"/>
      <c r="GI39" s="4"/>
      <c r="GJ39" s="4"/>
      <c r="GK39" s="4"/>
      <c r="GL39" s="4"/>
      <c r="GM39" s="4"/>
      <c r="GN39" s="4"/>
      <c r="GO39" s="4"/>
      <c r="GP39" s="4"/>
      <c r="GQ39" s="4"/>
      <c r="GR39" s="4"/>
      <c r="GS39" s="4"/>
      <c r="GT39" s="4"/>
      <c r="GU39" s="4"/>
      <c r="GV39" s="4"/>
      <c r="GW39" s="4"/>
      <c r="GX39" s="4"/>
      <c r="GY39" s="4"/>
      <c r="GZ39" s="4"/>
      <c r="HA39" s="4"/>
      <c r="HB39" s="4"/>
      <c r="HC39" s="4"/>
      <c r="HD39" s="4"/>
      <c r="HE39" s="4"/>
      <c r="HF39" s="4"/>
    </row>
    <row r="40" spans="1:214" s="5" customFormat="1" ht="30" customHeight="1" x14ac:dyDescent="0.3">
      <c r="A40" s="160">
        <v>0</v>
      </c>
      <c r="B40" s="287" t="s">
        <v>268</v>
      </c>
      <c r="C40" s="188" t="s">
        <v>41</v>
      </c>
      <c r="D40" s="229">
        <v>4761000</v>
      </c>
      <c r="E40" s="183">
        <v>4</v>
      </c>
      <c r="F40" s="182">
        <f>+D40*E40*A40</f>
        <v>0</v>
      </c>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4"/>
      <c r="EY40" s="4"/>
      <c r="EZ40" s="4"/>
      <c r="FA40" s="4"/>
      <c r="FB40" s="4"/>
      <c r="FC40" s="4"/>
      <c r="FD40" s="4"/>
      <c r="FE40" s="4"/>
      <c r="FF40" s="4"/>
      <c r="FG40" s="4"/>
      <c r="FH40" s="4"/>
      <c r="FI40" s="4"/>
      <c r="FJ40" s="4"/>
      <c r="FK40" s="4"/>
      <c r="FL40" s="4"/>
      <c r="FM40" s="4"/>
      <c r="FN40" s="4"/>
      <c r="FO40" s="4"/>
      <c r="FP40" s="4"/>
      <c r="FQ40" s="4"/>
      <c r="FR40" s="4"/>
      <c r="FS40" s="4"/>
      <c r="FT40" s="4"/>
      <c r="FU40" s="4"/>
      <c r="FV40" s="4"/>
      <c r="FW40" s="4"/>
      <c r="FX40" s="4"/>
      <c r="FY40" s="4"/>
      <c r="FZ40" s="4"/>
      <c r="GA40" s="4"/>
      <c r="GB40" s="4"/>
      <c r="GC40" s="4"/>
      <c r="GD40" s="4"/>
      <c r="GE40" s="4"/>
      <c r="GF40" s="4"/>
      <c r="GG40" s="4"/>
      <c r="GH40" s="4"/>
      <c r="GI40" s="4"/>
      <c r="GJ40" s="4"/>
      <c r="GK40" s="4"/>
      <c r="GL40" s="4"/>
      <c r="GM40" s="4"/>
      <c r="GN40" s="4"/>
      <c r="GO40" s="4"/>
      <c r="GP40" s="4"/>
      <c r="GQ40" s="4"/>
      <c r="GR40" s="4"/>
      <c r="GS40" s="4"/>
      <c r="GT40" s="4"/>
      <c r="GU40" s="4"/>
      <c r="GV40" s="4"/>
      <c r="GW40" s="4"/>
      <c r="GX40" s="4"/>
      <c r="GY40" s="4"/>
      <c r="GZ40" s="4"/>
      <c r="HA40" s="4"/>
      <c r="HB40" s="4"/>
      <c r="HC40" s="4"/>
      <c r="HD40" s="4"/>
      <c r="HE40" s="4"/>
      <c r="HF40" s="4"/>
    </row>
    <row r="41" spans="1:214" s="5" customFormat="1" ht="30" customHeight="1" x14ac:dyDescent="0.3">
      <c r="A41" s="295">
        <v>12</v>
      </c>
      <c r="B41" s="198" t="s">
        <v>221</v>
      </c>
      <c r="C41" s="188" t="s">
        <v>41</v>
      </c>
      <c r="D41" s="199">
        <v>650000</v>
      </c>
      <c r="E41" s="189">
        <f>$E$8*1</f>
        <v>5</v>
      </c>
      <c r="F41" s="190">
        <f>+A41*D41*E41</f>
        <v>39000000</v>
      </c>
      <c r="G41" s="274"/>
      <c r="H41" s="4"/>
      <c r="I41" s="4"/>
      <c r="J41" s="4"/>
      <c r="K41" s="4"/>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4"/>
      <c r="FO41" s="4"/>
      <c r="FP41" s="4"/>
      <c r="FQ41" s="4"/>
      <c r="FR41" s="4"/>
      <c r="FS41" s="4"/>
      <c r="FT41" s="4"/>
      <c r="FU41" s="4"/>
      <c r="FV41" s="4"/>
      <c r="FW41" s="4"/>
      <c r="FX41" s="4"/>
      <c r="FY41" s="4"/>
      <c r="FZ41" s="4"/>
      <c r="GA41" s="4"/>
      <c r="GB41" s="4"/>
      <c r="GC41" s="4"/>
      <c r="GD41" s="4"/>
      <c r="GE41" s="4"/>
      <c r="GF41" s="4"/>
      <c r="GG41" s="4"/>
      <c r="GH41" s="4"/>
      <c r="GI41" s="4"/>
      <c r="GJ41" s="4"/>
      <c r="GK41" s="4"/>
      <c r="GL41" s="4"/>
      <c r="GM41" s="4"/>
      <c r="GN41" s="4"/>
      <c r="GO41" s="4"/>
      <c r="GP41" s="4"/>
      <c r="GQ41" s="4"/>
      <c r="GR41" s="4"/>
      <c r="GS41" s="4"/>
      <c r="GT41" s="4"/>
      <c r="GU41" s="4"/>
      <c r="GV41" s="4"/>
      <c r="GW41" s="4"/>
      <c r="GX41" s="4"/>
      <c r="GY41" s="4"/>
      <c r="GZ41" s="4"/>
      <c r="HA41" s="4"/>
      <c r="HB41" s="4"/>
      <c r="HC41" s="4"/>
      <c r="HD41" s="4"/>
      <c r="HE41" s="4"/>
      <c r="HF41" s="4"/>
    </row>
    <row r="42" spans="1:214" s="5" customFormat="1" ht="20.100000000000001" customHeight="1" x14ac:dyDescent="0.3">
      <c r="A42" s="293">
        <v>2</v>
      </c>
      <c r="B42" s="198" t="s">
        <v>222</v>
      </c>
      <c r="C42" s="188" t="s">
        <v>41</v>
      </c>
      <c r="D42" s="199">
        <v>6210000</v>
      </c>
      <c r="E42" s="183">
        <v>3</v>
      </c>
      <c r="F42" s="182">
        <f>+D42*E42*A42</f>
        <v>37260000</v>
      </c>
      <c r="G42" s="274"/>
      <c r="H42" s="4"/>
      <c r="I42" s="4"/>
      <c r="J42" s="4"/>
      <c r="K42" s="4"/>
      <c r="L42" s="4"/>
      <c r="M42" s="4"/>
      <c r="N42" s="4"/>
      <c r="O42" s="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4"/>
      <c r="FO42" s="4"/>
      <c r="FP42" s="4"/>
      <c r="FQ42" s="4"/>
      <c r="FR42" s="4"/>
      <c r="FS42" s="4"/>
      <c r="FT42" s="4"/>
      <c r="FU42" s="4"/>
      <c r="FV42" s="4"/>
      <c r="FW42" s="4"/>
      <c r="FX42" s="4"/>
      <c r="FY42" s="4"/>
      <c r="FZ42" s="4"/>
      <c r="GA42" s="4"/>
      <c r="GB42" s="4"/>
      <c r="GC42" s="4"/>
      <c r="GD42" s="4"/>
      <c r="GE42" s="4"/>
      <c r="GF42" s="4"/>
      <c r="GG42" s="4"/>
      <c r="GH42" s="4"/>
      <c r="GI42" s="4"/>
      <c r="GJ42" s="4"/>
      <c r="GK42" s="4"/>
      <c r="GL42" s="4"/>
      <c r="GM42" s="4"/>
      <c r="GN42" s="4"/>
      <c r="GO42" s="4"/>
      <c r="GP42" s="4"/>
      <c r="GQ42" s="4"/>
      <c r="GR42" s="4"/>
      <c r="GS42" s="4"/>
      <c r="GT42" s="4"/>
      <c r="GU42" s="4"/>
      <c r="GV42" s="4"/>
      <c r="GW42" s="4"/>
      <c r="GX42" s="4"/>
      <c r="GY42" s="4"/>
      <c r="GZ42" s="4"/>
      <c r="HA42" s="4"/>
      <c r="HB42" s="4"/>
      <c r="HC42" s="4"/>
      <c r="HD42" s="4"/>
      <c r="HE42" s="4"/>
      <c r="HF42" s="4"/>
    </row>
    <row r="43" spans="1:214" s="5" customFormat="1" ht="20.100000000000001" customHeight="1" x14ac:dyDescent="0.3">
      <c r="A43" s="160">
        <v>1</v>
      </c>
      <c r="B43" s="198" t="s">
        <v>197</v>
      </c>
      <c r="C43" s="188" t="s">
        <v>230</v>
      </c>
      <c r="D43" s="199">
        <v>1800000</v>
      </c>
      <c r="E43" s="183">
        <f>$E$8*1</f>
        <v>5</v>
      </c>
      <c r="F43" s="182">
        <f>+D43*E43*A43</f>
        <v>9000000</v>
      </c>
      <c r="G43" s="4"/>
      <c r="H43" s="4"/>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4"/>
      <c r="FO43" s="4"/>
      <c r="FP43" s="4"/>
      <c r="FQ43" s="4"/>
      <c r="FR43" s="4"/>
      <c r="FS43" s="4"/>
      <c r="FT43" s="4"/>
      <c r="FU43" s="4"/>
      <c r="FV43" s="4"/>
      <c r="FW43" s="4"/>
      <c r="FX43" s="4"/>
      <c r="FY43" s="4"/>
      <c r="FZ43" s="4"/>
      <c r="GA43" s="4"/>
      <c r="GB43" s="4"/>
      <c r="GC43" s="4"/>
      <c r="GD43" s="4"/>
      <c r="GE43" s="4"/>
      <c r="GF43" s="4"/>
      <c r="GG43" s="4"/>
      <c r="GH43" s="4"/>
      <c r="GI43" s="4"/>
      <c r="GJ43" s="4"/>
      <c r="GK43" s="4"/>
      <c r="GL43" s="4"/>
      <c r="GM43" s="4"/>
      <c r="GN43" s="4"/>
      <c r="GO43" s="4"/>
      <c r="GP43" s="4"/>
      <c r="GQ43" s="4"/>
      <c r="GR43" s="4"/>
      <c r="GS43" s="4"/>
      <c r="GT43" s="4"/>
      <c r="GU43" s="4"/>
      <c r="GV43" s="4"/>
      <c r="GW43" s="4"/>
      <c r="GX43" s="4"/>
      <c r="GY43" s="4"/>
      <c r="GZ43" s="4"/>
      <c r="HA43" s="4"/>
      <c r="HB43" s="4"/>
      <c r="HC43" s="4"/>
      <c r="HD43" s="4"/>
      <c r="HE43" s="4"/>
      <c r="HF43" s="4"/>
    </row>
    <row r="44" spans="1:214" s="5" customFormat="1" ht="20.100000000000001" customHeight="1" thickBot="1" x14ac:dyDescent="0.35">
      <c r="A44" s="206">
        <v>1</v>
      </c>
      <c r="B44" s="215" t="s">
        <v>223</v>
      </c>
      <c r="C44" s="214" t="s">
        <v>41</v>
      </c>
      <c r="D44" s="277">
        <v>776250</v>
      </c>
      <c r="E44" s="209">
        <f>$E$8*1</f>
        <v>5</v>
      </c>
      <c r="F44" s="210">
        <f>+D44*E44*A44</f>
        <v>3881250</v>
      </c>
      <c r="G44" s="4"/>
      <c r="H44" s="4"/>
      <c r="I44" s="4"/>
      <c r="J44" s="4"/>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4"/>
      <c r="FO44" s="4"/>
      <c r="FP44" s="4"/>
      <c r="FQ44" s="4"/>
      <c r="FR44" s="4"/>
      <c r="FS44" s="4"/>
      <c r="FT44" s="4"/>
      <c r="FU44" s="4"/>
      <c r="FV44" s="4"/>
      <c r="FW44" s="4"/>
      <c r="FX44" s="4"/>
      <c r="FY44" s="4"/>
      <c r="FZ44" s="4"/>
      <c r="GA44" s="4"/>
      <c r="GB44" s="4"/>
      <c r="GC44" s="4"/>
      <c r="GD44" s="4"/>
      <c r="GE44" s="4"/>
      <c r="GF44" s="4"/>
      <c r="GG44" s="4"/>
      <c r="GH44" s="4"/>
      <c r="GI44" s="4"/>
      <c r="GJ44" s="4"/>
      <c r="GK44" s="4"/>
      <c r="GL44" s="4"/>
      <c r="GM44" s="4"/>
      <c r="GN44" s="4"/>
      <c r="GO44" s="4"/>
      <c r="GP44" s="4"/>
      <c r="GQ44" s="4"/>
      <c r="GR44" s="4"/>
      <c r="GS44" s="4"/>
      <c r="GT44" s="4"/>
      <c r="GU44" s="4"/>
      <c r="GV44" s="4"/>
      <c r="GW44" s="4"/>
      <c r="GX44" s="4"/>
      <c r="GY44" s="4"/>
      <c r="GZ44" s="4"/>
      <c r="HA44" s="4"/>
      <c r="HB44" s="4"/>
      <c r="HC44" s="4"/>
      <c r="HD44" s="4"/>
      <c r="HE44" s="4"/>
      <c r="HF44" s="4"/>
    </row>
    <row r="45" spans="1:214" s="5" customFormat="1" ht="20.100000000000001" customHeight="1" thickBot="1" x14ac:dyDescent="0.35">
      <c r="A45" s="241"/>
      <c r="B45" s="242" t="s">
        <v>45</v>
      </c>
      <c r="C45" s="242"/>
      <c r="D45" s="236"/>
      <c r="E45" s="237"/>
      <c r="F45" s="244"/>
      <c r="G45" s="4"/>
      <c r="H45" s="272"/>
      <c r="I45" s="4"/>
      <c r="J45" s="4"/>
      <c r="K45" s="4"/>
      <c r="L45" s="4"/>
      <c r="M45" s="4"/>
      <c r="N45" s="4"/>
      <c r="O45" s="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4"/>
      <c r="FO45" s="4"/>
      <c r="FP45" s="4"/>
      <c r="FQ45" s="4"/>
      <c r="FR45" s="4"/>
      <c r="FS45" s="4"/>
      <c r="FT45" s="4"/>
      <c r="FU45" s="4"/>
      <c r="FV45" s="4"/>
      <c r="FW45" s="4"/>
      <c r="FX45" s="4"/>
      <c r="FY45" s="4"/>
      <c r="FZ45" s="4"/>
      <c r="GA45" s="4"/>
      <c r="GB45" s="4"/>
      <c r="GC45" s="4"/>
      <c r="GD45" s="4"/>
      <c r="GE45" s="4"/>
      <c r="GF45" s="4"/>
      <c r="GG45" s="4"/>
      <c r="GH45" s="4"/>
      <c r="GI45" s="4"/>
      <c r="GJ45" s="4"/>
      <c r="GK45" s="4"/>
      <c r="GL45" s="4"/>
      <c r="GM45" s="4"/>
      <c r="GN45" s="4"/>
      <c r="GO45" s="4"/>
      <c r="GP45" s="4"/>
      <c r="GQ45" s="4"/>
      <c r="GR45" s="4"/>
      <c r="GS45" s="4"/>
      <c r="GT45" s="4"/>
      <c r="GU45" s="4"/>
      <c r="GV45" s="4"/>
      <c r="GW45" s="4"/>
      <c r="GX45" s="4"/>
      <c r="GY45" s="4"/>
      <c r="GZ45" s="4"/>
      <c r="HA45" s="4"/>
      <c r="HB45" s="4"/>
      <c r="HC45" s="4"/>
      <c r="HD45" s="4"/>
      <c r="HE45" s="4"/>
      <c r="HF45" s="4"/>
    </row>
    <row r="46" spans="1:214" s="5" customFormat="1" ht="30" customHeight="1" x14ac:dyDescent="0.3">
      <c r="A46" s="251">
        <v>1</v>
      </c>
      <c r="B46" s="231" t="s">
        <v>229</v>
      </c>
      <c r="C46" s="228" t="s">
        <v>41</v>
      </c>
      <c r="D46" s="229">
        <v>1850000</v>
      </c>
      <c r="E46" s="230">
        <f>$E$8*1</f>
        <v>5</v>
      </c>
      <c r="F46" s="221">
        <f>+D46*E46*A46</f>
        <v>9250000</v>
      </c>
      <c r="G46" s="4"/>
      <c r="H46" s="4"/>
      <c r="I46" s="4"/>
      <c r="J46" s="4"/>
      <c r="K46" s="4"/>
      <c r="L46" s="4"/>
      <c r="M46" s="4"/>
      <c r="N46" s="4"/>
      <c r="O46" s="4"/>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4"/>
      <c r="FO46" s="4"/>
      <c r="FP46" s="4"/>
      <c r="FQ46" s="4"/>
      <c r="FR46" s="4"/>
      <c r="FS46" s="4"/>
      <c r="FT46" s="4"/>
      <c r="FU46" s="4"/>
      <c r="FV46" s="4"/>
      <c r="FW46" s="4"/>
      <c r="FX46" s="4"/>
      <c r="FY46" s="4"/>
      <c r="FZ46" s="4"/>
      <c r="GA46" s="4"/>
      <c r="GB46" s="4"/>
      <c r="GC46" s="4"/>
      <c r="GD46" s="4"/>
      <c r="GE46" s="4"/>
      <c r="GF46" s="4"/>
      <c r="GG46" s="4"/>
      <c r="GH46" s="4"/>
      <c r="GI46" s="4"/>
      <c r="GJ46" s="4"/>
      <c r="GK46" s="4"/>
      <c r="GL46" s="4"/>
      <c r="GM46" s="4"/>
      <c r="GN46" s="4"/>
      <c r="GO46" s="4"/>
      <c r="GP46" s="4"/>
      <c r="GQ46" s="4"/>
      <c r="GR46" s="4"/>
      <c r="GS46" s="4"/>
      <c r="GT46" s="4"/>
      <c r="GU46" s="4"/>
      <c r="GV46" s="4"/>
      <c r="GW46" s="4"/>
      <c r="GX46" s="4"/>
      <c r="GY46" s="4"/>
      <c r="GZ46" s="4"/>
      <c r="HA46" s="4"/>
      <c r="HB46" s="4"/>
      <c r="HC46" s="4"/>
      <c r="HD46" s="4"/>
      <c r="HE46" s="4"/>
      <c r="HF46" s="4"/>
    </row>
    <row r="47" spans="1:214" s="5" customFormat="1" ht="30" customHeight="1" thickBot="1" x14ac:dyDescent="0.35">
      <c r="A47" s="160">
        <v>1</v>
      </c>
      <c r="B47" s="184" t="s">
        <v>224</v>
      </c>
      <c r="C47" s="188" t="s">
        <v>41</v>
      </c>
      <c r="D47" s="199">
        <v>400000</v>
      </c>
      <c r="E47" s="183">
        <f>$E$8*1</f>
        <v>5</v>
      </c>
      <c r="F47" s="182">
        <f>+D47*E47*A47</f>
        <v>2000000</v>
      </c>
      <c r="G47" s="4"/>
      <c r="H47" s="4"/>
      <c r="I47" s="4"/>
      <c r="J47" s="4"/>
      <c r="K47" s="4"/>
      <c r="L47" s="4"/>
      <c r="M47" s="4"/>
      <c r="N47" s="4"/>
      <c r="O47" s="4"/>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4"/>
      <c r="FO47" s="4"/>
      <c r="FP47" s="4"/>
      <c r="FQ47" s="4"/>
      <c r="FR47" s="4"/>
      <c r="FS47" s="4"/>
      <c r="FT47" s="4"/>
      <c r="FU47" s="4"/>
      <c r="FV47" s="4"/>
      <c r="FW47" s="4"/>
      <c r="FX47" s="4"/>
      <c r="FY47" s="4"/>
      <c r="FZ47" s="4"/>
      <c r="GA47" s="4"/>
      <c r="GB47" s="4"/>
      <c r="GC47" s="4"/>
      <c r="GD47" s="4"/>
      <c r="GE47" s="4"/>
      <c r="GF47" s="4"/>
      <c r="GG47" s="4"/>
      <c r="GH47" s="4"/>
      <c r="GI47" s="4"/>
      <c r="GJ47" s="4"/>
      <c r="GK47" s="4"/>
      <c r="GL47" s="4"/>
      <c r="GM47" s="4"/>
      <c r="GN47" s="4"/>
      <c r="GO47" s="4"/>
      <c r="GP47" s="4"/>
      <c r="GQ47" s="4"/>
      <c r="GR47" s="4"/>
      <c r="GS47" s="4"/>
      <c r="GT47" s="4"/>
      <c r="GU47" s="4"/>
      <c r="GV47" s="4"/>
      <c r="GW47" s="4"/>
      <c r="GX47" s="4"/>
      <c r="GY47" s="4"/>
      <c r="GZ47" s="4"/>
      <c r="HA47" s="4"/>
      <c r="HB47" s="4"/>
      <c r="HC47" s="4"/>
      <c r="HD47" s="4"/>
      <c r="HE47" s="4"/>
      <c r="HF47" s="4"/>
    </row>
    <row r="48" spans="1:214" s="5" customFormat="1" ht="30" customHeight="1" thickBot="1" x14ac:dyDescent="0.35">
      <c r="A48" s="206">
        <v>1</v>
      </c>
      <c r="B48" s="270" t="s">
        <v>261</v>
      </c>
      <c r="C48" s="214" t="s">
        <v>230</v>
      </c>
      <c r="D48" s="199"/>
      <c r="E48" s="183"/>
      <c r="F48" s="182">
        <f>'Bioseguridad I'!H17</f>
        <v>2556965</v>
      </c>
      <c r="G48" s="201" t="s">
        <v>52</v>
      </c>
      <c r="H48" s="4"/>
      <c r="I48" s="4"/>
      <c r="J48" s="4"/>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4"/>
      <c r="FO48" s="4"/>
      <c r="FP48" s="4"/>
      <c r="FQ48" s="4"/>
      <c r="FR48" s="4"/>
      <c r="FS48" s="4"/>
      <c r="FT48" s="4"/>
      <c r="FU48" s="4"/>
      <c r="FV48" s="4"/>
      <c r="FW48" s="4"/>
      <c r="FX48" s="4"/>
      <c r="FY48" s="4"/>
      <c r="FZ48" s="4"/>
      <c r="GA48" s="4"/>
      <c r="GB48" s="4"/>
      <c r="GC48" s="4"/>
      <c r="GD48" s="4"/>
      <c r="GE48" s="4"/>
      <c r="GF48" s="4"/>
      <c r="GG48" s="4"/>
      <c r="GH48" s="4"/>
      <c r="GI48" s="4"/>
      <c r="GJ48" s="4"/>
      <c r="GK48" s="4"/>
      <c r="GL48" s="4"/>
      <c r="GM48" s="4"/>
      <c r="GN48" s="4"/>
      <c r="GO48" s="4"/>
      <c r="GP48" s="4"/>
      <c r="GQ48" s="4"/>
      <c r="GR48" s="4"/>
      <c r="GS48" s="4"/>
      <c r="GT48" s="4"/>
      <c r="GU48" s="4"/>
      <c r="GV48" s="4"/>
      <c r="GW48" s="4"/>
      <c r="GX48" s="4"/>
      <c r="GY48" s="4"/>
      <c r="GZ48" s="4"/>
      <c r="HA48" s="4"/>
      <c r="HB48" s="4"/>
      <c r="HC48" s="4"/>
      <c r="HD48" s="4"/>
      <c r="HE48" s="4"/>
      <c r="HF48" s="4"/>
    </row>
    <row r="49" spans="1:214" s="5" customFormat="1" ht="30" customHeight="1" thickBot="1" x14ac:dyDescent="0.35">
      <c r="A49" s="160">
        <v>1</v>
      </c>
      <c r="B49" s="184" t="s">
        <v>225</v>
      </c>
      <c r="C49" s="188" t="s">
        <v>41</v>
      </c>
      <c r="D49" s="199">
        <v>500000</v>
      </c>
      <c r="E49" s="183">
        <f>$E$8*1</f>
        <v>5</v>
      </c>
      <c r="F49" s="182">
        <f>+D49*E49*A49</f>
        <v>2500000</v>
      </c>
      <c r="G49" s="4"/>
      <c r="H49" s="4"/>
      <c r="I49" s="4"/>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4"/>
      <c r="FO49" s="4"/>
      <c r="FP49" s="4"/>
      <c r="FQ49" s="4"/>
      <c r="FR49" s="4"/>
      <c r="FS49" s="4"/>
      <c r="FT49" s="4"/>
      <c r="FU49" s="4"/>
      <c r="FV49" s="4"/>
      <c r="FW49" s="4"/>
      <c r="FX49" s="4"/>
      <c r="FY49" s="4"/>
      <c r="FZ49" s="4"/>
      <c r="GA49" s="4"/>
      <c r="GB49" s="4"/>
      <c r="GC49" s="4"/>
      <c r="GD49" s="4"/>
      <c r="GE49" s="4"/>
      <c r="GF49" s="4"/>
      <c r="GG49" s="4"/>
      <c r="GH49" s="4"/>
      <c r="GI49" s="4"/>
      <c r="GJ49" s="4"/>
      <c r="GK49" s="4"/>
      <c r="GL49" s="4"/>
      <c r="GM49" s="4"/>
      <c r="GN49" s="4"/>
      <c r="GO49" s="4"/>
      <c r="GP49" s="4"/>
      <c r="GQ49" s="4"/>
      <c r="GR49" s="4"/>
      <c r="GS49" s="4"/>
      <c r="GT49" s="4"/>
      <c r="GU49" s="4"/>
      <c r="GV49" s="4"/>
      <c r="GW49" s="4"/>
      <c r="GX49" s="4"/>
      <c r="GY49" s="4"/>
      <c r="GZ49" s="4"/>
      <c r="HA49" s="4"/>
      <c r="HB49" s="4"/>
      <c r="HC49" s="4"/>
      <c r="HD49" s="4"/>
      <c r="HE49" s="4"/>
      <c r="HF49" s="4"/>
    </row>
    <row r="50" spans="1:214" s="5" customFormat="1" ht="20.100000000000001" customHeight="1" thickBot="1" x14ac:dyDescent="0.35">
      <c r="A50" s="206">
        <v>1</v>
      </c>
      <c r="B50" s="216" t="s">
        <v>203</v>
      </c>
      <c r="C50" s="217" t="s">
        <v>41</v>
      </c>
      <c r="D50" s="199">
        <v>320000</v>
      </c>
      <c r="E50" s="209">
        <f>$E$8*1</f>
        <v>5</v>
      </c>
      <c r="F50" s="210">
        <f>+D50*E50*A50</f>
        <v>1600000</v>
      </c>
      <c r="G50" s="201" t="s">
        <v>52</v>
      </c>
      <c r="H50" s="4"/>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4"/>
      <c r="FO50" s="4"/>
      <c r="FP50" s="4"/>
      <c r="FQ50" s="4"/>
      <c r="FR50" s="4"/>
      <c r="FS50" s="4"/>
      <c r="FT50" s="4"/>
      <c r="FU50" s="4"/>
      <c r="FV50" s="4"/>
      <c r="FW50" s="4"/>
      <c r="FX50" s="4"/>
      <c r="FY50" s="4"/>
      <c r="FZ50" s="4"/>
      <c r="GA50" s="4"/>
      <c r="GB50" s="4"/>
      <c r="GC50" s="4"/>
      <c r="GD50" s="4"/>
      <c r="GE50" s="4"/>
      <c r="GF50" s="4"/>
      <c r="GG50" s="4"/>
      <c r="GH50" s="4"/>
      <c r="GI50" s="4"/>
      <c r="GJ50" s="4"/>
      <c r="GK50" s="4"/>
      <c r="GL50" s="4"/>
      <c r="GM50" s="4"/>
      <c r="GN50" s="4"/>
      <c r="GO50" s="4"/>
      <c r="GP50" s="4"/>
      <c r="GQ50" s="4"/>
      <c r="GR50" s="4"/>
      <c r="GS50" s="4"/>
      <c r="GT50" s="4"/>
      <c r="GU50" s="4"/>
      <c r="GV50" s="4"/>
      <c r="GW50" s="4"/>
      <c r="GX50" s="4"/>
      <c r="GY50" s="4"/>
      <c r="GZ50" s="4"/>
      <c r="HA50" s="4"/>
      <c r="HB50" s="4"/>
      <c r="HC50" s="4"/>
      <c r="HD50" s="4"/>
      <c r="HE50" s="4"/>
      <c r="HF50" s="4"/>
    </row>
    <row r="51" spans="1:214" s="5" customFormat="1" ht="20.100000000000001" customHeight="1" x14ac:dyDescent="0.3">
      <c r="A51" s="203"/>
      <c r="B51" s="551" t="s">
        <v>227</v>
      </c>
      <c r="C51" s="551"/>
      <c r="D51" s="551"/>
      <c r="E51" s="551"/>
      <c r="F51" s="204">
        <f>SUM(F38:F50)</f>
        <v>124623215</v>
      </c>
      <c r="G51" s="4"/>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4"/>
      <c r="FO51" s="4"/>
      <c r="FP51" s="4"/>
      <c r="FQ51" s="4"/>
      <c r="FR51" s="4"/>
      <c r="FS51" s="4"/>
      <c r="FT51" s="4"/>
      <c r="FU51" s="4"/>
      <c r="FV51" s="4"/>
      <c r="FW51" s="4"/>
      <c r="FX51" s="4"/>
      <c r="FY51" s="4"/>
      <c r="FZ51" s="4"/>
      <c r="GA51" s="4"/>
      <c r="GB51" s="4"/>
      <c r="GC51" s="4"/>
      <c r="GD51" s="4"/>
      <c r="GE51" s="4"/>
      <c r="GF51" s="4"/>
      <c r="GG51" s="4"/>
      <c r="GH51" s="4"/>
      <c r="GI51" s="4"/>
      <c r="GJ51" s="4"/>
      <c r="GK51" s="4"/>
      <c r="GL51" s="4"/>
      <c r="GM51" s="4"/>
      <c r="GN51" s="4"/>
      <c r="GO51" s="4"/>
      <c r="GP51" s="4"/>
      <c r="GQ51" s="4"/>
      <c r="GR51" s="4"/>
      <c r="GS51" s="4"/>
      <c r="GT51" s="4"/>
      <c r="GU51" s="4"/>
      <c r="GV51" s="4"/>
      <c r="GW51" s="4"/>
      <c r="GX51" s="4"/>
      <c r="GY51" s="4"/>
      <c r="GZ51" s="4"/>
      <c r="HA51" s="4"/>
      <c r="HB51" s="4"/>
      <c r="HC51" s="4"/>
      <c r="HD51" s="4"/>
      <c r="HE51" s="4"/>
      <c r="HF51" s="4"/>
    </row>
    <row r="52" spans="1:214" s="5" customFormat="1" ht="20.100000000000001" customHeight="1" x14ac:dyDescent="0.3">
      <c r="A52" s="191"/>
      <c r="B52" s="552" t="s">
        <v>218</v>
      </c>
      <c r="C52" s="552"/>
      <c r="D52" s="552"/>
      <c r="E52" s="552"/>
      <c r="F52" s="193">
        <f>+ROUND(F51+F32,0)</f>
        <v>755649260</v>
      </c>
      <c r="G52" s="202"/>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4"/>
      <c r="FO52" s="4"/>
      <c r="FP52" s="4"/>
      <c r="FQ52" s="4"/>
      <c r="FR52" s="4"/>
      <c r="FS52" s="4"/>
      <c r="FT52" s="4"/>
      <c r="FU52" s="4"/>
      <c r="FV52" s="4"/>
      <c r="FW52" s="4"/>
      <c r="FX52" s="4"/>
      <c r="FY52" s="4"/>
      <c r="FZ52" s="4"/>
      <c r="GA52" s="4"/>
      <c r="GB52" s="4"/>
      <c r="GC52" s="4"/>
      <c r="GD52" s="4"/>
      <c r="GE52" s="4"/>
      <c r="GF52" s="4"/>
      <c r="GG52" s="4"/>
      <c r="GH52" s="4"/>
      <c r="GI52" s="4"/>
      <c r="GJ52" s="4"/>
      <c r="GK52" s="4"/>
      <c r="GL52" s="4"/>
      <c r="GM52" s="4"/>
      <c r="GN52" s="4"/>
      <c r="GO52" s="4"/>
      <c r="GP52" s="4"/>
      <c r="GQ52" s="4"/>
      <c r="GR52" s="4"/>
      <c r="GS52" s="4"/>
      <c r="GT52" s="4"/>
      <c r="GU52" s="4"/>
      <c r="GV52" s="4"/>
      <c r="GW52" s="4"/>
      <c r="GX52" s="4"/>
      <c r="GY52" s="4"/>
      <c r="GZ52" s="4"/>
      <c r="HA52" s="4"/>
      <c r="HB52" s="4"/>
      <c r="HC52" s="4"/>
      <c r="HD52" s="4"/>
      <c r="HE52" s="4"/>
      <c r="HF52" s="4"/>
    </row>
    <row r="53" spans="1:214" s="5" customFormat="1" ht="20.100000000000001" customHeight="1" x14ac:dyDescent="0.3">
      <c r="A53" s="191"/>
      <c r="B53" s="552" t="s">
        <v>219</v>
      </c>
      <c r="C53" s="552"/>
      <c r="D53" s="552"/>
      <c r="E53" s="552"/>
      <c r="F53" s="193">
        <f>+ROUND(F52*0.19,0)</f>
        <v>143573359</v>
      </c>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4"/>
      <c r="FO53" s="4"/>
      <c r="FP53" s="4"/>
      <c r="FQ53" s="4"/>
      <c r="FR53" s="4"/>
      <c r="FS53" s="4"/>
      <c r="FT53" s="4"/>
      <c r="FU53" s="4"/>
      <c r="FV53" s="4"/>
      <c r="FW53" s="4"/>
      <c r="FX53" s="4"/>
      <c r="FY53" s="4"/>
      <c r="FZ53" s="4"/>
      <c r="GA53" s="4"/>
      <c r="GB53" s="4"/>
      <c r="GC53" s="4"/>
      <c r="GD53" s="4"/>
      <c r="GE53" s="4"/>
      <c r="GF53" s="4"/>
      <c r="GG53" s="4"/>
      <c r="GH53" s="4"/>
      <c r="GI53" s="4"/>
      <c r="GJ53" s="4"/>
      <c r="GK53" s="4"/>
      <c r="GL53" s="4"/>
      <c r="GM53" s="4"/>
      <c r="GN53" s="4"/>
      <c r="GO53" s="4"/>
      <c r="GP53" s="4"/>
      <c r="GQ53" s="4"/>
      <c r="GR53" s="4"/>
      <c r="GS53" s="4"/>
      <c r="GT53" s="4"/>
      <c r="GU53" s="4"/>
      <c r="GV53" s="4"/>
      <c r="GW53" s="4"/>
      <c r="GX53" s="4"/>
      <c r="GY53" s="4"/>
      <c r="GZ53" s="4"/>
      <c r="HA53" s="4"/>
      <c r="HB53" s="4"/>
      <c r="HC53" s="4"/>
      <c r="HD53" s="4"/>
      <c r="HE53" s="4"/>
      <c r="HF53" s="4"/>
    </row>
    <row r="54" spans="1:214" s="5" customFormat="1" ht="20.100000000000001" customHeight="1" thickBot="1" x14ac:dyDescent="0.35">
      <c r="A54" s="192"/>
      <c r="B54" s="553" t="s">
        <v>220</v>
      </c>
      <c r="C54" s="553"/>
      <c r="D54" s="553"/>
      <c r="E54" s="553"/>
      <c r="F54" s="194">
        <f>F52+F53</f>
        <v>899222619</v>
      </c>
      <c r="G54" s="289"/>
      <c r="H54" s="299"/>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4"/>
      <c r="FO54" s="4"/>
      <c r="FP54" s="4"/>
      <c r="FQ54" s="4"/>
      <c r="FR54" s="4"/>
      <c r="FS54" s="4"/>
      <c r="FT54" s="4"/>
      <c r="FU54" s="4"/>
      <c r="FV54" s="4"/>
      <c r="FW54" s="4"/>
      <c r="FX54" s="4"/>
      <c r="FY54" s="4"/>
      <c r="FZ54" s="4"/>
      <c r="GA54" s="4"/>
      <c r="GB54" s="4"/>
      <c r="GC54" s="4"/>
      <c r="GD54" s="4"/>
      <c r="GE54" s="4"/>
      <c r="GF54" s="4"/>
      <c r="GG54" s="4"/>
      <c r="GH54" s="4"/>
      <c r="GI54" s="4"/>
      <c r="GJ54" s="4"/>
      <c r="GK54" s="4"/>
      <c r="GL54" s="4"/>
      <c r="GM54" s="4"/>
      <c r="GN54" s="4"/>
      <c r="GO54" s="4"/>
      <c r="GP54" s="4"/>
      <c r="GQ54" s="4"/>
      <c r="GR54" s="4"/>
      <c r="GS54" s="4"/>
      <c r="GT54" s="4"/>
      <c r="GU54" s="4"/>
      <c r="GV54" s="4"/>
      <c r="GW54" s="4"/>
      <c r="GX54" s="4"/>
      <c r="GY54" s="4"/>
      <c r="GZ54" s="4"/>
      <c r="HA54" s="4"/>
      <c r="HB54" s="4"/>
      <c r="HC54" s="4"/>
      <c r="HD54" s="4"/>
      <c r="HE54" s="4"/>
      <c r="HF54" s="4"/>
    </row>
    <row r="55" spans="1:214" x14ac:dyDescent="0.3">
      <c r="G55" s="152"/>
      <c r="H55" s="152"/>
      <c r="I55" s="152"/>
      <c r="J55" s="152"/>
      <c r="K55" s="152"/>
      <c r="L55" s="152"/>
      <c r="M55" s="152"/>
      <c r="N55" s="152"/>
      <c r="O55" s="152"/>
      <c r="P55" s="152"/>
      <c r="Q55" s="152"/>
      <c r="R55" s="152"/>
      <c r="S55" s="152"/>
      <c r="T55" s="152"/>
      <c r="U55" s="152"/>
      <c r="V55" s="152"/>
      <c r="W55" s="152"/>
      <c r="X55" s="152"/>
      <c r="Y55" s="152"/>
      <c r="Z55" s="152"/>
      <c r="AA55" s="152"/>
      <c r="AB55" s="152"/>
      <c r="AC55" s="152"/>
      <c r="AD55" s="152"/>
      <c r="AE55" s="152"/>
      <c r="AF55" s="152"/>
      <c r="AG55" s="152"/>
      <c r="AH55" s="152"/>
      <c r="AI55" s="152"/>
      <c r="AJ55" s="152"/>
      <c r="AK55" s="152"/>
      <c r="AL55" s="152"/>
      <c r="AM55" s="152"/>
      <c r="AN55" s="152"/>
      <c r="AO55" s="152"/>
      <c r="AP55" s="152"/>
      <c r="AQ55" s="152"/>
      <c r="AR55" s="152"/>
      <c r="AS55" s="152"/>
      <c r="AT55" s="152"/>
      <c r="AU55" s="152"/>
      <c r="AV55" s="152"/>
      <c r="AW55" s="152"/>
      <c r="AX55" s="152"/>
      <c r="AY55" s="152"/>
      <c r="AZ55" s="152"/>
      <c r="BA55" s="152"/>
      <c r="BB55" s="152"/>
      <c r="BC55" s="152"/>
      <c r="BD55" s="152"/>
      <c r="BE55" s="152"/>
      <c r="BF55" s="152"/>
      <c r="BG55" s="152"/>
      <c r="BH55" s="152"/>
      <c r="BI55" s="152"/>
      <c r="BJ55" s="152"/>
      <c r="BK55" s="152"/>
      <c r="BL55" s="152"/>
      <c r="BM55" s="152"/>
      <c r="BN55" s="152"/>
      <c r="BO55" s="152"/>
      <c r="BP55" s="152"/>
      <c r="BQ55" s="152"/>
      <c r="BR55" s="152"/>
      <c r="BS55" s="152"/>
      <c r="BT55" s="152"/>
      <c r="BU55" s="152"/>
      <c r="BV55" s="152"/>
      <c r="BW55" s="152"/>
      <c r="BX55" s="152"/>
      <c r="BY55" s="152"/>
      <c r="BZ55" s="152"/>
      <c r="CA55" s="152"/>
      <c r="CB55" s="152"/>
      <c r="CC55" s="152"/>
      <c r="CD55" s="152"/>
      <c r="CE55" s="152"/>
      <c r="CF55" s="152"/>
      <c r="CG55" s="152"/>
      <c r="CH55" s="152"/>
      <c r="CI55" s="152"/>
      <c r="CJ55" s="152"/>
      <c r="CK55" s="152"/>
      <c r="CL55" s="152"/>
      <c r="CM55" s="152"/>
      <c r="CN55" s="152"/>
      <c r="CO55" s="152"/>
      <c r="CP55" s="152"/>
      <c r="CQ55" s="152"/>
      <c r="CR55" s="152"/>
      <c r="CS55" s="152"/>
      <c r="CT55" s="152"/>
      <c r="CU55" s="152"/>
      <c r="CV55" s="152"/>
      <c r="CW55" s="152"/>
      <c r="CX55" s="152"/>
      <c r="CY55" s="152"/>
      <c r="CZ55" s="152"/>
      <c r="DA55" s="152"/>
      <c r="DB55" s="152"/>
      <c r="DC55" s="152"/>
      <c r="DD55" s="152"/>
      <c r="DE55" s="152"/>
      <c r="DF55" s="152"/>
      <c r="DG55" s="152"/>
      <c r="DH55" s="152"/>
      <c r="DI55" s="152"/>
      <c r="DJ55" s="152"/>
      <c r="DK55" s="152"/>
      <c r="DL55" s="152"/>
      <c r="DM55" s="152"/>
      <c r="DN55" s="152"/>
      <c r="DO55" s="152"/>
      <c r="DP55" s="152"/>
      <c r="DQ55" s="152"/>
      <c r="DR55" s="152"/>
      <c r="DS55" s="152"/>
      <c r="DT55" s="152"/>
      <c r="DU55" s="152"/>
      <c r="DV55" s="152"/>
      <c r="DW55" s="152"/>
      <c r="DX55" s="152"/>
      <c r="DY55" s="152"/>
      <c r="DZ55" s="152"/>
      <c r="EA55" s="152"/>
      <c r="EB55" s="152"/>
      <c r="EC55" s="152"/>
      <c r="ED55" s="152"/>
      <c r="EE55" s="152"/>
      <c r="EF55" s="152"/>
      <c r="EG55" s="152"/>
      <c r="EH55" s="152"/>
      <c r="EI55" s="152"/>
      <c r="EJ55" s="152"/>
      <c r="EK55" s="152"/>
      <c r="EL55" s="152"/>
      <c r="EM55" s="152"/>
      <c r="EN55" s="152"/>
      <c r="EO55" s="152"/>
      <c r="EP55" s="152"/>
      <c r="EQ55" s="152"/>
      <c r="ER55" s="152"/>
      <c r="ES55" s="152"/>
      <c r="ET55" s="152"/>
      <c r="EU55" s="152"/>
      <c r="EV55" s="152"/>
      <c r="EW55" s="152"/>
      <c r="EX55" s="152"/>
      <c r="EY55" s="152"/>
      <c r="EZ55" s="152"/>
      <c r="FA55" s="152"/>
      <c r="FB55" s="152"/>
      <c r="FC55" s="152"/>
      <c r="FD55" s="152"/>
      <c r="FE55" s="152"/>
      <c r="FF55" s="152"/>
      <c r="FG55" s="152"/>
      <c r="FH55" s="152"/>
      <c r="FI55" s="152"/>
      <c r="FJ55" s="152"/>
      <c r="FK55" s="152"/>
      <c r="FL55" s="152"/>
      <c r="FM55" s="152"/>
      <c r="FN55" s="152"/>
      <c r="FO55" s="152"/>
      <c r="FP55" s="152"/>
      <c r="FQ55" s="152"/>
      <c r="FR55" s="152"/>
      <c r="FS55" s="152"/>
      <c r="FT55" s="152"/>
      <c r="FU55" s="152"/>
      <c r="FV55" s="152"/>
      <c r="FW55" s="152"/>
      <c r="FX55" s="152"/>
      <c r="FY55" s="152"/>
      <c r="FZ55" s="152"/>
      <c r="GA55" s="152"/>
      <c r="GB55" s="152"/>
      <c r="GC55" s="152"/>
      <c r="GD55" s="152"/>
      <c r="GE55" s="152"/>
      <c r="GF55" s="152"/>
      <c r="GG55" s="152"/>
      <c r="GH55" s="152"/>
      <c r="GI55" s="152"/>
      <c r="GJ55" s="152"/>
      <c r="GK55" s="152"/>
      <c r="GL55" s="152"/>
      <c r="GM55" s="152"/>
      <c r="GN55" s="152"/>
      <c r="GO55" s="152"/>
      <c r="GP55" s="152"/>
      <c r="GQ55" s="152"/>
      <c r="GR55" s="152"/>
      <c r="GS55" s="152"/>
      <c r="GT55" s="152"/>
      <c r="GU55" s="152"/>
      <c r="GV55" s="152"/>
      <c r="GW55" s="152"/>
      <c r="GX55" s="152"/>
      <c r="GY55" s="152"/>
      <c r="GZ55" s="152"/>
      <c r="HA55" s="152"/>
      <c r="HB55" s="152"/>
      <c r="HC55" s="152"/>
      <c r="HD55" s="152"/>
      <c r="HE55" s="152"/>
      <c r="HF55" s="152"/>
    </row>
  </sheetData>
  <mergeCells count="22">
    <mergeCell ref="A1:F1"/>
    <mergeCell ref="A2:F2"/>
    <mergeCell ref="A3:F3"/>
    <mergeCell ref="A4:F4"/>
    <mergeCell ref="A5:F5"/>
    <mergeCell ref="A6:F6"/>
    <mergeCell ref="A33:A34"/>
    <mergeCell ref="B33:B35"/>
    <mergeCell ref="C33:C35"/>
    <mergeCell ref="E33:E34"/>
    <mergeCell ref="A7:F7"/>
    <mergeCell ref="A10:D10"/>
    <mergeCell ref="A12:A13"/>
    <mergeCell ref="B12:B14"/>
    <mergeCell ref="B15:F15"/>
    <mergeCell ref="B30:E30"/>
    <mergeCell ref="B51:E51"/>
    <mergeCell ref="B52:E52"/>
    <mergeCell ref="B53:E53"/>
    <mergeCell ref="B54:E54"/>
    <mergeCell ref="B31:E31"/>
    <mergeCell ref="B32:E32"/>
  </mergeCells>
  <printOptions horizontalCentered="1"/>
  <pageMargins left="0.19685039370078741" right="0.19685039370078741" top="0.19685039370078741" bottom="0.19685039370078741" header="0.31496062992125984" footer="0.31496062992125984"/>
  <pageSetup paperSize="5" scale="63"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C000"/>
    <pageSetUpPr fitToPage="1"/>
  </sheetPr>
  <dimension ref="A1:HH70"/>
  <sheetViews>
    <sheetView tabSelected="1" view="pageBreakPreview" topLeftCell="A37" zoomScaleNormal="90" zoomScaleSheetLayoutView="100" workbookViewId="0">
      <selection activeCell="A55" sqref="A55:F55"/>
    </sheetView>
  </sheetViews>
  <sheetFormatPr baseColWidth="10" defaultColWidth="12.5703125" defaultRowHeight="16.5" x14ac:dyDescent="0.3"/>
  <cols>
    <col min="1" max="1" width="10.28515625" style="1" customWidth="1"/>
    <col min="2" max="2" width="48.5703125" style="2" customWidth="1"/>
    <col min="3" max="3" width="14.42578125" style="2" customWidth="1"/>
    <col min="4" max="4" width="15.85546875" style="3" customWidth="1"/>
    <col min="5" max="5" width="12.7109375" style="4" customWidth="1"/>
    <col min="6" max="6" width="22.7109375" style="4" customWidth="1"/>
    <col min="7" max="7" width="18.28515625" style="4" customWidth="1"/>
    <col min="8" max="8" width="5.42578125" style="4" bestFit="1" customWidth="1"/>
    <col min="9" max="9" width="19.42578125" style="4" customWidth="1"/>
    <col min="10" max="10" width="16" style="4" customWidth="1"/>
    <col min="11" max="214" width="11.5703125" style="4" customWidth="1"/>
    <col min="215" max="16384" width="12.5703125" style="6"/>
  </cols>
  <sheetData>
    <row r="1" spans="1:214" ht="18" customHeight="1" x14ac:dyDescent="0.3">
      <c r="A1" s="618" t="s">
        <v>0</v>
      </c>
      <c r="B1" s="619"/>
      <c r="C1" s="619"/>
      <c r="D1" s="619"/>
      <c r="E1" s="619"/>
      <c r="F1" s="620"/>
    </row>
    <row r="2" spans="1:214" ht="16.5" customHeight="1" x14ac:dyDescent="0.3">
      <c r="A2" s="621" t="s">
        <v>1</v>
      </c>
      <c r="B2" s="622"/>
      <c r="C2" s="622"/>
      <c r="D2" s="622"/>
      <c r="E2" s="622"/>
      <c r="F2" s="623"/>
    </row>
    <row r="3" spans="1:214" ht="16.5" customHeight="1" x14ac:dyDescent="0.3">
      <c r="A3" s="621" t="s">
        <v>418</v>
      </c>
      <c r="B3" s="622"/>
      <c r="C3" s="622"/>
      <c r="D3" s="622"/>
      <c r="E3" s="622"/>
      <c r="F3" s="623"/>
    </row>
    <row r="4" spans="1:214" ht="16.5" customHeight="1" x14ac:dyDescent="0.3">
      <c r="A4" s="624"/>
      <c r="B4" s="625"/>
      <c r="C4" s="625"/>
      <c r="D4" s="625"/>
      <c r="E4" s="625"/>
      <c r="F4" s="626"/>
    </row>
    <row r="5" spans="1:214" ht="16.5" customHeight="1" x14ac:dyDescent="0.3">
      <c r="A5" s="627" t="s">
        <v>420</v>
      </c>
      <c r="B5" s="628"/>
      <c r="C5" s="628"/>
      <c r="D5" s="628"/>
      <c r="E5" s="628"/>
      <c r="F5" s="629"/>
    </row>
    <row r="6" spans="1:214" ht="50.1" customHeight="1" x14ac:dyDescent="0.3">
      <c r="A6" s="630" t="s">
        <v>414</v>
      </c>
      <c r="B6" s="631"/>
      <c r="C6" s="631"/>
      <c r="D6" s="631"/>
      <c r="E6" s="631"/>
      <c r="F6" s="632"/>
    </row>
    <row r="7" spans="1:214" ht="17.25" thickBot="1" x14ac:dyDescent="0.35">
      <c r="A7" s="635"/>
      <c r="B7" s="636"/>
      <c r="C7" s="636"/>
      <c r="D7" s="636"/>
      <c r="E7" s="636"/>
      <c r="F7" s="637"/>
    </row>
    <row r="8" spans="1:214" ht="15" customHeight="1" thickBot="1" x14ac:dyDescent="0.35">
      <c r="A8" s="405"/>
      <c r="B8" s="406"/>
      <c r="C8" s="406"/>
      <c r="D8" s="543" t="s">
        <v>199</v>
      </c>
      <c r="E8" s="656" t="s">
        <v>419</v>
      </c>
      <c r="F8" s="657"/>
    </row>
    <row r="9" spans="1:214" ht="11.25" customHeight="1" x14ac:dyDescent="0.3">
      <c r="A9" s="407"/>
      <c r="B9" s="408"/>
      <c r="C9" s="408"/>
      <c r="D9" s="408"/>
      <c r="E9" s="409"/>
      <c r="F9" s="410"/>
    </row>
    <row r="10" spans="1:214" s="5" customFormat="1" ht="30" customHeight="1" x14ac:dyDescent="0.3">
      <c r="A10" s="621" t="s">
        <v>72</v>
      </c>
      <c r="B10" s="622"/>
      <c r="C10" s="622"/>
      <c r="D10" s="622"/>
      <c r="E10" s="411"/>
      <c r="F10" s="412"/>
      <c r="G10" s="4"/>
      <c r="H10" s="4"/>
      <c r="I10" s="4"/>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c r="BK10" s="4"/>
      <c r="BL10" s="4"/>
      <c r="BM10" s="4"/>
      <c r="BN10" s="4"/>
      <c r="BO10" s="4"/>
      <c r="BP10" s="4"/>
      <c r="BQ10" s="4"/>
      <c r="BR10" s="4"/>
      <c r="BS10" s="4"/>
      <c r="BT10" s="4"/>
      <c r="BU10" s="4"/>
      <c r="BV10" s="4"/>
      <c r="BW10" s="4"/>
      <c r="BX10" s="4"/>
      <c r="BY10" s="4"/>
      <c r="BZ10" s="4"/>
      <c r="CA10" s="4"/>
      <c r="CB10" s="4"/>
      <c r="CC10" s="4"/>
      <c r="CD10" s="4"/>
      <c r="CE10" s="4"/>
      <c r="CF10" s="4"/>
      <c r="CG10" s="4"/>
      <c r="CH10" s="4"/>
      <c r="CI10" s="4"/>
      <c r="CJ10" s="4"/>
      <c r="CK10" s="4"/>
      <c r="CL10" s="4"/>
      <c r="CM10" s="4"/>
      <c r="CN10" s="4"/>
      <c r="CO10" s="4"/>
      <c r="CP10" s="4"/>
      <c r="CQ10" s="4"/>
      <c r="CR10" s="4"/>
      <c r="CS10" s="4"/>
      <c r="CT10" s="4"/>
      <c r="CU10" s="4"/>
      <c r="CV10" s="4"/>
      <c r="CW10" s="4"/>
      <c r="CX10" s="4"/>
      <c r="CY10" s="4"/>
      <c r="CZ10" s="4"/>
      <c r="DA10" s="4"/>
      <c r="DB10" s="4"/>
      <c r="DC10" s="4"/>
      <c r="DD10" s="4"/>
      <c r="DE10" s="4"/>
      <c r="DF10" s="4"/>
      <c r="DG10" s="4"/>
      <c r="DH10" s="4"/>
      <c r="DI10" s="4"/>
      <c r="DJ10" s="4"/>
      <c r="DK10" s="4"/>
      <c r="DL10" s="4"/>
      <c r="DM10" s="4"/>
      <c r="DN10" s="4"/>
      <c r="DO10" s="4"/>
      <c r="DP10" s="4"/>
      <c r="DQ10" s="4"/>
      <c r="DR10" s="4"/>
      <c r="DS10" s="4"/>
      <c r="DT10" s="4"/>
      <c r="DU10" s="4"/>
      <c r="DV10" s="4"/>
      <c r="DW10" s="4"/>
      <c r="DX10" s="4"/>
      <c r="DY10" s="4"/>
      <c r="DZ10" s="4"/>
      <c r="EA10" s="4"/>
      <c r="EB10" s="4"/>
      <c r="EC10" s="4"/>
      <c r="ED10" s="4"/>
      <c r="EE10" s="4"/>
      <c r="EF10" s="4"/>
      <c r="EG10" s="4"/>
      <c r="EH10" s="4"/>
      <c r="EI10" s="4"/>
      <c r="EJ10" s="4"/>
      <c r="EK10" s="4"/>
      <c r="EL10" s="4"/>
      <c r="EM10" s="4"/>
      <c r="EN10" s="4"/>
      <c r="EO10" s="4"/>
      <c r="EP10" s="4"/>
      <c r="EQ10" s="4"/>
      <c r="ER10" s="4"/>
      <c r="ES10" s="4"/>
      <c r="ET10" s="4"/>
      <c r="EU10" s="4"/>
      <c r="EV10" s="4"/>
      <c r="EW10" s="4"/>
      <c r="EX10" s="4"/>
      <c r="EY10" s="4"/>
      <c r="EZ10" s="4"/>
      <c r="FA10" s="4"/>
      <c r="FB10" s="4"/>
      <c r="FC10" s="4"/>
      <c r="FD10" s="4"/>
      <c r="FE10" s="4"/>
      <c r="FF10" s="4"/>
      <c r="FG10" s="4"/>
      <c r="FH10" s="4"/>
      <c r="FI10" s="4"/>
      <c r="FJ10" s="4"/>
      <c r="FK10" s="4"/>
      <c r="FL10" s="4"/>
      <c r="FM10" s="4"/>
      <c r="FN10" s="4"/>
      <c r="FO10" s="4"/>
      <c r="FP10" s="4"/>
      <c r="FQ10" s="4"/>
      <c r="FR10" s="4"/>
      <c r="FS10" s="4"/>
      <c r="FT10" s="4"/>
      <c r="FU10" s="4"/>
      <c r="FV10" s="4"/>
      <c r="FW10" s="4"/>
      <c r="FX10" s="4"/>
      <c r="FY10" s="4"/>
      <c r="FZ10" s="4"/>
      <c r="GA10" s="4"/>
      <c r="GB10" s="4"/>
      <c r="GC10" s="4"/>
      <c r="GD10" s="4"/>
      <c r="GE10" s="4"/>
      <c r="GF10" s="4"/>
      <c r="GG10" s="4"/>
      <c r="GH10" s="4"/>
      <c r="GI10" s="4"/>
      <c r="GJ10" s="4"/>
      <c r="GK10" s="4"/>
      <c r="GL10" s="4"/>
      <c r="GM10" s="4"/>
      <c r="GN10" s="4"/>
      <c r="GO10" s="4"/>
      <c r="GP10" s="4"/>
      <c r="GQ10" s="4"/>
      <c r="GR10" s="4"/>
      <c r="GS10" s="4"/>
      <c r="GT10" s="4"/>
      <c r="GU10" s="4"/>
      <c r="GV10" s="4"/>
      <c r="GW10" s="4"/>
      <c r="GX10" s="4"/>
      <c r="GY10" s="4"/>
      <c r="GZ10" s="4"/>
      <c r="HA10" s="4"/>
      <c r="HB10" s="4"/>
      <c r="HC10" s="4"/>
      <c r="HD10" s="4"/>
      <c r="HE10" s="4"/>
      <c r="HF10" s="4"/>
    </row>
    <row r="11" spans="1:214" s="5" customFormat="1" ht="30" customHeight="1" thickBot="1" x14ac:dyDescent="0.35">
      <c r="A11" s="413"/>
      <c r="B11" s="414"/>
      <c r="C11" s="414"/>
      <c r="D11" s="414"/>
      <c r="E11" s="414"/>
      <c r="F11" s="415"/>
      <c r="G11" s="4"/>
      <c r="H11" s="4"/>
      <c r="I11" s="4"/>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c r="BK11" s="4"/>
      <c r="BL11" s="4"/>
      <c r="BM11" s="4"/>
      <c r="BN11" s="4"/>
      <c r="BO11" s="4"/>
      <c r="BP11" s="4"/>
      <c r="BQ11" s="4"/>
      <c r="BR11" s="4"/>
      <c r="BS11" s="4"/>
      <c r="BT11" s="4"/>
      <c r="BU11" s="4"/>
      <c r="BV11" s="4"/>
      <c r="BW11" s="4"/>
      <c r="BX11" s="4"/>
      <c r="BY11" s="4"/>
      <c r="BZ11" s="4"/>
      <c r="CA11" s="4"/>
      <c r="CB11" s="4"/>
      <c r="CC11" s="4"/>
      <c r="CD11" s="4"/>
      <c r="CE11" s="4"/>
      <c r="CF11" s="4"/>
      <c r="CG11" s="4"/>
      <c r="CH11" s="4"/>
      <c r="CI11" s="4"/>
      <c r="CJ11" s="4"/>
      <c r="CK11" s="4"/>
      <c r="CL11" s="4"/>
      <c r="CM11" s="4"/>
      <c r="CN11" s="4"/>
      <c r="CO11" s="4"/>
      <c r="CP11" s="4"/>
      <c r="CQ11" s="4"/>
      <c r="CR11" s="4"/>
      <c r="CS11" s="4"/>
      <c r="CT11" s="4"/>
      <c r="CU11" s="4"/>
      <c r="CV11" s="4"/>
      <c r="CW11" s="4"/>
      <c r="CX11" s="4"/>
      <c r="CY11" s="4"/>
      <c r="CZ11" s="4"/>
      <c r="DA11" s="4"/>
      <c r="DB11" s="4"/>
      <c r="DC11" s="4"/>
      <c r="DD11" s="4"/>
      <c r="DE11" s="4"/>
      <c r="DF11" s="4"/>
      <c r="DG11" s="4"/>
      <c r="DH11" s="4"/>
      <c r="DI11" s="4"/>
      <c r="DJ11" s="4"/>
      <c r="DK11" s="4"/>
      <c r="DL11" s="4"/>
      <c r="DM11" s="4"/>
      <c r="DN11" s="4"/>
      <c r="DO11" s="4"/>
      <c r="DP11" s="4"/>
      <c r="DQ11" s="4"/>
      <c r="DR11" s="4"/>
      <c r="DS11" s="4"/>
      <c r="DT11" s="4"/>
      <c r="DU11" s="4"/>
      <c r="DV11" s="4"/>
      <c r="DW11" s="4"/>
      <c r="DX11" s="4"/>
      <c r="DY11" s="4"/>
      <c r="DZ11" s="4"/>
      <c r="EA11" s="4"/>
      <c r="EB11" s="4"/>
      <c r="EC11" s="4"/>
      <c r="ED11" s="4"/>
      <c r="EE11" s="4"/>
      <c r="EF11" s="4"/>
      <c r="EG11" s="4"/>
      <c r="EH11" s="4"/>
      <c r="EI11" s="4"/>
      <c r="EJ11" s="4"/>
      <c r="EK11" s="4"/>
      <c r="EL11" s="4"/>
      <c r="EM11" s="4"/>
      <c r="EN11" s="4"/>
      <c r="EO11" s="4"/>
      <c r="EP11" s="4"/>
      <c r="EQ11" s="4"/>
      <c r="ER11" s="4"/>
      <c r="ES11" s="4"/>
      <c r="ET11" s="4"/>
      <c r="EU11" s="4"/>
      <c r="EV11" s="4"/>
      <c r="EW11" s="4"/>
      <c r="EX11" s="4"/>
      <c r="EY11" s="4"/>
      <c r="EZ11" s="4"/>
      <c r="FA11" s="4"/>
      <c r="FB11" s="4"/>
      <c r="FC11" s="4"/>
      <c r="FD11" s="4"/>
      <c r="FE11" s="4"/>
      <c r="FF11" s="4"/>
      <c r="FG11" s="4"/>
      <c r="FH11" s="4"/>
      <c r="FI11" s="4"/>
      <c r="FJ11" s="4"/>
      <c r="FK11" s="4"/>
      <c r="FL11" s="4"/>
      <c r="FM11" s="4"/>
      <c r="FN11" s="4"/>
      <c r="FO11" s="4"/>
      <c r="FP11" s="4"/>
      <c r="FQ11" s="4"/>
      <c r="FR11" s="4"/>
      <c r="FS11" s="4"/>
      <c r="FT11" s="4"/>
      <c r="FU11" s="4"/>
      <c r="FV11" s="4"/>
      <c r="FW11" s="4"/>
      <c r="FX11" s="4"/>
      <c r="FY11" s="4"/>
      <c r="FZ11" s="4"/>
      <c r="GA11" s="4"/>
      <c r="GB11" s="4"/>
      <c r="GC11" s="4"/>
      <c r="GD11" s="4"/>
      <c r="GE11" s="4"/>
      <c r="GF11" s="4"/>
      <c r="GG11" s="4"/>
      <c r="GH11" s="4"/>
      <c r="GI11" s="4"/>
      <c r="GJ11" s="4"/>
      <c r="GK11" s="4"/>
      <c r="GL11" s="4"/>
      <c r="GM11" s="4"/>
      <c r="GN11" s="4"/>
      <c r="GO11" s="4"/>
      <c r="GP11" s="4"/>
      <c r="GQ11" s="4"/>
      <c r="GR11" s="4"/>
      <c r="GS11" s="4"/>
      <c r="GT11" s="4"/>
      <c r="GU11" s="4"/>
      <c r="GV11" s="4"/>
      <c r="GW11" s="4"/>
      <c r="GX11" s="4"/>
      <c r="GY11" s="4"/>
      <c r="GZ11" s="4"/>
      <c r="HA11" s="4"/>
      <c r="HB11" s="4"/>
      <c r="HC11" s="4"/>
      <c r="HD11" s="4"/>
      <c r="HE11" s="4"/>
      <c r="HF11" s="4"/>
    </row>
    <row r="12" spans="1:214" s="5" customFormat="1" ht="26.25" customHeight="1" x14ac:dyDescent="0.3">
      <c r="A12" s="638" t="s">
        <v>3</v>
      </c>
      <c r="B12" s="640" t="s">
        <v>4</v>
      </c>
      <c r="C12" s="416" t="s">
        <v>195</v>
      </c>
      <c r="D12" s="416" t="s">
        <v>6</v>
      </c>
      <c r="E12" s="416" t="s">
        <v>7</v>
      </c>
      <c r="F12" s="417" t="s">
        <v>8</v>
      </c>
      <c r="G12" s="4"/>
      <c r="H12" s="4"/>
      <c r="I12" s="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c r="BK12" s="4"/>
      <c r="BL12" s="4"/>
      <c r="BM12" s="4"/>
      <c r="BN12" s="4"/>
      <c r="BO12" s="4"/>
      <c r="BP12" s="4"/>
      <c r="BQ12" s="4"/>
      <c r="BR12" s="4"/>
      <c r="BS12" s="4"/>
      <c r="BT12" s="4"/>
      <c r="BU12" s="4"/>
      <c r="BV12" s="4"/>
      <c r="BW12" s="4"/>
      <c r="BX12" s="4"/>
      <c r="BY12" s="4"/>
      <c r="BZ12" s="4"/>
      <c r="CA12" s="4"/>
      <c r="CB12" s="4"/>
      <c r="CC12" s="4"/>
      <c r="CD12" s="4"/>
      <c r="CE12" s="4"/>
      <c r="CF12" s="4"/>
      <c r="CG12" s="4"/>
      <c r="CH12" s="4"/>
      <c r="CI12" s="4"/>
      <c r="CJ12" s="4"/>
      <c r="CK12" s="4"/>
      <c r="CL12" s="4"/>
      <c r="CM12" s="4"/>
      <c r="CN12" s="4"/>
      <c r="CO12" s="4"/>
      <c r="CP12" s="4"/>
      <c r="CQ12" s="4"/>
      <c r="CR12" s="4"/>
      <c r="CS12" s="4"/>
      <c r="CT12" s="4"/>
      <c r="CU12" s="4"/>
      <c r="CV12" s="4"/>
      <c r="CW12" s="4"/>
      <c r="CX12" s="4"/>
      <c r="CY12" s="4"/>
      <c r="CZ12" s="4"/>
      <c r="DA12" s="4"/>
      <c r="DB12" s="4"/>
      <c r="DC12" s="4"/>
      <c r="DD12" s="4"/>
      <c r="DE12" s="4"/>
      <c r="DF12" s="4"/>
      <c r="DG12" s="4"/>
      <c r="DH12" s="4"/>
      <c r="DI12" s="4"/>
      <c r="DJ12" s="4"/>
      <c r="DK12" s="4"/>
      <c r="DL12" s="4"/>
      <c r="DM12" s="4"/>
      <c r="DN12" s="4"/>
      <c r="DO12" s="4"/>
      <c r="DP12" s="4"/>
      <c r="DQ12" s="4"/>
      <c r="DR12" s="4"/>
      <c r="DS12" s="4"/>
      <c r="DT12" s="4"/>
      <c r="DU12" s="4"/>
      <c r="DV12" s="4"/>
      <c r="DW12" s="4"/>
      <c r="DX12" s="4"/>
      <c r="DY12" s="4"/>
      <c r="DZ12" s="4"/>
      <c r="EA12" s="4"/>
      <c r="EB12" s="4"/>
      <c r="EC12" s="4"/>
      <c r="ED12" s="4"/>
      <c r="EE12" s="4"/>
      <c r="EF12" s="4"/>
      <c r="EG12" s="4"/>
      <c r="EH12" s="4"/>
      <c r="EI12" s="4"/>
      <c r="EJ12" s="4"/>
      <c r="EK12" s="4"/>
      <c r="EL12" s="4"/>
      <c r="EM12" s="4"/>
      <c r="EN12" s="4"/>
      <c r="EO12" s="4"/>
      <c r="EP12" s="4"/>
      <c r="EQ12" s="4"/>
      <c r="ER12" s="4"/>
      <c r="ES12" s="4"/>
      <c r="ET12" s="4"/>
      <c r="EU12" s="4"/>
      <c r="EV12" s="4"/>
      <c r="EW12" s="4"/>
      <c r="EX12" s="4"/>
      <c r="EY12" s="4"/>
      <c r="EZ12" s="4"/>
      <c r="FA12" s="4"/>
      <c r="FB12" s="4"/>
      <c r="FC12" s="4"/>
      <c r="FD12" s="4"/>
      <c r="FE12" s="4"/>
      <c r="FF12" s="4"/>
      <c r="FG12" s="4"/>
      <c r="FH12" s="4"/>
      <c r="FI12" s="4"/>
      <c r="FJ12" s="4"/>
      <c r="FK12" s="4"/>
      <c r="FL12" s="4"/>
      <c r="FM12" s="4"/>
      <c r="FN12" s="4"/>
      <c r="FO12" s="4"/>
      <c r="FP12" s="4"/>
      <c r="FQ12" s="4"/>
      <c r="FR12" s="4"/>
      <c r="FS12" s="4"/>
      <c r="FT12" s="4"/>
      <c r="FU12" s="4"/>
      <c r="FV12" s="4"/>
      <c r="FW12" s="4"/>
      <c r="FX12" s="4"/>
      <c r="FY12" s="4"/>
      <c r="FZ12" s="4"/>
      <c r="GA12" s="4"/>
      <c r="GB12" s="4"/>
      <c r="GC12" s="4"/>
      <c r="GD12" s="4"/>
      <c r="GE12" s="4"/>
      <c r="GF12" s="4"/>
      <c r="GG12" s="4"/>
      <c r="GH12" s="4"/>
      <c r="GI12" s="4"/>
      <c r="GJ12" s="4"/>
      <c r="GK12" s="4"/>
      <c r="GL12" s="4"/>
      <c r="GM12" s="4"/>
      <c r="GN12" s="4"/>
      <c r="GO12" s="4"/>
      <c r="GP12" s="4"/>
      <c r="GQ12" s="4"/>
      <c r="GR12" s="4"/>
      <c r="GS12" s="4"/>
      <c r="GT12" s="4"/>
      <c r="GU12" s="4"/>
      <c r="GV12" s="4"/>
      <c r="GW12" s="4"/>
      <c r="GX12" s="4"/>
      <c r="GY12" s="4"/>
      <c r="GZ12" s="4"/>
      <c r="HA12" s="4"/>
      <c r="HB12" s="4"/>
      <c r="HC12" s="4"/>
      <c r="HD12" s="4"/>
      <c r="HE12" s="4"/>
      <c r="HF12" s="4"/>
    </row>
    <row r="13" spans="1:214" s="5" customFormat="1" ht="26.25" customHeight="1" x14ac:dyDescent="0.3">
      <c r="A13" s="639"/>
      <c r="B13" s="641"/>
      <c r="C13" s="418" t="s">
        <v>196</v>
      </c>
      <c r="D13" s="418" t="s">
        <v>10</v>
      </c>
      <c r="E13" s="418" t="s">
        <v>11</v>
      </c>
      <c r="F13" s="419" t="s">
        <v>12</v>
      </c>
      <c r="G13" s="4"/>
      <c r="H13" s="4"/>
      <c r="I13" s="4"/>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c r="BK13" s="4"/>
      <c r="BL13" s="4"/>
      <c r="BM13" s="4"/>
      <c r="BN13" s="4"/>
      <c r="BO13" s="4"/>
      <c r="BP13" s="4"/>
      <c r="BQ13" s="4"/>
      <c r="BR13" s="4"/>
      <c r="BS13" s="4"/>
      <c r="BT13" s="4"/>
      <c r="BU13" s="4"/>
      <c r="BV13" s="4"/>
      <c r="BW13" s="4"/>
      <c r="BX13" s="4"/>
      <c r="BY13" s="4"/>
      <c r="BZ13" s="4"/>
      <c r="CA13" s="4"/>
      <c r="CB13" s="4"/>
      <c r="CC13" s="4"/>
      <c r="CD13" s="4"/>
      <c r="CE13" s="4"/>
      <c r="CF13" s="4"/>
      <c r="CG13" s="4"/>
      <c r="CH13" s="4"/>
      <c r="CI13" s="4"/>
      <c r="CJ13" s="4"/>
      <c r="CK13" s="4"/>
      <c r="CL13" s="4"/>
      <c r="CM13" s="4"/>
      <c r="CN13" s="4"/>
      <c r="CO13" s="4"/>
      <c r="CP13" s="4"/>
      <c r="CQ13" s="4"/>
      <c r="CR13" s="4"/>
      <c r="CS13" s="4"/>
      <c r="CT13" s="4"/>
      <c r="CU13" s="4"/>
      <c r="CV13" s="4"/>
      <c r="CW13" s="4"/>
      <c r="CX13" s="4"/>
      <c r="CY13" s="4"/>
      <c r="CZ13" s="4"/>
      <c r="DA13" s="4"/>
      <c r="DB13" s="4"/>
      <c r="DC13" s="4"/>
      <c r="DD13" s="4"/>
      <c r="DE13" s="4"/>
      <c r="DF13" s="4"/>
      <c r="DG13" s="4"/>
      <c r="DH13" s="4"/>
      <c r="DI13" s="4"/>
      <c r="DJ13" s="4"/>
      <c r="DK13" s="4"/>
      <c r="DL13" s="4"/>
      <c r="DM13" s="4"/>
      <c r="DN13" s="4"/>
      <c r="DO13" s="4"/>
      <c r="DP13" s="4"/>
      <c r="DQ13" s="4"/>
      <c r="DR13" s="4"/>
      <c r="DS13" s="4"/>
      <c r="DT13" s="4"/>
      <c r="DU13" s="4"/>
      <c r="DV13" s="4"/>
      <c r="DW13" s="4"/>
      <c r="DX13" s="4"/>
      <c r="DY13" s="4"/>
      <c r="DZ13" s="4"/>
      <c r="EA13" s="4"/>
      <c r="EB13" s="4"/>
      <c r="EC13" s="4"/>
      <c r="ED13" s="4"/>
      <c r="EE13" s="4"/>
      <c r="EF13" s="4"/>
      <c r="EG13" s="4"/>
      <c r="EH13" s="4"/>
      <c r="EI13" s="4"/>
      <c r="EJ13" s="4"/>
      <c r="EK13" s="4"/>
      <c r="EL13" s="4"/>
      <c r="EM13" s="4"/>
      <c r="EN13" s="4"/>
      <c r="EO13" s="4"/>
      <c r="EP13" s="4"/>
      <c r="EQ13" s="4"/>
      <c r="ER13" s="4"/>
      <c r="ES13" s="4"/>
      <c r="ET13" s="4"/>
      <c r="EU13" s="4"/>
      <c r="EV13" s="4"/>
      <c r="EW13" s="4"/>
      <c r="EX13" s="4"/>
      <c r="EY13" s="4"/>
      <c r="EZ13" s="4"/>
      <c r="FA13" s="4"/>
      <c r="FB13" s="4"/>
      <c r="FC13" s="4"/>
      <c r="FD13" s="4"/>
      <c r="FE13" s="4"/>
      <c r="FF13" s="4"/>
      <c r="FG13" s="4"/>
      <c r="FH13" s="4"/>
      <c r="FI13" s="4"/>
      <c r="FJ13" s="4"/>
      <c r="FK13" s="4"/>
      <c r="FL13" s="4"/>
      <c r="FM13" s="4"/>
      <c r="FN13" s="4"/>
      <c r="FO13" s="4"/>
      <c r="FP13" s="4"/>
      <c r="FQ13" s="4"/>
      <c r="FR13" s="4"/>
      <c r="FS13" s="4"/>
      <c r="FT13" s="4"/>
      <c r="FU13" s="4"/>
      <c r="FV13" s="4"/>
      <c r="FW13" s="4"/>
      <c r="FX13" s="4"/>
      <c r="FY13" s="4"/>
      <c r="FZ13" s="4"/>
      <c r="GA13" s="4"/>
      <c r="GB13" s="4"/>
      <c r="GC13" s="4"/>
      <c r="GD13" s="4"/>
      <c r="GE13" s="4"/>
      <c r="GF13" s="4"/>
      <c r="GG13" s="4"/>
      <c r="GH13" s="4"/>
      <c r="GI13" s="4"/>
      <c r="GJ13" s="4"/>
      <c r="GK13" s="4"/>
      <c r="GL13" s="4"/>
      <c r="GM13" s="4"/>
      <c r="GN13" s="4"/>
      <c r="GO13" s="4"/>
      <c r="GP13" s="4"/>
      <c r="GQ13" s="4"/>
      <c r="GR13" s="4"/>
      <c r="GS13" s="4"/>
      <c r="GT13" s="4"/>
      <c r="GU13" s="4"/>
      <c r="GV13" s="4"/>
      <c r="GW13" s="4"/>
      <c r="GX13" s="4"/>
      <c r="GY13" s="4"/>
      <c r="GZ13" s="4"/>
      <c r="HA13" s="4"/>
      <c r="HB13" s="4"/>
      <c r="HC13" s="4"/>
      <c r="HD13" s="4"/>
      <c r="HE13" s="4"/>
      <c r="HF13" s="4"/>
    </row>
    <row r="14" spans="1:214" s="5" customFormat="1" ht="30" customHeight="1" thickBot="1" x14ac:dyDescent="0.35">
      <c r="A14" s="420" t="s">
        <v>13</v>
      </c>
      <c r="B14" s="642"/>
      <c r="C14" s="421" t="s">
        <v>14</v>
      </c>
      <c r="D14" s="421" t="s">
        <v>15</v>
      </c>
      <c r="E14" s="421" t="s">
        <v>16</v>
      </c>
      <c r="F14" s="422" t="s">
        <v>351</v>
      </c>
      <c r="G14" s="4"/>
      <c r="H14" s="4"/>
      <c r="I14" s="4"/>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c r="BK14" s="4"/>
      <c r="BL14" s="4"/>
      <c r="BM14" s="4"/>
      <c r="BN14" s="4"/>
      <c r="BO14" s="4"/>
      <c r="BP14" s="4"/>
      <c r="BQ14" s="4"/>
      <c r="BR14" s="4"/>
      <c r="BS14" s="4"/>
      <c r="BT14" s="4"/>
      <c r="BU14" s="4"/>
      <c r="BV14" s="4"/>
      <c r="BW14" s="4"/>
      <c r="BX14" s="4"/>
      <c r="BY14" s="4"/>
      <c r="BZ14" s="4"/>
      <c r="CA14" s="4"/>
      <c r="CB14" s="4"/>
      <c r="CC14" s="4"/>
      <c r="CD14" s="4"/>
      <c r="CE14" s="4"/>
      <c r="CF14" s="4"/>
      <c r="CG14" s="4"/>
      <c r="CH14" s="4"/>
      <c r="CI14" s="4"/>
      <c r="CJ14" s="4"/>
      <c r="CK14" s="4"/>
      <c r="CL14" s="4"/>
      <c r="CM14" s="4"/>
      <c r="CN14" s="4"/>
      <c r="CO14" s="4"/>
      <c r="CP14" s="4"/>
      <c r="CQ14" s="4"/>
      <c r="CR14" s="4"/>
      <c r="CS14" s="4"/>
      <c r="CT14" s="4"/>
      <c r="CU14" s="4"/>
      <c r="CV14" s="4"/>
      <c r="CW14" s="4"/>
      <c r="CX14" s="4"/>
      <c r="CY14" s="4"/>
      <c r="CZ14" s="4"/>
      <c r="DA14" s="4"/>
      <c r="DB14" s="4"/>
      <c r="DC14" s="4"/>
      <c r="DD14" s="4"/>
      <c r="DE14" s="4"/>
      <c r="DF14" s="4"/>
      <c r="DG14" s="4"/>
      <c r="DH14" s="4"/>
      <c r="DI14" s="4"/>
      <c r="DJ14" s="4"/>
      <c r="DK14" s="4"/>
      <c r="DL14" s="4"/>
      <c r="DM14" s="4"/>
      <c r="DN14" s="4"/>
      <c r="DO14" s="4"/>
      <c r="DP14" s="4"/>
      <c r="DQ14" s="4"/>
      <c r="DR14" s="4"/>
      <c r="DS14" s="4"/>
      <c r="DT14" s="4"/>
      <c r="DU14" s="4"/>
      <c r="DV14" s="4"/>
      <c r="DW14" s="4"/>
      <c r="DX14" s="4"/>
      <c r="DY14" s="4"/>
      <c r="DZ14" s="4"/>
      <c r="EA14" s="4"/>
      <c r="EB14" s="4"/>
      <c r="EC14" s="4"/>
      <c r="ED14" s="4"/>
      <c r="EE14" s="4"/>
      <c r="EF14" s="4"/>
      <c r="EG14" s="4"/>
      <c r="EH14" s="4"/>
      <c r="EI14" s="4"/>
      <c r="EJ14" s="4"/>
      <c r="EK14" s="4"/>
      <c r="EL14" s="4"/>
      <c r="EM14" s="4"/>
      <c r="EN14" s="4"/>
      <c r="EO14" s="4"/>
      <c r="EP14" s="4"/>
      <c r="EQ14" s="4"/>
      <c r="ER14" s="4"/>
      <c r="ES14" s="4"/>
      <c r="ET14" s="4"/>
      <c r="EU14" s="4"/>
      <c r="EV14" s="4"/>
      <c r="EW14" s="4"/>
      <c r="EX14" s="4"/>
      <c r="EY14" s="4"/>
      <c r="EZ14" s="4"/>
      <c r="FA14" s="4"/>
      <c r="FB14" s="4"/>
      <c r="FC14" s="4"/>
      <c r="FD14" s="4"/>
      <c r="FE14" s="4"/>
      <c r="FF14" s="4"/>
      <c r="FG14" s="4"/>
      <c r="FH14" s="4"/>
      <c r="FI14" s="4"/>
      <c r="FJ14" s="4"/>
      <c r="FK14" s="4"/>
      <c r="FL14" s="4"/>
      <c r="FM14" s="4"/>
      <c r="FN14" s="4"/>
      <c r="FO14" s="4"/>
      <c r="FP14" s="4"/>
      <c r="FQ14" s="4"/>
      <c r="FR14" s="4"/>
      <c r="FS14" s="4"/>
      <c r="FT14" s="4"/>
      <c r="FU14" s="4"/>
      <c r="FV14" s="4"/>
      <c r="FW14" s="4"/>
      <c r="FX14" s="4"/>
      <c r="FY14" s="4"/>
      <c r="FZ14" s="4"/>
      <c r="GA14" s="4"/>
      <c r="GB14" s="4"/>
      <c r="GC14" s="4"/>
      <c r="GD14" s="4"/>
      <c r="GE14" s="4"/>
      <c r="GF14" s="4"/>
      <c r="GG14" s="4"/>
      <c r="GH14" s="4"/>
      <c r="GI14" s="4"/>
      <c r="GJ14" s="4"/>
      <c r="GK14" s="4"/>
      <c r="GL14" s="4"/>
      <c r="GM14" s="4"/>
      <c r="GN14" s="4"/>
      <c r="GO14" s="4"/>
      <c r="GP14" s="4"/>
      <c r="GQ14" s="4"/>
      <c r="GR14" s="4"/>
      <c r="GS14" s="4"/>
      <c r="GT14" s="4"/>
      <c r="GU14" s="4"/>
      <c r="GV14" s="4"/>
      <c r="GW14" s="4"/>
      <c r="GX14" s="4"/>
      <c r="GY14" s="4"/>
      <c r="GZ14" s="4"/>
      <c r="HA14" s="4"/>
      <c r="HB14" s="4"/>
      <c r="HC14" s="4"/>
      <c r="HD14" s="4"/>
      <c r="HE14" s="4"/>
      <c r="HF14" s="4"/>
    </row>
    <row r="15" spans="1:214" s="5" customFormat="1" ht="17.25" thickBot="1" x14ac:dyDescent="0.35">
      <c r="A15" s="423"/>
      <c r="B15" s="643" t="s">
        <v>51</v>
      </c>
      <c r="C15" s="643"/>
      <c r="D15" s="643"/>
      <c r="E15" s="643"/>
      <c r="F15" s="644"/>
      <c r="G15" s="4"/>
      <c r="H15" s="4"/>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c r="BK15" s="4"/>
      <c r="BL15" s="4"/>
      <c r="BM15" s="4"/>
      <c r="BN15" s="4"/>
      <c r="BO15" s="4"/>
      <c r="BP15" s="4"/>
      <c r="BQ15" s="4"/>
      <c r="BR15" s="4"/>
      <c r="BS15" s="4"/>
      <c r="BT15" s="4"/>
      <c r="BU15" s="4"/>
      <c r="BV15" s="4"/>
      <c r="BW15" s="4"/>
      <c r="BX15" s="4"/>
      <c r="BY15" s="4"/>
      <c r="BZ15" s="4"/>
      <c r="CA15" s="4"/>
      <c r="CB15" s="4"/>
      <c r="CC15" s="4"/>
      <c r="CD15" s="4"/>
      <c r="CE15" s="4"/>
      <c r="CF15" s="4"/>
      <c r="CG15" s="4"/>
      <c r="CH15" s="4"/>
      <c r="CI15" s="4"/>
      <c r="CJ15" s="4"/>
      <c r="CK15" s="4"/>
      <c r="CL15" s="4"/>
      <c r="CM15" s="4"/>
      <c r="CN15" s="4"/>
      <c r="CO15" s="4"/>
      <c r="CP15" s="4"/>
      <c r="CQ15" s="4"/>
      <c r="CR15" s="4"/>
      <c r="CS15" s="4"/>
      <c r="CT15" s="4"/>
      <c r="CU15" s="4"/>
      <c r="CV15" s="4"/>
      <c r="CW15" s="4"/>
      <c r="CX15" s="4"/>
      <c r="CY15" s="4"/>
      <c r="CZ15" s="4"/>
      <c r="DA15" s="4"/>
      <c r="DB15" s="4"/>
      <c r="DC15" s="4"/>
      <c r="DD15" s="4"/>
      <c r="DE15" s="4"/>
      <c r="DF15" s="4"/>
      <c r="DG15" s="4"/>
      <c r="DH15" s="4"/>
      <c r="DI15" s="4"/>
      <c r="DJ15" s="4"/>
      <c r="DK15" s="4"/>
      <c r="DL15" s="4"/>
      <c r="DM15" s="4"/>
      <c r="DN15" s="4"/>
      <c r="DO15" s="4"/>
      <c r="DP15" s="4"/>
      <c r="DQ15" s="4"/>
      <c r="DR15" s="4"/>
      <c r="DS15" s="4"/>
      <c r="DT15" s="4"/>
      <c r="DU15" s="4"/>
      <c r="DV15" s="4"/>
      <c r="DW15" s="4"/>
      <c r="DX15" s="4"/>
      <c r="DY15" s="4"/>
      <c r="DZ15" s="4"/>
      <c r="EA15" s="4"/>
      <c r="EB15" s="4"/>
      <c r="EC15" s="4"/>
      <c r="ED15" s="4"/>
      <c r="EE15" s="4"/>
      <c r="EF15" s="4"/>
      <c r="EG15" s="4"/>
      <c r="EH15" s="4"/>
      <c r="EI15" s="4"/>
      <c r="EJ15" s="4"/>
      <c r="EK15" s="4"/>
      <c r="EL15" s="4"/>
      <c r="EM15" s="4"/>
      <c r="EN15" s="4"/>
      <c r="EO15" s="4"/>
      <c r="EP15" s="4"/>
      <c r="EQ15" s="4"/>
      <c r="ER15" s="4"/>
      <c r="ES15" s="4"/>
      <c r="ET15" s="4"/>
      <c r="EU15" s="4"/>
      <c r="EV15" s="4"/>
      <c r="EW15" s="4"/>
      <c r="EX15" s="4"/>
      <c r="EY15" s="4"/>
      <c r="EZ15" s="4"/>
      <c r="FA15" s="4"/>
      <c r="FB15" s="4"/>
      <c r="FC15" s="4"/>
      <c r="FD15" s="4"/>
      <c r="FE15" s="4"/>
      <c r="FF15" s="4"/>
      <c r="FG15" s="4"/>
      <c r="FH15" s="4"/>
      <c r="FI15" s="4"/>
      <c r="FJ15" s="4"/>
      <c r="FK15" s="4"/>
      <c r="FL15" s="4"/>
      <c r="FM15" s="4"/>
      <c r="FN15" s="4"/>
      <c r="FO15" s="4"/>
      <c r="FP15" s="4"/>
      <c r="FQ15" s="4"/>
      <c r="FR15" s="4"/>
      <c r="FS15" s="4"/>
      <c r="FT15" s="4"/>
      <c r="FU15" s="4"/>
      <c r="FV15" s="4"/>
      <c r="FW15" s="4"/>
      <c r="FX15" s="4"/>
      <c r="FY15" s="4"/>
      <c r="FZ15" s="4"/>
      <c r="GA15" s="4"/>
      <c r="GB15" s="4"/>
      <c r="GC15" s="4"/>
      <c r="GD15" s="4"/>
      <c r="GE15" s="4"/>
      <c r="GF15" s="4"/>
      <c r="GG15" s="4"/>
      <c r="GH15" s="4"/>
      <c r="GI15" s="4"/>
      <c r="GJ15" s="4"/>
      <c r="GK15" s="4"/>
      <c r="GL15" s="4"/>
      <c r="GM15" s="4"/>
      <c r="GN15" s="4"/>
      <c r="GO15" s="4"/>
      <c r="GP15" s="4"/>
      <c r="GQ15" s="4"/>
      <c r="GR15" s="4"/>
      <c r="GS15" s="4"/>
      <c r="GT15" s="4"/>
      <c r="GU15" s="4"/>
      <c r="GV15" s="4"/>
      <c r="GW15" s="4"/>
      <c r="GX15" s="4"/>
      <c r="GY15" s="4"/>
      <c r="GZ15" s="4"/>
      <c r="HA15" s="4"/>
      <c r="HB15" s="4"/>
      <c r="HC15" s="4"/>
      <c r="HD15" s="4"/>
      <c r="HE15" s="4"/>
      <c r="HF15" s="4"/>
    </row>
    <row r="16" spans="1:214" s="5" customFormat="1" ht="20.100000000000001" customHeight="1" thickBot="1" x14ac:dyDescent="0.35">
      <c r="A16" s="424"/>
      <c r="B16" s="425" t="s">
        <v>18</v>
      </c>
      <c r="C16" s="425"/>
      <c r="D16" s="425"/>
      <c r="E16" s="425"/>
      <c r="F16" s="426"/>
      <c r="G16" s="4"/>
      <c r="H16" s="4"/>
      <c r="I16" s="4"/>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c r="BK16" s="4"/>
      <c r="BL16" s="4"/>
      <c r="BM16" s="4"/>
      <c r="BN16" s="4"/>
      <c r="BO16" s="4"/>
      <c r="BP16" s="4"/>
      <c r="BQ16" s="4"/>
      <c r="BR16" s="4"/>
      <c r="BS16" s="4"/>
      <c r="BT16" s="4"/>
      <c r="BU16" s="4"/>
      <c r="BV16" s="4"/>
      <c r="BW16" s="4"/>
      <c r="BX16" s="4"/>
      <c r="BY16" s="4"/>
      <c r="BZ16" s="4"/>
      <c r="CA16" s="4"/>
      <c r="CB16" s="4"/>
      <c r="CC16" s="4"/>
      <c r="CD16" s="4"/>
      <c r="CE16" s="4"/>
      <c r="CF16" s="4"/>
      <c r="CG16" s="4"/>
      <c r="CH16" s="4"/>
      <c r="CI16" s="4"/>
      <c r="CJ16" s="4"/>
      <c r="CK16" s="4"/>
      <c r="CL16" s="4"/>
      <c r="CM16" s="4"/>
      <c r="CN16" s="4"/>
      <c r="CO16" s="4"/>
      <c r="CP16" s="4"/>
      <c r="CQ16" s="4"/>
      <c r="CR16" s="4"/>
      <c r="CS16" s="4"/>
      <c r="CT16" s="4"/>
      <c r="CU16" s="4"/>
      <c r="CV16" s="4"/>
      <c r="CW16" s="4"/>
      <c r="CX16" s="4"/>
      <c r="CY16" s="4"/>
      <c r="CZ16" s="4"/>
      <c r="DA16" s="4"/>
      <c r="DB16" s="4"/>
      <c r="DC16" s="4"/>
      <c r="DD16" s="4"/>
      <c r="DE16" s="4"/>
      <c r="DF16" s="4"/>
      <c r="DG16" s="4"/>
      <c r="DH16" s="4"/>
      <c r="DI16" s="4"/>
      <c r="DJ16" s="4"/>
      <c r="DK16" s="4"/>
      <c r="DL16" s="4"/>
      <c r="DM16" s="4"/>
      <c r="DN16" s="4"/>
      <c r="DO16" s="4"/>
      <c r="DP16" s="4"/>
      <c r="DQ16" s="4"/>
      <c r="DR16" s="4"/>
      <c r="DS16" s="4"/>
      <c r="DT16" s="4"/>
      <c r="DU16" s="4"/>
      <c r="DV16" s="4"/>
      <c r="DW16" s="4"/>
      <c r="DX16" s="4"/>
      <c r="DY16" s="4"/>
      <c r="DZ16" s="4"/>
      <c r="EA16" s="4"/>
      <c r="EB16" s="4"/>
      <c r="EC16" s="4"/>
      <c r="ED16" s="4"/>
      <c r="EE16" s="4"/>
      <c r="EF16" s="4"/>
      <c r="EG16" s="4"/>
      <c r="EH16" s="4"/>
      <c r="EI16" s="4"/>
      <c r="EJ16" s="4"/>
      <c r="EK16" s="4"/>
      <c r="EL16" s="4"/>
      <c r="EM16" s="4"/>
      <c r="EN16" s="4"/>
      <c r="EO16" s="4"/>
      <c r="EP16" s="4"/>
      <c r="EQ16" s="4"/>
      <c r="ER16" s="4"/>
      <c r="ES16" s="4"/>
      <c r="ET16" s="4"/>
      <c r="EU16" s="4"/>
      <c r="EV16" s="4"/>
      <c r="EW16" s="4"/>
      <c r="EX16" s="4"/>
      <c r="EY16" s="4"/>
      <c r="EZ16" s="4"/>
      <c r="FA16" s="4"/>
      <c r="FB16" s="4"/>
      <c r="FC16" s="4"/>
      <c r="FD16" s="4"/>
      <c r="FE16" s="4"/>
      <c r="FF16" s="4"/>
      <c r="FG16" s="4"/>
      <c r="FH16" s="4"/>
      <c r="FI16" s="4"/>
      <c r="FJ16" s="4"/>
      <c r="FK16" s="4"/>
      <c r="FL16" s="4"/>
      <c r="FM16" s="4"/>
      <c r="FN16" s="4"/>
      <c r="FO16" s="4"/>
      <c r="FP16" s="4"/>
      <c r="FQ16" s="4"/>
      <c r="FR16" s="4"/>
      <c r="FS16" s="4"/>
      <c r="FT16" s="4"/>
      <c r="FU16" s="4"/>
      <c r="FV16" s="4"/>
      <c r="FW16" s="4"/>
      <c r="FX16" s="4"/>
      <c r="FY16" s="4"/>
      <c r="FZ16" s="4"/>
      <c r="GA16" s="4"/>
      <c r="GB16" s="4"/>
      <c r="GC16" s="4"/>
      <c r="GD16" s="4"/>
      <c r="GE16" s="4"/>
      <c r="GF16" s="4"/>
      <c r="GG16" s="4"/>
      <c r="GH16" s="4"/>
      <c r="GI16" s="4"/>
      <c r="GJ16" s="4"/>
      <c r="GK16" s="4"/>
      <c r="GL16" s="4"/>
      <c r="GM16" s="4"/>
      <c r="GN16" s="4"/>
      <c r="GO16" s="4"/>
      <c r="GP16" s="4"/>
      <c r="GQ16" s="4"/>
      <c r="GR16" s="4"/>
      <c r="GS16" s="4"/>
      <c r="GT16" s="4"/>
      <c r="GU16" s="4"/>
      <c r="GV16" s="4"/>
      <c r="GW16" s="4"/>
      <c r="GX16" s="4"/>
      <c r="GY16" s="4"/>
      <c r="GZ16" s="4"/>
      <c r="HA16" s="4"/>
      <c r="HB16" s="4"/>
      <c r="HC16" s="4"/>
      <c r="HD16" s="4"/>
      <c r="HE16" s="4"/>
      <c r="HF16" s="4"/>
    </row>
    <row r="17" spans="1:214" s="5" customFormat="1" ht="20.100000000000001" customHeight="1" x14ac:dyDescent="0.3">
      <c r="A17" s="336">
        <v>1</v>
      </c>
      <c r="B17" s="539" t="s">
        <v>111</v>
      </c>
      <c r="C17" s="542">
        <v>6000000</v>
      </c>
      <c r="D17" s="536"/>
      <c r="E17" s="427">
        <v>2.5</v>
      </c>
      <c r="F17" s="340">
        <f t="shared" ref="F17:F24" si="0">+A17*C17*E17</f>
        <v>15000000</v>
      </c>
      <c r="G17" s="4"/>
      <c r="H17" s="275"/>
      <c r="I17" s="272"/>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c r="BK17" s="4"/>
      <c r="BL17" s="4"/>
      <c r="BM17" s="4"/>
      <c r="BN17" s="4"/>
      <c r="BO17" s="4"/>
      <c r="BP17" s="4"/>
      <c r="BQ17" s="4"/>
      <c r="BR17" s="4"/>
      <c r="BS17" s="4"/>
      <c r="BT17" s="4"/>
      <c r="BU17" s="4"/>
      <c r="BV17" s="4"/>
      <c r="BW17" s="4"/>
      <c r="BX17" s="4"/>
      <c r="BY17" s="4"/>
      <c r="BZ17" s="4"/>
      <c r="CA17" s="4"/>
      <c r="CB17" s="4"/>
      <c r="CC17" s="4"/>
      <c r="CD17" s="4"/>
      <c r="CE17" s="4"/>
      <c r="CF17" s="4"/>
      <c r="CG17" s="4"/>
      <c r="CH17" s="4"/>
      <c r="CI17" s="4"/>
      <c r="CJ17" s="4"/>
      <c r="CK17" s="4"/>
      <c r="CL17" s="4"/>
      <c r="CM17" s="4"/>
      <c r="CN17" s="4"/>
      <c r="CO17" s="4"/>
      <c r="CP17" s="4"/>
      <c r="CQ17" s="4"/>
      <c r="CR17" s="4"/>
      <c r="CS17" s="4"/>
      <c r="CT17" s="4"/>
      <c r="CU17" s="4"/>
      <c r="CV17" s="4"/>
      <c r="CW17" s="4"/>
      <c r="CX17" s="4"/>
      <c r="CY17" s="4"/>
      <c r="CZ17" s="4"/>
      <c r="DA17" s="4"/>
      <c r="DB17" s="4"/>
      <c r="DC17" s="4"/>
      <c r="DD17" s="4"/>
      <c r="DE17" s="4"/>
      <c r="DF17" s="4"/>
      <c r="DG17" s="4"/>
      <c r="DH17" s="4"/>
      <c r="DI17" s="4"/>
      <c r="DJ17" s="4"/>
      <c r="DK17" s="4"/>
      <c r="DL17" s="4"/>
      <c r="DM17" s="4"/>
      <c r="DN17" s="4"/>
      <c r="DO17" s="4"/>
      <c r="DP17" s="4"/>
      <c r="DQ17" s="4"/>
      <c r="DR17" s="4"/>
      <c r="DS17" s="4"/>
      <c r="DT17" s="4"/>
      <c r="DU17" s="4"/>
      <c r="DV17" s="4"/>
      <c r="DW17" s="4"/>
      <c r="DX17" s="4"/>
      <c r="DY17" s="4"/>
      <c r="DZ17" s="4"/>
      <c r="EA17" s="4"/>
      <c r="EB17" s="4"/>
      <c r="EC17" s="4"/>
      <c r="ED17" s="4"/>
      <c r="EE17" s="4"/>
      <c r="EF17" s="4"/>
      <c r="EG17" s="4"/>
      <c r="EH17" s="4"/>
      <c r="EI17" s="4"/>
      <c r="EJ17" s="4"/>
      <c r="EK17" s="4"/>
      <c r="EL17" s="4"/>
      <c r="EM17" s="4"/>
      <c r="EN17" s="4"/>
      <c r="EO17" s="4"/>
      <c r="EP17" s="4"/>
      <c r="EQ17" s="4"/>
      <c r="ER17" s="4"/>
      <c r="ES17" s="4"/>
      <c r="ET17" s="4"/>
      <c r="EU17" s="4"/>
      <c r="EV17" s="4"/>
      <c r="EW17" s="4"/>
      <c r="EX17" s="4"/>
      <c r="EY17" s="4"/>
      <c r="EZ17" s="4"/>
      <c r="FA17" s="4"/>
      <c r="FB17" s="4"/>
      <c r="FC17" s="4"/>
      <c r="FD17" s="4"/>
      <c r="FE17" s="4"/>
      <c r="FF17" s="4"/>
      <c r="FG17" s="4"/>
      <c r="FH17" s="4"/>
      <c r="FI17" s="4"/>
      <c r="FJ17" s="4"/>
      <c r="FK17" s="4"/>
      <c r="FL17" s="4"/>
      <c r="FM17" s="4"/>
      <c r="FN17" s="4"/>
      <c r="FO17" s="4"/>
      <c r="FP17" s="4"/>
      <c r="FQ17" s="4"/>
      <c r="FR17" s="4"/>
      <c r="FS17" s="4"/>
      <c r="FT17" s="4"/>
      <c r="FU17" s="4"/>
      <c r="FV17" s="4"/>
      <c r="FW17" s="4"/>
      <c r="FX17" s="4"/>
      <c r="FY17" s="4"/>
      <c r="FZ17" s="4"/>
      <c r="GA17" s="4"/>
      <c r="GB17" s="4"/>
      <c r="GC17" s="4"/>
      <c r="GD17" s="4"/>
      <c r="GE17" s="4"/>
      <c r="GF17" s="4"/>
      <c r="GG17" s="4"/>
      <c r="GH17" s="4"/>
      <c r="GI17" s="4"/>
      <c r="GJ17" s="4"/>
      <c r="GK17" s="4"/>
      <c r="GL17" s="4"/>
      <c r="GM17" s="4"/>
      <c r="GN17" s="4"/>
      <c r="GO17" s="4"/>
      <c r="GP17" s="4"/>
      <c r="GQ17" s="4"/>
      <c r="GR17" s="4"/>
      <c r="GS17" s="4"/>
      <c r="GT17" s="4"/>
      <c r="GU17" s="4"/>
      <c r="GV17" s="4"/>
      <c r="GW17" s="4"/>
      <c r="GX17" s="4"/>
      <c r="GY17" s="4"/>
      <c r="GZ17" s="4"/>
      <c r="HA17" s="4"/>
      <c r="HB17" s="4"/>
      <c r="HC17" s="4"/>
      <c r="HD17" s="4"/>
      <c r="HE17" s="4"/>
      <c r="HF17" s="4"/>
    </row>
    <row r="18" spans="1:214" s="5" customFormat="1" ht="20.100000000000001" customHeight="1" x14ac:dyDescent="0.3">
      <c r="A18" s="428">
        <v>4</v>
      </c>
      <c r="B18" s="540" t="s">
        <v>359</v>
      </c>
      <c r="C18" s="537">
        <v>4200000</v>
      </c>
      <c r="D18" s="538"/>
      <c r="E18" s="344">
        <v>2.25</v>
      </c>
      <c r="F18" s="345">
        <f t="shared" si="0"/>
        <v>37800000</v>
      </c>
      <c r="G18" s="4"/>
      <c r="H18" s="275"/>
      <c r="I18" s="4"/>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c r="BD18" s="4"/>
      <c r="BE18" s="4"/>
      <c r="BF18" s="4"/>
      <c r="BG18" s="4"/>
      <c r="BH18" s="4"/>
      <c r="BI18" s="4"/>
      <c r="BJ18" s="4"/>
      <c r="BK18" s="4"/>
      <c r="BL18" s="4"/>
      <c r="BM18" s="4"/>
      <c r="BN18" s="4"/>
      <c r="BO18" s="4"/>
      <c r="BP18" s="4"/>
      <c r="BQ18" s="4"/>
      <c r="BR18" s="4"/>
      <c r="BS18" s="4"/>
      <c r="BT18" s="4"/>
      <c r="BU18" s="4"/>
      <c r="BV18" s="4"/>
      <c r="BW18" s="4"/>
      <c r="BX18" s="4"/>
      <c r="BY18" s="4"/>
      <c r="BZ18" s="4"/>
      <c r="CA18" s="4"/>
      <c r="CB18" s="4"/>
      <c r="CC18" s="4"/>
      <c r="CD18" s="4"/>
      <c r="CE18" s="4"/>
      <c r="CF18" s="4"/>
      <c r="CG18" s="4"/>
      <c r="CH18" s="4"/>
      <c r="CI18" s="4"/>
      <c r="CJ18" s="4"/>
      <c r="CK18" s="4"/>
      <c r="CL18" s="4"/>
      <c r="CM18" s="4"/>
      <c r="CN18" s="4"/>
      <c r="CO18" s="4"/>
      <c r="CP18" s="4"/>
      <c r="CQ18" s="4"/>
      <c r="CR18" s="4"/>
      <c r="CS18" s="4"/>
      <c r="CT18" s="4"/>
      <c r="CU18" s="4"/>
      <c r="CV18" s="4"/>
      <c r="CW18" s="4"/>
      <c r="CX18" s="4"/>
      <c r="CY18" s="4"/>
      <c r="CZ18" s="4"/>
      <c r="DA18" s="4"/>
      <c r="DB18" s="4"/>
      <c r="DC18" s="4"/>
      <c r="DD18" s="4"/>
      <c r="DE18" s="4"/>
      <c r="DF18" s="4"/>
      <c r="DG18" s="4"/>
      <c r="DH18" s="4"/>
      <c r="DI18" s="4"/>
      <c r="DJ18" s="4"/>
      <c r="DK18" s="4"/>
      <c r="DL18" s="4"/>
      <c r="DM18" s="4"/>
      <c r="DN18" s="4"/>
      <c r="DO18" s="4"/>
      <c r="DP18" s="4"/>
      <c r="DQ18" s="4"/>
      <c r="DR18" s="4"/>
      <c r="DS18" s="4"/>
      <c r="DT18" s="4"/>
      <c r="DU18" s="4"/>
      <c r="DV18" s="4"/>
      <c r="DW18" s="4"/>
      <c r="DX18" s="4"/>
      <c r="DY18" s="4"/>
      <c r="DZ18" s="4"/>
      <c r="EA18" s="4"/>
      <c r="EB18" s="4"/>
      <c r="EC18" s="4"/>
      <c r="ED18" s="4"/>
      <c r="EE18" s="4"/>
      <c r="EF18" s="4"/>
      <c r="EG18" s="4"/>
      <c r="EH18" s="4"/>
      <c r="EI18" s="4"/>
      <c r="EJ18" s="4"/>
      <c r="EK18" s="4"/>
      <c r="EL18" s="4"/>
      <c r="EM18" s="4"/>
      <c r="EN18" s="4"/>
      <c r="EO18" s="4"/>
      <c r="EP18" s="4"/>
      <c r="EQ18" s="4"/>
      <c r="ER18" s="4"/>
      <c r="ES18" s="4"/>
      <c r="ET18" s="4"/>
      <c r="EU18" s="4"/>
      <c r="EV18" s="4"/>
      <c r="EW18" s="4"/>
      <c r="EX18" s="4"/>
      <c r="EY18" s="4"/>
      <c r="EZ18" s="4"/>
      <c r="FA18" s="4"/>
      <c r="FB18" s="4"/>
      <c r="FC18" s="4"/>
      <c r="FD18" s="4"/>
      <c r="FE18" s="4"/>
      <c r="FF18" s="4"/>
      <c r="FG18" s="4"/>
      <c r="FH18" s="4"/>
      <c r="FI18" s="4"/>
      <c r="FJ18" s="4"/>
      <c r="FK18" s="4"/>
      <c r="FL18" s="4"/>
      <c r="FM18" s="4"/>
      <c r="FN18" s="4"/>
      <c r="FO18" s="4"/>
      <c r="FP18" s="4"/>
      <c r="FQ18" s="4"/>
      <c r="FR18" s="4"/>
      <c r="FS18" s="4"/>
      <c r="FT18" s="4"/>
      <c r="FU18" s="4"/>
      <c r="FV18" s="4"/>
      <c r="FW18" s="4"/>
      <c r="FX18" s="4"/>
      <c r="FY18" s="4"/>
      <c r="FZ18" s="4"/>
      <c r="GA18" s="4"/>
      <c r="GB18" s="4"/>
      <c r="GC18" s="4"/>
      <c r="GD18" s="4"/>
      <c r="GE18" s="4"/>
      <c r="GF18" s="4"/>
      <c r="GG18" s="4"/>
      <c r="GH18" s="4"/>
      <c r="GI18" s="4"/>
      <c r="GJ18" s="4"/>
      <c r="GK18" s="4"/>
      <c r="GL18" s="4"/>
      <c r="GM18" s="4"/>
      <c r="GN18" s="4"/>
      <c r="GO18" s="4"/>
      <c r="GP18" s="4"/>
      <c r="GQ18" s="4"/>
      <c r="GR18" s="4"/>
      <c r="GS18" s="4"/>
      <c r="GT18" s="4"/>
      <c r="GU18" s="4"/>
      <c r="GV18" s="4"/>
      <c r="GW18" s="4"/>
      <c r="GX18" s="4"/>
      <c r="GY18" s="4"/>
      <c r="GZ18" s="4"/>
      <c r="HA18" s="4"/>
      <c r="HB18" s="4"/>
      <c r="HC18" s="4"/>
      <c r="HD18" s="4"/>
      <c r="HE18" s="4"/>
      <c r="HF18" s="4"/>
    </row>
    <row r="19" spans="1:214" s="5" customFormat="1" ht="20.100000000000001" customHeight="1" x14ac:dyDescent="0.3">
      <c r="A19" s="431">
        <v>5</v>
      </c>
      <c r="B19" s="540" t="s">
        <v>360</v>
      </c>
      <c r="C19" s="537">
        <v>2100000</v>
      </c>
      <c r="D19" s="538"/>
      <c r="E19" s="344">
        <f>+E18</f>
        <v>2.25</v>
      </c>
      <c r="F19" s="345">
        <f t="shared" si="0"/>
        <v>23625000</v>
      </c>
      <c r="G19" s="4"/>
      <c r="H19" s="275"/>
      <c r="I19" s="4"/>
      <c r="J19" s="27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c r="BK19" s="4"/>
      <c r="BL19" s="4"/>
      <c r="BM19" s="4"/>
      <c r="BN19" s="4"/>
      <c r="BO19" s="4"/>
      <c r="BP19" s="4"/>
      <c r="BQ19" s="4"/>
      <c r="BR19" s="4"/>
      <c r="BS19" s="4"/>
      <c r="BT19" s="4"/>
      <c r="BU19" s="4"/>
      <c r="BV19" s="4"/>
      <c r="BW19" s="4"/>
      <c r="BX19" s="4"/>
      <c r="BY19" s="4"/>
      <c r="BZ19" s="4"/>
      <c r="CA19" s="4"/>
      <c r="CB19" s="4"/>
      <c r="CC19" s="4"/>
      <c r="CD19" s="4"/>
      <c r="CE19" s="4"/>
      <c r="CF19" s="4"/>
      <c r="CG19" s="4"/>
      <c r="CH19" s="4"/>
      <c r="CI19" s="4"/>
      <c r="CJ19" s="4"/>
      <c r="CK19" s="4"/>
      <c r="CL19" s="4"/>
      <c r="CM19" s="4"/>
      <c r="CN19" s="4"/>
      <c r="CO19" s="4"/>
      <c r="CP19" s="4"/>
      <c r="CQ19" s="4"/>
      <c r="CR19" s="4"/>
      <c r="CS19" s="4"/>
      <c r="CT19" s="4"/>
      <c r="CU19" s="4"/>
      <c r="CV19" s="4"/>
      <c r="CW19" s="4"/>
      <c r="CX19" s="4"/>
      <c r="CY19" s="4"/>
      <c r="CZ19" s="4"/>
      <c r="DA19" s="4"/>
      <c r="DB19" s="4"/>
      <c r="DC19" s="4"/>
      <c r="DD19" s="4"/>
      <c r="DE19" s="4"/>
      <c r="DF19" s="4"/>
      <c r="DG19" s="4"/>
      <c r="DH19" s="4"/>
      <c r="DI19" s="4"/>
      <c r="DJ19" s="4"/>
      <c r="DK19" s="4"/>
      <c r="DL19" s="4"/>
      <c r="DM19" s="4"/>
      <c r="DN19" s="4"/>
      <c r="DO19" s="4"/>
      <c r="DP19" s="4"/>
      <c r="DQ19" s="4"/>
      <c r="DR19" s="4"/>
      <c r="DS19" s="4"/>
      <c r="DT19" s="4"/>
      <c r="DU19" s="4"/>
      <c r="DV19" s="4"/>
      <c r="DW19" s="4"/>
      <c r="DX19" s="4"/>
      <c r="DY19" s="4"/>
      <c r="DZ19" s="4"/>
      <c r="EA19" s="4"/>
      <c r="EB19" s="4"/>
      <c r="EC19" s="4"/>
      <c r="ED19" s="4"/>
      <c r="EE19" s="4"/>
      <c r="EF19" s="4"/>
      <c r="EG19" s="4"/>
      <c r="EH19" s="4"/>
      <c r="EI19" s="4"/>
      <c r="EJ19" s="4"/>
      <c r="EK19" s="4"/>
      <c r="EL19" s="4"/>
      <c r="EM19" s="4"/>
      <c r="EN19" s="4"/>
      <c r="EO19" s="4"/>
      <c r="EP19" s="4"/>
      <c r="EQ19" s="4"/>
      <c r="ER19" s="4"/>
      <c r="ES19" s="4"/>
      <c r="ET19" s="4"/>
      <c r="EU19" s="4"/>
      <c r="EV19" s="4"/>
      <c r="EW19" s="4"/>
      <c r="EX19" s="4"/>
      <c r="EY19" s="4"/>
      <c r="EZ19" s="4"/>
      <c r="FA19" s="4"/>
      <c r="FB19" s="4"/>
      <c r="FC19" s="4"/>
      <c r="FD19" s="4"/>
      <c r="FE19" s="4"/>
      <c r="FF19" s="4"/>
      <c r="FG19" s="4"/>
      <c r="FH19" s="4"/>
      <c r="FI19" s="4"/>
      <c r="FJ19" s="4"/>
      <c r="FK19" s="4"/>
      <c r="FL19" s="4"/>
      <c r="FM19" s="4"/>
      <c r="FN19" s="4"/>
      <c r="FO19" s="4"/>
      <c r="FP19" s="4"/>
      <c r="FQ19" s="4"/>
      <c r="FR19" s="4"/>
      <c r="FS19" s="4"/>
      <c r="FT19" s="4"/>
      <c r="FU19" s="4"/>
      <c r="FV19" s="4"/>
      <c r="FW19" s="4"/>
      <c r="FX19" s="4"/>
      <c r="FY19" s="4"/>
      <c r="FZ19" s="4"/>
      <c r="GA19" s="4"/>
      <c r="GB19" s="4"/>
      <c r="GC19" s="4"/>
      <c r="GD19" s="4"/>
      <c r="GE19" s="4"/>
      <c r="GF19" s="4"/>
      <c r="GG19" s="4"/>
      <c r="GH19" s="4"/>
      <c r="GI19" s="4"/>
      <c r="GJ19" s="4"/>
      <c r="GK19" s="4"/>
      <c r="GL19" s="4"/>
      <c r="GM19" s="4"/>
      <c r="GN19" s="4"/>
      <c r="GO19" s="4"/>
      <c r="GP19" s="4"/>
      <c r="GQ19" s="4"/>
      <c r="GR19" s="4"/>
      <c r="GS19" s="4"/>
      <c r="GT19" s="4"/>
      <c r="GU19" s="4"/>
      <c r="GV19" s="4"/>
      <c r="GW19" s="4"/>
      <c r="GX19" s="4"/>
      <c r="GY19" s="4"/>
      <c r="GZ19" s="4"/>
      <c r="HA19" s="4"/>
      <c r="HB19" s="4"/>
      <c r="HC19" s="4"/>
      <c r="HD19" s="4"/>
      <c r="HE19" s="4"/>
      <c r="HF19" s="4"/>
    </row>
    <row r="20" spans="1:214" s="5" customFormat="1" ht="20.100000000000001" customHeight="1" x14ac:dyDescent="0.3">
      <c r="A20" s="341">
        <v>1</v>
      </c>
      <c r="B20" s="540" t="s">
        <v>228</v>
      </c>
      <c r="C20" s="537">
        <v>4000000</v>
      </c>
      <c r="D20" s="538"/>
      <c r="E20" s="432">
        <v>0.25</v>
      </c>
      <c r="F20" s="345">
        <f t="shared" si="0"/>
        <v>1000000</v>
      </c>
      <c r="G20" s="4"/>
      <c r="H20" s="275"/>
      <c r="I20" s="4"/>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c r="BK20" s="4"/>
      <c r="BL20" s="4"/>
      <c r="BM20" s="4"/>
      <c r="BN20" s="4"/>
      <c r="BO20" s="4"/>
      <c r="BP20" s="4"/>
      <c r="BQ20" s="4"/>
      <c r="BR20" s="4"/>
      <c r="BS20" s="4"/>
      <c r="BT20" s="4"/>
      <c r="BU20" s="4"/>
      <c r="BV20" s="4"/>
      <c r="BW20" s="4"/>
      <c r="BX20" s="4"/>
      <c r="BY20" s="4"/>
      <c r="BZ20" s="4"/>
      <c r="CA20" s="4"/>
      <c r="CB20" s="4"/>
      <c r="CC20" s="4"/>
      <c r="CD20" s="4"/>
      <c r="CE20" s="4"/>
      <c r="CF20" s="4"/>
      <c r="CG20" s="4"/>
      <c r="CH20" s="4"/>
      <c r="CI20" s="4"/>
      <c r="CJ20" s="4"/>
      <c r="CK20" s="4"/>
      <c r="CL20" s="4"/>
      <c r="CM20" s="4"/>
      <c r="CN20" s="4"/>
      <c r="CO20" s="4"/>
      <c r="CP20" s="4"/>
      <c r="CQ20" s="4"/>
      <c r="CR20" s="4"/>
      <c r="CS20" s="4"/>
      <c r="CT20" s="4"/>
      <c r="CU20" s="4"/>
      <c r="CV20" s="4"/>
      <c r="CW20" s="4"/>
      <c r="CX20" s="4"/>
      <c r="CY20" s="4"/>
      <c r="CZ20" s="4"/>
      <c r="DA20" s="4"/>
      <c r="DB20" s="4"/>
      <c r="DC20" s="4"/>
      <c r="DD20" s="4"/>
      <c r="DE20" s="4"/>
      <c r="DF20" s="4"/>
      <c r="DG20" s="4"/>
      <c r="DH20" s="4"/>
      <c r="DI20" s="4"/>
      <c r="DJ20" s="4"/>
      <c r="DK20" s="4"/>
      <c r="DL20" s="4"/>
      <c r="DM20" s="4"/>
      <c r="DN20" s="4"/>
      <c r="DO20" s="4"/>
      <c r="DP20" s="4"/>
      <c r="DQ20" s="4"/>
      <c r="DR20" s="4"/>
      <c r="DS20" s="4"/>
      <c r="DT20" s="4"/>
      <c r="DU20" s="4"/>
      <c r="DV20" s="4"/>
      <c r="DW20" s="4"/>
      <c r="DX20" s="4"/>
      <c r="DY20" s="4"/>
      <c r="DZ20" s="4"/>
      <c r="EA20" s="4"/>
      <c r="EB20" s="4"/>
      <c r="EC20" s="4"/>
      <c r="ED20" s="4"/>
      <c r="EE20" s="4"/>
      <c r="EF20" s="4"/>
      <c r="EG20" s="4"/>
      <c r="EH20" s="4"/>
      <c r="EI20" s="4"/>
      <c r="EJ20" s="4"/>
      <c r="EK20" s="4"/>
      <c r="EL20" s="4"/>
      <c r="EM20" s="4"/>
      <c r="EN20" s="4"/>
      <c r="EO20" s="4"/>
      <c r="EP20" s="4"/>
      <c r="EQ20" s="4"/>
      <c r="ER20" s="4"/>
      <c r="ES20" s="4"/>
      <c r="ET20" s="4"/>
      <c r="EU20" s="4"/>
      <c r="EV20" s="4"/>
      <c r="EW20" s="4"/>
      <c r="EX20" s="4"/>
      <c r="EY20" s="4"/>
      <c r="EZ20" s="4"/>
      <c r="FA20" s="4"/>
      <c r="FB20" s="4"/>
      <c r="FC20" s="4"/>
      <c r="FD20" s="4"/>
      <c r="FE20" s="4"/>
      <c r="FF20" s="4"/>
      <c r="FG20" s="4"/>
      <c r="FH20" s="4"/>
      <c r="FI20" s="4"/>
      <c r="FJ20" s="4"/>
      <c r="FK20" s="4"/>
      <c r="FL20" s="4"/>
      <c r="FM20" s="4"/>
      <c r="FN20" s="4"/>
      <c r="FO20" s="4"/>
      <c r="FP20" s="4"/>
      <c r="FQ20" s="4"/>
      <c r="FR20" s="4"/>
      <c r="FS20" s="4"/>
      <c r="FT20" s="4"/>
      <c r="FU20" s="4"/>
      <c r="FV20" s="4"/>
      <c r="FW20" s="4"/>
      <c r="FX20" s="4"/>
      <c r="FY20" s="4"/>
      <c r="FZ20" s="4"/>
      <c r="GA20" s="4"/>
      <c r="GB20" s="4"/>
      <c r="GC20" s="4"/>
      <c r="GD20" s="4"/>
      <c r="GE20" s="4"/>
      <c r="GF20" s="4"/>
      <c r="GG20" s="4"/>
      <c r="GH20" s="4"/>
      <c r="GI20" s="4"/>
      <c r="GJ20" s="4"/>
      <c r="GK20" s="4"/>
      <c r="GL20" s="4"/>
      <c r="GM20" s="4"/>
      <c r="GN20" s="4"/>
      <c r="GO20" s="4"/>
      <c r="GP20" s="4"/>
      <c r="GQ20" s="4"/>
      <c r="GR20" s="4"/>
      <c r="GS20" s="4"/>
      <c r="GT20" s="4"/>
      <c r="GU20" s="4"/>
      <c r="GV20" s="4"/>
      <c r="GW20" s="4"/>
      <c r="GX20" s="4"/>
      <c r="GY20" s="4"/>
      <c r="GZ20" s="4"/>
      <c r="HA20" s="4"/>
      <c r="HB20" s="4"/>
      <c r="HC20" s="4"/>
      <c r="HD20" s="4"/>
      <c r="HE20" s="4"/>
      <c r="HF20" s="4"/>
    </row>
    <row r="21" spans="1:214" s="5" customFormat="1" ht="20.100000000000001" customHeight="1" x14ac:dyDescent="0.3">
      <c r="A21" s="341">
        <v>1</v>
      </c>
      <c r="B21" s="540" t="s">
        <v>205</v>
      </c>
      <c r="C21" s="537">
        <f>+C20</f>
        <v>4000000</v>
      </c>
      <c r="D21" s="538"/>
      <c r="E21" s="432">
        <f>+E20</f>
        <v>0.25</v>
      </c>
      <c r="F21" s="345">
        <f t="shared" si="0"/>
        <v>1000000</v>
      </c>
      <c r="G21" s="4"/>
      <c r="H21" s="275"/>
      <c r="I21" s="4"/>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c r="BK21" s="4"/>
      <c r="BL21" s="4"/>
      <c r="BM21" s="4"/>
      <c r="BN21" s="4"/>
      <c r="BO21" s="4"/>
      <c r="BP21" s="4"/>
      <c r="BQ21" s="4"/>
      <c r="BR21" s="4"/>
      <c r="BS21" s="4"/>
      <c r="BT21" s="4"/>
      <c r="BU21" s="4"/>
      <c r="BV21" s="4"/>
      <c r="BW21" s="4"/>
      <c r="BX21" s="4"/>
      <c r="BY21" s="4"/>
      <c r="BZ21" s="4"/>
      <c r="CA21" s="4"/>
      <c r="CB21" s="4"/>
      <c r="CC21" s="4"/>
      <c r="CD21" s="4"/>
      <c r="CE21" s="4"/>
      <c r="CF21" s="4"/>
      <c r="CG21" s="4"/>
      <c r="CH21" s="4"/>
      <c r="CI21" s="4"/>
      <c r="CJ21" s="4"/>
      <c r="CK21" s="4"/>
      <c r="CL21" s="4"/>
      <c r="CM21" s="4"/>
      <c r="CN21" s="4"/>
      <c r="CO21" s="4"/>
      <c r="CP21" s="4"/>
      <c r="CQ21" s="4"/>
      <c r="CR21" s="4"/>
      <c r="CS21" s="4"/>
      <c r="CT21" s="4"/>
      <c r="CU21" s="4"/>
      <c r="CV21" s="4"/>
      <c r="CW21" s="4"/>
      <c r="CX21" s="4"/>
      <c r="CY21" s="4"/>
      <c r="CZ21" s="4"/>
      <c r="DA21" s="4"/>
      <c r="DB21" s="4"/>
      <c r="DC21" s="4"/>
      <c r="DD21" s="4"/>
      <c r="DE21" s="4"/>
      <c r="DF21" s="4"/>
      <c r="DG21" s="4"/>
      <c r="DH21" s="4"/>
      <c r="DI21" s="4"/>
      <c r="DJ21" s="4"/>
      <c r="DK21" s="4"/>
      <c r="DL21" s="4"/>
      <c r="DM21" s="4"/>
      <c r="DN21" s="4"/>
      <c r="DO21" s="4"/>
      <c r="DP21" s="4"/>
      <c r="DQ21" s="4"/>
      <c r="DR21" s="4"/>
      <c r="DS21" s="4"/>
      <c r="DT21" s="4"/>
      <c r="DU21" s="4"/>
      <c r="DV21" s="4"/>
      <c r="DW21" s="4"/>
      <c r="DX21" s="4"/>
      <c r="DY21" s="4"/>
      <c r="DZ21" s="4"/>
      <c r="EA21" s="4"/>
      <c r="EB21" s="4"/>
      <c r="EC21" s="4"/>
      <c r="ED21" s="4"/>
      <c r="EE21" s="4"/>
      <c r="EF21" s="4"/>
      <c r="EG21" s="4"/>
      <c r="EH21" s="4"/>
      <c r="EI21" s="4"/>
      <c r="EJ21" s="4"/>
      <c r="EK21" s="4"/>
      <c r="EL21" s="4"/>
      <c r="EM21" s="4"/>
      <c r="EN21" s="4"/>
      <c r="EO21" s="4"/>
      <c r="EP21" s="4"/>
      <c r="EQ21" s="4"/>
      <c r="ER21" s="4"/>
      <c r="ES21" s="4"/>
      <c r="ET21" s="4"/>
      <c r="EU21" s="4"/>
      <c r="EV21" s="4"/>
      <c r="EW21" s="4"/>
      <c r="EX21" s="4"/>
      <c r="EY21" s="4"/>
      <c r="EZ21" s="4"/>
      <c r="FA21" s="4"/>
      <c r="FB21" s="4"/>
      <c r="FC21" s="4"/>
      <c r="FD21" s="4"/>
      <c r="FE21" s="4"/>
      <c r="FF21" s="4"/>
      <c r="FG21" s="4"/>
      <c r="FH21" s="4"/>
      <c r="FI21" s="4"/>
      <c r="FJ21" s="4"/>
      <c r="FK21" s="4"/>
      <c r="FL21" s="4"/>
      <c r="FM21" s="4"/>
      <c r="FN21" s="4"/>
      <c r="FO21" s="4"/>
      <c r="FP21" s="4"/>
      <c r="FQ21" s="4"/>
      <c r="FR21" s="4"/>
      <c r="FS21" s="4"/>
      <c r="FT21" s="4"/>
      <c r="FU21" s="4"/>
      <c r="FV21" s="4"/>
      <c r="FW21" s="4"/>
      <c r="FX21" s="4"/>
      <c r="FY21" s="4"/>
      <c r="FZ21" s="4"/>
      <c r="GA21" s="4"/>
      <c r="GB21" s="4"/>
      <c r="GC21" s="4"/>
      <c r="GD21" s="4"/>
      <c r="GE21" s="4"/>
      <c r="GF21" s="4"/>
      <c r="GG21" s="4"/>
      <c r="GH21" s="4"/>
      <c r="GI21" s="4"/>
      <c r="GJ21" s="4"/>
      <c r="GK21" s="4"/>
      <c r="GL21" s="4"/>
      <c r="GM21" s="4"/>
      <c r="GN21" s="4"/>
      <c r="GO21" s="4"/>
      <c r="GP21" s="4"/>
      <c r="GQ21" s="4"/>
      <c r="GR21" s="4"/>
      <c r="GS21" s="4"/>
      <c r="GT21" s="4"/>
      <c r="GU21" s="4"/>
      <c r="GV21" s="4"/>
      <c r="GW21" s="4"/>
      <c r="GX21" s="4"/>
      <c r="GY21" s="4"/>
      <c r="GZ21" s="4"/>
      <c r="HA21" s="4"/>
      <c r="HB21" s="4"/>
      <c r="HC21" s="4"/>
      <c r="HD21" s="4"/>
      <c r="HE21" s="4"/>
      <c r="HF21" s="4"/>
    </row>
    <row r="22" spans="1:214" s="5" customFormat="1" ht="20.100000000000001" customHeight="1" x14ac:dyDescent="0.3">
      <c r="A22" s="341">
        <v>1</v>
      </c>
      <c r="B22" s="540" t="s">
        <v>20</v>
      </c>
      <c r="C22" s="537">
        <f>+C21</f>
        <v>4000000</v>
      </c>
      <c r="D22" s="538"/>
      <c r="E22" s="432">
        <f>+E21</f>
        <v>0.25</v>
      </c>
      <c r="F22" s="345">
        <f t="shared" si="0"/>
        <v>1000000</v>
      </c>
      <c r="G22" s="4"/>
      <c r="H22" s="275"/>
      <c r="I22" s="4"/>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4"/>
      <c r="EY22" s="4"/>
      <c r="EZ22" s="4"/>
      <c r="FA22" s="4"/>
      <c r="FB22" s="4"/>
      <c r="FC22" s="4"/>
      <c r="FD22" s="4"/>
      <c r="FE22" s="4"/>
      <c r="FF22" s="4"/>
      <c r="FG22" s="4"/>
      <c r="FH22" s="4"/>
      <c r="FI22" s="4"/>
      <c r="FJ22" s="4"/>
      <c r="FK22" s="4"/>
      <c r="FL22" s="4"/>
      <c r="FM22" s="4"/>
      <c r="FN22" s="4"/>
      <c r="FO22" s="4"/>
      <c r="FP22" s="4"/>
      <c r="FQ22" s="4"/>
      <c r="FR22" s="4"/>
      <c r="FS22" s="4"/>
      <c r="FT22" s="4"/>
      <c r="FU22" s="4"/>
      <c r="FV22" s="4"/>
      <c r="FW22" s="4"/>
      <c r="FX22" s="4"/>
      <c r="FY22" s="4"/>
      <c r="FZ22" s="4"/>
      <c r="GA22" s="4"/>
      <c r="GB22" s="4"/>
      <c r="GC22" s="4"/>
      <c r="GD22" s="4"/>
      <c r="GE22" s="4"/>
      <c r="GF22" s="4"/>
      <c r="GG22" s="4"/>
      <c r="GH22" s="4"/>
      <c r="GI22" s="4"/>
      <c r="GJ22" s="4"/>
      <c r="GK22" s="4"/>
      <c r="GL22" s="4"/>
      <c r="GM22" s="4"/>
      <c r="GN22" s="4"/>
      <c r="GO22" s="4"/>
      <c r="GP22" s="4"/>
      <c r="GQ22" s="4"/>
      <c r="GR22" s="4"/>
      <c r="GS22" s="4"/>
      <c r="GT22" s="4"/>
      <c r="GU22" s="4"/>
      <c r="GV22" s="4"/>
      <c r="GW22" s="4"/>
      <c r="GX22" s="4"/>
      <c r="GY22" s="4"/>
      <c r="GZ22" s="4"/>
      <c r="HA22" s="4"/>
      <c r="HB22" s="4"/>
      <c r="HC22" s="4"/>
      <c r="HD22" s="4"/>
      <c r="HE22" s="4"/>
      <c r="HF22" s="4"/>
    </row>
    <row r="23" spans="1:214" s="5" customFormat="1" ht="20.100000000000001" customHeight="1" x14ac:dyDescent="0.3">
      <c r="A23" s="346">
        <v>1</v>
      </c>
      <c r="B23" s="541" t="s">
        <v>94</v>
      </c>
      <c r="C23" s="537">
        <v>3400000</v>
      </c>
      <c r="D23" s="349"/>
      <c r="E23" s="350">
        <f>+E22</f>
        <v>0.25</v>
      </c>
      <c r="F23" s="351">
        <f t="shared" si="0"/>
        <v>850000</v>
      </c>
      <c r="G23" s="524"/>
      <c r="H23" s="275"/>
      <c r="I23" s="271"/>
      <c r="J23" s="4"/>
      <c r="K23" s="4"/>
      <c r="L23" s="4"/>
      <c r="M23" s="4"/>
      <c r="N23" s="4"/>
      <c r="O23" s="4"/>
      <c r="P23" s="4"/>
      <c r="Q23" s="4"/>
      <c r="R23" s="4"/>
      <c r="S23" s="4"/>
      <c r="T23" s="4"/>
      <c r="U23" s="4"/>
      <c r="V23" s="4"/>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4"/>
      <c r="EY23" s="4"/>
      <c r="EZ23" s="4"/>
      <c r="FA23" s="4"/>
      <c r="FB23" s="4"/>
      <c r="FC23" s="4"/>
      <c r="FD23" s="4"/>
      <c r="FE23" s="4"/>
      <c r="FF23" s="4"/>
      <c r="FG23" s="4"/>
      <c r="FH23" s="4"/>
      <c r="FI23" s="4"/>
      <c r="FJ23" s="4"/>
      <c r="FK23" s="4"/>
      <c r="FL23" s="4"/>
      <c r="FM23" s="4"/>
      <c r="FN23" s="4"/>
      <c r="FO23" s="4"/>
      <c r="FP23" s="4"/>
      <c r="FQ23" s="4"/>
      <c r="FR23" s="4"/>
      <c r="FS23" s="4"/>
      <c r="FT23" s="4"/>
      <c r="FU23" s="4"/>
      <c r="FV23" s="4"/>
      <c r="FW23" s="4"/>
      <c r="FX23" s="4"/>
      <c r="FY23" s="4"/>
      <c r="FZ23" s="4"/>
      <c r="GA23" s="4"/>
      <c r="GB23" s="4"/>
      <c r="GC23" s="4"/>
      <c r="GD23" s="4"/>
      <c r="GE23" s="4"/>
      <c r="GF23" s="4"/>
      <c r="GG23" s="4"/>
      <c r="GH23" s="4"/>
      <c r="GI23" s="4"/>
      <c r="GJ23" s="4"/>
      <c r="GK23" s="4"/>
      <c r="GL23" s="4"/>
      <c r="GM23" s="4"/>
      <c r="GN23" s="4"/>
      <c r="GO23" s="4"/>
      <c r="GP23" s="4"/>
      <c r="GQ23" s="4"/>
      <c r="GR23" s="4"/>
      <c r="GS23" s="4"/>
      <c r="GT23" s="4"/>
      <c r="GU23" s="4"/>
      <c r="GV23" s="4"/>
      <c r="GW23" s="4"/>
      <c r="GX23" s="4"/>
      <c r="GY23" s="4"/>
      <c r="GZ23" s="4"/>
      <c r="HA23" s="4"/>
      <c r="HB23" s="4"/>
      <c r="HC23" s="4"/>
      <c r="HD23" s="4"/>
      <c r="HE23" s="4"/>
      <c r="HF23" s="4"/>
    </row>
    <row r="24" spans="1:214" s="5" customFormat="1" ht="20.100000000000001" customHeight="1" thickBot="1" x14ac:dyDescent="0.35">
      <c r="A24" s="346">
        <v>1</v>
      </c>
      <c r="B24" s="541" t="s">
        <v>93</v>
      </c>
      <c r="C24" s="537">
        <f>+C23</f>
        <v>3400000</v>
      </c>
      <c r="D24" s="349"/>
      <c r="E24" s="350">
        <f>+E23</f>
        <v>0.25</v>
      </c>
      <c r="F24" s="351">
        <f t="shared" si="0"/>
        <v>850000</v>
      </c>
      <c r="G24" s="524"/>
      <c r="H24" s="275"/>
      <c r="I24" s="4"/>
      <c r="J24" s="4"/>
      <c r="K24" s="4"/>
      <c r="L24" s="4"/>
      <c r="M24" s="4"/>
      <c r="N24" s="4"/>
      <c r="O24" s="4"/>
      <c r="P24" s="4"/>
      <c r="Q24" s="4"/>
      <c r="R24" s="4"/>
      <c r="S24" s="4"/>
      <c r="T24" s="4"/>
      <c r="U24" s="4"/>
      <c r="V24" s="4"/>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4"/>
      <c r="EY24" s="4"/>
      <c r="EZ24" s="4"/>
      <c r="FA24" s="4"/>
      <c r="FB24" s="4"/>
      <c r="FC24" s="4"/>
      <c r="FD24" s="4"/>
      <c r="FE24" s="4"/>
      <c r="FF24" s="4"/>
      <c r="FG24" s="4"/>
      <c r="FH24" s="4"/>
      <c r="FI24" s="4"/>
      <c r="FJ24" s="4"/>
      <c r="FK24" s="4"/>
      <c r="FL24" s="4"/>
      <c r="FM24" s="4"/>
      <c r="FN24" s="4"/>
      <c r="FO24" s="4"/>
      <c r="FP24" s="4"/>
      <c r="FQ24" s="4"/>
      <c r="FR24" s="4"/>
      <c r="FS24" s="4"/>
      <c r="FT24" s="4"/>
      <c r="FU24" s="4"/>
      <c r="FV24" s="4"/>
      <c r="FW24" s="4"/>
      <c r="FX24" s="4"/>
      <c r="FY24" s="4"/>
      <c r="FZ24" s="4"/>
      <c r="GA24" s="4"/>
      <c r="GB24" s="4"/>
      <c r="GC24" s="4"/>
      <c r="GD24" s="4"/>
      <c r="GE24" s="4"/>
      <c r="GF24" s="4"/>
      <c r="GG24" s="4"/>
      <c r="GH24" s="4"/>
      <c r="GI24" s="4"/>
      <c r="GJ24" s="4"/>
      <c r="GK24" s="4"/>
      <c r="GL24" s="4"/>
      <c r="GM24" s="4"/>
      <c r="GN24" s="4"/>
      <c r="GO24" s="4"/>
      <c r="GP24" s="4"/>
      <c r="GQ24" s="4"/>
      <c r="GR24" s="4"/>
      <c r="GS24" s="4"/>
      <c r="GT24" s="4"/>
      <c r="GU24" s="4"/>
      <c r="GV24" s="4"/>
      <c r="GW24" s="4"/>
      <c r="GX24" s="4"/>
      <c r="GY24" s="4"/>
      <c r="GZ24" s="4"/>
      <c r="HA24" s="4"/>
      <c r="HB24" s="4"/>
      <c r="HC24" s="4"/>
      <c r="HD24" s="4"/>
      <c r="HE24" s="4"/>
      <c r="HF24" s="4"/>
    </row>
    <row r="25" spans="1:214" s="5" customFormat="1" ht="20.100000000000001" customHeight="1" thickBot="1" x14ac:dyDescent="0.35">
      <c r="A25" s="433"/>
      <c r="B25" s="425" t="s">
        <v>23</v>
      </c>
      <c r="C25" s="434"/>
      <c r="D25" s="434"/>
      <c r="E25" s="435"/>
      <c r="F25" s="436"/>
      <c r="G25" s="4"/>
      <c r="H25" s="275"/>
      <c r="I25" s="4"/>
      <c r="J25" s="4"/>
      <c r="K25" s="4"/>
      <c r="L25" s="4"/>
      <c r="M25" s="4"/>
      <c r="N25" s="4"/>
      <c r="O25" s="4"/>
      <c r="P25" s="4"/>
      <c r="Q25" s="4"/>
      <c r="R25" s="4"/>
      <c r="S25" s="4"/>
      <c r="T25" s="4"/>
      <c r="U25" s="4"/>
      <c r="V25" s="4"/>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4"/>
      <c r="EY25" s="4"/>
      <c r="EZ25" s="4"/>
      <c r="FA25" s="4"/>
      <c r="FB25" s="4"/>
      <c r="FC25" s="4"/>
      <c r="FD25" s="4"/>
      <c r="FE25" s="4"/>
      <c r="FF25" s="4"/>
      <c r="FG25" s="4"/>
      <c r="FH25" s="4"/>
      <c r="FI25" s="4"/>
      <c r="FJ25" s="4"/>
      <c r="FK25" s="4"/>
      <c r="FL25" s="4"/>
      <c r="FM25" s="4"/>
      <c r="FN25" s="4"/>
      <c r="FO25" s="4"/>
      <c r="FP25" s="4"/>
      <c r="FQ25" s="4"/>
      <c r="FR25" s="4"/>
      <c r="FS25" s="4"/>
      <c r="FT25" s="4"/>
      <c r="FU25" s="4"/>
      <c r="FV25" s="4"/>
      <c r="FW25" s="4"/>
      <c r="FX25" s="4"/>
      <c r="FY25" s="4"/>
      <c r="FZ25" s="4"/>
      <c r="GA25" s="4"/>
      <c r="GB25" s="4"/>
      <c r="GC25" s="4"/>
      <c r="GD25" s="4"/>
      <c r="GE25" s="4"/>
      <c r="GF25" s="4"/>
      <c r="GG25" s="4"/>
      <c r="GH25" s="4"/>
      <c r="GI25" s="4"/>
      <c r="GJ25" s="4"/>
      <c r="GK25" s="4"/>
      <c r="GL25" s="4"/>
      <c r="GM25" s="4"/>
      <c r="GN25" s="4"/>
      <c r="GO25" s="4"/>
      <c r="GP25" s="4"/>
      <c r="GQ25" s="4"/>
      <c r="GR25" s="4"/>
      <c r="GS25" s="4"/>
      <c r="GT25" s="4"/>
      <c r="GU25" s="4"/>
      <c r="GV25" s="4"/>
      <c r="GW25" s="4"/>
      <c r="GX25" s="4"/>
      <c r="GY25" s="4"/>
      <c r="GZ25" s="4"/>
      <c r="HA25" s="4"/>
      <c r="HB25" s="4"/>
      <c r="HC25" s="4"/>
      <c r="HD25" s="4"/>
      <c r="HE25" s="4"/>
      <c r="HF25" s="4"/>
    </row>
    <row r="26" spans="1:214" s="5" customFormat="1" ht="20.100000000000001" customHeight="1" x14ac:dyDescent="0.3">
      <c r="A26" s="63">
        <v>1</v>
      </c>
      <c r="B26" s="429" t="s">
        <v>25</v>
      </c>
      <c r="C26" s="199">
        <v>1900000</v>
      </c>
      <c r="D26" s="430"/>
      <c r="E26" s="344">
        <f>+E18</f>
        <v>2.25</v>
      </c>
      <c r="F26" s="345">
        <f>+A26*C26*E26</f>
        <v>4275000</v>
      </c>
      <c r="G26" s="524"/>
      <c r="H26" s="275"/>
      <c r="I26" s="4"/>
      <c r="J26" s="4"/>
      <c r="K26" s="4"/>
      <c r="L26" s="4"/>
      <c r="M26" s="4"/>
      <c r="N26" s="4"/>
      <c r="O26" s="4"/>
      <c r="P26" s="4"/>
      <c r="Q26" s="4"/>
      <c r="R26" s="4"/>
      <c r="S26" s="4"/>
      <c r="T26" s="4"/>
      <c r="U26" s="4"/>
      <c r="V26" s="4"/>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c r="DM26" s="4"/>
      <c r="DN26" s="4"/>
      <c r="DO26" s="4"/>
      <c r="DP26" s="4"/>
      <c r="DQ26" s="4"/>
      <c r="DR26" s="4"/>
      <c r="DS26" s="4"/>
      <c r="DT26" s="4"/>
      <c r="DU26" s="4"/>
      <c r="DV26" s="4"/>
      <c r="DW26" s="4"/>
      <c r="DX26" s="4"/>
      <c r="DY26" s="4"/>
      <c r="DZ26" s="4"/>
      <c r="EA26" s="4"/>
      <c r="EB26" s="4"/>
      <c r="EC26" s="4"/>
      <c r="ED26" s="4"/>
      <c r="EE26" s="4"/>
      <c r="EF26" s="4"/>
      <c r="EG26" s="4"/>
      <c r="EH26" s="4"/>
      <c r="EI26" s="4"/>
      <c r="EJ26" s="4"/>
      <c r="EK26" s="4"/>
      <c r="EL26" s="4"/>
      <c r="EM26" s="4"/>
      <c r="EN26" s="4"/>
      <c r="EO26" s="4"/>
      <c r="EP26" s="4"/>
      <c r="EQ26" s="4"/>
      <c r="ER26" s="4"/>
      <c r="ES26" s="4"/>
      <c r="ET26" s="4"/>
      <c r="EU26" s="4"/>
      <c r="EV26" s="4"/>
      <c r="EW26" s="4"/>
      <c r="EX26" s="4"/>
      <c r="EY26" s="4"/>
      <c r="EZ26" s="4"/>
      <c r="FA26" s="4"/>
      <c r="FB26" s="4"/>
      <c r="FC26" s="4"/>
      <c r="FD26" s="4"/>
      <c r="FE26" s="4"/>
      <c r="FF26" s="4"/>
      <c r="FG26" s="4"/>
      <c r="FH26" s="4"/>
      <c r="FI26" s="4"/>
      <c r="FJ26" s="4"/>
      <c r="FK26" s="4"/>
      <c r="FL26" s="4"/>
      <c r="FM26" s="4"/>
      <c r="FN26" s="4"/>
      <c r="FO26" s="4"/>
      <c r="FP26" s="4"/>
      <c r="FQ26" s="4"/>
      <c r="FR26" s="4"/>
      <c r="FS26" s="4"/>
      <c r="FT26" s="4"/>
      <c r="FU26" s="4"/>
      <c r="FV26" s="4"/>
      <c r="FW26" s="4"/>
      <c r="FX26" s="4"/>
      <c r="FY26" s="4"/>
      <c r="FZ26" s="4"/>
      <c r="GA26" s="4"/>
      <c r="GB26" s="4"/>
      <c r="GC26" s="4"/>
      <c r="GD26" s="4"/>
      <c r="GE26" s="4"/>
      <c r="GF26" s="4"/>
      <c r="GG26" s="4"/>
      <c r="GH26" s="4"/>
      <c r="GI26" s="4"/>
      <c r="GJ26" s="4"/>
      <c r="GK26" s="4"/>
      <c r="GL26" s="4"/>
      <c r="GM26" s="4"/>
      <c r="GN26" s="4"/>
      <c r="GO26" s="4"/>
      <c r="GP26" s="4"/>
      <c r="GQ26" s="4"/>
      <c r="GR26" s="4"/>
      <c r="GS26" s="4"/>
      <c r="GT26" s="4"/>
      <c r="GU26" s="4"/>
      <c r="GV26" s="4"/>
      <c r="GW26" s="4"/>
      <c r="GX26" s="4"/>
      <c r="GY26" s="4"/>
      <c r="GZ26" s="4"/>
      <c r="HA26" s="4"/>
      <c r="HB26" s="4"/>
      <c r="HC26" s="4"/>
      <c r="HD26" s="4"/>
      <c r="HE26" s="4"/>
      <c r="HF26" s="4"/>
    </row>
    <row r="27" spans="1:214" s="5" customFormat="1" ht="20.100000000000001" customHeight="1" thickBot="1" x14ac:dyDescent="0.35">
      <c r="A27" s="437">
        <v>1</v>
      </c>
      <c r="B27" s="438" t="s">
        <v>262</v>
      </c>
      <c r="C27" s="460">
        <v>2000000</v>
      </c>
      <c r="E27" s="439">
        <f>+E26</f>
        <v>2.25</v>
      </c>
      <c r="F27" s="440">
        <f>+A27*C27*E27</f>
        <v>4500000</v>
      </c>
      <c r="G27" s="524"/>
      <c r="H27" s="275"/>
      <c r="I27" s="4"/>
      <c r="J27" s="4"/>
      <c r="K27" s="4"/>
      <c r="L27" s="4"/>
      <c r="M27" s="4"/>
      <c r="N27" s="4"/>
      <c r="O27" s="4"/>
      <c r="P27" s="4"/>
      <c r="Q27" s="4"/>
      <c r="R27" s="4"/>
      <c r="S27" s="4"/>
      <c r="T27" s="4"/>
      <c r="U27" s="4"/>
      <c r="V27" s="4"/>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4"/>
      <c r="EY27" s="4"/>
      <c r="EZ27" s="4"/>
      <c r="FA27" s="4"/>
      <c r="FB27" s="4"/>
      <c r="FC27" s="4"/>
      <c r="FD27" s="4"/>
      <c r="FE27" s="4"/>
      <c r="FF27" s="4"/>
      <c r="FG27" s="4"/>
      <c r="FH27" s="4"/>
      <c r="FI27" s="4"/>
      <c r="FJ27" s="4"/>
      <c r="FK27" s="4"/>
      <c r="FL27" s="4"/>
      <c r="FM27" s="4"/>
      <c r="FN27" s="4"/>
      <c r="FO27" s="4"/>
      <c r="FP27" s="4"/>
      <c r="FQ27" s="4"/>
      <c r="FR27" s="4"/>
      <c r="FS27" s="4"/>
      <c r="FT27" s="4"/>
      <c r="FU27" s="4"/>
      <c r="FV27" s="4"/>
      <c r="FW27" s="4"/>
      <c r="FX27" s="4"/>
      <c r="FY27" s="4"/>
      <c r="FZ27" s="4"/>
      <c r="GA27" s="4"/>
      <c r="GB27" s="4"/>
      <c r="GC27" s="4"/>
      <c r="GD27" s="4"/>
      <c r="GE27" s="4"/>
      <c r="GF27" s="4"/>
      <c r="GG27" s="4"/>
      <c r="GH27" s="4"/>
      <c r="GI27" s="4"/>
      <c r="GJ27" s="4"/>
      <c r="GK27" s="4"/>
      <c r="GL27" s="4"/>
      <c r="GM27" s="4"/>
      <c r="GN27" s="4"/>
      <c r="GO27" s="4"/>
      <c r="GP27" s="4"/>
      <c r="GQ27" s="4"/>
      <c r="GR27" s="4"/>
      <c r="GS27" s="4"/>
      <c r="GT27" s="4"/>
      <c r="GU27" s="4"/>
      <c r="GV27" s="4"/>
      <c r="GW27" s="4"/>
      <c r="GX27" s="4"/>
      <c r="GY27" s="4"/>
      <c r="GZ27" s="4"/>
      <c r="HA27" s="4"/>
      <c r="HB27" s="4"/>
      <c r="HC27" s="4"/>
      <c r="HD27" s="4"/>
      <c r="HE27" s="4"/>
      <c r="HF27" s="4"/>
    </row>
    <row r="28" spans="1:214" s="5" customFormat="1" ht="20.100000000000001" customHeight="1" thickBot="1" x14ac:dyDescent="0.35">
      <c r="A28" s="433"/>
      <c r="B28" s="425" t="s">
        <v>76</v>
      </c>
      <c r="C28" s="434"/>
      <c r="D28" s="434"/>
      <c r="E28" s="435"/>
      <c r="F28" s="436"/>
      <c r="H28" s="275"/>
      <c r="I28" s="4"/>
      <c r="J28" s="4"/>
      <c r="K28" s="4"/>
      <c r="L28" s="4"/>
      <c r="M28" s="4"/>
      <c r="N28" s="4"/>
      <c r="O28" s="4"/>
      <c r="P28" s="4"/>
      <c r="Q28" s="4"/>
      <c r="R28" s="4"/>
      <c r="S28" s="4"/>
      <c r="T28" s="4"/>
      <c r="U28" s="4"/>
      <c r="V28" s="4"/>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c r="AY28" s="4"/>
      <c r="AZ28" s="4"/>
      <c r="BA28" s="4"/>
      <c r="BB28" s="4"/>
      <c r="BC28" s="4"/>
      <c r="BD28" s="4"/>
      <c r="BE28" s="4"/>
      <c r="BF28" s="4"/>
      <c r="BG28" s="4"/>
      <c r="BH28" s="4"/>
      <c r="BI28" s="4"/>
      <c r="BJ28" s="4"/>
      <c r="BK28" s="4"/>
      <c r="BL28" s="4"/>
      <c r="BM28" s="4"/>
      <c r="BN28" s="4"/>
      <c r="BO28" s="4"/>
      <c r="BP28" s="4"/>
      <c r="BQ28" s="4"/>
      <c r="BR28" s="4"/>
      <c r="BS28" s="4"/>
      <c r="BT28" s="4"/>
      <c r="BU28" s="4"/>
      <c r="BV28" s="4"/>
      <c r="BW28" s="4"/>
      <c r="BX28" s="4"/>
      <c r="BY28" s="4"/>
      <c r="BZ28" s="4"/>
      <c r="CA28" s="4"/>
      <c r="CB28" s="4"/>
      <c r="CC28" s="4"/>
      <c r="CD28" s="4"/>
      <c r="CE28" s="4"/>
      <c r="CF28" s="4"/>
      <c r="CG28" s="4"/>
      <c r="CH28" s="4"/>
      <c r="CI28" s="4"/>
      <c r="CJ28" s="4"/>
      <c r="CK28" s="4"/>
      <c r="CL28" s="4"/>
      <c r="CM28" s="4"/>
      <c r="CN28" s="4"/>
      <c r="CO28" s="4"/>
      <c r="CP28" s="4"/>
      <c r="CQ28" s="4"/>
      <c r="CR28" s="4"/>
      <c r="CS28" s="4"/>
      <c r="CT28" s="4"/>
      <c r="CU28" s="4"/>
      <c r="CV28" s="4"/>
      <c r="CW28" s="4"/>
      <c r="CX28" s="4"/>
      <c r="CY28" s="4"/>
      <c r="CZ28" s="4"/>
      <c r="DA28" s="4"/>
      <c r="DB28" s="4"/>
      <c r="DC28" s="4"/>
      <c r="DD28" s="4"/>
      <c r="DE28" s="4"/>
      <c r="DF28" s="4"/>
      <c r="DG28" s="4"/>
      <c r="DH28" s="4"/>
      <c r="DI28" s="4"/>
      <c r="DJ28" s="4"/>
      <c r="DK28" s="4"/>
      <c r="DL28" s="4"/>
      <c r="DM28" s="4"/>
      <c r="DN28" s="4"/>
      <c r="DO28" s="4"/>
      <c r="DP28" s="4"/>
      <c r="DQ28" s="4"/>
      <c r="DR28" s="4"/>
      <c r="DS28" s="4"/>
      <c r="DT28" s="4"/>
      <c r="DU28" s="4"/>
      <c r="DV28" s="4"/>
      <c r="DW28" s="4"/>
      <c r="DX28" s="4"/>
      <c r="DY28" s="4"/>
      <c r="DZ28" s="4"/>
      <c r="EA28" s="4"/>
      <c r="EB28" s="4"/>
      <c r="EC28" s="4"/>
      <c r="ED28" s="4"/>
      <c r="EE28" s="4"/>
      <c r="EF28" s="4"/>
      <c r="EG28" s="4"/>
      <c r="EH28" s="4"/>
      <c r="EI28" s="4"/>
      <c r="EJ28" s="4"/>
      <c r="EK28" s="4"/>
      <c r="EL28" s="4"/>
      <c r="EM28" s="4"/>
      <c r="EN28" s="4"/>
      <c r="EO28" s="4"/>
      <c r="EP28" s="4"/>
      <c r="EQ28" s="4"/>
      <c r="ER28" s="4"/>
      <c r="ES28" s="4"/>
      <c r="ET28" s="4"/>
      <c r="EU28" s="4"/>
      <c r="EV28" s="4"/>
      <c r="EW28" s="4"/>
      <c r="EX28" s="4"/>
      <c r="EY28" s="4"/>
      <c r="EZ28" s="4"/>
      <c r="FA28" s="4"/>
      <c r="FB28" s="4"/>
      <c r="FC28" s="4"/>
      <c r="FD28" s="4"/>
      <c r="FE28" s="4"/>
      <c r="FF28" s="4"/>
      <c r="FG28" s="4"/>
      <c r="FH28" s="4"/>
      <c r="FI28" s="4"/>
      <c r="FJ28" s="4"/>
      <c r="FK28" s="4"/>
      <c r="FL28" s="4"/>
      <c r="FM28" s="4"/>
      <c r="FN28" s="4"/>
      <c r="FO28" s="4"/>
      <c r="FP28" s="4"/>
      <c r="FQ28" s="4"/>
      <c r="FR28" s="4"/>
      <c r="FS28" s="4"/>
      <c r="FT28" s="4"/>
      <c r="FU28" s="4"/>
      <c r="FV28" s="4"/>
      <c r="FW28" s="4"/>
      <c r="FX28" s="4"/>
      <c r="FY28" s="4"/>
      <c r="FZ28" s="4"/>
      <c r="GA28" s="4"/>
      <c r="GB28" s="4"/>
      <c r="GC28" s="4"/>
      <c r="GD28" s="4"/>
      <c r="GE28" s="4"/>
      <c r="GF28" s="4"/>
      <c r="GG28" s="4"/>
      <c r="GH28" s="4"/>
      <c r="GI28" s="4"/>
      <c r="GJ28" s="4"/>
      <c r="GK28" s="4"/>
      <c r="GL28" s="4"/>
      <c r="GM28" s="4"/>
      <c r="GN28" s="4"/>
      <c r="GO28" s="4"/>
      <c r="GP28" s="4"/>
      <c r="GQ28" s="4"/>
      <c r="GR28" s="4"/>
      <c r="GS28" s="4"/>
      <c r="GT28" s="4"/>
      <c r="GU28" s="4"/>
      <c r="GV28" s="4"/>
      <c r="GW28" s="4"/>
      <c r="GX28" s="4"/>
      <c r="GY28" s="4"/>
      <c r="GZ28" s="4"/>
      <c r="HA28" s="4"/>
      <c r="HB28" s="4"/>
      <c r="HC28" s="4"/>
      <c r="HD28" s="4"/>
      <c r="HE28" s="4"/>
      <c r="HF28" s="4"/>
    </row>
    <row r="29" spans="1:214" s="5" customFormat="1" ht="20.100000000000001" customHeight="1" thickBot="1" x14ac:dyDescent="0.35">
      <c r="A29" s="441">
        <v>1</v>
      </c>
      <c r="B29" s="429" t="s">
        <v>269</v>
      </c>
      <c r="C29" s="199">
        <f>+C26</f>
        <v>1900000</v>
      </c>
      <c r="D29" s="442"/>
      <c r="E29" s="439">
        <v>2.5</v>
      </c>
      <c r="F29" s="440">
        <f>+A29*C29*E29</f>
        <v>4750000</v>
      </c>
      <c r="G29" s="524"/>
      <c r="H29" s="275"/>
      <c r="I29" s="4"/>
      <c r="J29" s="4"/>
      <c r="K29" s="4"/>
      <c r="L29" s="4"/>
      <c r="M29" s="4"/>
      <c r="N29" s="4"/>
      <c r="O29" s="4"/>
      <c r="P29" s="4"/>
      <c r="Q29" s="4"/>
      <c r="R29" s="4"/>
      <c r="S29" s="4"/>
      <c r="T29" s="4"/>
      <c r="U29" s="4"/>
      <c r="V29" s="4"/>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4"/>
      <c r="EY29" s="4"/>
      <c r="EZ29" s="4"/>
      <c r="FA29" s="4"/>
      <c r="FB29" s="4"/>
      <c r="FC29" s="4"/>
      <c r="FD29" s="4"/>
      <c r="FE29" s="4"/>
      <c r="FF29" s="4"/>
      <c r="FG29" s="4"/>
      <c r="FH29" s="4"/>
      <c r="FI29" s="4"/>
      <c r="FJ29" s="4"/>
      <c r="FK29" s="4"/>
      <c r="FL29" s="4"/>
      <c r="FM29" s="4"/>
      <c r="FN29" s="4"/>
      <c r="FO29" s="4"/>
      <c r="FP29" s="4"/>
      <c r="FQ29" s="4"/>
      <c r="FR29" s="4"/>
      <c r="FS29" s="4"/>
      <c r="FT29" s="4"/>
      <c r="FU29" s="4"/>
      <c r="FV29" s="4"/>
      <c r="FW29" s="4"/>
      <c r="FX29" s="4"/>
      <c r="FY29" s="4"/>
      <c r="FZ29" s="4"/>
      <c r="GA29" s="4"/>
      <c r="GB29" s="4"/>
      <c r="GC29" s="4"/>
      <c r="GD29" s="4"/>
      <c r="GE29" s="4"/>
      <c r="GF29" s="4"/>
      <c r="GG29" s="4"/>
      <c r="GH29" s="4"/>
      <c r="GI29" s="4"/>
      <c r="GJ29" s="4"/>
      <c r="GK29" s="4"/>
      <c r="GL29" s="4"/>
      <c r="GM29" s="4"/>
      <c r="GN29" s="4"/>
      <c r="GO29" s="4"/>
      <c r="GP29" s="4"/>
      <c r="GQ29" s="4"/>
      <c r="GR29" s="4"/>
      <c r="GS29" s="4"/>
      <c r="GT29" s="4"/>
      <c r="GU29" s="4"/>
      <c r="GV29" s="4"/>
      <c r="GW29" s="4"/>
      <c r="GX29" s="4"/>
      <c r="GY29" s="4"/>
      <c r="GZ29" s="4"/>
      <c r="HA29" s="4"/>
      <c r="HB29" s="4"/>
      <c r="HC29" s="4"/>
      <c r="HD29" s="4"/>
      <c r="HE29" s="4"/>
      <c r="HF29" s="4"/>
    </row>
    <row r="30" spans="1:214" s="5" customFormat="1" ht="20.100000000000001" customHeight="1" thickBot="1" x14ac:dyDescent="0.35">
      <c r="A30" s="443"/>
      <c r="B30" s="645" t="s">
        <v>352</v>
      </c>
      <c r="C30" s="646"/>
      <c r="D30" s="646"/>
      <c r="E30" s="647"/>
      <c r="F30" s="444">
        <f>F17+F18+F19+F20+F21+F22+F23+F24+F26+F27+F29</f>
        <v>94650000</v>
      </c>
      <c r="H30" s="271"/>
      <c r="I30" s="4"/>
      <c r="J30" s="4"/>
      <c r="K30" s="4"/>
      <c r="L30" s="4"/>
      <c r="M30" s="4"/>
      <c r="N30" s="4"/>
      <c r="O30" s="4"/>
      <c r="P30" s="4"/>
      <c r="Q30" s="4"/>
      <c r="R30" s="4"/>
      <c r="S30" s="4"/>
      <c r="T30" s="4"/>
      <c r="U30" s="4"/>
      <c r="V30" s="4"/>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4"/>
      <c r="EY30" s="4"/>
      <c r="EZ30" s="4"/>
      <c r="FA30" s="4"/>
      <c r="FB30" s="4"/>
      <c r="FC30" s="4"/>
      <c r="FD30" s="4"/>
      <c r="FE30" s="4"/>
      <c r="FF30" s="4"/>
      <c r="FG30" s="4"/>
      <c r="FH30" s="4"/>
      <c r="FI30" s="4"/>
      <c r="FJ30" s="4"/>
      <c r="FK30" s="4"/>
      <c r="FL30" s="4"/>
      <c r="FM30" s="4"/>
      <c r="FN30" s="4"/>
      <c r="FO30" s="4"/>
      <c r="FP30" s="4"/>
      <c r="FQ30" s="4"/>
      <c r="FR30" s="4"/>
      <c r="FS30" s="4"/>
      <c r="FT30" s="4"/>
      <c r="FU30" s="4"/>
      <c r="FV30" s="4"/>
      <c r="FW30" s="4"/>
      <c r="FX30" s="4"/>
      <c r="FY30" s="4"/>
      <c r="FZ30" s="4"/>
      <c r="GA30" s="4"/>
      <c r="GB30" s="4"/>
      <c r="GC30" s="4"/>
      <c r="GD30" s="4"/>
      <c r="GE30" s="4"/>
      <c r="GF30" s="4"/>
      <c r="GG30" s="4"/>
      <c r="GH30" s="4"/>
      <c r="GI30" s="4"/>
      <c r="GJ30" s="4"/>
      <c r="GK30" s="4"/>
      <c r="GL30" s="4"/>
      <c r="GM30" s="4"/>
      <c r="GN30" s="4"/>
      <c r="GO30" s="4"/>
      <c r="GP30" s="4"/>
      <c r="GQ30" s="4"/>
      <c r="GR30" s="4"/>
      <c r="GS30" s="4"/>
      <c r="GT30" s="4"/>
      <c r="GU30" s="4"/>
      <c r="GV30" s="4"/>
      <c r="GW30" s="4"/>
      <c r="GX30" s="4"/>
      <c r="GY30" s="4"/>
      <c r="GZ30" s="4"/>
      <c r="HA30" s="4"/>
      <c r="HB30" s="4"/>
      <c r="HC30" s="4"/>
      <c r="HD30" s="4"/>
      <c r="HE30" s="4"/>
      <c r="HF30" s="4"/>
    </row>
    <row r="31" spans="1:214" s="5" customFormat="1" ht="20.100000000000001" customHeight="1" thickBot="1" x14ac:dyDescent="0.35">
      <c r="A31" s="445"/>
      <c r="B31" s="648" t="s">
        <v>353</v>
      </c>
      <c r="C31" s="649"/>
      <c r="D31" s="649"/>
      <c r="E31" s="650"/>
      <c r="F31" s="446">
        <v>2.2000000000000002</v>
      </c>
      <c r="G31" s="200" t="s">
        <v>226</v>
      </c>
      <c r="H31" s="4"/>
      <c r="I31" s="4"/>
      <c r="J31" s="4"/>
      <c r="K31" s="4"/>
      <c r="L31" s="4"/>
      <c r="M31" s="4"/>
      <c r="N31" s="4"/>
      <c r="O31" s="4"/>
      <c r="P31" s="4"/>
      <c r="Q31" s="4"/>
      <c r="R31" s="4"/>
      <c r="S31" s="4"/>
      <c r="T31" s="4"/>
      <c r="U31" s="4"/>
      <c r="V31" s="4"/>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4"/>
      <c r="EY31" s="4"/>
      <c r="EZ31" s="4"/>
      <c r="FA31" s="4"/>
      <c r="FB31" s="4"/>
      <c r="FC31" s="4"/>
      <c r="FD31" s="4"/>
      <c r="FE31" s="4"/>
      <c r="FF31" s="4"/>
      <c r="FG31" s="4"/>
      <c r="FH31" s="4"/>
      <c r="FI31" s="4"/>
      <c r="FJ31" s="4"/>
      <c r="FK31" s="4"/>
      <c r="FL31" s="4"/>
      <c r="FM31" s="4"/>
      <c r="FN31" s="4"/>
      <c r="FO31" s="4"/>
      <c r="FP31" s="4"/>
      <c r="FQ31" s="4"/>
      <c r="FR31" s="4"/>
      <c r="FS31" s="4"/>
      <c r="FT31" s="4"/>
      <c r="FU31" s="4"/>
      <c r="FV31" s="4"/>
      <c r="FW31" s="4"/>
      <c r="FX31" s="4"/>
      <c r="FY31" s="4"/>
      <c r="FZ31" s="4"/>
      <c r="GA31" s="4"/>
      <c r="GB31" s="4"/>
      <c r="GC31" s="4"/>
      <c r="GD31" s="4"/>
      <c r="GE31" s="4"/>
      <c r="GF31" s="4"/>
      <c r="GG31" s="4"/>
      <c r="GH31" s="4"/>
      <c r="GI31" s="4"/>
      <c r="GJ31" s="4"/>
      <c r="GK31" s="4"/>
      <c r="GL31" s="4"/>
      <c r="GM31" s="4"/>
      <c r="GN31" s="4"/>
      <c r="GO31" s="4"/>
      <c r="GP31" s="4"/>
      <c r="GQ31" s="4"/>
      <c r="GR31" s="4"/>
      <c r="GS31" s="4"/>
      <c r="GT31" s="4"/>
      <c r="GU31" s="4"/>
      <c r="GV31" s="4"/>
      <c r="GW31" s="4"/>
      <c r="GX31" s="4"/>
      <c r="GY31" s="4"/>
      <c r="GZ31" s="4"/>
      <c r="HA31" s="4"/>
      <c r="HB31" s="4"/>
      <c r="HC31" s="4"/>
      <c r="HD31" s="4"/>
      <c r="HE31" s="4"/>
      <c r="HF31" s="4"/>
    </row>
    <row r="32" spans="1:214" s="5" customFormat="1" ht="20.100000000000001" customHeight="1" thickBot="1" x14ac:dyDescent="0.35">
      <c r="A32" s="447"/>
      <c r="B32" s="651" t="s">
        <v>354</v>
      </c>
      <c r="C32" s="652"/>
      <c r="D32" s="652"/>
      <c r="E32" s="653"/>
      <c r="F32" s="448">
        <f>+F30*F31</f>
        <v>208230000.00000003</v>
      </c>
      <c r="G32" s="4"/>
      <c r="H32" s="4"/>
      <c r="I32" s="4"/>
      <c r="J32" s="4"/>
      <c r="K32" s="4"/>
      <c r="L32" s="4"/>
      <c r="M32" s="4"/>
      <c r="N32" s="4"/>
      <c r="O32" s="4"/>
      <c r="P32" s="4"/>
      <c r="Q32" s="4"/>
      <c r="R32" s="4"/>
      <c r="S32" s="4"/>
      <c r="T32" s="4"/>
      <c r="U32" s="4"/>
      <c r="V32" s="4"/>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4"/>
      <c r="EY32" s="4"/>
      <c r="EZ32" s="4"/>
      <c r="FA32" s="4"/>
      <c r="FB32" s="4"/>
      <c r="FC32" s="4"/>
      <c r="FD32" s="4"/>
      <c r="FE32" s="4"/>
      <c r="FF32" s="4"/>
      <c r="FG32" s="4"/>
      <c r="FH32" s="4"/>
      <c r="FI32" s="4"/>
      <c r="FJ32" s="4"/>
      <c r="FK32" s="4"/>
      <c r="FL32" s="4"/>
      <c r="FM32" s="4"/>
      <c r="FN32" s="4"/>
      <c r="FO32" s="4"/>
      <c r="FP32" s="4"/>
      <c r="FQ32" s="4"/>
      <c r="FR32" s="4"/>
      <c r="FS32" s="4"/>
      <c r="FT32" s="4"/>
      <c r="FU32" s="4"/>
      <c r="FV32" s="4"/>
      <c r="FW32" s="4"/>
      <c r="FX32" s="4"/>
      <c r="FY32" s="4"/>
      <c r="FZ32" s="4"/>
      <c r="GA32" s="4"/>
      <c r="GB32" s="4"/>
      <c r="GC32" s="4"/>
      <c r="GD32" s="4"/>
      <c r="GE32" s="4"/>
      <c r="GF32" s="4"/>
      <c r="GG32" s="4"/>
      <c r="GH32" s="4"/>
      <c r="GI32" s="4"/>
      <c r="GJ32" s="4"/>
      <c r="GK32" s="4"/>
      <c r="GL32" s="4"/>
      <c r="GM32" s="4"/>
      <c r="GN32" s="4"/>
      <c r="GO32" s="4"/>
      <c r="GP32" s="4"/>
      <c r="GQ32" s="4"/>
      <c r="GR32" s="4"/>
      <c r="GS32" s="4"/>
      <c r="GT32" s="4"/>
      <c r="GU32" s="4"/>
      <c r="GV32" s="4"/>
      <c r="GW32" s="4"/>
      <c r="GX32" s="4"/>
      <c r="GY32" s="4"/>
      <c r="GZ32" s="4"/>
      <c r="HA32" s="4"/>
      <c r="HB32" s="4"/>
      <c r="HC32" s="4"/>
      <c r="HD32" s="4"/>
      <c r="HE32" s="4"/>
      <c r="HF32" s="4"/>
    </row>
    <row r="33" spans="1:214" s="5" customFormat="1" x14ac:dyDescent="0.3">
      <c r="A33" s="654" t="s">
        <v>3</v>
      </c>
      <c r="B33" s="655" t="s">
        <v>28</v>
      </c>
      <c r="C33" s="641" t="s">
        <v>29</v>
      </c>
      <c r="D33" s="449" t="s">
        <v>30</v>
      </c>
      <c r="E33" s="633" t="s">
        <v>31</v>
      </c>
      <c r="F33" s="450"/>
      <c r="H33" s="4"/>
      <c r="I33" s="4"/>
      <c r="J33" s="4"/>
      <c r="K33" s="4"/>
      <c r="L33" s="4"/>
      <c r="M33" s="4"/>
      <c r="N33" s="4"/>
      <c r="O33" s="4"/>
      <c r="P33" s="4"/>
      <c r="Q33" s="4"/>
      <c r="R33" s="4"/>
      <c r="S33" s="4"/>
      <c r="T33" s="4"/>
      <c r="U33" s="4"/>
      <c r="V33" s="4"/>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4"/>
      <c r="EY33" s="4"/>
      <c r="EZ33" s="4"/>
      <c r="FA33" s="4"/>
      <c r="FB33" s="4"/>
      <c r="FC33" s="4"/>
      <c r="FD33" s="4"/>
      <c r="FE33" s="4"/>
      <c r="FF33" s="4"/>
      <c r="FG33" s="4"/>
      <c r="FH33" s="4"/>
      <c r="FI33" s="4"/>
      <c r="FJ33" s="4"/>
      <c r="FK33" s="4"/>
      <c r="FL33" s="4"/>
      <c r="FM33" s="4"/>
      <c r="FN33" s="4"/>
      <c r="FO33" s="4"/>
      <c r="FP33" s="4"/>
      <c r="FQ33" s="4"/>
      <c r="FR33" s="4"/>
      <c r="FS33" s="4"/>
      <c r="FT33" s="4"/>
      <c r="FU33" s="4"/>
      <c r="FV33" s="4"/>
      <c r="FW33" s="4"/>
      <c r="FX33" s="4"/>
      <c r="FY33" s="4"/>
      <c r="FZ33" s="4"/>
      <c r="GA33" s="4"/>
      <c r="GB33" s="4"/>
      <c r="GC33" s="4"/>
      <c r="GD33" s="4"/>
      <c r="GE33" s="4"/>
      <c r="GF33" s="4"/>
      <c r="GG33" s="4"/>
      <c r="GH33" s="4"/>
      <c r="GI33" s="4"/>
      <c r="GJ33" s="4"/>
      <c r="GK33" s="4"/>
      <c r="GL33" s="4"/>
      <c r="GM33" s="4"/>
      <c r="GN33" s="4"/>
      <c r="GO33" s="4"/>
      <c r="GP33" s="4"/>
      <c r="GQ33" s="4"/>
      <c r="GR33" s="4"/>
      <c r="GS33" s="4"/>
      <c r="GT33" s="4"/>
      <c r="GU33" s="4"/>
      <c r="GV33" s="4"/>
      <c r="GW33" s="4"/>
      <c r="GX33" s="4"/>
      <c r="GY33" s="4"/>
      <c r="GZ33" s="4"/>
      <c r="HA33" s="4"/>
      <c r="HB33" s="4"/>
      <c r="HC33" s="4"/>
      <c r="HD33" s="4"/>
      <c r="HE33" s="4"/>
      <c r="HF33" s="4"/>
    </row>
    <row r="34" spans="1:214" s="5" customFormat="1" x14ac:dyDescent="0.3">
      <c r="A34" s="639"/>
      <c r="B34" s="655"/>
      <c r="C34" s="641"/>
      <c r="D34" s="418" t="s">
        <v>32</v>
      </c>
      <c r="E34" s="634"/>
      <c r="F34" s="419" t="s">
        <v>12</v>
      </c>
      <c r="G34" s="4"/>
      <c r="H34" s="4"/>
      <c r="I34" s="4"/>
      <c r="J34" s="4"/>
      <c r="K34" s="4"/>
      <c r="L34" s="4"/>
      <c r="M34" s="4"/>
      <c r="N34" s="4"/>
      <c r="O34" s="4"/>
      <c r="P34" s="4"/>
      <c r="Q34" s="4"/>
      <c r="R34" s="4"/>
      <c r="S34" s="4"/>
      <c r="T34" s="4"/>
      <c r="U34" s="4"/>
      <c r="V34" s="4"/>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4"/>
      <c r="EY34" s="4"/>
      <c r="EZ34" s="4"/>
      <c r="FA34" s="4"/>
      <c r="FB34" s="4"/>
      <c r="FC34" s="4"/>
      <c r="FD34" s="4"/>
      <c r="FE34" s="4"/>
      <c r="FF34" s="4"/>
      <c r="FG34" s="4"/>
      <c r="FH34" s="4"/>
      <c r="FI34" s="4"/>
      <c r="FJ34" s="4"/>
      <c r="FK34" s="4"/>
      <c r="FL34" s="4"/>
      <c r="FM34" s="4"/>
      <c r="FN34" s="4"/>
      <c r="FO34" s="4"/>
      <c r="FP34" s="4"/>
      <c r="FQ34" s="4"/>
      <c r="FR34" s="4"/>
      <c r="FS34" s="4"/>
      <c r="FT34" s="4"/>
      <c r="FU34" s="4"/>
      <c r="FV34" s="4"/>
      <c r="FW34" s="4"/>
      <c r="FX34" s="4"/>
      <c r="FY34" s="4"/>
      <c r="FZ34" s="4"/>
      <c r="GA34" s="4"/>
      <c r="GB34" s="4"/>
      <c r="GC34" s="4"/>
      <c r="GD34" s="4"/>
      <c r="GE34" s="4"/>
      <c r="GF34" s="4"/>
      <c r="GG34" s="4"/>
      <c r="GH34" s="4"/>
      <c r="GI34" s="4"/>
      <c r="GJ34" s="4"/>
      <c r="GK34" s="4"/>
      <c r="GL34" s="4"/>
      <c r="GM34" s="4"/>
      <c r="GN34" s="4"/>
      <c r="GO34" s="4"/>
      <c r="GP34" s="4"/>
      <c r="GQ34" s="4"/>
      <c r="GR34" s="4"/>
      <c r="GS34" s="4"/>
      <c r="GT34" s="4"/>
      <c r="GU34" s="4"/>
      <c r="GV34" s="4"/>
      <c r="GW34" s="4"/>
      <c r="GX34" s="4"/>
      <c r="GY34" s="4"/>
      <c r="GZ34" s="4"/>
      <c r="HA34" s="4"/>
      <c r="HB34" s="4"/>
      <c r="HC34" s="4"/>
      <c r="HD34" s="4"/>
      <c r="HE34" s="4"/>
      <c r="HF34" s="4"/>
    </row>
    <row r="35" spans="1:214" s="5" customFormat="1" ht="17.25" thickBot="1" x14ac:dyDescent="0.35">
      <c r="A35" s="451" t="s">
        <v>193</v>
      </c>
      <c r="B35" s="655"/>
      <c r="C35" s="641"/>
      <c r="D35" s="452" t="s">
        <v>194</v>
      </c>
      <c r="E35" s="452" t="s">
        <v>33</v>
      </c>
      <c r="F35" s="450" t="s">
        <v>355</v>
      </c>
      <c r="G35" s="4"/>
      <c r="H35" s="4"/>
      <c r="I35" s="4"/>
      <c r="J35" s="4"/>
      <c r="K35" s="4"/>
      <c r="L35" s="4"/>
      <c r="M35" s="4"/>
      <c r="N35" s="4"/>
      <c r="O35" s="4"/>
      <c r="P35" s="4"/>
      <c r="Q35" s="4"/>
      <c r="R35" s="4"/>
      <c r="S35" s="4"/>
      <c r="T35" s="4"/>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4"/>
      <c r="EY35" s="4"/>
      <c r="EZ35" s="4"/>
      <c r="FA35" s="4"/>
      <c r="FB35" s="4"/>
      <c r="FC35" s="4"/>
      <c r="FD35" s="4"/>
      <c r="FE35" s="4"/>
      <c r="FF35" s="4"/>
      <c r="FG35" s="4"/>
      <c r="FH35" s="4"/>
      <c r="FI35" s="4"/>
      <c r="FJ35" s="4"/>
      <c r="FK35" s="4"/>
      <c r="FL35" s="4"/>
      <c r="FM35" s="4"/>
      <c r="FN35" s="4"/>
      <c r="FO35" s="4"/>
      <c r="FP35" s="4"/>
      <c r="FQ35" s="4"/>
      <c r="FR35" s="4"/>
      <c r="FS35" s="4"/>
      <c r="FT35" s="4"/>
      <c r="FU35" s="4"/>
      <c r="FV35" s="4"/>
      <c r="FW35" s="4"/>
      <c r="FX35" s="4"/>
      <c r="FY35" s="4"/>
      <c r="FZ35" s="4"/>
      <c r="GA35" s="4"/>
      <c r="GB35" s="4"/>
      <c r="GC35" s="4"/>
      <c r="GD35" s="4"/>
      <c r="GE35" s="4"/>
      <c r="GF35" s="4"/>
      <c r="GG35" s="4"/>
      <c r="GH35" s="4"/>
      <c r="GI35" s="4"/>
      <c r="GJ35" s="4"/>
      <c r="GK35" s="4"/>
      <c r="GL35" s="4"/>
      <c r="GM35" s="4"/>
      <c r="GN35" s="4"/>
      <c r="GO35" s="4"/>
      <c r="GP35" s="4"/>
      <c r="GQ35" s="4"/>
      <c r="GR35" s="4"/>
      <c r="GS35" s="4"/>
      <c r="GT35" s="4"/>
      <c r="GU35" s="4"/>
      <c r="GV35" s="4"/>
      <c r="GW35" s="4"/>
      <c r="GX35" s="4"/>
      <c r="GY35" s="4"/>
      <c r="GZ35" s="4"/>
      <c r="HA35" s="4"/>
      <c r="HB35" s="4"/>
      <c r="HC35" s="4"/>
      <c r="HD35" s="4"/>
      <c r="HE35" s="4"/>
      <c r="HF35" s="4"/>
    </row>
    <row r="36" spans="1:214" s="5" customFormat="1" ht="20.100000000000001" customHeight="1" thickBot="1" x14ac:dyDescent="0.35">
      <c r="A36" s="453"/>
      <c r="B36" s="454" t="s">
        <v>37</v>
      </c>
      <c r="C36" s="454"/>
      <c r="D36" s="454"/>
      <c r="E36" s="454"/>
      <c r="F36" s="455"/>
      <c r="G36" s="4"/>
      <c r="H36" s="4"/>
      <c r="I36" s="4"/>
      <c r="J36" s="4"/>
      <c r="K36" s="4"/>
      <c r="L36" s="4"/>
      <c r="M36" s="4"/>
      <c r="N36" s="4"/>
      <c r="O36" s="4"/>
      <c r="P36" s="4"/>
      <c r="Q36" s="4"/>
      <c r="R36" s="4"/>
      <c r="S36" s="4"/>
      <c r="T36" s="4"/>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4"/>
      <c r="EY36" s="4"/>
      <c r="EZ36" s="4"/>
      <c r="FA36" s="4"/>
      <c r="FB36" s="4"/>
      <c r="FC36" s="4"/>
      <c r="FD36" s="4"/>
      <c r="FE36" s="4"/>
      <c r="FF36" s="4"/>
      <c r="FG36" s="4"/>
      <c r="FH36" s="4"/>
      <c r="FI36" s="4"/>
      <c r="FJ36" s="4"/>
      <c r="FK36" s="4"/>
      <c r="FL36" s="4"/>
      <c r="FM36" s="4"/>
      <c r="FN36" s="4"/>
      <c r="FO36" s="4"/>
      <c r="FP36" s="4"/>
      <c r="FQ36" s="4"/>
      <c r="FR36" s="4"/>
      <c r="FS36" s="4"/>
      <c r="FT36" s="4"/>
      <c r="FU36" s="4"/>
      <c r="FV36" s="4"/>
      <c r="FW36" s="4"/>
      <c r="FX36" s="4"/>
      <c r="FY36" s="4"/>
      <c r="FZ36" s="4"/>
      <c r="GA36" s="4"/>
      <c r="GB36" s="4"/>
      <c r="GC36" s="4"/>
      <c r="GD36" s="4"/>
      <c r="GE36" s="4"/>
      <c r="GF36" s="4"/>
      <c r="GG36" s="4"/>
      <c r="GH36" s="4"/>
      <c r="GI36" s="4"/>
      <c r="GJ36" s="4"/>
      <c r="GK36" s="4"/>
      <c r="GL36" s="4"/>
      <c r="GM36" s="4"/>
      <c r="GN36" s="4"/>
      <c r="GO36" s="4"/>
      <c r="GP36" s="4"/>
      <c r="GQ36" s="4"/>
      <c r="GR36" s="4"/>
      <c r="GS36" s="4"/>
      <c r="GT36" s="4"/>
      <c r="GU36" s="4"/>
      <c r="GV36" s="4"/>
      <c r="GW36" s="4"/>
      <c r="GX36" s="4"/>
      <c r="GY36" s="4"/>
      <c r="GZ36" s="4"/>
      <c r="HA36" s="4"/>
      <c r="HB36" s="4"/>
      <c r="HC36" s="4"/>
      <c r="HD36" s="4"/>
      <c r="HE36" s="4"/>
      <c r="HF36" s="4"/>
    </row>
    <row r="37" spans="1:214" s="5" customFormat="1" ht="20.100000000000001" customHeight="1" thickBot="1" x14ac:dyDescent="0.35">
      <c r="A37" s="456"/>
      <c r="B37" s="457" t="s">
        <v>38</v>
      </c>
      <c r="C37" s="457"/>
      <c r="D37" s="457"/>
      <c r="E37" s="457"/>
      <c r="F37" s="458"/>
      <c r="G37" s="4"/>
      <c r="H37" s="4"/>
      <c r="I37" s="4"/>
      <c r="J37" s="4"/>
      <c r="K37" s="4"/>
      <c r="L37" s="4"/>
      <c r="M37" s="4"/>
      <c r="N37" s="4"/>
      <c r="O37" s="4"/>
      <c r="P37" s="4"/>
      <c r="Q37" s="4"/>
      <c r="R37" s="4"/>
      <c r="S37" s="4"/>
      <c r="T37" s="4"/>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A37" s="4"/>
      <c r="BB37" s="4"/>
      <c r="BC37" s="4"/>
      <c r="BD37" s="4"/>
      <c r="BE37" s="4"/>
      <c r="BF37" s="4"/>
      <c r="BG37" s="4"/>
      <c r="BH37" s="4"/>
      <c r="BI37" s="4"/>
      <c r="BJ37" s="4"/>
      <c r="BK37" s="4"/>
      <c r="BL37" s="4"/>
      <c r="BM37" s="4"/>
      <c r="BN37" s="4"/>
      <c r="BO37" s="4"/>
      <c r="BP37" s="4"/>
      <c r="BQ37" s="4"/>
      <c r="BR37" s="4"/>
      <c r="BS37" s="4"/>
      <c r="BT37" s="4"/>
      <c r="BU37" s="4"/>
      <c r="BV37" s="4"/>
      <c r="BW37" s="4"/>
      <c r="BX37" s="4"/>
      <c r="BY37" s="4"/>
      <c r="BZ37" s="4"/>
      <c r="CA37" s="4"/>
      <c r="CB37" s="4"/>
      <c r="CC37" s="4"/>
      <c r="CD37" s="4"/>
      <c r="CE37" s="4"/>
      <c r="CF37" s="4"/>
      <c r="CG37" s="4"/>
      <c r="CH37" s="4"/>
      <c r="CI37" s="4"/>
      <c r="CJ37" s="4"/>
      <c r="CK37" s="4"/>
      <c r="CL37" s="4"/>
      <c r="CM37" s="4"/>
      <c r="CN37" s="4"/>
      <c r="CO37" s="4"/>
      <c r="CP37" s="4"/>
      <c r="CQ37" s="4"/>
      <c r="CR37" s="4"/>
      <c r="CS37" s="4"/>
      <c r="CT37" s="4"/>
      <c r="CU37" s="4"/>
      <c r="CV37" s="4"/>
      <c r="CW37" s="4"/>
      <c r="CX37" s="4"/>
      <c r="CY37" s="4"/>
      <c r="CZ37" s="4"/>
      <c r="DA37" s="4"/>
      <c r="DB37" s="4"/>
      <c r="DC37" s="4"/>
      <c r="DD37" s="4"/>
      <c r="DE37" s="4"/>
      <c r="DF37" s="4"/>
      <c r="DG37" s="4"/>
      <c r="DH37" s="4"/>
      <c r="DI37" s="4"/>
      <c r="DJ37" s="4"/>
      <c r="DK37" s="4"/>
      <c r="DL37" s="4"/>
      <c r="DM37" s="4"/>
      <c r="DN37" s="4"/>
      <c r="DO37" s="4"/>
      <c r="DP37" s="4"/>
      <c r="DQ37" s="4"/>
      <c r="DR37" s="4"/>
      <c r="DS37" s="4"/>
      <c r="DT37" s="4"/>
      <c r="DU37" s="4"/>
      <c r="DV37" s="4"/>
      <c r="DW37" s="4"/>
      <c r="DX37" s="4"/>
      <c r="DY37" s="4"/>
      <c r="DZ37" s="4"/>
      <c r="EA37" s="4"/>
      <c r="EB37" s="4"/>
      <c r="EC37" s="4"/>
      <c r="ED37" s="4"/>
      <c r="EE37" s="4"/>
      <c r="EF37" s="4"/>
      <c r="EG37" s="4"/>
      <c r="EH37" s="4"/>
      <c r="EI37" s="4"/>
      <c r="EJ37" s="4"/>
      <c r="EK37" s="4"/>
      <c r="EL37" s="4"/>
      <c r="EM37" s="4"/>
      <c r="EN37" s="4"/>
      <c r="EO37" s="4"/>
      <c r="EP37" s="4"/>
      <c r="EQ37" s="4"/>
      <c r="ER37" s="4"/>
      <c r="ES37" s="4"/>
      <c r="ET37" s="4"/>
      <c r="EU37" s="4"/>
      <c r="EV37" s="4"/>
      <c r="EW37" s="4"/>
      <c r="EX37" s="4"/>
      <c r="EY37" s="4"/>
      <c r="EZ37" s="4"/>
      <c r="FA37" s="4"/>
      <c r="FB37" s="4"/>
      <c r="FC37" s="4"/>
      <c r="FD37" s="4"/>
      <c r="FE37" s="4"/>
      <c r="FF37" s="4"/>
      <c r="FG37" s="4"/>
      <c r="FH37" s="4"/>
      <c r="FI37" s="4"/>
      <c r="FJ37" s="4"/>
      <c r="FK37" s="4"/>
      <c r="FL37" s="4"/>
      <c r="FM37" s="4"/>
      <c r="FN37" s="4"/>
      <c r="FO37" s="4"/>
      <c r="FP37" s="4"/>
      <c r="FQ37" s="4"/>
      <c r="FR37" s="4"/>
      <c r="FS37" s="4"/>
      <c r="FT37" s="4"/>
      <c r="FU37" s="4"/>
      <c r="FV37" s="4"/>
      <c r="FW37" s="4"/>
      <c r="FX37" s="4"/>
      <c r="FY37" s="4"/>
      <c r="FZ37" s="4"/>
      <c r="GA37" s="4"/>
      <c r="GB37" s="4"/>
      <c r="GC37" s="4"/>
      <c r="GD37" s="4"/>
      <c r="GE37" s="4"/>
      <c r="GF37" s="4"/>
      <c r="GG37" s="4"/>
      <c r="GH37" s="4"/>
      <c r="GI37" s="4"/>
      <c r="GJ37" s="4"/>
      <c r="GK37" s="4"/>
      <c r="GL37" s="4"/>
      <c r="GM37" s="4"/>
      <c r="GN37" s="4"/>
      <c r="GO37" s="4"/>
      <c r="GP37" s="4"/>
      <c r="GQ37" s="4"/>
      <c r="GR37" s="4"/>
      <c r="GS37" s="4"/>
      <c r="GT37" s="4"/>
      <c r="GU37" s="4"/>
      <c r="GV37" s="4"/>
      <c r="GW37" s="4"/>
      <c r="GX37" s="4"/>
      <c r="GY37" s="4"/>
      <c r="GZ37" s="4"/>
      <c r="HA37" s="4"/>
      <c r="HB37" s="4"/>
      <c r="HC37" s="4"/>
      <c r="HD37" s="4"/>
      <c r="HE37" s="4"/>
      <c r="HF37" s="4"/>
    </row>
    <row r="38" spans="1:214" s="5" customFormat="1" ht="20.100000000000001" customHeight="1" thickBot="1" x14ac:dyDescent="0.35">
      <c r="A38" s="441" t="s">
        <v>200</v>
      </c>
      <c r="B38" s="438" t="s">
        <v>202</v>
      </c>
      <c r="C38" s="459" t="s">
        <v>39</v>
      </c>
      <c r="D38" s="460">
        <v>200000</v>
      </c>
      <c r="E38" s="439">
        <v>22</v>
      </c>
      <c r="F38" s="345">
        <f>+D38*E38</f>
        <v>4400000</v>
      </c>
      <c r="G38" s="4"/>
      <c r="H38" s="4"/>
      <c r="I38" s="4"/>
      <c r="J38" s="4"/>
      <c r="K38" s="4"/>
      <c r="L38" s="4"/>
      <c r="M38" s="4"/>
      <c r="N38" s="4"/>
      <c r="O38" s="4"/>
      <c r="P38" s="4"/>
      <c r="Q38" s="4"/>
      <c r="R38" s="4"/>
      <c r="S38" s="4"/>
      <c r="T38" s="4"/>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A38" s="4"/>
      <c r="BB38" s="4"/>
      <c r="BC38" s="4"/>
      <c r="BD38" s="4"/>
      <c r="BE38" s="4"/>
      <c r="BF38" s="4"/>
      <c r="BG38" s="4"/>
      <c r="BH38" s="4"/>
      <c r="BI38" s="4"/>
      <c r="BJ38" s="4"/>
      <c r="BK38" s="4"/>
      <c r="BL38" s="4"/>
      <c r="BM38" s="4"/>
      <c r="BN38" s="4"/>
      <c r="BO38" s="4"/>
      <c r="BP38" s="4"/>
      <c r="BQ38" s="4"/>
      <c r="BR38" s="4"/>
      <c r="BS38" s="4"/>
      <c r="BT38" s="4"/>
      <c r="BU38" s="4"/>
      <c r="BV38" s="4"/>
      <c r="BW38" s="4"/>
      <c r="BX38" s="4"/>
      <c r="BY38" s="4"/>
      <c r="BZ38" s="4"/>
      <c r="CA38" s="4"/>
      <c r="CB38" s="4"/>
      <c r="CC38" s="4"/>
      <c r="CD38" s="4"/>
      <c r="CE38" s="4"/>
      <c r="CF38" s="4"/>
      <c r="CG38" s="4"/>
      <c r="CH38" s="4"/>
      <c r="CI38" s="4"/>
      <c r="CJ38" s="4"/>
      <c r="CK38" s="4"/>
      <c r="CL38" s="4"/>
      <c r="CM38" s="4"/>
      <c r="CN38" s="4"/>
      <c r="CO38" s="4"/>
      <c r="CP38" s="4"/>
      <c r="CQ38" s="4"/>
      <c r="CR38" s="4"/>
      <c r="CS38" s="4"/>
      <c r="CT38" s="4"/>
      <c r="CU38" s="4"/>
      <c r="CV38" s="4"/>
      <c r="CW38" s="4"/>
      <c r="CX38" s="4"/>
      <c r="CY38" s="4"/>
      <c r="CZ38" s="4"/>
      <c r="DA38" s="4"/>
      <c r="DB38" s="4"/>
      <c r="DC38" s="4"/>
      <c r="DD38" s="4"/>
      <c r="DE38" s="4"/>
      <c r="DF38" s="4"/>
      <c r="DG38" s="4"/>
      <c r="DH38" s="4"/>
      <c r="DI38" s="4"/>
      <c r="DJ38" s="4"/>
      <c r="DK38" s="4"/>
      <c r="DL38" s="4"/>
      <c r="DM38" s="4"/>
      <c r="DN38" s="4"/>
      <c r="DO38" s="4"/>
      <c r="DP38" s="4"/>
      <c r="DQ38" s="4"/>
      <c r="DR38" s="4"/>
      <c r="DS38" s="4"/>
      <c r="DT38" s="4"/>
      <c r="DU38" s="4"/>
      <c r="DV38" s="4"/>
      <c r="DW38" s="4"/>
      <c r="DX38" s="4"/>
      <c r="DY38" s="4"/>
      <c r="DZ38" s="4"/>
      <c r="EA38" s="4"/>
      <c r="EB38" s="4"/>
      <c r="EC38" s="4"/>
      <c r="ED38" s="4"/>
      <c r="EE38" s="4"/>
      <c r="EF38" s="4"/>
      <c r="EG38" s="4"/>
      <c r="EH38" s="4"/>
      <c r="EI38" s="4"/>
      <c r="EJ38" s="4"/>
      <c r="EK38" s="4"/>
      <c r="EL38" s="4"/>
      <c r="EM38" s="4"/>
      <c r="EN38" s="4"/>
      <c r="EO38" s="4"/>
      <c r="EP38" s="4"/>
      <c r="EQ38" s="4"/>
      <c r="ER38" s="4"/>
      <c r="ES38" s="4"/>
      <c r="ET38" s="4"/>
      <c r="EU38" s="4"/>
      <c r="EV38" s="4"/>
      <c r="EW38" s="4"/>
      <c r="EX38" s="4"/>
      <c r="EY38" s="4"/>
      <c r="EZ38" s="4"/>
      <c r="FA38" s="4"/>
      <c r="FB38" s="4"/>
      <c r="FC38" s="4"/>
      <c r="FD38" s="4"/>
      <c r="FE38" s="4"/>
      <c r="FF38" s="4"/>
      <c r="FG38" s="4"/>
      <c r="FH38" s="4"/>
      <c r="FI38" s="4"/>
      <c r="FJ38" s="4"/>
      <c r="FK38" s="4"/>
      <c r="FL38" s="4"/>
      <c r="FM38" s="4"/>
      <c r="FN38" s="4"/>
      <c r="FO38" s="4"/>
      <c r="FP38" s="4"/>
      <c r="FQ38" s="4"/>
      <c r="FR38" s="4"/>
      <c r="FS38" s="4"/>
      <c r="FT38" s="4"/>
      <c r="FU38" s="4"/>
      <c r="FV38" s="4"/>
      <c r="FW38" s="4"/>
      <c r="FX38" s="4"/>
      <c r="FY38" s="4"/>
      <c r="FZ38" s="4"/>
      <c r="GA38" s="4"/>
      <c r="GB38" s="4"/>
      <c r="GC38" s="4"/>
      <c r="GD38" s="4"/>
      <c r="GE38" s="4"/>
      <c r="GF38" s="4"/>
      <c r="GG38" s="4"/>
      <c r="GH38" s="4"/>
      <c r="GI38" s="4"/>
      <c r="GJ38" s="4"/>
      <c r="GK38" s="4"/>
      <c r="GL38" s="4"/>
      <c r="GM38" s="4"/>
      <c r="GN38" s="4"/>
      <c r="GO38" s="4"/>
      <c r="GP38" s="4"/>
      <c r="GQ38" s="4"/>
      <c r="GR38" s="4"/>
      <c r="GS38" s="4"/>
      <c r="GT38" s="4"/>
      <c r="GU38" s="4"/>
      <c r="GV38" s="4"/>
      <c r="GW38" s="4"/>
      <c r="GX38" s="4"/>
      <c r="GY38" s="4"/>
      <c r="GZ38" s="4"/>
      <c r="HA38" s="4"/>
      <c r="HB38" s="4"/>
      <c r="HC38" s="4"/>
      <c r="HD38" s="4"/>
      <c r="HE38" s="4"/>
      <c r="HF38" s="4"/>
    </row>
    <row r="39" spans="1:214" s="5" customFormat="1" ht="20.100000000000001" customHeight="1" thickBot="1" x14ac:dyDescent="0.35">
      <c r="A39" s="456"/>
      <c r="B39" s="457" t="s">
        <v>40</v>
      </c>
      <c r="C39" s="457"/>
      <c r="D39" s="434"/>
      <c r="E39" s="435"/>
      <c r="F39" s="461"/>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c r="BW39" s="4"/>
      <c r="BX39" s="4"/>
      <c r="BY39" s="4"/>
      <c r="BZ39" s="4"/>
      <c r="CA39" s="4"/>
      <c r="CB39" s="4"/>
      <c r="CC39" s="4"/>
      <c r="CD39" s="4"/>
      <c r="CE39" s="4"/>
      <c r="CF39" s="4"/>
      <c r="CG39" s="4"/>
      <c r="CH39" s="4"/>
      <c r="CI39" s="4"/>
      <c r="CJ39" s="4"/>
      <c r="CK39" s="4"/>
      <c r="CL39" s="4"/>
      <c r="CM39" s="4"/>
      <c r="CN39" s="4"/>
      <c r="CO39" s="4"/>
      <c r="CP39" s="4"/>
      <c r="CQ39" s="4"/>
      <c r="CR39" s="4"/>
      <c r="CS39" s="4"/>
      <c r="CT39" s="4"/>
      <c r="CU39" s="4"/>
      <c r="CV39" s="4"/>
      <c r="CW39" s="4"/>
      <c r="CX39" s="4"/>
      <c r="CY39" s="4"/>
      <c r="CZ39" s="4"/>
      <c r="DA39" s="4"/>
      <c r="DB39" s="4"/>
      <c r="DC39" s="4"/>
      <c r="DD39" s="4"/>
      <c r="DE39" s="4"/>
      <c r="DF39" s="4"/>
      <c r="DG39" s="4"/>
      <c r="DH39" s="4"/>
      <c r="DI39" s="4"/>
      <c r="DJ39" s="4"/>
      <c r="DK39" s="4"/>
      <c r="DL39" s="4"/>
      <c r="DM39" s="4"/>
      <c r="DN39" s="4"/>
      <c r="DO39" s="4"/>
      <c r="DP39" s="4"/>
      <c r="DQ39" s="4"/>
      <c r="DR39" s="4"/>
      <c r="DS39" s="4"/>
      <c r="DT39" s="4"/>
      <c r="DU39" s="4"/>
      <c r="DV39" s="4"/>
      <c r="DW39" s="4"/>
      <c r="DX39" s="4"/>
      <c r="DY39" s="4"/>
      <c r="DZ39" s="4"/>
      <c r="EA39" s="4"/>
      <c r="EB39" s="4"/>
      <c r="EC39" s="4"/>
      <c r="ED39" s="4"/>
      <c r="EE39" s="4"/>
      <c r="EF39" s="4"/>
      <c r="EG39" s="4"/>
      <c r="EH39" s="4"/>
      <c r="EI39" s="4"/>
      <c r="EJ39" s="4"/>
      <c r="EK39" s="4"/>
      <c r="EL39" s="4"/>
      <c r="EM39" s="4"/>
      <c r="EN39" s="4"/>
      <c r="EO39" s="4"/>
      <c r="EP39" s="4"/>
      <c r="EQ39" s="4"/>
      <c r="ER39" s="4"/>
      <c r="ES39" s="4"/>
      <c r="ET39" s="4"/>
      <c r="EU39" s="4"/>
      <c r="EV39" s="4"/>
      <c r="EW39" s="4"/>
      <c r="EX39" s="4"/>
      <c r="EY39" s="4"/>
      <c r="EZ39" s="4"/>
      <c r="FA39" s="4"/>
      <c r="FB39" s="4"/>
      <c r="FC39" s="4"/>
      <c r="FD39" s="4"/>
      <c r="FE39" s="4"/>
      <c r="FF39" s="4"/>
      <c r="FG39" s="4"/>
      <c r="FH39" s="4"/>
      <c r="FI39" s="4"/>
      <c r="FJ39" s="4"/>
      <c r="FK39" s="4"/>
      <c r="FL39" s="4"/>
      <c r="FM39" s="4"/>
      <c r="FN39" s="4"/>
      <c r="FO39" s="4"/>
      <c r="FP39" s="4"/>
      <c r="FQ39" s="4"/>
      <c r="FR39" s="4"/>
      <c r="FS39" s="4"/>
      <c r="FT39" s="4"/>
      <c r="FU39" s="4"/>
      <c r="FV39" s="4"/>
      <c r="FW39" s="4"/>
      <c r="FX39" s="4"/>
      <c r="FY39" s="4"/>
      <c r="FZ39" s="4"/>
      <c r="GA39" s="4"/>
      <c r="GB39" s="4"/>
      <c r="GC39" s="4"/>
      <c r="GD39" s="4"/>
      <c r="GE39" s="4"/>
      <c r="GF39" s="4"/>
      <c r="GG39" s="4"/>
      <c r="GH39" s="4"/>
      <c r="GI39" s="4"/>
      <c r="GJ39" s="4"/>
      <c r="GK39" s="4"/>
      <c r="GL39" s="4"/>
      <c r="GM39" s="4"/>
      <c r="GN39" s="4"/>
      <c r="GO39" s="4"/>
      <c r="GP39" s="4"/>
      <c r="GQ39" s="4"/>
      <c r="GR39" s="4"/>
      <c r="GS39" s="4"/>
      <c r="GT39" s="4"/>
      <c r="GU39" s="4"/>
      <c r="GV39" s="4"/>
      <c r="GW39" s="4"/>
      <c r="GX39" s="4"/>
      <c r="GY39" s="4"/>
      <c r="GZ39" s="4"/>
      <c r="HA39" s="4"/>
      <c r="HB39" s="4"/>
      <c r="HC39" s="4"/>
      <c r="HD39" s="4"/>
      <c r="HE39" s="4"/>
      <c r="HF39" s="4"/>
    </row>
    <row r="40" spans="1:214" s="5" customFormat="1" ht="30" customHeight="1" x14ac:dyDescent="0.3">
      <c r="A40" s="462">
        <f>+A18+A19</f>
        <v>9</v>
      </c>
      <c r="B40" s="198" t="s">
        <v>221</v>
      </c>
      <c r="C40" s="343" t="s">
        <v>41</v>
      </c>
      <c r="D40" s="199">
        <v>775000</v>
      </c>
      <c r="E40" s="463">
        <v>2.25</v>
      </c>
      <c r="F40" s="345">
        <f>+A40*D40*E40</f>
        <v>15693750</v>
      </c>
      <c r="G40" s="274"/>
      <c r="H40" s="4"/>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4"/>
      <c r="EY40" s="4"/>
      <c r="EZ40" s="4"/>
      <c r="FA40" s="4"/>
      <c r="FB40" s="4"/>
      <c r="FC40" s="4"/>
      <c r="FD40" s="4"/>
      <c r="FE40" s="4"/>
      <c r="FF40" s="4"/>
      <c r="FG40" s="4"/>
      <c r="FH40" s="4"/>
      <c r="FI40" s="4"/>
      <c r="FJ40" s="4"/>
      <c r="FK40" s="4"/>
      <c r="FL40" s="4"/>
      <c r="FM40" s="4"/>
      <c r="FN40" s="4"/>
      <c r="FO40" s="4"/>
      <c r="FP40" s="4"/>
      <c r="FQ40" s="4"/>
      <c r="FR40" s="4"/>
      <c r="FS40" s="4"/>
      <c r="FT40" s="4"/>
      <c r="FU40" s="4"/>
      <c r="FV40" s="4"/>
      <c r="FW40" s="4"/>
      <c r="FX40" s="4"/>
      <c r="FY40" s="4"/>
      <c r="FZ40" s="4"/>
      <c r="GA40" s="4"/>
      <c r="GB40" s="4"/>
      <c r="GC40" s="4"/>
      <c r="GD40" s="4"/>
      <c r="GE40" s="4"/>
      <c r="GF40" s="4"/>
      <c r="GG40" s="4"/>
      <c r="GH40" s="4"/>
      <c r="GI40" s="4"/>
      <c r="GJ40" s="4"/>
      <c r="GK40" s="4"/>
      <c r="GL40" s="4"/>
      <c r="GM40" s="4"/>
      <c r="GN40" s="4"/>
      <c r="GO40" s="4"/>
      <c r="GP40" s="4"/>
      <c r="GQ40" s="4"/>
      <c r="GR40" s="4"/>
      <c r="GS40" s="4"/>
      <c r="GT40" s="4"/>
      <c r="GU40" s="4"/>
      <c r="GV40" s="4"/>
      <c r="GW40" s="4"/>
      <c r="GX40" s="4"/>
      <c r="GY40" s="4"/>
      <c r="GZ40" s="4"/>
      <c r="HA40" s="4"/>
      <c r="HB40" s="4"/>
      <c r="HC40" s="4"/>
      <c r="HD40" s="4"/>
      <c r="HE40" s="4"/>
      <c r="HF40" s="4"/>
    </row>
    <row r="41" spans="1:214" s="5" customFormat="1" ht="20.100000000000001" customHeight="1" x14ac:dyDescent="0.3">
      <c r="A41" s="63">
        <v>1</v>
      </c>
      <c r="B41" s="198" t="s">
        <v>222</v>
      </c>
      <c r="C41" s="343" t="s">
        <v>41</v>
      </c>
      <c r="D41" s="199">
        <v>5500000</v>
      </c>
      <c r="E41" s="344">
        <v>2.25</v>
      </c>
      <c r="F41" s="345">
        <f>+A41*D41*E41</f>
        <v>12375000</v>
      </c>
      <c r="G41" s="274"/>
      <c r="H41" s="4"/>
      <c r="I41" s="4"/>
      <c r="J41" s="272"/>
      <c r="K41" s="4"/>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4"/>
      <c r="FO41" s="4"/>
      <c r="FP41" s="4"/>
      <c r="FQ41" s="4"/>
      <c r="FR41" s="4"/>
      <c r="FS41" s="4"/>
      <c r="FT41" s="4"/>
      <c r="FU41" s="4"/>
      <c r="FV41" s="4"/>
      <c r="FW41" s="4"/>
      <c r="FX41" s="4"/>
      <c r="FY41" s="4"/>
      <c r="FZ41" s="4"/>
      <c r="GA41" s="4"/>
      <c r="GB41" s="4"/>
      <c r="GC41" s="4"/>
      <c r="GD41" s="4"/>
      <c r="GE41" s="4"/>
      <c r="GF41" s="4"/>
      <c r="GG41" s="4"/>
      <c r="GH41" s="4"/>
      <c r="GI41" s="4"/>
      <c r="GJ41" s="4"/>
      <c r="GK41" s="4"/>
      <c r="GL41" s="4"/>
      <c r="GM41" s="4"/>
      <c r="GN41" s="4"/>
      <c r="GO41" s="4"/>
      <c r="GP41" s="4"/>
      <c r="GQ41" s="4"/>
      <c r="GR41" s="4"/>
      <c r="GS41" s="4"/>
      <c r="GT41" s="4"/>
      <c r="GU41" s="4"/>
      <c r="GV41" s="4"/>
      <c r="GW41" s="4"/>
      <c r="GX41" s="4"/>
      <c r="GY41" s="4"/>
      <c r="GZ41" s="4"/>
      <c r="HA41" s="4"/>
      <c r="HB41" s="4"/>
      <c r="HC41" s="4"/>
      <c r="HD41" s="4"/>
      <c r="HE41" s="4"/>
      <c r="HF41" s="4"/>
    </row>
    <row r="42" spans="1:214" s="5" customFormat="1" ht="20.100000000000001" customHeight="1" x14ac:dyDescent="0.3">
      <c r="A42" s="341">
        <v>1</v>
      </c>
      <c r="B42" s="198" t="s">
        <v>197</v>
      </c>
      <c r="C42" s="343" t="s">
        <v>230</v>
      </c>
      <c r="D42" s="199">
        <v>1800000</v>
      </c>
      <c r="E42" s="344">
        <v>2.25</v>
      </c>
      <c r="F42" s="345">
        <f>+A42*D42*E42</f>
        <v>4050000</v>
      </c>
      <c r="G42" s="4"/>
      <c r="H42" s="4"/>
      <c r="I42" s="4"/>
      <c r="J42" s="4"/>
      <c r="K42" s="4"/>
      <c r="L42" s="4"/>
      <c r="M42" s="4"/>
      <c r="N42" s="4"/>
      <c r="O42" s="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4"/>
      <c r="FO42" s="4"/>
      <c r="FP42" s="4"/>
      <c r="FQ42" s="4"/>
      <c r="FR42" s="4"/>
      <c r="FS42" s="4"/>
      <c r="FT42" s="4"/>
      <c r="FU42" s="4"/>
      <c r="FV42" s="4"/>
      <c r="FW42" s="4"/>
      <c r="FX42" s="4"/>
      <c r="FY42" s="4"/>
      <c r="FZ42" s="4"/>
      <c r="GA42" s="4"/>
      <c r="GB42" s="4"/>
      <c r="GC42" s="4"/>
      <c r="GD42" s="4"/>
      <c r="GE42" s="4"/>
      <c r="GF42" s="4"/>
      <c r="GG42" s="4"/>
      <c r="GH42" s="4"/>
      <c r="GI42" s="4"/>
      <c r="GJ42" s="4"/>
      <c r="GK42" s="4"/>
      <c r="GL42" s="4"/>
      <c r="GM42" s="4"/>
      <c r="GN42" s="4"/>
      <c r="GO42" s="4"/>
      <c r="GP42" s="4"/>
      <c r="GQ42" s="4"/>
      <c r="GR42" s="4"/>
      <c r="GS42" s="4"/>
      <c r="GT42" s="4"/>
      <c r="GU42" s="4"/>
      <c r="GV42" s="4"/>
      <c r="GW42" s="4"/>
      <c r="GX42" s="4"/>
      <c r="GY42" s="4"/>
      <c r="GZ42" s="4"/>
      <c r="HA42" s="4"/>
      <c r="HB42" s="4"/>
      <c r="HC42" s="4"/>
      <c r="HD42" s="4"/>
      <c r="HE42" s="4"/>
      <c r="HF42" s="4"/>
    </row>
    <row r="43" spans="1:214" s="5" customFormat="1" ht="20.100000000000001" customHeight="1" thickBot="1" x14ac:dyDescent="0.35">
      <c r="A43" s="346">
        <v>1</v>
      </c>
      <c r="B43" s="215" t="s">
        <v>223</v>
      </c>
      <c r="C43" s="347" t="s">
        <v>41</v>
      </c>
      <c r="D43" s="277">
        <v>800000</v>
      </c>
      <c r="E43" s="350">
        <v>2.25</v>
      </c>
      <c r="F43" s="535">
        <f>+A43*D43*E43</f>
        <v>1800000</v>
      </c>
      <c r="G43" s="4"/>
      <c r="H43" s="4"/>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4"/>
      <c r="FO43" s="4"/>
      <c r="FP43" s="4"/>
      <c r="FQ43" s="4"/>
      <c r="FR43" s="4"/>
      <c r="FS43" s="4"/>
      <c r="FT43" s="4"/>
      <c r="FU43" s="4"/>
      <c r="FV43" s="4"/>
      <c r="FW43" s="4"/>
      <c r="FX43" s="4"/>
      <c r="FY43" s="4"/>
      <c r="FZ43" s="4"/>
      <c r="GA43" s="4"/>
      <c r="GB43" s="4"/>
      <c r="GC43" s="4"/>
      <c r="GD43" s="4"/>
      <c r="GE43" s="4"/>
      <c r="GF43" s="4"/>
      <c r="GG43" s="4"/>
      <c r="GH43" s="4"/>
      <c r="GI43" s="4"/>
      <c r="GJ43" s="4"/>
      <c r="GK43" s="4"/>
      <c r="GL43" s="4"/>
      <c r="GM43" s="4"/>
      <c r="GN43" s="4"/>
      <c r="GO43" s="4"/>
      <c r="GP43" s="4"/>
      <c r="GQ43" s="4"/>
      <c r="GR43" s="4"/>
      <c r="GS43" s="4"/>
      <c r="GT43" s="4"/>
      <c r="GU43" s="4"/>
      <c r="GV43" s="4"/>
      <c r="GW43" s="4"/>
      <c r="GX43" s="4"/>
      <c r="GY43" s="4"/>
      <c r="GZ43" s="4"/>
      <c r="HA43" s="4"/>
      <c r="HB43" s="4"/>
      <c r="HC43" s="4"/>
      <c r="HD43" s="4"/>
      <c r="HE43" s="4"/>
      <c r="HF43" s="4"/>
    </row>
    <row r="44" spans="1:214" s="5" customFormat="1" ht="20.100000000000001" customHeight="1" thickBot="1" x14ac:dyDescent="0.35">
      <c r="A44" s="456"/>
      <c r="B44" s="457" t="s">
        <v>45</v>
      </c>
      <c r="C44" s="457"/>
      <c r="D44" s="434"/>
      <c r="E44" s="435"/>
      <c r="F44" s="461"/>
      <c r="G44" s="4"/>
      <c r="H44" s="4"/>
      <c r="I44" s="4"/>
      <c r="J44" s="4"/>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4"/>
      <c r="FO44" s="4"/>
      <c r="FP44" s="4"/>
      <c r="FQ44" s="4"/>
      <c r="FR44" s="4"/>
      <c r="FS44" s="4"/>
      <c r="FT44" s="4"/>
      <c r="FU44" s="4"/>
      <c r="FV44" s="4"/>
      <c r="FW44" s="4"/>
      <c r="FX44" s="4"/>
      <c r="FY44" s="4"/>
      <c r="FZ44" s="4"/>
      <c r="GA44" s="4"/>
      <c r="GB44" s="4"/>
      <c r="GC44" s="4"/>
      <c r="GD44" s="4"/>
      <c r="GE44" s="4"/>
      <c r="GF44" s="4"/>
      <c r="GG44" s="4"/>
      <c r="GH44" s="4"/>
      <c r="GI44" s="4"/>
      <c r="GJ44" s="4"/>
      <c r="GK44" s="4"/>
      <c r="GL44" s="4"/>
      <c r="GM44" s="4"/>
      <c r="GN44" s="4"/>
      <c r="GO44" s="4"/>
      <c r="GP44" s="4"/>
      <c r="GQ44" s="4"/>
      <c r="GR44" s="4"/>
      <c r="GS44" s="4"/>
      <c r="GT44" s="4"/>
      <c r="GU44" s="4"/>
      <c r="GV44" s="4"/>
      <c r="GW44" s="4"/>
      <c r="GX44" s="4"/>
      <c r="GY44" s="4"/>
      <c r="GZ44" s="4"/>
      <c r="HA44" s="4"/>
      <c r="HB44" s="4"/>
      <c r="HC44" s="4"/>
      <c r="HD44" s="4"/>
      <c r="HE44" s="4"/>
      <c r="HF44" s="4"/>
    </row>
    <row r="45" spans="1:214" s="5" customFormat="1" ht="31.5" customHeight="1" x14ac:dyDescent="0.3">
      <c r="A45" s="336">
        <v>1</v>
      </c>
      <c r="B45" s="337" t="s">
        <v>229</v>
      </c>
      <c r="C45" s="338" t="s">
        <v>41</v>
      </c>
      <c r="D45" s="229">
        <v>1800000</v>
      </c>
      <c r="E45" s="339">
        <f>+E43</f>
        <v>2.25</v>
      </c>
      <c r="F45" s="340">
        <f>+A45*D45*E45</f>
        <v>4050000</v>
      </c>
      <c r="G45" s="4"/>
      <c r="H45" s="4"/>
      <c r="I45" s="4"/>
      <c r="J45" s="4"/>
      <c r="K45" s="4"/>
      <c r="L45" s="4"/>
      <c r="M45" s="4"/>
      <c r="N45" s="4"/>
      <c r="O45" s="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4"/>
      <c r="FO45" s="4"/>
      <c r="FP45" s="4"/>
      <c r="FQ45" s="4"/>
      <c r="FR45" s="4"/>
      <c r="FS45" s="4"/>
      <c r="FT45" s="4"/>
      <c r="FU45" s="4"/>
      <c r="FV45" s="4"/>
      <c r="FW45" s="4"/>
      <c r="FX45" s="4"/>
      <c r="FY45" s="4"/>
      <c r="FZ45" s="4"/>
      <c r="GA45" s="4"/>
      <c r="GB45" s="4"/>
      <c r="GC45" s="4"/>
      <c r="GD45" s="4"/>
      <c r="GE45" s="4"/>
      <c r="GF45" s="4"/>
      <c r="GG45" s="4"/>
      <c r="GH45" s="4"/>
      <c r="GI45" s="4"/>
      <c r="GJ45" s="4"/>
      <c r="GK45" s="4"/>
      <c r="GL45" s="4"/>
      <c r="GM45" s="4"/>
      <c r="GN45" s="4"/>
      <c r="GO45" s="4"/>
      <c r="GP45" s="4"/>
      <c r="GQ45" s="4"/>
      <c r="GR45" s="4"/>
      <c r="GS45" s="4"/>
      <c r="GT45" s="4"/>
      <c r="GU45" s="4"/>
      <c r="GV45" s="4"/>
      <c r="GW45" s="4"/>
      <c r="GX45" s="4"/>
      <c r="GY45" s="4"/>
      <c r="GZ45" s="4"/>
      <c r="HA45" s="4"/>
      <c r="HB45" s="4"/>
      <c r="HC45" s="4"/>
      <c r="HD45" s="4"/>
      <c r="HE45" s="4"/>
      <c r="HF45" s="4"/>
    </row>
    <row r="46" spans="1:214" s="5" customFormat="1" ht="31.5" customHeight="1" x14ac:dyDescent="0.3">
      <c r="A46" s="341">
        <v>1</v>
      </c>
      <c r="B46" s="342" t="s">
        <v>224</v>
      </c>
      <c r="C46" s="343" t="s">
        <v>41</v>
      </c>
      <c r="D46" s="199">
        <v>120000</v>
      </c>
      <c r="E46" s="344">
        <f>+E45</f>
        <v>2.25</v>
      </c>
      <c r="F46" s="345">
        <f>+A46*D46*E46</f>
        <v>270000</v>
      </c>
      <c r="G46" s="4"/>
      <c r="H46" s="4"/>
      <c r="I46" s="4"/>
      <c r="J46" s="4"/>
      <c r="K46" s="4"/>
      <c r="L46" s="4"/>
      <c r="M46" s="4"/>
      <c r="N46" s="4"/>
      <c r="O46" s="4"/>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4"/>
      <c r="FO46" s="4"/>
      <c r="FP46" s="4"/>
      <c r="FQ46" s="4"/>
      <c r="FR46" s="4"/>
      <c r="FS46" s="4"/>
      <c r="FT46" s="4"/>
      <c r="FU46" s="4"/>
      <c r="FV46" s="4"/>
      <c r="FW46" s="4"/>
      <c r="FX46" s="4"/>
      <c r="FY46" s="4"/>
      <c r="FZ46" s="4"/>
      <c r="GA46" s="4"/>
      <c r="GB46" s="4"/>
      <c r="GC46" s="4"/>
      <c r="GD46" s="4"/>
      <c r="GE46" s="4"/>
      <c r="GF46" s="4"/>
      <c r="GG46" s="4"/>
      <c r="GH46" s="4"/>
      <c r="GI46" s="4"/>
      <c r="GJ46" s="4"/>
      <c r="GK46" s="4"/>
      <c r="GL46" s="4"/>
      <c r="GM46" s="4"/>
      <c r="GN46" s="4"/>
      <c r="GO46" s="4"/>
      <c r="GP46" s="4"/>
      <c r="GQ46" s="4"/>
      <c r="GR46" s="4"/>
      <c r="GS46" s="4"/>
      <c r="GT46" s="4"/>
      <c r="GU46" s="4"/>
      <c r="GV46" s="4"/>
      <c r="GW46" s="4"/>
      <c r="GX46" s="4"/>
      <c r="GY46" s="4"/>
      <c r="GZ46" s="4"/>
      <c r="HA46" s="4"/>
      <c r="HB46" s="4"/>
      <c r="HC46" s="4"/>
      <c r="HD46" s="4"/>
      <c r="HE46" s="4"/>
      <c r="HF46" s="4"/>
    </row>
    <row r="47" spans="1:214" s="5" customFormat="1" ht="31.5" customHeight="1" thickBot="1" x14ac:dyDescent="0.35">
      <c r="A47" s="341">
        <v>1</v>
      </c>
      <c r="B47" s="342" t="s">
        <v>225</v>
      </c>
      <c r="C47" s="343" t="s">
        <v>41</v>
      </c>
      <c r="D47" s="199">
        <f>35000*13</f>
        <v>455000</v>
      </c>
      <c r="E47" s="344">
        <f>+E46</f>
        <v>2.25</v>
      </c>
      <c r="F47" s="345">
        <f t="shared" ref="F47" si="1">+A47*D47*E47</f>
        <v>1023750</v>
      </c>
      <c r="G47" s="4"/>
      <c r="H47" s="4"/>
      <c r="I47" s="4"/>
      <c r="J47" s="4"/>
      <c r="K47" s="4"/>
      <c r="L47" s="4"/>
      <c r="M47" s="4"/>
      <c r="N47" s="4"/>
      <c r="O47" s="4"/>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4"/>
      <c r="FO47" s="4"/>
      <c r="FP47" s="4"/>
      <c r="FQ47" s="4"/>
      <c r="FR47" s="4"/>
      <c r="FS47" s="4"/>
      <c r="FT47" s="4"/>
      <c r="FU47" s="4"/>
      <c r="FV47" s="4"/>
      <c r="FW47" s="4"/>
      <c r="FX47" s="4"/>
      <c r="FY47" s="4"/>
      <c r="FZ47" s="4"/>
      <c r="GA47" s="4"/>
      <c r="GB47" s="4"/>
      <c r="GC47" s="4"/>
      <c r="GD47" s="4"/>
      <c r="GE47" s="4"/>
      <c r="GF47" s="4"/>
      <c r="GG47" s="4"/>
      <c r="GH47" s="4"/>
      <c r="GI47" s="4"/>
      <c r="GJ47" s="4"/>
      <c r="GK47" s="4"/>
      <c r="GL47" s="4"/>
      <c r="GM47" s="4"/>
      <c r="GN47" s="4"/>
      <c r="GO47" s="4"/>
      <c r="GP47" s="4"/>
      <c r="GQ47" s="4"/>
      <c r="GR47" s="4"/>
      <c r="GS47" s="4"/>
      <c r="GT47" s="4"/>
      <c r="GU47" s="4"/>
      <c r="GV47" s="4"/>
      <c r="GW47" s="4"/>
      <c r="GX47" s="4"/>
      <c r="GY47" s="4"/>
      <c r="GZ47" s="4"/>
      <c r="HA47" s="4"/>
      <c r="HB47" s="4"/>
      <c r="HC47" s="4"/>
      <c r="HD47" s="4"/>
      <c r="HE47" s="4"/>
      <c r="HF47" s="4"/>
    </row>
    <row r="48" spans="1:214" s="5" customFormat="1" ht="31.5" customHeight="1" thickBot="1" x14ac:dyDescent="0.35">
      <c r="A48" s="346">
        <v>1</v>
      </c>
      <c r="B48" s="348" t="s">
        <v>203</v>
      </c>
      <c r="C48" s="349" t="s">
        <v>41</v>
      </c>
      <c r="D48" s="199">
        <v>92596</v>
      </c>
      <c r="E48" s="350">
        <f>+E47</f>
        <v>2.25</v>
      </c>
      <c r="F48" s="345">
        <f>+A48*D48*E48-1</f>
        <v>208340</v>
      </c>
      <c r="G48" s="201" t="s">
        <v>52</v>
      </c>
      <c r="H48" s="4"/>
      <c r="I48" s="4"/>
      <c r="J48" s="4"/>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4"/>
      <c r="FO48" s="4"/>
      <c r="FP48" s="4"/>
      <c r="FQ48" s="4"/>
      <c r="FR48" s="4"/>
      <c r="FS48" s="4"/>
      <c r="FT48" s="4"/>
      <c r="FU48" s="4"/>
      <c r="FV48" s="4"/>
      <c r="FW48" s="4"/>
      <c r="FX48" s="4"/>
      <c r="FY48" s="4"/>
      <c r="FZ48" s="4"/>
      <c r="GA48" s="4"/>
      <c r="GB48" s="4"/>
      <c r="GC48" s="4"/>
      <c r="GD48" s="4"/>
      <c r="GE48" s="4"/>
      <c r="GF48" s="4"/>
      <c r="GG48" s="4"/>
      <c r="GH48" s="4"/>
      <c r="GI48" s="4"/>
      <c r="GJ48" s="4"/>
      <c r="GK48" s="4"/>
      <c r="GL48" s="4"/>
      <c r="GM48" s="4"/>
      <c r="GN48" s="4"/>
      <c r="GO48" s="4"/>
      <c r="GP48" s="4"/>
      <c r="GQ48" s="4"/>
      <c r="GR48" s="4"/>
      <c r="GS48" s="4"/>
      <c r="GT48" s="4"/>
      <c r="GU48" s="4"/>
      <c r="GV48" s="4"/>
      <c r="GW48" s="4"/>
      <c r="GX48" s="4"/>
      <c r="GY48" s="4"/>
      <c r="GZ48" s="4"/>
      <c r="HA48" s="4"/>
      <c r="HB48" s="4"/>
      <c r="HC48" s="4"/>
      <c r="HD48" s="4"/>
      <c r="HE48" s="4"/>
      <c r="HF48" s="4"/>
    </row>
    <row r="49" spans="1:214" s="5" customFormat="1" ht="20.100000000000001" customHeight="1" x14ac:dyDescent="0.3">
      <c r="A49" s="464"/>
      <c r="B49" s="612" t="s">
        <v>356</v>
      </c>
      <c r="C49" s="612"/>
      <c r="D49" s="612"/>
      <c r="E49" s="612"/>
      <c r="F49" s="465">
        <f>F38+F40+F41+F42+F43+F45+F46+F47+F48</f>
        <v>43870840</v>
      </c>
      <c r="G49" s="4"/>
      <c r="H49" s="4"/>
      <c r="I49" s="4"/>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4"/>
      <c r="FO49" s="4"/>
      <c r="FP49" s="4"/>
      <c r="FQ49" s="4"/>
      <c r="FR49" s="4"/>
      <c r="FS49" s="4"/>
      <c r="FT49" s="4"/>
      <c r="FU49" s="4"/>
      <c r="FV49" s="4"/>
      <c r="FW49" s="4"/>
      <c r="FX49" s="4"/>
      <c r="FY49" s="4"/>
      <c r="FZ49" s="4"/>
      <c r="GA49" s="4"/>
      <c r="GB49" s="4"/>
      <c r="GC49" s="4"/>
      <c r="GD49" s="4"/>
      <c r="GE49" s="4"/>
      <c r="GF49" s="4"/>
      <c r="GG49" s="4"/>
      <c r="GH49" s="4"/>
      <c r="GI49" s="4"/>
      <c r="GJ49" s="4"/>
      <c r="GK49" s="4"/>
      <c r="GL49" s="4"/>
      <c r="GM49" s="4"/>
      <c r="GN49" s="4"/>
      <c r="GO49" s="4"/>
      <c r="GP49" s="4"/>
      <c r="GQ49" s="4"/>
      <c r="GR49" s="4"/>
      <c r="GS49" s="4"/>
      <c r="GT49" s="4"/>
      <c r="GU49" s="4"/>
      <c r="GV49" s="4"/>
      <c r="GW49" s="4"/>
      <c r="GX49" s="4"/>
      <c r="GY49" s="4"/>
      <c r="GZ49" s="4"/>
      <c r="HA49" s="4"/>
      <c r="HB49" s="4"/>
      <c r="HC49" s="4"/>
      <c r="HD49" s="4"/>
      <c r="HE49" s="4"/>
      <c r="HF49" s="4"/>
    </row>
    <row r="50" spans="1:214" s="5" customFormat="1" ht="20.100000000000001" customHeight="1" x14ac:dyDescent="0.3">
      <c r="A50" s="466"/>
      <c r="B50" s="613" t="s">
        <v>357</v>
      </c>
      <c r="C50" s="613"/>
      <c r="D50" s="613"/>
      <c r="E50" s="613"/>
      <c r="F50" s="467">
        <f>+F49+F32</f>
        <v>252100840.00000003</v>
      </c>
      <c r="G50" s="202"/>
      <c r="H50" s="4"/>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4"/>
      <c r="FO50" s="4"/>
      <c r="FP50" s="4"/>
      <c r="FQ50" s="4"/>
      <c r="FR50" s="4"/>
      <c r="FS50" s="4"/>
      <c r="FT50" s="4"/>
      <c r="FU50" s="4"/>
      <c r="FV50" s="4"/>
      <c r="FW50" s="4"/>
      <c r="FX50" s="4"/>
      <c r="FY50" s="4"/>
      <c r="FZ50" s="4"/>
      <c r="GA50" s="4"/>
      <c r="GB50" s="4"/>
      <c r="GC50" s="4"/>
      <c r="GD50" s="4"/>
      <c r="GE50" s="4"/>
      <c r="GF50" s="4"/>
      <c r="GG50" s="4"/>
      <c r="GH50" s="4"/>
      <c r="GI50" s="4"/>
      <c r="GJ50" s="4"/>
      <c r="GK50" s="4"/>
      <c r="GL50" s="4"/>
      <c r="GM50" s="4"/>
      <c r="GN50" s="4"/>
      <c r="GO50" s="4"/>
      <c r="GP50" s="4"/>
      <c r="GQ50" s="4"/>
      <c r="GR50" s="4"/>
      <c r="GS50" s="4"/>
      <c r="GT50" s="4"/>
      <c r="GU50" s="4"/>
      <c r="GV50" s="4"/>
      <c r="GW50" s="4"/>
      <c r="GX50" s="4"/>
      <c r="GY50" s="4"/>
      <c r="GZ50" s="4"/>
      <c r="HA50" s="4"/>
      <c r="HB50" s="4"/>
      <c r="HC50" s="4"/>
      <c r="HD50" s="4"/>
      <c r="HE50" s="4"/>
      <c r="HF50" s="4"/>
    </row>
    <row r="51" spans="1:214" s="5" customFormat="1" ht="20.100000000000001" customHeight="1" x14ac:dyDescent="0.3">
      <c r="A51" s="466"/>
      <c r="B51" s="613" t="s">
        <v>358</v>
      </c>
      <c r="C51" s="613"/>
      <c r="D51" s="613"/>
      <c r="E51" s="613"/>
      <c r="F51" s="467">
        <f>+ROUND(F50*0.19,0)</f>
        <v>47899160</v>
      </c>
      <c r="G51" s="4"/>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4"/>
      <c r="FO51" s="4"/>
      <c r="FP51" s="4"/>
      <c r="FQ51" s="4"/>
      <c r="FR51" s="4"/>
      <c r="FS51" s="4"/>
      <c r="FT51" s="4"/>
      <c r="FU51" s="4"/>
      <c r="FV51" s="4"/>
      <c r="FW51" s="4"/>
      <c r="FX51" s="4"/>
      <c r="FY51" s="4"/>
      <c r="FZ51" s="4"/>
      <c r="GA51" s="4"/>
      <c r="GB51" s="4"/>
      <c r="GC51" s="4"/>
      <c r="GD51" s="4"/>
      <c r="GE51" s="4"/>
      <c r="GF51" s="4"/>
      <c r="GG51" s="4"/>
      <c r="GH51" s="4"/>
      <c r="GI51" s="4"/>
      <c r="GJ51" s="4"/>
      <c r="GK51" s="4"/>
      <c r="GL51" s="4"/>
      <c r="GM51" s="4"/>
      <c r="GN51" s="4"/>
      <c r="GO51" s="4"/>
      <c r="GP51" s="4"/>
      <c r="GQ51" s="4"/>
      <c r="GR51" s="4"/>
      <c r="GS51" s="4"/>
      <c r="GT51" s="4"/>
      <c r="GU51" s="4"/>
      <c r="GV51" s="4"/>
      <c r="GW51" s="4"/>
      <c r="GX51" s="4"/>
      <c r="GY51" s="4"/>
      <c r="GZ51" s="4"/>
      <c r="HA51" s="4"/>
      <c r="HB51" s="4"/>
      <c r="HC51" s="4"/>
      <c r="HD51" s="4"/>
      <c r="HE51" s="4"/>
      <c r="HF51" s="4"/>
    </row>
    <row r="52" spans="1:214" s="5" customFormat="1" ht="20.100000000000001" customHeight="1" thickBot="1" x14ac:dyDescent="0.35">
      <c r="A52" s="468"/>
      <c r="B52" s="614" t="s">
        <v>220</v>
      </c>
      <c r="C52" s="614"/>
      <c r="D52" s="614"/>
      <c r="E52" s="614"/>
      <c r="F52" s="469">
        <f>+F50+F51</f>
        <v>300000000</v>
      </c>
      <c r="G52" s="289"/>
      <c r="H52" s="272"/>
      <c r="I52" s="470"/>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4"/>
      <c r="FO52" s="4"/>
      <c r="FP52" s="4"/>
      <c r="FQ52" s="4"/>
      <c r="FR52" s="4"/>
      <c r="FS52" s="4"/>
      <c r="FT52" s="4"/>
      <c r="FU52" s="4"/>
      <c r="FV52" s="4"/>
      <c r="FW52" s="4"/>
      <c r="FX52" s="4"/>
      <c r="FY52" s="4"/>
      <c r="FZ52" s="4"/>
      <c r="GA52" s="4"/>
      <c r="GB52" s="4"/>
      <c r="GC52" s="4"/>
      <c r="GD52" s="4"/>
      <c r="GE52" s="4"/>
      <c r="GF52" s="4"/>
      <c r="GG52" s="4"/>
      <c r="GH52" s="4"/>
      <c r="GI52" s="4"/>
      <c r="GJ52" s="4"/>
      <c r="GK52" s="4"/>
      <c r="GL52" s="4"/>
      <c r="GM52" s="4"/>
      <c r="GN52" s="4"/>
      <c r="GO52" s="4"/>
      <c r="GP52" s="4"/>
      <c r="GQ52" s="4"/>
      <c r="GR52" s="4"/>
      <c r="GS52" s="4"/>
      <c r="GT52" s="4"/>
      <c r="GU52" s="4"/>
      <c r="GV52" s="4"/>
      <c r="GW52" s="4"/>
      <c r="GX52" s="4"/>
      <c r="GY52" s="4"/>
      <c r="GZ52" s="4"/>
      <c r="HA52" s="4"/>
      <c r="HB52" s="4"/>
      <c r="HC52" s="4"/>
      <c r="HD52" s="4"/>
      <c r="HE52" s="4"/>
      <c r="HF52" s="4"/>
    </row>
    <row r="53" spans="1:214" s="5" customFormat="1" x14ac:dyDescent="0.3">
      <c r="A53" s="615" t="s">
        <v>48</v>
      </c>
      <c r="B53" s="616"/>
      <c r="C53" s="616"/>
      <c r="D53" s="616"/>
      <c r="E53" s="616"/>
      <c r="F53" s="617"/>
      <c r="G53" s="276"/>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4"/>
      <c r="FO53" s="4"/>
      <c r="FP53" s="4"/>
      <c r="FQ53" s="4"/>
      <c r="FR53" s="4"/>
      <c r="FS53" s="4"/>
      <c r="FT53" s="4"/>
      <c r="FU53" s="4"/>
      <c r="FV53" s="4"/>
      <c r="FW53" s="4"/>
      <c r="FX53" s="4"/>
      <c r="FY53" s="4"/>
      <c r="FZ53" s="4"/>
      <c r="GA53" s="4"/>
      <c r="GB53" s="4"/>
      <c r="GC53" s="4"/>
      <c r="GD53" s="4"/>
      <c r="GE53" s="4"/>
      <c r="GF53" s="4"/>
      <c r="GG53" s="4"/>
      <c r="GH53" s="4"/>
      <c r="GI53" s="4"/>
      <c r="GJ53" s="4"/>
      <c r="GK53" s="4"/>
      <c r="GL53" s="4"/>
      <c r="GM53" s="4"/>
      <c r="GN53" s="4"/>
      <c r="GO53" s="4"/>
      <c r="GP53" s="4"/>
      <c r="GQ53" s="4"/>
      <c r="GR53" s="4"/>
      <c r="GS53" s="4"/>
      <c r="GT53" s="4"/>
      <c r="GU53" s="4"/>
      <c r="GV53" s="4"/>
      <c r="GW53" s="4"/>
      <c r="GX53" s="4"/>
      <c r="GY53" s="4"/>
      <c r="GZ53" s="4"/>
      <c r="HA53" s="4"/>
      <c r="HB53" s="4"/>
      <c r="HC53" s="4"/>
      <c r="HD53" s="4"/>
      <c r="HE53" s="4"/>
      <c r="HF53" s="4"/>
    </row>
    <row r="54" spans="1:214" s="5" customFormat="1" ht="24.75" customHeight="1" x14ac:dyDescent="0.3">
      <c r="A54" s="606" t="s">
        <v>361</v>
      </c>
      <c r="B54" s="607"/>
      <c r="C54" s="607"/>
      <c r="D54" s="607"/>
      <c r="E54" s="607"/>
      <c r="F54" s="608"/>
      <c r="G54" s="276"/>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4"/>
      <c r="FO54" s="4"/>
      <c r="FP54" s="4"/>
      <c r="FQ54" s="4"/>
      <c r="FR54" s="4"/>
      <c r="FS54" s="4"/>
      <c r="FT54" s="4"/>
      <c r="FU54" s="4"/>
      <c r="FV54" s="4"/>
      <c r="FW54" s="4"/>
      <c r="FX54" s="4"/>
      <c r="FY54" s="4"/>
      <c r="FZ54" s="4"/>
      <c r="GA54" s="4"/>
      <c r="GB54" s="4"/>
      <c r="GC54" s="4"/>
      <c r="GD54" s="4"/>
      <c r="GE54" s="4"/>
      <c r="GF54" s="4"/>
      <c r="GG54" s="4"/>
      <c r="GH54" s="4"/>
      <c r="GI54" s="4"/>
      <c r="GJ54" s="4"/>
      <c r="GK54" s="4"/>
      <c r="GL54" s="4"/>
      <c r="GM54" s="4"/>
      <c r="GN54" s="4"/>
      <c r="GO54" s="4"/>
      <c r="GP54" s="4"/>
      <c r="GQ54" s="4"/>
      <c r="GR54" s="4"/>
      <c r="GS54" s="4"/>
      <c r="GT54" s="4"/>
      <c r="GU54" s="4"/>
      <c r="GV54" s="4"/>
      <c r="GW54" s="4"/>
      <c r="GX54" s="4"/>
      <c r="GY54" s="4"/>
      <c r="GZ54" s="4"/>
      <c r="HA54" s="4"/>
      <c r="HB54" s="4"/>
      <c r="HC54" s="4"/>
      <c r="HD54" s="4"/>
      <c r="HE54" s="4"/>
      <c r="HF54" s="4"/>
    </row>
    <row r="55" spans="1:214" ht="28.5" customHeight="1" x14ac:dyDescent="0.3">
      <c r="A55" s="609" t="s">
        <v>362</v>
      </c>
      <c r="B55" s="610"/>
      <c r="C55" s="610"/>
      <c r="D55" s="610"/>
      <c r="E55" s="610"/>
      <c r="F55" s="611"/>
    </row>
    <row r="56" spans="1:214" ht="21.95" customHeight="1" x14ac:dyDescent="0.3">
      <c r="A56" s="603" t="s">
        <v>363</v>
      </c>
      <c r="B56" s="604"/>
      <c r="C56" s="604"/>
      <c r="D56" s="604"/>
      <c r="E56" s="604"/>
      <c r="F56" s="605"/>
    </row>
    <row r="57" spans="1:214" ht="21.95" customHeight="1" x14ac:dyDescent="0.3">
      <c r="A57" s="603" t="s">
        <v>364</v>
      </c>
      <c r="B57" s="604"/>
      <c r="C57" s="604"/>
      <c r="D57" s="604"/>
      <c r="E57" s="604"/>
      <c r="F57" s="605"/>
    </row>
    <row r="58" spans="1:214" ht="41.25" customHeight="1" x14ac:dyDescent="0.3">
      <c r="A58" s="603" t="s">
        <v>365</v>
      </c>
      <c r="B58" s="604"/>
      <c r="C58" s="604"/>
      <c r="D58" s="604"/>
      <c r="E58" s="604"/>
      <c r="F58" s="605"/>
    </row>
    <row r="59" spans="1:214" ht="21.95" customHeight="1" x14ac:dyDescent="0.3">
      <c r="A59" s="603" t="s">
        <v>366</v>
      </c>
      <c r="B59" s="604"/>
      <c r="C59" s="604"/>
      <c r="D59" s="604"/>
      <c r="E59" s="604"/>
      <c r="F59" s="605"/>
    </row>
    <row r="60" spans="1:214" ht="21.95" customHeight="1" x14ac:dyDescent="0.3">
      <c r="A60" s="603" t="s">
        <v>368</v>
      </c>
      <c r="B60" s="604"/>
      <c r="C60" s="604"/>
      <c r="D60" s="604"/>
      <c r="E60" s="604"/>
      <c r="F60" s="605"/>
    </row>
    <row r="61" spans="1:214" ht="21.95" customHeight="1" x14ac:dyDescent="0.3">
      <c r="A61" s="603" t="s">
        <v>369</v>
      </c>
      <c r="B61" s="604"/>
      <c r="C61" s="604"/>
      <c r="D61" s="604"/>
      <c r="E61" s="604"/>
      <c r="F61" s="605"/>
    </row>
    <row r="62" spans="1:214" ht="21.95" customHeight="1" x14ac:dyDescent="0.3">
      <c r="A62" s="603" t="s">
        <v>370</v>
      </c>
      <c r="B62" s="604"/>
      <c r="C62" s="604"/>
      <c r="D62" s="604"/>
      <c r="E62" s="604"/>
      <c r="F62" s="605"/>
    </row>
    <row r="63" spans="1:214" ht="21.95" customHeight="1" x14ac:dyDescent="0.3">
      <c r="A63" s="603" t="s">
        <v>371</v>
      </c>
      <c r="B63" s="604"/>
      <c r="C63" s="604"/>
      <c r="D63" s="604"/>
      <c r="E63" s="604"/>
      <c r="F63" s="605"/>
    </row>
    <row r="64" spans="1:214" ht="21.95" customHeight="1" x14ac:dyDescent="0.3">
      <c r="A64" s="603" t="s">
        <v>415</v>
      </c>
      <c r="B64" s="604"/>
      <c r="C64" s="604"/>
      <c r="D64" s="604"/>
      <c r="E64" s="604"/>
      <c r="F64" s="605"/>
    </row>
    <row r="65" spans="1:216" ht="28.5" customHeight="1" thickBot="1" x14ac:dyDescent="0.35">
      <c r="A65" s="600" t="s">
        <v>367</v>
      </c>
      <c r="B65" s="601"/>
      <c r="C65" s="601"/>
      <c r="D65" s="601"/>
      <c r="E65" s="601"/>
      <c r="F65" s="602"/>
    </row>
    <row r="66" spans="1:216" x14ac:dyDescent="0.3">
      <c r="A66" s="525"/>
      <c r="B66" s="526"/>
      <c r="C66" s="526"/>
      <c r="D66" s="527"/>
      <c r="E66" s="528"/>
      <c r="F66" s="529"/>
      <c r="HG66" s="4"/>
      <c r="HH66" s="4"/>
    </row>
    <row r="67" spans="1:216" x14ac:dyDescent="0.3">
      <c r="A67" s="530" t="s">
        <v>413</v>
      </c>
      <c r="F67" s="531"/>
      <c r="HG67" s="4"/>
      <c r="HH67" s="4"/>
    </row>
    <row r="68" spans="1:216" x14ac:dyDescent="0.3">
      <c r="A68" s="532"/>
      <c r="F68" s="531"/>
      <c r="HG68" s="4"/>
      <c r="HH68" s="4"/>
    </row>
    <row r="69" spans="1:216" ht="16.5" customHeight="1" x14ac:dyDescent="0.3">
      <c r="A69" s="592" t="s">
        <v>423</v>
      </c>
      <c r="B69" s="593"/>
      <c r="C69" s="6"/>
      <c r="D69" s="596"/>
      <c r="E69" s="596"/>
      <c r="F69" s="597"/>
      <c r="HG69" s="4"/>
      <c r="HH69" s="4"/>
    </row>
    <row r="70" spans="1:216" ht="17.25" thickBot="1" x14ac:dyDescent="0.35">
      <c r="A70" s="594"/>
      <c r="B70" s="595"/>
      <c r="C70" s="533"/>
      <c r="D70" s="598"/>
      <c r="E70" s="598"/>
      <c r="F70" s="599"/>
      <c r="HG70" s="4"/>
      <c r="HH70" s="4"/>
    </row>
  </sheetData>
  <mergeCells count="38">
    <mergeCell ref="A6:F6"/>
    <mergeCell ref="E33:E34"/>
    <mergeCell ref="A7:F7"/>
    <mergeCell ref="A10:D10"/>
    <mergeCell ref="A12:A13"/>
    <mergeCell ref="B12:B14"/>
    <mergeCell ref="B15:F15"/>
    <mergeCell ref="B30:E30"/>
    <mergeCell ref="B31:E31"/>
    <mergeCell ref="B32:E32"/>
    <mergeCell ref="A33:A34"/>
    <mergeCell ref="B33:B35"/>
    <mergeCell ref="C33:C35"/>
    <mergeCell ref="E8:F8"/>
    <mergeCell ref="A1:F1"/>
    <mergeCell ref="A2:F2"/>
    <mergeCell ref="A3:F3"/>
    <mergeCell ref="A4:F4"/>
    <mergeCell ref="A5:F5"/>
    <mergeCell ref="B49:E49"/>
    <mergeCell ref="B50:E50"/>
    <mergeCell ref="B51:E51"/>
    <mergeCell ref="B52:E52"/>
    <mergeCell ref="A53:F53"/>
    <mergeCell ref="A54:F54"/>
    <mergeCell ref="A55:F55"/>
    <mergeCell ref="A56:F56"/>
    <mergeCell ref="A57:F57"/>
    <mergeCell ref="A58:F58"/>
    <mergeCell ref="A69:B70"/>
    <mergeCell ref="D69:F70"/>
    <mergeCell ref="A65:F65"/>
    <mergeCell ref="A64:F64"/>
    <mergeCell ref="A59:F59"/>
    <mergeCell ref="A60:F60"/>
    <mergeCell ref="A61:F61"/>
    <mergeCell ref="A62:F62"/>
    <mergeCell ref="A63:F63"/>
  </mergeCells>
  <printOptions horizontalCentered="1"/>
  <pageMargins left="0.19685039370078741" right="0.19685039370078741" top="0.19685039370078741" bottom="0.19685039370078741" header="0.31496062992125984" footer="0.31496062992125984"/>
  <pageSetup paperSize="17" scale="93"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5" tint="0.59999389629810485"/>
  </sheetPr>
  <dimension ref="A1:AE59"/>
  <sheetViews>
    <sheetView showGridLines="0" topLeftCell="A15" zoomScale="85" zoomScaleNormal="85" zoomScaleSheetLayoutView="85" workbookViewId="0">
      <selection activeCell="I24" sqref="I24"/>
    </sheetView>
  </sheetViews>
  <sheetFormatPr baseColWidth="10" defaultRowHeight="16.5" x14ac:dyDescent="0.3"/>
  <cols>
    <col min="1" max="1" width="56.140625" style="471" customWidth="1"/>
    <col min="2" max="11" width="3.7109375" style="471" customWidth="1"/>
    <col min="12" max="12" width="46.42578125" style="471" customWidth="1"/>
    <col min="13" max="13" width="11.42578125" style="471"/>
    <col min="14" max="17" width="13" style="471" customWidth="1"/>
    <col min="18" max="22" width="13.5703125" style="471" customWidth="1"/>
    <col min="23" max="25" width="14.42578125" style="471" customWidth="1"/>
    <col min="26" max="27" width="11.42578125" style="471"/>
    <col min="28" max="28" width="11.7109375" style="471" customWidth="1"/>
    <col min="29" max="30" width="11.42578125" style="471"/>
    <col min="31" max="31" width="2.7109375" style="471" customWidth="1"/>
    <col min="32" max="249" width="11.42578125" style="471"/>
    <col min="250" max="250" width="56.140625" style="471" customWidth="1"/>
    <col min="251" max="270" width="3.7109375" style="471" customWidth="1"/>
    <col min="271" max="271" width="46.42578125" style="471" customWidth="1"/>
    <col min="272" max="277" width="11.42578125" style="471"/>
    <col min="278" max="278" width="13.5703125" style="471" customWidth="1"/>
    <col min="279" max="279" width="15.7109375" style="471" customWidth="1"/>
    <col min="280" max="280" width="14" style="471" customWidth="1"/>
    <col min="281" max="282" width="11.42578125" style="471"/>
    <col min="283" max="284" width="11.7109375" style="471" customWidth="1"/>
    <col min="285" max="286" width="11.42578125" style="471"/>
    <col min="287" max="287" width="2.7109375" style="471" customWidth="1"/>
    <col min="288" max="505" width="11.42578125" style="471"/>
    <col min="506" max="506" width="56.140625" style="471" customWidth="1"/>
    <col min="507" max="526" width="3.7109375" style="471" customWidth="1"/>
    <col min="527" max="527" width="46.42578125" style="471" customWidth="1"/>
    <col min="528" max="533" width="11.42578125" style="471"/>
    <col min="534" max="534" width="13.5703125" style="471" customWidth="1"/>
    <col min="535" max="535" width="15.7109375" style="471" customWidth="1"/>
    <col min="536" max="536" width="14" style="471" customWidth="1"/>
    <col min="537" max="538" width="11.42578125" style="471"/>
    <col min="539" max="540" width="11.7109375" style="471" customWidth="1"/>
    <col min="541" max="542" width="11.42578125" style="471"/>
    <col min="543" max="543" width="2.7109375" style="471" customWidth="1"/>
    <col min="544" max="761" width="11.42578125" style="471"/>
    <col min="762" max="762" width="56.140625" style="471" customWidth="1"/>
    <col min="763" max="782" width="3.7109375" style="471" customWidth="1"/>
    <col min="783" max="783" width="46.42578125" style="471" customWidth="1"/>
    <col min="784" max="789" width="11.42578125" style="471"/>
    <col min="790" max="790" width="13.5703125" style="471" customWidth="1"/>
    <col min="791" max="791" width="15.7109375" style="471" customWidth="1"/>
    <col min="792" max="792" width="14" style="471" customWidth="1"/>
    <col min="793" max="794" width="11.42578125" style="471"/>
    <col min="795" max="796" width="11.7109375" style="471" customWidth="1"/>
    <col min="797" max="798" width="11.42578125" style="471"/>
    <col min="799" max="799" width="2.7109375" style="471" customWidth="1"/>
    <col min="800" max="1017" width="11.42578125" style="471"/>
    <col min="1018" max="1018" width="56.140625" style="471" customWidth="1"/>
    <col min="1019" max="1038" width="3.7109375" style="471" customWidth="1"/>
    <col min="1039" max="1039" width="46.42578125" style="471" customWidth="1"/>
    <col min="1040" max="1045" width="11.42578125" style="471"/>
    <col min="1046" max="1046" width="13.5703125" style="471" customWidth="1"/>
    <col min="1047" max="1047" width="15.7109375" style="471" customWidth="1"/>
    <col min="1048" max="1048" width="14" style="471" customWidth="1"/>
    <col min="1049" max="1050" width="11.42578125" style="471"/>
    <col min="1051" max="1052" width="11.7109375" style="471" customWidth="1"/>
    <col min="1053" max="1054" width="11.42578125" style="471"/>
    <col min="1055" max="1055" width="2.7109375" style="471" customWidth="1"/>
    <col min="1056" max="1273" width="11.42578125" style="471"/>
    <col min="1274" max="1274" width="56.140625" style="471" customWidth="1"/>
    <col min="1275" max="1294" width="3.7109375" style="471" customWidth="1"/>
    <col min="1295" max="1295" width="46.42578125" style="471" customWidth="1"/>
    <col min="1296" max="1301" width="11.42578125" style="471"/>
    <col min="1302" max="1302" width="13.5703125" style="471" customWidth="1"/>
    <col min="1303" max="1303" width="15.7109375" style="471" customWidth="1"/>
    <col min="1304" max="1304" width="14" style="471" customWidth="1"/>
    <col min="1305" max="1306" width="11.42578125" style="471"/>
    <col min="1307" max="1308" width="11.7109375" style="471" customWidth="1"/>
    <col min="1309" max="1310" width="11.42578125" style="471"/>
    <col min="1311" max="1311" width="2.7109375" style="471" customWidth="1"/>
    <col min="1312" max="1529" width="11.42578125" style="471"/>
    <col min="1530" max="1530" width="56.140625" style="471" customWidth="1"/>
    <col min="1531" max="1550" width="3.7109375" style="471" customWidth="1"/>
    <col min="1551" max="1551" width="46.42578125" style="471" customWidth="1"/>
    <col min="1552" max="1557" width="11.42578125" style="471"/>
    <col min="1558" max="1558" width="13.5703125" style="471" customWidth="1"/>
    <col min="1559" max="1559" width="15.7109375" style="471" customWidth="1"/>
    <col min="1560" max="1560" width="14" style="471" customWidth="1"/>
    <col min="1561" max="1562" width="11.42578125" style="471"/>
    <col min="1563" max="1564" width="11.7109375" style="471" customWidth="1"/>
    <col min="1565" max="1566" width="11.42578125" style="471"/>
    <col min="1567" max="1567" width="2.7109375" style="471" customWidth="1"/>
    <col min="1568" max="1785" width="11.42578125" style="471"/>
    <col min="1786" max="1786" width="56.140625" style="471" customWidth="1"/>
    <col min="1787" max="1806" width="3.7109375" style="471" customWidth="1"/>
    <col min="1807" max="1807" width="46.42578125" style="471" customWidth="1"/>
    <col min="1808" max="1813" width="11.42578125" style="471"/>
    <col min="1814" max="1814" width="13.5703125" style="471" customWidth="1"/>
    <col min="1815" max="1815" width="15.7109375" style="471" customWidth="1"/>
    <col min="1816" max="1816" width="14" style="471" customWidth="1"/>
    <col min="1817" max="1818" width="11.42578125" style="471"/>
    <col min="1819" max="1820" width="11.7109375" style="471" customWidth="1"/>
    <col min="1821" max="1822" width="11.42578125" style="471"/>
    <col min="1823" max="1823" width="2.7109375" style="471" customWidth="1"/>
    <col min="1824" max="2041" width="11.42578125" style="471"/>
    <col min="2042" max="2042" width="56.140625" style="471" customWidth="1"/>
    <col min="2043" max="2062" width="3.7109375" style="471" customWidth="1"/>
    <col min="2063" max="2063" width="46.42578125" style="471" customWidth="1"/>
    <col min="2064" max="2069" width="11.42578125" style="471"/>
    <col min="2070" max="2070" width="13.5703125" style="471" customWidth="1"/>
    <col min="2071" max="2071" width="15.7109375" style="471" customWidth="1"/>
    <col min="2072" max="2072" width="14" style="471" customWidth="1"/>
    <col min="2073" max="2074" width="11.42578125" style="471"/>
    <col min="2075" max="2076" width="11.7109375" style="471" customWidth="1"/>
    <col min="2077" max="2078" width="11.42578125" style="471"/>
    <col min="2079" max="2079" width="2.7109375" style="471" customWidth="1"/>
    <col min="2080" max="2297" width="11.42578125" style="471"/>
    <col min="2298" max="2298" width="56.140625" style="471" customWidth="1"/>
    <col min="2299" max="2318" width="3.7109375" style="471" customWidth="1"/>
    <col min="2319" max="2319" width="46.42578125" style="471" customWidth="1"/>
    <col min="2320" max="2325" width="11.42578125" style="471"/>
    <col min="2326" max="2326" width="13.5703125" style="471" customWidth="1"/>
    <col min="2327" max="2327" width="15.7109375" style="471" customWidth="1"/>
    <col min="2328" max="2328" width="14" style="471" customWidth="1"/>
    <col min="2329" max="2330" width="11.42578125" style="471"/>
    <col min="2331" max="2332" width="11.7109375" style="471" customWidth="1"/>
    <col min="2333" max="2334" width="11.42578125" style="471"/>
    <col min="2335" max="2335" width="2.7109375" style="471" customWidth="1"/>
    <col min="2336" max="2553" width="11.42578125" style="471"/>
    <col min="2554" max="2554" width="56.140625" style="471" customWidth="1"/>
    <col min="2555" max="2574" width="3.7109375" style="471" customWidth="1"/>
    <col min="2575" max="2575" width="46.42578125" style="471" customWidth="1"/>
    <col min="2576" max="2581" width="11.42578125" style="471"/>
    <col min="2582" max="2582" width="13.5703125" style="471" customWidth="1"/>
    <col min="2583" max="2583" width="15.7109375" style="471" customWidth="1"/>
    <col min="2584" max="2584" width="14" style="471" customWidth="1"/>
    <col min="2585" max="2586" width="11.42578125" style="471"/>
    <col min="2587" max="2588" width="11.7109375" style="471" customWidth="1"/>
    <col min="2589" max="2590" width="11.42578125" style="471"/>
    <col min="2591" max="2591" width="2.7109375" style="471" customWidth="1"/>
    <col min="2592" max="2809" width="11.42578125" style="471"/>
    <col min="2810" max="2810" width="56.140625" style="471" customWidth="1"/>
    <col min="2811" max="2830" width="3.7109375" style="471" customWidth="1"/>
    <col min="2831" max="2831" width="46.42578125" style="471" customWidth="1"/>
    <col min="2832" max="2837" width="11.42578125" style="471"/>
    <col min="2838" max="2838" width="13.5703125" style="471" customWidth="1"/>
    <col min="2839" max="2839" width="15.7109375" style="471" customWidth="1"/>
    <col min="2840" max="2840" width="14" style="471" customWidth="1"/>
    <col min="2841" max="2842" width="11.42578125" style="471"/>
    <col min="2843" max="2844" width="11.7109375" style="471" customWidth="1"/>
    <col min="2845" max="2846" width="11.42578125" style="471"/>
    <col min="2847" max="2847" width="2.7109375" style="471" customWidth="1"/>
    <col min="2848" max="3065" width="11.42578125" style="471"/>
    <col min="3066" max="3066" width="56.140625" style="471" customWidth="1"/>
    <col min="3067" max="3086" width="3.7109375" style="471" customWidth="1"/>
    <col min="3087" max="3087" width="46.42578125" style="471" customWidth="1"/>
    <col min="3088" max="3093" width="11.42578125" style="471"/>
    <col min="3094" max="3094" width="13.5703125" style="471" customWidth="1"/>
    <col min="3095" max="3095" width="15.7109375" style="471" customWidth="1"/>
    <col min="3096" max="3096" width="14" style="471" customWidth="1"/>
    <col min="3097" max="3098" width="11.42578125" style="471"/>
    <col min="3099" max="3100" width="11.7109375" style="471" customWidth="1"/>
    <col min="3101" max="3102" width="11.42578125" style="471"/>
    <col min="3103" max="3103" width="2.7109375" style="471" customWidth="1"/>
    <col min="3104" max="3321" width="11.42578125" style="471"/>
    <col min="3322" max="3322" width="56.140625" style="471" customWidth="1"/>
    <col min="3323" max="3342" width="3.7109375" style="471" customWidth="1"/>
    <col min="3343" max="3343" width="46.42578125" style="471" customWidth="1"/>
    <col min="3344" max="3349" width="11.42578125" style="471"/>
    <col min="3350" max="3350" width="13.5703125" style="471" customWidth="1"/>
    <col min="3351" max="3351" width="15.7109375" style="471" customWidth="1"/>
    <col min="3352" max="3352" width="14" style="471" customWidth="1"/>
    <col min="3353" max="3354" width="11.42578125" style="471"/>
    <col min="3355" max="3356" width="11.7109375" style="471" customWidth="1"/>
    <col min="3357" max="3358" width="11.42578125" style="471"/>
    <col min="3359" max="3359" width="2.7109375" style="471" customWidth="1"/>
    <col min="3360" max="3577" width="11.42578125" style="471"/>
    <col min="3578" max="3578" width="56.140625" style="471" customWidth="1"/>
    <col min="3579" max="3598" width="3.7109375" style="471" customWidth="1"/>
    <col min="3599" max="3599" width="46.42578125" style="471" customWidth="1"/>
    <col min="3600" max="3605" width="11.42578125" style="471"/>
    <col min="3606" max="3606" width="13.5703125" style="471" customWidth="1"/>
    <col min="3607" max="3607" width="15.7109375" style="471" customWidth="1"/>
    <col min="3608" max="3608" width="14" style="471" customWidth="1"/>
    <col min="3609" max="3610" width="11.42578125" style="471"/>
    <col min="3611" max="3612" width="11.7109375" style="471" customWidth="1"/>
    <col min="3613" max="3614" width="11.42578125" style="471"/>
    <col min="3615" max="3615" width="2.7109375" style="471" customWidth="1"/>
    <col min="3616" max="3833" width="11.42578125" style="471"/>
    <col min="3834" max="3834" width="56.140625" style="471" customWidth="1"/>
    <col min="3835" max="3854" width="3.7109375" style="471" customWidth="1"/>
    <col min="3855" max="3855" width="46.42578125" style="471" customWidth="1"/>
    <col min="3856" max="3861" width="11.42578125" style="471"/>
    <col min="3862" max="3862" width="13.5703125" style="471" customWidth="1"/>
    <col min="3863" max="3863" width="15.7109375" style="471" customWidth="1"/>
    <col min="3864" max="3864" width="14" style="471" customWidth="1"/>
    <col min="3865" max="3866" width="11.42578125" style="471"/>
    <col min="3867" max="3868" width="11.7109375" style="471" customWidth="1"/>
    <col min="3869" max="3870" width="11.42578125" style="471"/>
    <col min="3871" max="3871" width="2.7109375" style="471" customWidth="1"/>
    <col min="3872" max="4089" width="11.42578125" style="471"/>
    <col min="4090" max="4090" width="56.140625" style="471" customWidth="1"/>
    <col min="4091" max="4110" width="3.7109375" style="471" customWidth="1"/>
    <col min="4111" max="4111" width="46.42578125" style="471" customWidth="1"/>
    <col min="4112" max="4117" width="11.42578125" style="471"/>
    <col min="4118" max="4118" width="13.5703125" style="471" customWidth="1"/>
    <col min="4119" max="4119" width="15.7109375" style="471" customWidth="1"/>
    <col min="4120" max="4120" width="14" style="471" customWidth="1"/>
    <col min="4121" max="4122" width="11.42578125" style="471"/>
    <col min="4123" max="4124" width="11.7109375" style="471" customWidth="1"/>
    <col min="4125" max="4126" width="11.42578125" style="471"/>
    <col min="4127" max="4127" width="2.7109375" style="471" customWidth="1"/>
    <col min="4128" max="4345" width="11.42578125" style="471"/>
    <col min="4346" max="4346" width="56.140625" style="471" customWidth="1"/>
    <col min="4347" max="4366" width="3.7109375" style="471" customWidth="1"/>
    <col min="4367" max="4367" width="46.42578125" style="471" customWidth="1"/>
    <col min="4368" max="4373" width="11.42578125" style="471"/>
    <col min="4374" max="4374" width="13.5703125" style="471" customWidth="1"/>
    <col min="4375" max="4375" width="15.7109375" style="471" customWidth="1"/>
    <col min="4376" max="4376" width="14" style="471" customWidth="1"/>
    <col min="4377" max="4378" width="11.42578125" style="471"/>
    <col min="4379" max="4380" width="11.7109375" style="471" customWidth="1"/>
    <col min="4381" max="4382" width="11.42578125" style="471"/>
    <col min="4383" max="4383" width="2.7109375" style="471" customWidth="1"/>
    <col min="4384" max="4601" width="11.42578125" style="471"/>
    <col min="4602" max="4602" width="56.140625" style="471" customWidth="1"/>
    <col min="4603" max="4622" width="3.7109375" style="471" customWidth="1"/>
    <col min="4623" max="4623" width="46.42578125" style="471" customWidth="1"/>
    <col min="4624" max="4629" width="11.42578125" style="471"/>
    <col min="4630" max="4630" width="13.5703125" style="471" customWidth="1"/>
    <col min="4631" max="4631" width="15.7109375" style="471" customWidth="1"/>
    <col min="4632" max="4632" width="14" style="471" customWidth="1"/>
    <col min="4633" max="4634" width="11.42578125" style="471"/>
    <col min="4635" max="4636" width="11.7109375" style="471" customWidth="1"/>
    <col min="4637" max="4638" width="11.42578125" style="471"/>
    <col min="4639" max="4639" width="2.7109375" style="471" customWidth="1"/>
    <col min="4640" max="4857" width="11.42578125" style="471"/>
    <col min="4858" max="4858" width="56.140625" style="471" customWidth="1"/>
    <col min="4859" max="4878" width="3.7109375" style="471" customWidth="1"/>
    <col min="4879" max="4879" width="46.42578125" style="471" customWidth="1"/>
    <col min="4880" max="4885" width="11.42578125" style="471"/>
    <col min="4886" max="4886" width="13.5703125" style="471" customWidth="1"/>
    <col min="4887" max="4887" width="15.7109375" style="471" customWidth="1"/>
    <col min="4888" max="4888" width="14" style="471" customWidth="1"/>
    <col min="4889" max="4890" width="11.42578125" style="471"/>
    <col min="4891" max="4892" width="11.7109375" style="471" customWidth="1"/>
    <col min="4893" max="4894" width="11.42578125" style="471"/>
    <col min="4895" max="4895" width="2.7109375" style="471" customWidth="1"/>
    <col min="4896" max="5113" width="11.42578125" style="471"/>
    <col min="5114" max="5114" width="56.140625" style="471" customWidth="1"/>
    <col min="5115" max="5134" width="3.7109375" style="471" customWidth="1"/>
    <col min="5135" max="5135" width="46.42578125" style="471" customWidth="1"/>
    <col min="5136" max="5141" width="11.42578125" style="471"/>
    <col min="5142" max="5142" width="13.5703125" style="471" customWidth="1"/>
    <col min="5143" max="5143" width="15.7109375" style="471" customWidth="1"/>
    <col min="5144" max="5144" width="14" style="471" customWidth="1"/>
    <col min="5145" max="5146" width="11.42578125" style="471"/>
    <col min="5147" max="5148" width="11.7109375" style="471" customWidth="1"/>
    <col min="5149" max="5150" width="11.42578125" style="471"/>
    <col min="5151" max="5151" width="2.7109375" style="471" customWidth="1"/>
    <col min="5152" max="5369" width="11.42578125" style="471"/>
    <col min="5370" max="5370" width="56.140625" style="471" customWidth="1"/>
    <col min="5371" max="5390" width="3.7109375" style="471" customWidth="1"/>
    <col min="5391" max="5391" width="46.42578125" style="471" customWidth="1"/>
    <col min="5392" max="5397" width="11.42578125" style="471"/>
    <col min="5398" max="5398" width="13.5703125" style="471" customWidth="1"/>
    <col min="5399" max="5399" width="15.7109375" style="471" customWidth="1"/>
    <col min="5400" max="5400" width="14" style="471" customWidth="1"/>
    <col min="5401" max="5402" width="11.42578125" style="471"/>
    <col min="5403" max="5404" width="11.7109375" style="471" customWidth="1"/>
    <col min="5405" max="5406" width="11.42578125" style="471"/>
    <col min="5407" max="5407" width="2.7109375" style="471" customWidth="1"/>
    <col min="5408" max="5625" width="11.42578125" style="471"/>
    <col min="5626" max="5626" width="56.140625" style="471" customWidth="1"/>
    <col min="5627" max="5646" width="3.7109375" style="471" customWidth="1"/>
    <col min="5647" max="5647" width="46.42578125" style="471" customWidth="1"/>
    <col min="5648" max="5653" width="11.42578125" style="471"/>
    <col min="5654" max="5654" width="13.5703125" style="471" customWidth="1"/>
    <col min="5655" max="5655" width="15.7109375" style="471" customWidth="1"/>
    <col min="5656" max="5656" width="14" style="471" customWidth="1"/>
    <col min="5657" max="5658" width="11.42578125" style="471"/>
    <col min="5659" max="5660" width="11.7109375" style="471" customWidth="1"/>
    <col min="5661" max="5662" width="11.42578125" style="471"/>
    <col min="5663" max="5663" width="2.7109375" style="471" customWidth="1"/>
    <col min="5664" max="5881" width="11.42578125" style="471"/>
    <col min="5882" max="5882" width="56.140625" style="471" customWidth="1"/>
    <col min="5883" max="5902" width="3.7109375" style="471" customWidth="1"/>
    <col min="5903" max="5903" width="46.42578125" style="471" customWidth="1"/>
    <col min="5904" max="5909" width="11.42578125" style="471"/>
    <col min="5910" max="5910" width="13.5703125" style="471" customWidth="1"/>
    <col min="5911" max="5911" width="15.7109375" style="471" customWidth="1"/>
    <col min="5912" max="5912" width="14" style="471" customWidth="1"/>
    <col min="5913" max="5914" width="11.42578125" style="471"/>
    <col min="5915" max="5916" width="11.7109375" style="471" customWidth="1"/>
    <col min="5917" max="5918" width="11.42578125" style="471"/>
    <col min="5919" max="5919" width="2.7109375" style="471" customWidth="1"/>
    <col min="5920" max="6137" width="11.42578125" style="471"/>
    <col min="6138" max="6138" width="56.140625" style="471" customWidth="1"/>
    <col min="6139" max="6158" width="3.7109375" style="471" customWidth="1"/>
    <col min="6159" max="6159" width="46.42578125" style="471" customWidth="1"/>
    <col min="6160" max="6165" width="11.42578125" style="471"/>
    <col min="6166" max="6166" width="13.5703125" style="471" customWidth="1"/>
    <col min="6167" max="6167" width="15.7109375" style="471" customWidth="1"/>
    <col min="6168" max="6168" width="14" style="471" customWidth="1"/>
    <col min="6169" max="6170" width="11.42578125" style="471"/>
    <col min="6171" max="6172" width="11.7109375" style="471" customWidth="1"/>
    <col min="6173" max="6174" width="11.42578125" style="471"/>
    <col min="6175" max="6175" width="2.7109375" style="471" customWidth="1"/>
    <col min="6176" max="6393" width="11.42578125" style="471"/>
    <col min="6394" max="6394" width="56.140625" style="471" customWidth="1"/>
    <col min="6395" max="6414" width="3.7109375" style="471" customWidth="1"/>
    <col min="6415" max="6415" width="46.42578125" style="471" customWidth="1"/>
    <col min="6416" max="6421" width="11.42578125" style="471"/>
    <col min="6422" max="6422" width="13.5703125" style="471" customWidth="1"/>
    <col min="6423" max="6423" width="15.7109375" style="471" customWidth="1"/>
    <col min="6424" max="6424" width="14" style="471" customWidth="1"/>
    <col min="6425" max="6426" width="11.42578125" style="471"/>
    <col min="6427" max="6428" width="11.7109375" style="471" customWidth="1"/>
    <col min="6429" max="6430" width="11.42578125" style="471"/>
    <col min="6431" max="6431" width="2.7109375" style="471" customWidth="1"/>
    <col min="6432" max="6649" width="11.42578125" style="471"/>
    <col min="6650" max="6650" width="56.140625" style="471" customWidth="1"/>
    <col min="6651" max="6670" width="3.7109375" style="471" customWidth="1"/>
    <col min="6671" max="6671" width="46.42578125" style="471" customWidth="1"/>
    <col min="6672" max="6677" width="11.42578125" style="471"/>
    <col min="6678" max="6678" width="13.5703125" style="471" customWidth="1"/>
    <col min="6679" max="6679" width="15.7109375" style="471" customWidth="1"/>
    <col min="6680" max="6680" width="14" style="471" customWidth="1"/>
    <col min="6681" max="6682" width="11.42578125" style="471"/>
    <col min="6683" max="6684" width="11.7109375" style="471" customWidth="1"/>
    <col min="6685" max="6686" width="11.42578125" style="471"/>
    <col min="6687" max="6687" width="2.7109375" style="471" customWidth="1"/>
    <col min="6688" max="6905" width="11.42578125" style="471"/>
    <col min="6906" max="6906" width="56.140625" style="471" customWidth="1"/>
    <col min="6907" max="6926" width="3.7109375" style="471" customWidth="1"/>
    <col min="6927" max="6927" width="46.42578125" style="471" customWidth="1"/>
    <col min="6928" max="6933" width="11.42578125" style="471"/>
    <col min="6934" max="6934" width="13.5703125" style="471" customWidth="1"/>
    <col min="6935" max="6935" width="15.7109375" style="471" customWidth="1"/>
    <col min="6936" max="6936" width="14" style="471" customWidth="1"/>
    <col min="6937" max="6938" width="11.42578125" style="471"/>
    <col min="6939" max="6940" width="11.7109375" style="471" customWidth="1"/>
    <col min="6941" max="6942" width="11.42578125" style="471"/>
    <col min="6943" max="6943" width="2.7109375" style="471" customWidth="1"/>
    <col min="6944" max="7161" width="11.42578125" style="471"/>
    <col min="7162" max="7162" width="56.140625" style="471" customWidth="1"/>
    <col min="7163" max="7182" width="3.7109375" style="471" customWidth="1"/>
    <col min="7183" max="7183" width="46.42578125" style="471" customWidth="1"/>
    <col min="7184" max="7189" width="11.42578125" style="471"/>
    <col min="7190" max="7190" width="13.5703125" style="471" customWidth="1"/>
    <col min="7191" max="7191" width="15.7109375" style="471" customWidth="1"/>
    <col min="7192" max="7192" width="14" style="471" customWidth="1"/>
    <col min="7193" max="7194" width="11.42578125" style="471"/>
    <col min="7195" max="7196" width="11.7109375" style="471" customWidth="1"/>
    <col min="7197" max="7198" width="11.42578125" style="471"/>
    <col min="7199" max="7199" width="2.7109375" style="471" customWidth="1"/>
    <col min="7200" max="7417" width="11.42578125" style="471"/>
    <col min="7418" max="7418" width="56.140625" style="471" customWidth="1"/>
    <col min="7419" max="7438" width="3.7109375" style="471" customWidth="1"/>
    <col min="7439" max="7439" width="46.42578125" style="471" customWidth="1"/>
    <col min="7440" max="7445" width="11.42578125" style="471"/>
    <col min="7446" max="7446" width="13.5703125" style="471" customWidth="1"/>
    <col min="7447" max="7447" width="15.7109375" style="471" customWidth="1"/>
    <col min="7448" max="7448" width="14" style="471" customWidth="1"/>
    <col min="7449" max="7450" width="11.42578125" style="471"/>
    <col min="7451" max="7452" width="11.7109375" style="471" customWidth="1"/>
    <col min="7453" max="7454" width="11.42578125" style="471"/>
    <col min="7455" max="7455" width="2.7109375" style="471" customWidth="1"/>
    <col min="7456" max="7673" width="11.42578125" style="471"/>
    <col min="7674" max="7674" width="56.140625" style="471" customWidth="1"/>
    <col min="7675" max="7694" width="3.7109375" style="471" customWidth="1"/>
    <col min="7695" max="7695" width="46.42578125" style="471" customWidth="1"/>
    <col min="7696" max="7701" width="11.42578125" style="471"/>
    <col min="7702" max="7702" width="13.5703125" style="471" customWidth="1"/>
    <col min="7703" max="7703" width="15.7109375" style="471" customWidth="1"/>
    <col min="7704" max="7704" width="14" style="471" customWidth="1"/>
    <col min="7705" max="7706" width="11.42578125" style="471"/>
    <col min="7707" max="7708" width="11.7109375" style="471" customWidth="1"/>
    <col min="7709" max="7710" width="11.42578125" style="471"/>
    <col min="7711" max="7711" width="2.7109375" style="471" customWidth="1"/>
    <col min="7712" max="7929" width="11.42578125" style="471"/>
    <col min="7930" max="7930" width="56.140625" style="471" customWidth="1"/>
    <col min="7931" max="7950" width="3.7109375" style="471" customWidth="1"/>
    <col min="7951" max="7951" width="46.42578125" style="471" customWidth="1"/>
    <col min="7952" max="7957" width="11.42578125" style="471"/>
    <col min="7958" max="7958" width="13.5703125" style="471" customWidth="1"/>
    <col min="7959" max="7959" width="15.7109375" style="471" customWidth="1"/>
    <col min="7960" max="7960" width="14" style="471" customWidth="1"/>
    <col min="7961" max="7962" width="11.42578125" style="471"/>
    <col min="7963" max="7964" width="11.7109375" style="471" customWidth="1"/>
    <col min="7965" max="7966" width="11.42578125" style="471"/>
    <col min="7967" max="7967" width="2.7109375" style="471" customWidth="1"/>
    <col min="7968" max="8185" width="11.42578125" style="471"/>
    <col min="8186" max="8186" width="56.140625" style="471" customWidth="1"/>
    <col min="8187" max="8206" width="3.7109375" style="471" customWidth="1"/>
    <col min="8207" max="8207" width="46.42578125" style="471" customWidth="1"/>
    <col min="8208" max="8213" width="11.42578125" style="471"/>
    <col min="8214" max="8214" width="13.5703125" style="471" customWidth="1"/>
    <col min="8215" max="8215" width="15.7109375" style="471" customWidth="1"/>
    <col min="8216" max="8216" width="14" style="471" customWidth="1"/>
    <col min="8217" max="8218" width="11.42578125" style="471"/>
    <col min="8219" max="8220" width="11.7109375" style="471" customWidth="1"/>
    <col min="8221" max="8222" width="11.42578125" style="471"/>
    <col min="8223" max="8223" width="2.7109375" style="471" customWidth="1"/>
    <col min="8224" max="8441" width="11.42578125" style="471"/>
    <col min="8442" max="8442" width="56.140625" style="471" customWidth="1"/>
    <col min="8443" max="8462" width="3.7109375" style="471" customWidth="1"/>
    <col min="8463" max="8463" width="46.42578125" style="471" customWidth="1"/>
    <col min="8464" max="8469" width="11.42578125" style="471"/>
    <col min="8470" max="8470" width="13.5703125" style="471" customWidth="1"/>
    <col min="8471" max="8471" width="15.7109375" style="471" customWidth="1"/>
    <col min="8472" max="8472" width="14" style="471" customWidth="1"/>
    <col min="8473" max="8474" width="11.42578125" style="471"/>
    <col min="8475" max="8476" width="11.7109375" style="471" customWidth="1"/>
    <col min="8477" max="8478" width="11.42578125" style="471"/>
    <col min="8479" max="8479" width="2.7109375" style="471" customWidth="1"/>
    <col min="8480" max="8697" width="11.42578125" style="471"/>
    <col min="8698" max="8698" width="56.140625" style="471" customWidth="1"/>
    <col min="8699" max="8718" width="3.7109375" style="471" customWidth="1"/>
    <col min="8719" max="8719" width="46.42578125" style="471" customWidth="1"/>
    <col min="8720" max="8725" width="11.42578125" style="471"/>
    <col min="8726" max="8726" width="13.5703125" style="471" customWidth="1"/>
    <col min="8727" max="8727" width="15.7109375" style="471" customWidth="1"/>
    <col min="8728" max="8728" width="14" style="471" customWidth="1"/>
    <col min="8729" max="8730" width="11.42578125" style="471"/>
    <col min="8731" max="8732" width="11.7109375" style="471" customWidth="1"/>
    <col min="8733" max="8734" width="11.42578125" style="471"/>
    <col min="8735" max="8735" width="2.7109375" style="471" customWidth="1"/>
    <col min="8736" max="8953" width="11.42578125" style="471"/>
    <col min="8954" max="8954" width="56.140625" style="471" customWidth="1"/>
    <col min="8955" max="8974" width="3.7109375" style="471" customWidth="1"/>
    <col min="8975" max="8975" width="46.42578125" style="471" customWidth="1"/>
    <col min="8976" max="8981" width="11.42578125" style="471"/>
    <col min="8982" max="8982" width="13.5703125" style="471" customWidth="1"/>
    <col min="8983" max="8983" width="15.7109375" style="471" customWidth="1"/>
    <col min="8984" max="8984" width="14" style="471" customWidth="1"/>
    <col min="8985" max="8986" width="11.42578125" style="471"/>
    <col min="8987" max="8988" width="11.7109375" style="471" customWidth="1"/>
    <col min="8989" max="8990" width="11.42578125" style="471"/>
    <col min="8991" max="8991" width="2.7109375" style="471" customWidth="1"/>
    <col min="8992" max="9209" width="11.42578125" style="471"/>
    <col min="9210" max="9210" width="56.140625" style="471" customWidth="1"/>
    <col min="9211" max="9230" width="3.7109375" style="471" customWidth="1"/>
    <col min="9231" max="9231" width="46.42578125" style="471" customWidth="1"/>
    <col min="9232" max="9237" width="11.42578125" style="471"/>
    <col min="9238" max="9238" width="13.5703125" style="471" customWidth="1"/>
    <col min="9239" max="9239" width="15.7109375" style="471" customWidth="1"/>
    <col min="9240" max="9240" width="14" style="471" customWidth="1"/>
    <col min="9241" max="9242" width="11.42578125" style="471"/>
    <col min="9243" max="9244" width="11.7109375" style="471" customWidth="1"/>
    <col min="9245" max="9246" width="11.42578125" style="471"/>
    <col min="9247" max="9247" width="2.7109375" style="471" customWidth="1"/>
    <col min="9248" max="9465" width="11.42578125" style="471"/>
    <col min="9466" max="9466" width="56.140625" style="471" customWidth="1"/>
    <col min="9467" max="9486" width="3.7109375" style="471" customWidth="1"/>
    <col min="9487" max="9487" width="46.42578125" style="471" customWidth="1"/>
    <col min="9488" max="9493" width="11.42578125" style="471"/>
    <col min="9494" max="9494" width="13.5703125" style="471" customWidth="1"/>
    <col min="9495" max="9495" width="15.7109375" style="471" customWidth="1"/>
    <col min="9496" max="9496" width="14" style="471" customWidth="1"/>
    <col min="9497" max="9498" width="11.42578125" style="471"/>
    <col min="9499" max="9500" width="11.7109375" style="471" customWidth="1"/>
    <col min="9501" max="9502" width="11.42578125" style="471"/>
    <col min="9503" max="9503" width="2.7109375" style="471" customWidth="1"/>
    <col min="9504" max="9721" width="11.42578125" style="471"/>
    <col min="9722" max="9722" width="56.140625" style="471" customWidth="1"/>
    <col min="9723" max="9742" width="3.7109375" style="471" customWidth="1"/>
    <col min="9743" max="9743" width="46.42578125" style="471" customWidth="1"/>
    <col min="9744" max="9749" width="11.42578125" style="471"/>
    <col min="9750" max="9750" width="13.5703125" style="471" customWidth="1"/>
    <col min="9751" max="9751" width="15.7109375" style="471" customWidth="1"/>
    <col min="9752" max="9752" width="14" style="471" customWidth="1"/>
    <col min="9753" max="9754" width="11.42578125" style="471"/>
    <col min="9755" max="9756" width="11.7109375" style="471" customWidth="1"/>
    <col min="9757" max="9758" width="11.42578125" style="471"/>
    <col min="9759" max="9759" width="2.7109375" style="471" customWidth="1"/>
    <col min="9760" max="9977" width="11.42578125" style="471"/>
    <col min="9978" max="9978" width="56.140625" style="471" customWidth="1"/>
    <col min="9979" max="9998" width="3.7109375" style="471" customWidth="1"/>
    <col min="9999" max="9999" width="46.42578125" style="471" customWidth="1"/>
    <col min="10000" max="10005" width="11.42578125" style="471"/>
    <col min="10006" max="10006" width="13.5703125" style="471" customWidth="1"/>
    <col min="10007" max="10007" width="15.7109375" style="471" customWidth="1"/>
    <col min="10008" max="10008" width="14" style="471" customWidth="1"/>
    <col min="10009" max="10010" width="11.42578125" style="471"/>
    <col min="10011" max="10012" width="11.7109375" style="471" customWidth="1"/>
    <col min="10013" max="10014" width="11.42578125" style="471"/>
    <col min="10015" max="10015" width="2.7109375" style="471" customWidth="1"/>
    <col min="10016" max="10233" width="11.42578125" style="471"/>
    <col min="10234" max="10234" width="56.140625" style="471" customWidth="1"/>
    <col min="10235" max="10254" width="3.7109375" style="471" customWidth="1"/>
    <col min="10255" max="10255" width="46.42578125" style="471" customWidth="1"/>
    <col min="10256" max="10261" width="11.42578125" style="471"/>
    <col min="10262" max="10262" width="13.5703125" style="471" customWidth="1"/>
    <col min="10263" max="10263" width="15.7109375" style="471" customWidth="1"/>
    <col min="10264" max="10264" width="14" style="471" customWidth="1"/>
    <col min="10265" max="10266" width="11.42578125" style="471"/>
    <col min="10267" max="10268" width="11.7109375" style="471" customWidth="1"/>
    <col min="10269" max="10270" width="11.42578125" style="471"/>
    <col min="10271" max="10271" width="2.7109375" style="471" customWidth="1"/>
    <col min="10272" max="10489" width="11.42578125" style="471"/>
    <col min="10490" max="10490" width="56.140625" style="471" customWidth="1"/>
    <col min="10491" max="10510" width="3.7109375" style="471" customWidth="1"/>
    <col min="10511" max="10511" width="46.42578125" style="471" customWidth="1"/>
    <col min="10512" max="10517" width="11.42578125" style="471"/>
    <col min="10518" max="10518" width="13.5703125" style="471" customWidth="1"/>
    <col min="10519" max="10519" width="15.7109375" style="471" customWidth="1"/>
    <col min="10520" max="10520" width="14" style="471" customWidth="1"/>
    <col min="10521" max="10522" width="11.42578125" style="471"/>
    <col min="10523" max="10524" width="11.7109375" style="471" customWidth="1"/>
    <col min="10525" max="10526" width="11.42578125" style="471"/>
    <col min="10527" max="10527" width="2.7109375" style="471" customWidth="1"/>
    <col min="10528" max="10745" width="11.42578125" style="471"/>
    <col min="10746" max="10746" width="56.140625" style="471" customWidth="1"/>
    <col min="10747" max="10766" width="3.7109375" style="471" customWidth="1"/>
    <col min="10767" max="10767" width="46.42578125" style="471" customWidth="1"/>
    <col min="10768" max="10773" width="11.42578125" style="471"/>
    <col min="10774" max="10774" width="13.5703125" style="471" customWidth="1"/>
    <col min="10775" max="10775" width="15.7109375" style="471" customWidth="1"/>
    <col min="10776" max="10776" width="14" style="471" customWidth="1"/>
    <col min="10777" max="10778" width="11.42578125" style="471"/>
    <col min="10779" max="10780" width="11.7109375" style="471" customWidth="1"/>
    <col min="10781" max="10782" width="11.42578125" style="471"/>
    <col min="10783" max="10783" width="2.7109375" style="471" customWidth="1"/>
    <col min="10784" max="11001" width="11.42578125" style="471"/>
    <col min="11002" max="11002" width="56.140625" style="471" customWidth="1"/>
    <col min="11003" max="11022" width="3.7109375" style="471" customWidth="1"/>
    <col min="11023" max="11023" width="46.42578125" style="471" customWidth="1"/>
    <col min="11024" max="11029" width="11.42578125" style="471"/>
    <col min="11030" max="11030" width="13.5703125" style="471" customWidth="1"/>
    <col min="11031" max="11031" width="15.7109375" style="471" customWidth="1"/>
    <col min="11032" max="11032" width="14" style="471" customWidth="1"/>
    <col min="11033" max="11034" width="11.42578125" style="471"/>
    <col min="11035" max="11036" width="11.7109375" style="471" customWidth="1"/>
    <col min="11037" max="11038" width="11.42578125" style="471"/>
    <col min="11039" max="11039" width="2.7109375" style="471" customWidth="1"/>
    <col min="11040" max="11257" width="11.42578125" style="471"/>
    <col min="11258" max="11258" width="56.140625" style="471" customWidth="1"/>
    <col min="11259" max="11278" width="3.7109375" style="471" customWidth="1"/>
    <col min="11279" max="11279" width="46.42578125" style="471" customWidth="1"/>
    <col min="11280" max="11285" width="11.42578125" style="471"/>
    <col min="11286" max="11286" width="13.5703125" style="471" customWidth="1"/>
    <col min="11287" max="11287" width="15.7109375" style="471" customWidth="1"/>
    <col min="11288" max="11288" width="14" style="471" customWidth="1"/>
    <col min="11289" max="11290" width="11.42578125" style="471"/>
    <col min="11291" max="11292" width="11.7109375" style="471" customWidth="1"/>
    <col min="11293" max="11294" width="11.42578125" style="471"/>
    <col min="11295" max="11295" width="2.7109375" style="471" customWidth="1"/>
    <col min="11296" max="11513" width="11.42578125" style="471"/>
    <col min="11514" max="11514" width="56.140625" style="471" customWidth="1"/>
    <col min="11515" max="11534" width="3.7109375" style="471" customWidth="1"/>
    <col min="11535" max="11535" width="46.42578125" style="471" customWidth="1"/>
    <col min="11536" max="11541" width="11.42578125" style="471"/>
    <col min="11542" max="11542" width="13.5703125" style="471" customWidth="1"/>
    <col min="11543" max="11543" width="15.7109375" style="471" customWidth="1"/>
    <col min="11544" max="11544" width="14" style="471" customWidth="1"/>
    <col min="11545" max="11546" width="11.42578125" style="471"/>
    <col min="11547" max="11548" width="11.7109375" style="471" customWidth="1"/>
    <col min="11549" max="11550" width="11.42578125" style="471"/>
    <col min="11551" max="11551" width="2.7109375" style="471" customWidth="1"/>
    <col min="11552" max="11769" width="11.42578125" style="471"/>
    <col min="11770" max="11770" width="56.140625" style="471" customWidth="1"/>
    <col min="11771" max="11790" width="3.7109375" style="471" customWidth="1"/>
    <col min="11791" max="11791" width="46.42578125" style="471" customWidth="1"/>
    <col min="11792" max="11797" width="11.42578125" style="471"/>
    <col min="11798" max="11798" width="13.5703125" style="471" customWidth="1"/>
    <col min="11799" max="11799" width="15.7109375" style="471" customWidth="1"/>
    <col min="11800" max="11800" width="14" style="471" customWidth="1"/>
    <col min="11801" max="11802" width="11.42578125" style="471"/>
    <col min="11803" max="11804" width="11.7109375" style="471" customWidth="1"/>
    <col min="11805" max="11806" width="11.42578125" style="471"/>
    <col min="11807" max="11807" width="2.7109375" style="471" customWidth="1"/>
    <col min="11808" max="12025" width="11.42578125" style="471"/>
    <col min="12026" max="12026" width="56.140625" style="471" customWidth="1"/>
    <col min="12027" max="12046" width="3.7109375" style="471" customWidth="1"/>
    <col min="12047" max="12047" width="46.42578125" style="471" customWidth="1"/>
    <col min="12048" max="12053" width="11.42578125" style="471"/>
    <col min="12054" max="12054" width="13.5703125" style="471" customWidth="1"/>
    <col min="12055" max="12055" width="15.7109375" style="471" customWidth="1"/>
    <col min="12056" max="12056" width="14" style="471" customWidth="1"/>
    <col min="12057" max="12058" width="11.42578125" style="471"/>
    <col min="12059" max="12060" width="11.7109375" style="471" customWidth="1"/>
    <col min="12061" max="12062" width="11.42578125" style="471"/>
    <col min="12063" max="12063" width="2.7109375" style="471" customWidth="1"/>
    <col min="12064" max="12281" width="11.42578125" style="471"/>
    <col min="12282" max="12282" width="56.140625" style="471" customWidth="1"/>
    <col min="12283" max="12302" width="3.7109375" style="471" customWidth="1"/>
    <col min="12303" max="12303" width="46.42578125" style="471" customWidth="1"/>
    <col min="12304" max="12309" width="11.42578125" style="471"/>
    <col min="12310" max="12310" width="13.5703125" style="471" customWidth="1"/>
    <col min="12311" max="12311" width="15.7109375" style="471" customWidth="1"/>
    <col min="12312" max="12312" width="14" style="471" customWidth="1"/>
    <col min="12313" max="12314" width="11.42578125" style="471"/>
    <col min="12315" max="12316" width="11.7109375" style="471" customWidth="1"/>
    <col min="12317" max="12318" width="11.42578125" style="471"/>
    <col min="12319" max="12319" width="2.7109375" style="471" customWidth="1"/>
    <col min="12320" max="12537" width="11.42578125" style="471"/>
    <col min="12538" max="12538" width="56.140625" style="471" customWidth="1"/>
    <col min="12539" max="12558" width="3.7109375" style="471" customWidth="1"/>
    <col min="12559" max="12559" width="46.42578125" style="471" customWidth="1"/>
    <col min="12560" max="12565" width="11.42578125" style="471"/>
    <col min="12566" max="12566" width="13.5703125" style="471" customWidth="1"/>
    <col min="12567" max="12567" width="15.7109375" style="471" customWidth="1"/>
    <col min="12568" max="12568" width="14" style="471" customWidth="1"/>
    <col min="12569" max="12570" width="11.42578125" style="471"/>
    <col min="12571" max="12572" width="11.7109375" style="471" customWidth="1"/>
    <col min="12573" max="12574" width="11.42578125" style="471"/>
    <col min="12575" max="12575" width="2.7109375" style="471" customWidth="1"/>
    <col min="12576" max="12793" width="11.42578125" style="471"/>
    <col min="12794" max="12794" width="56.140625" style="471" customWidth="1"/>
    <col min="12795" max="12814" width="3.7109375" style="471" customWidth="1"/>
    <col min="12815" max="12815" width="46.42578125" style="471" customWidth="1"/>
    <col min="12816" max="12821" width="11.42578125" style="471"/>
    <col min="12822" max="12822" width="13.5703125" style="471" customWidth="1"/>
    <col min="12823" max="12823" width="15.7109375" style="471" customWidth="1"/>
    <col min="12824" max="12824" width="14" style="471" customWidth="1"/>
    <col min="12825" max="12826" width="11.42578125" style="471"/>
    <col min="12827" max="12828" width="11.7109375" style="471" customWidth="1"/>
    <col min="12829" max="12830" width="11.42578125" style="471"/>
    <col min="12831" max="12831" width="2.7109375" style="471" customWidth="1"/>
    <col min="12832" max="13049" width="11.42578125" style="471"/>
    <col min="13050" max="13050" width="56.140625" style="471" customWidth="1"/>
    <col min="13051" max="13070" width="3.7109375" style="471" customWidth="1"/>
    <col min="13071" max="13071" width="46.42578125" style="471" customWidth="1"/>
    <col min="13072" max="13077" width="11.42578125" style="471"/>
    <col min="13078" max="13078" width="13.5703125" style="471" customWidth="1"/>
    <col min="13079" max="13079" width="15.7109375" style="471" customWidth="1"/>
    <col min="13080" max="13080" width="14" style="471" customWidth="1"/>
    <col min="13081" max="13082" width="11.42578125" style="471"/>
    <col min="13083" max="13084" width="11.7109375" style="471" customWidth="1"/>
    <col min="13085" max="13086" width="11.42578125" style="471"/>
    <col min="13087" max="13087" width="2.7109375" style="471" customWidth="1"/>
    <col min="13088" max="13305" width="11.42578125" style="471"/>
    <col min="13306" max="13306" width="56.140625" style="471" customWidth="1"/>
    <col min="13307" max="13326" width="3.7109375" style="471" customWidth="1"/>
    <col min="13327" max="13327" width="46.42578125" style="471" customWidth="1"/>
    <col min="13328" max="13333" width="11.42578125" style="471"/>
    <col min="13334" max="13334" width="13.5703125" style="471" customWidth="1"/>
    <col min="13335" max="13335" width="15.7109375" style="471" customWidth="1"/>
    <col min="13336" max="13336" width="14" style="471" customWidth="1"/>
    <col min="13337" max="13338" width="11.42578125" style="471"/>
    <col min="13339" max="13340" width="11.7109375" style="471" customWidth="1"/>
    <col min="13341" max="13342" width="11.42578125" style="471"/>
    <col min="13343" max="13343" width="2.7109375" style="471" customWidth="1"/>
    <col min="13344" max="13561" width="11.42578125" style="471"/>
    <col min="13562" max="13562" width="56.140625" style="471" customWidth="1"/>
    <col min="13563" max="13582" width="3.7109375" style="471" customWidth="1"/>
    <col min="13583" max="13583" width="46.42578125" style="471" customWidth="1"/>
    <col min="13584" max="13589" width="11.42578125" style="471"/>
    <col min="13590" max="13590" width="13.5703125" style="471" customWidth="1"/>
    <col min="13591" max="13591" width="15.7109375" style="471" customWidth="1"/>
    <col min="13592" max="13592" width="14" style="471" customWidth="1"/>
    <col min="13593" max="13594" width="11.42578125" style="471"/>
    <col min="13595" max="13596" width="11.7109375" style="471" customWidth="1"/>
    <col min="13597" max="13598" width="11.42578125" style="471"/>
    <col min="13599" max="13599" width="2.7109375" style="471" customWidth="1"/>
    <col min="13600" max="13817" width="11.42578125" style="471"/>
    <col min="13818" max="13818" width="56.140625" style="471" customWidth="1"/>
    <col min="13819" max="13838" width="3.7109375" style="471" customWidth="1"/>
    <col min="13839" max="13839" width="46.42578125" style="471" customWidth="1"/>
    <col min="13840" max="13845" width="11.42578125" style="471"/>
    <col min="13846" max="13846" width="13.5703125" style="471" customWidth="1"/>
    <col min="13847" max="13847" width="15.7109375" style="471" customWidth="1"/>
    <col min="13848" max="13848" width="14" style="471" customWidth="1"/>
    <col min="13849" max="13850" width="11.42578125" style="471"/>
    <col min="13851" max="13852" width="11.7109375" style="471" customWidth="1"/>
    <col min="13853" max="13854" width="11.42578125" style="471"/>
    <col min="13855" max="13855" width="2.7109375" style="471" customWidth="1"/>
    <col min="13856" max="14073" width="11.42578125" style="471"/>
    <col min="14074" max="14074" width="56.140625" style="471" customWidth="1"/>
    <col min="14075" max="14094" width="3.7109375" style="471" customWidth="1"/>
    <col min="14095" max="14095" width="46.42578125" style="471" customWidth="1"/>
    <col min="14096" max="14101" width="11.42578125" style="471"/>
    <col min="14102" max="14102" width="13.5703125" style="471" customWidth="1"/>
    <col min="14103" max="14103" width="15.7109375" style="471" customWidth="1"/>
    <col min="14104" max="14104" width="14" style="471" customWidth="1"/>
    <col min="14105" max="14106" width="11.42578125" style="471"/>
    <col min="14107" max="14108" width="11.7109375" style="471" customWidth="1"/>
    <col min="14109" max="14110" width="11.42578125" style="471"/>
    <col min="14111" max="14111" width="2.7109375" style="471" customWidth="1"/>
    <col min="14112" max="14329" width="11.42578125" style="471"/>
    <col min="14330" max="14330" width="56.140625" style="471" customWidth="1"/>
    <col min="14331" max="14350" width="3.7109375" style="471" customWidth="1"/>
    <col min="14351" max="14351" width="46.42578125" style="471" customWidth="1"/>
    <col min="14352" max="14357" width="11.42578125" style="471"/>
    <col min="14358" max="14358" width="13.5703125" style="471" customWidth="1"/>
    <col min="14359" max="14359" width="15.7109375" style="471" customWidth="1"/>
    <col min="14360" max="14360" width="14" style="471" customWidth="1"/>
    <col min="14361" max="14362" width="11.42578125" style="471"/>
    <col min="14363" max="14364" width="11.7109375" style="471" customWidth="1"/>
    <col min="14365" max="14366" width="11.42578125" style="471"/>
    <col min="14367" max="14367" width="2.7109375" style="471" customWidth="1"/>
    <col min="14368" max="14585" width="11.42578125" style="471"/>
    <col min="14586" max="14586" width="56.140625" style="471" customWidth="1"/>
    <col min="14587" max="14606" width="3.7109375" style="471" customWidth="1"/>
    <col min="14607" max="14607" width="46.42578125" style="471" customWidth="1"/>
    <col min="14608" max="14613" width="11.42578125" style="471"/>
    <col min="14614" max="14614" width="13.5703125" style="471" customWidth="1"/>
    <col min="14615" max="14615" width="15.7109375" style="471" customWidth="1"/>
    <col min="14616" max="14616" width="14" style="471" customWidth="1"/>
    <col min="14617" max="14618" width="11.42578125" style="471"/>
    <col min="14619" max="14620" width="11.7109375" style="471" customWidth="1"/>
    <col min="14621" max="14622" width="11.42578125" style="471"/>
    <col min="14623" max="14623" width="2.7109375" style="471" customWidth="1"/>
    <col min="14624" max="14841" width="11.42578125" style="471"/>
    <col min="14842" max="14842" width="56.140625" style="471" customWidth="1"/>
    <col min="14843" max="14862" width="3.7109375" style="471" customWidth="1"/>
    <col min="14863" max="14863" width="46.42578125" style="471" customWidth="1"/>
    <col min="14864" max="14869" width="11.42578125" style="471"/>
    <col min="14870" max="14870" width="13.5703125" style="471" customWidth="1"/>
    <col min="14871" max="14871" width="15.7109375" style="471" customWidth="1"/>
    <col min="14872" max="14872" width="14" style="471" customWidth="1"/>
    <col min="14873" max="14874" width="11.42578125" style="471"/>
    <col min="14875" max="14876" width="11.7109375" style="471" customWidth="1"/>
    <col min="14877" max="14878" width="11.42578125" style="471"/>
    <col min="14879" max="14879" width="2.7109375" style="471" customWidth="1"/>
    <col min="14880" max="15097" width="11.42578125" style="471"/>
    <col min="15098" max="15098" width="56.140625" style="471" customWidth="1"/>
    <col min="15099" max="15118" width="3.7109375" style="471" customWidth="1"/>
    <col min="15119" max="15119" width="46.42578125" style="471" customWidth="1"/>
    <col min="15120" max="15125" width="11.42578125" style="471"/>
    <col min="15126" max="15126" width="13.5703125" style="471" customWidth="1"/>
    <col min="15127" max="15127" width="15.7109375" style="471" customWidth="1"/>
    <col min="15128" max="15128" width="14" style="471" customWidth="1"/>
    <col min="15129" max="15130" width="11.42578125" style="471"/>
    <col min="15131" max="15132" width="11.7109375" style="471" customWidth="1"/>
    <col min="15133" max="15134" width="11.42578125" style="471"/>
    <col min="15135" max="15135" width="2.7109375" style="471" customWidth="1"/>
    <col min="15136" max="15353" width="11.42578125" style="471"/>
    <col min="15354" max="15354" width="56.140625" style="471" customWidth="1"/>
    <col min="15355" max="15374" width="3.7109375" style="471" customWidth="1"/>
    <col min="15375" max="15375" width="46.42578125" style="471" customWidth="1"/>
    <col min="15376" max="15381" width="11.42578125" style="471"/>
    <col min="15382" max="15382" width="13.5703125" style="471" customWidth="1"/>
    <col min="15383" max="15383" width="15.7109375" style="471" customWidth="1"/>
    <col min="15384" max="15384" width="14" style="471" customWidth="1"/>
    <col min="15385" max="15386" width="11.42578125" style="471"/>
    <col min="15387" max="15388" width="11.7109375" style="471" customWidth="1"/>
    <col min="15389" max="15390" width="11.42578125" style="471"/>
    <col min="15391" max="15391" width="2.7109375" style="471" customWidth="1"/>
    <col min="15392" max="15609" width="11.42578125" style="471"/>
    <col min="15610" max="15610" width="56.140625" style="471" customWidth="1"/>
    <col min="15611" max="15630" width="3.7109375" style="471" customWidth="1"/>
    <col min="15631" max="15631" width="46.42578125" style="471" customWidth="1"/>
    <col min="15632" max="15637" width="11.42578125" style="471"/>
    <col min="15638" max="15638" width="13.5703125" style="471" customWidth="1"/>
    <col min="15639" max="15639" width="15.7109375" style="471" customWidth="1"/>
    <col min="15640" max="15640" width="14" style="471" customWidth="1"/>
    <col min="15641" max="15642" width="11.42578125" style="471"/>
    <col min="15643" max="15644" width="11.7109375" style="471" customWidth="1"/>
    <col min="15645" max="15646" width="11.42578125" style="471"/>
    <col min="15647" max="15647" width="2.7109375" style="471" customWidth="1"/>
    <col min="15648" max="15865" width="11.42578125" style="471"/>
    <col min="15866" max="15866" width="56.140625" style="471" customWidth="1"/>
    <col min="15867" max="15886" width="3.7109375" style="471" customWidth="1"/>
    <col min="15887" max="15887" width="46.42578125" style="471" customWidth="1"/>
    <col min="15888" max="15893" width="11.42578125" style="471"/>
    <col min="15894" max="15894" width="13.5703125" style="471" customWidth="1"/>
    <col min="15895" max="15895" width="15.7109375" style="471" customWidth="1"/>
    <col min="15896" max="15896" width="14" style="471" customWidth="1"/>
    <col min="15897" max="15898" width="11.42578125" style="471"/>
    <col min="15899" max="15900" width="11.7109375" style="471" customWidth="1"/>
    <col min="15901" max="15902" width="11.42578125" style="471"/>
    <col min="15903" max="15903" width="2.7109375" style="471" customWidth="1"/>
    <col min="15904" max="16121" width="11.42578125" style="471"/>
    <col min="16122" max="16122" width="56.140625" style="471" customWidth="1"/>
    <col min="16123" max="16142" width="3.7109375" style="471" customWidth="1"/>
    <col min="16143" max="16143" width="46.42578125" style="471" customWidth="1"/>
    <col min="16144" max="16149" width="11.42578125" style="471"/>
    <col min="16150" max="16150" width="13.5703125" style="471" customWidth="1"/>
    <col min="16151" max="16151" width="15.7109375" style="471" customWidth="1"/>
    <col min="16152" max="16152" width="14" style="471" customWidth="1"/>
    <col min="16153" max="16154" width="11.42578125" style="471"/>
    <col min="16155" max="16156" width="11.7109375" style="471" customWidth="1"/>
    <col min="16157" max="16158" width="11.42578125" style="471"/>
    <col min="16159" max="16159" width="2.7109375" style="471" customWidth="1"/>
    <col min="16160" max="16384" width="11.42578125" style="471"/>
  </cols>
  <sheetData>
    <row r="1" spans="1:31" x14ac:dyDescent="0.3">
      <c r="A1" s="697" t="s">
        <v>0</v>
      </c>
      <c r="B1" s="697"/>
      <c r="C1" s="697"/>
      <c r="D1" s="697"/>
      <c r="E1" s="697"/>
      <c r="F1" s="697"/>
      <c r="G1" s="697"/>
      <c r="H1" s="697"/>
      <c r="I1" s="697"/>
      <c r="J1" s="697"/>
      <c r="K1" s="697"/>
      <c r="L1" s="697"/>
      <c r="M1" s="697"/>
    </row>
    <row r="2" spans="1:31" x14ac:dyDescent="0.3">
      <c r="A2" s="697" t="s">
        <v>1</v>
      </c>
      <c r="B2" s="697"/>
      <c r="C2" s="697"/>
      <c r="D2" s="697"/>
      <c r="E2" s="697"/>
      <c r="F2" s="697"/>
      <c r="G2" s="697"/>
      <c r="H2" s="697"/>
      <c r="I2" s="697"/>
      <c r="J2" s="697"/>
      <c r="K2" s="697"/>
      <c r="L2" s="697"/>
      <c r="M2" s="697"/>
    </row>
    <row r="3" spans="1:31" ht="23.25" customHeight="1" x14ac:dyDescent="0.3">
      <c r="A3" s="697" t="s">
        <v>372</v>
      </c>
      <c r="B3" s="697"/>
      <c r="C3" s="697"/>
      <c r="D3" s="697"/>
      <c r="E3" s="697"/>
      <c r="F3" s="697"/>
      <c r="G3" s="697"/>
      <c r="H3" s="697"/>
      <c r="I3" s="697"/>
      <c r="J3" s="697"/>
      <c r="K3" s="697"/>
      <c r="L3" s="697"/>
      <c r="M3" s="697"/>
    </row>
    <row r="4" spans="1:31" ht="10.5" customHeight="1" x14ac:dyDescent="0.3">
      <c r="A4" s="697"/>
      <c r="B4" s="697"/>
      <c r="C4" s="697"/>
      <c r="D4" s="697"/>
      <c r="E4" s="697"/>
      <c r="F4" s="697"/>
      <c r="G4" s="697"/>
      <c r="H4" s="697"/>
      <c r="I4" s="697"/>
      <c r="J4" s="697"/>
      <c r="K4" s="697"/>
    </row>
    <row r="5" spans="1:31" ht="32.25" customHeight="1" x14ac:dyDescent="0.3">
      <c r="A5" s="675" t="s">
        <v>417</v>
      </c>
      <c r="B5" s="675"/>
      <c r="C5" s="675"/>
      <c r="D5" s="675"/>
      <c r="E5" s="675"/>
      <c r="F5" s="675"/>
      <c r="G5" s="675"/>
      <c r="H5" s="675"/>
      <c r="I5" s="675"/>
      <c r="J5" s="675"/>
      <c r="K5" s="675"/>
      <c r="L5" s="675"/>
      <c r="M5" s="675"/>
    </row>
    <row r="6" spans="1:31" ht="38.25" customHeight="1" x14ac:dyDescent="0.3">
      <c r="A6" s="675" t="s">
        <v>414</v>
      </c>
      <c r="B6" s="675"/>
      <c r="C6" s="675"/>
      <c r="D6" s="675"/>
      <c r="E6" s="675"/>
      <c r="F6" s="675"/>
      <c r="G6" s="675"/>
      <c r="H6" s="675"/>
      <c r="I6" s="675"/>
      <c r="J6" s="675"/>
      <c r="K6" s="675"/>
      <c r="L6" s="675"/>
      <c r="M6" s="675"/>
    </row>
    <row r="7" spans="1:31" x14ac:dyDescent="0.3">
      <c r="A7" s="675"/>
      <c r="B7" s="675"/>
      <c r="C7" s="675"/>
      <c r="D7" s="675"/>
      <c r="E7" s="675"/>
      <c r="F7" s="675"/>
      <c r="G7" s="675"/>
      <c r="H7" s="675"/>
      <c r="I7" s="675"/>
      <c r="J7" s="675"/>
      <c r="K7" s="675"/>
    </row>
    <row r="8" spans="1:31" ht="9.75" customHeight="1" x14ac:dyDescent="0.3">
      <c r="A8" s="676" t="s">
        <v>373</v>
      </c>
      <c r="B8" s="676"/>
      <c r="C8" s="676"/>
      <c r="D8" s="676"/>
      <c r="E8" s="676"/>
      <c r="F8" s="676"/>
      <c r="G8" s="676"/>
      <c r="H8" s="676"/>
      <c r="I8" s="676"/>
      <c r="J8" s="676"/>
      <c r="K8" s="676"/>
      <c r="L8" s="676"/>
      <c r="M8" s="676"/>
    </row>
    <row r="9" spans="1:31" ht="15.75" customHeight="1" x14ac:dyDescent="0.3">
      <c r="A9" s="676"/>
      <c r="B9" s="676"/>
      <c r="C9" s="676"/>
      <c r="D9" s="676"/>
      <c r="E9" s="676"/>
      <c r="F9" s="676"/>
      <c r="G9" s="676"/>
      <c r="H9" s="676"/>
      <c r="I9" s="676"/>
      <c r="J9" s="676"/>
      <c r="K9" s="676"/>
      <c r="L9" s="676"/>
      <c r="M9" s="676"/>
    </row>
    <row r="10" spans="1:31" ht="37.5" customHeight="1" thickBot="1" x14ac:dyDescent="0.35"/>
    <row r="11" spans="1:31" ht="64.5" customHeight="1" thickTop="1" thickBot="1" x14ac:dyDescent="0.35">
      <c r="A11" s="677" t="s">
        <v>374</v>
      </c>
      <c r="B11" s="680" t="s">
        <v>375</v>
      </c>
      <c r="C11" s="681"/>
      <c r="D11" s="681"/>
      <c r="E11" s="472">
        <v>1</v>
      </c>
      <c r="F11" s="680" t="s">
        <v>375</v>
      </c>
      <c r="G11" s="681"/>
      <c r="H11" s="681"/>
      <c r="I11" s="472">
        <v>2</v>
      </c>
      <c r="J11" s="680" t="s">
        <v>421</v>
      </c>
      <c r="K11" s="681"/>
      <c r="L11" s="682" t="s">
        <v>376</v>
      </c>
      <c r="M11" s="685" t="s">
        <v>377</v>
      </c>
      <c r="N11" s="686"/>
      <c r="O11" s="686"/>
      <c r="P11" s="686"/>
      <c r="Q11" s="686"/>
      <c r="R11" s="686"/>
      <c r="S11" s="686"/>
      <c r="T11" s="686"/>
      <c r="U11" s="686"/>
      <c r="V11" s="686"/>
      <c r="W11" s="686"/>
      <c r="X11" s="686"/>
      <c r="Y11" s="686"/>
      <c r="Z11" s="686"/>
      <c r="AA11" s="686"/>
      <c r="AB11" s="686"/>
      <c r="AC11" s="686"/>
      <c r="AD11" s="687"/>
      <c r="AE11" s="688"/>
    </row>
    <row r="12" spans="1:31" ht="79.5" customHeight="1" thickBot="1" x14ac:dyDescent="0.35">
      <c r="A12" s="678"/>
      <c r="B12" s="473">
        <v>1</v>
      </c>
      <c r="C12" s="474">
        <v>2</v>
      </c>
      <c r="D12" s="474">
        <v>3</v>
      </c>
      <c r="E12" s="475">
        <v>4</v>
      </c>
      <c r="F12" s="473">
        <v>1</v>
      </c>
      <c r="G12" s="474">
        <v>2</v>
      </c>
      <c r="H12" s="474">
        <v>3</v>
      </c>
      <c r="I12" s="475">
        <v>4</v>
      </c>
      <c r="J12" s="476">
        <v>1</v>
      </c>
      <c r="K12" s="474">
        <v>2</v>
      </c>
      <c r="L12" s="683"/>
      <c r="M12" s="477">
        <v>1</v>
      </c>
      <c r="N12" s="477">
        <v>1</v>
      </c>
      <c r="O12" s="477">
        <v>1</v>
      </c>
      <c r="P12" s="477">
        <v>1</v>
      </c>
      <c r="Q12" s="477">
        <v>1</v>
      </c>
      <c r="R12" s="477">
        <v>1</v>
      </c>
      <c r="S12" s="477">
        <v>1</v>
      </c>
      <c r="T12" s="477">
        <v>1</v>
      </c>
      <c r="U12" s="477">
        <v>1</v>
      </c>
      <c r="V12" s="477">
        <v>1</v>
      </c>
      <c r="W12" s="477">
        <v>1</v>
      </c>
      <c r="X12" s="477">
        <v>1</v>
      </c>
      <c r="Y12" s="477">
        <v>1</v>
      </c>
      <c r="Z12" s="477">
        <v>1</v>
      </c>
      <c r="AA12" s="477">
        <v>1</v>
      </c>
      <c r="AB12" s="477">
        <v>1</v>
      </c>
      <c r="AC12" s="477">
        <v>1</v>
      </c>
      <c r="AD12" s="478">
        <v>1</v>
      </c>
      <c r="AE12" s="689" t="s">
        <v>49</v>
      </c>
    </row>
    <row r="13" spans="1:31" s="479" customFormat="1" ht="45.75" customHeight="1" x14ac:dyDescent="0.3">
      <c r="A13" s="678"/>
      <c r="B13" s="691"/>
      <c r="C13" s="692"/>
      <c r="D13" s="692"/>
      <c r="E13" s="693"/>
      <c r="F13" s="691"/>
      <c r="G13" s="692"/>
      <c r="H13" s="692"/>
      <c r="I13" s="693"/>
      <c r="J13" s="691"/>
      <c r="K13" s="692"/>
      <c r="L13" s="683"/>
      <c r="M13" s="673" t="s">
        <v>378</v>
      </c>
      <c r="N13" s="660" t="s">
        <v>379</v>
      </c>
      <c r="O13" s="660" t="s">
        <v>380</v>
      </c>
      <c r="P13" s="660" t="s">
        <v>381</v>
      </c>
      <c r="Q13" s="660" t="s">
        <v>382</v>
      </c>
      <c r="R13" s="660" t="s">
        <v>407</v>
      </c>
      <c r="S13" s="660" t="s">
        <v>408</v>
      </c>
      <c r="T13" s="660" t="s">
        <v>409</v>
      </c>
      <c r="U13" s="660" t="s">
        <v>410</v>
      </c>
      <c r="V13" s="660" t="s">
        <v>411</v>
      </c>
      <c r="W13" s="671" t="s">
        <v>383</v>
      </c>
      <c r="X13" s="660" t="s">
        <v>384</v>
      </c>
      <c r="Y13" s="660" t="s">
        <v>385</v>
      </c>
      <c r="Z13" s="660" t="s">
        <v>94</v>
      </c>
      <c r="AA13" s="660" t="s">
        <v>93</v>
      </c>
      <c r="AB13" s="660" t="s">
        <v>412</v>
      </c>
      <c r="AC13" s="660" t="s">
        <v>262</v>
      </c>
      <c r="AD13" s="667" t="s">
        <v>416</v>
      </c>
      <c r="AE13" s="690"/>
    </row>
    <row r="14" spans="1:31" s="479" customFormat="1" ht="75" customHeight="1" thickBot="1" x14ac:dyDescent="0.35">
      <c r="A14" s="679"/>
      <c r="B14" s="694"/>
      <c r="C14" s="695"/>
      <c r="D14" s="695"/>
      <c r="E14" s="696"/>
      <c r="F14" s="694"/>
      <c r="G14" s="695"/>
      <c r="H14" s="695"/>
      <c r="I14" s="696"/>
      <c r="J14" s="694"/>
      <c r="K14" s="695"/>
      <c r="L14" s="684"/>
      <c r="M14" s="674"/>
      <c r="N14" s="661"/>
      <c r="O14" s="661"/>
      <c r="P14" s="661"/>
      <c r="Q14" s="661"/>
      <c r="R14" s="661"/>
      <c r="S14" s="661"/>
      <c r="T14" s="661"/>
      <c r="U14" s="661"/>
      <c r="V14" s="661"/>
      <c r="W14" s="672"/>
      <c r="X14" s="661"/>
      <c r="Y14" s="661"/>
      <c r="Z14" s="661"/>
      <c r="AA14" s="661"/>
      <c r="AB14" s="661"/>
      <c r="AC14" s="661"/>
      <c r="AD14" s="668"/>
      <c r="AE14" s="690"/>
    </row>
    <row r="15" spans="1:31" ht="122.25" customHeight="1" thickBot="1" x14ac:dyDescent="0.35">
      <c r="A15" s="480" t="s">
        <v>386</v>
      </c>
      <c r="B15" s="481">
        <v>1</v>
      </c>
      <c r="C15" s="482">
        <v>1</v>
      </c>
      <c r="D15" s="482">
        <v>1</v>
      </c>
      <c r="E15" s="483">
        <v>1</v>
      </c>
      <c r="F15" s="481"/>
      <c r="G15" s="481"/>
      <c r="H15" s="481"/>
      <c r="I15" s="481"/>
      <c r="J15" s="481"/>
      <c r="K15" s="481"/>
      <c r="L15" s="484" t="s">
        <v>387</v>
      </c>
      <c r="M15" s="485">
        <v>0.3</v>
      </c>
      <c r="N15" s="485">
        <v>0.05</v>
      </c>
      <c r="O15" s="485">
        <v>0.05</v>
      </c>
      <c r="P15" s="485">
        <v>0.05</v>
      </c>
      <c r="Q15" s="485">
        <v>0.05</v>
      </c>
      <c r="R15" s="485">
        <v>0.05</v>
      </c>
      <c r="S15" s="485">
        <v>0.05</v>
      </c>
      <c r="T15" s="485">
        <v>0.05</v>
      </c>
      <c r="U15" s="485">
        <v>0.05</v>
      </c>
      <c r="V15" s="485">
        <v>0.05</v>
      </c>
      <c r="W15" s="486">
        <v>0.05</v>
      </c>
      <c r="X15" s="486">
        <v>0.05</v>
      </c>
      <c r="Y15" s="486">
        <v>0.05</v>
      </c>
      <c r="Z15" s="486">
        <v>0.05</v>
      </c>
      <c r="AA15" s="485">
        <v>0.05</v>
      </c>
      <c r="AB15" s="485">
        <v>0.05</v>
      </c>
      <c r="AC15" s="486">
        <v>0.5</v>
      </c>
      <c r="AD15" s="485">
        <v>0.3</v>
      </c>
      <c r="AE15" s="488"/>
    </row>
    <row r="16" spans="1:31" ht="108.75" customHeight="1" thickBot="1" x14ac:dyDescent="0.35">
      <c r="A16" s="489" t="s">
        <v>388</v>
      </c>
      <c r="B16" s="490">
        <v>1</v>
      </c>
      <c r="C16" s="491">
        <v>1</v>
      </c>
      <c r="D16" s="491">
        <v>1</v>
      </c>
      <c r="E16" s="492">
        <v>1</v>
      </c>
      <c r="F16" s="490">
        <v>1</v>
      </c>
      <c r="G16" s="491">
        <v>1</v>
      </c>
      <c r="H16" s="491">
        <v>1</v>
      </c>
      <c r="I16" s="493">
        <v>1</v>
      </c>
      <c r="J16" s="494">
        <v>1</v>
      </c>
      <c r="K16" s="491">
        <v>1</v>
      </c>
      <c r="L16" s="495" t="s">
        <v>389</v>
      </c>
      <c r="M16" s="485">
        <v>0.4</v>
      </c>
      <c r="N16" s="485">
        <v>0.4</v>
      </c>
      <c r="O16" s="485">
        <v>0.4</v>
      </c>
      <c r="P16" s="485">
        <v>0.4</v>
      </c>
      <c r="Q16" s="485">
        <v>0.4</v>
      </c>
      <c r="R16" s="485">
        <v>0.4</v>
      </c>
      <c r="S16" s="485">
        <v>0.4</v>
      </c>
      <c r="T16" s="485">
        <v>0.4</v>
      </c>
      <c r="U16" s="485">
        <v>0.4</v>
      </c>
      <c r="V16" s="485">
        <v>0.4</v>
      </c>
      <c r="W16" s="486">
        <v>0.05</v>
      </c>
      <c r="X16" s="486">
        <v>0.05</v>
      </c>
      <c r="Y16" s="486">
        <v>0.05</v>
      </c>
      <c r="Z16" s="486">
        <v>0.05</v>
      </c>
      <c r="AA16" s="485">
        <v>0.4</v>
      </c>
      <c r="AB16" s="485">
        <v>0.4</v>
      </c>
      <c r="AC16" s="496">
        <v>1</v>
      </c>
      <c r="AD16" s="485">
        <v>0.4</v>
      </c>
      <c r="AE16" s="488"/>
    </row>
    <row r="17" spans="1:31" ht="117.75" customHeight="1" thickBot="1" x14ac:dyDescent="0.35">
      <c r="A17" s="497" t="s">
        <v>390</v>
      </c>
      <c r="B17" s="498">
        <v>1</v>
      </c>
      <c r="C17" s="499">
        <v>1</v>
      </c>
      <c r="D17" s="499">
        <v>1</v>
      </c>
      <c r="E17" s="500">
        <v>1</v>
      </c>
      <c r="F17" s="498">
        <v>1</v>
      </c>
      <c r="G17" s="499">
        <v>1</v>
      </c>
      <c r="H17" s="499">
        <v>1</v>
      </c>
      <c r="I17" s="501">
        <v>1</v>
      </c>
      <c r="J17" s="502">
        <v>1</v>
      </c>
      <c r="K17" s="499">
        <v>1</v>
      </c>
      <c r="L17" s="503" t="s">
        <v>389</v>
      </c>
      <c r="M17" s="485">
        <v>0.3</v>
      </c>
      <c r="N17" s="485">
        <v>0.3</v>
      </c>
      <c r="O17" s="485">
        <v>0.3</v>
      </c>
      <c r="P17" s="485">
        <v>0.3</v>
      </c>
      <c r="Q17" s="485">
        <v>0.3</v>
      </c>
      <c r="R17" s="485">
        <v>0.3</v>
      </c>
      <c r="S17" s="485">
        <v>0.3</v>
      </c>
      <c r="T17" s="485">
        <v>0.3</v>
      </c>
      <c r="U17" s="485">
        <v>0.3</v>
      </c>
      <c r="V17" s="485">
        <v>0.3</v>
      </c>
      <c r="W17" s="486">
        <v>0.05</v>
      </c>
      <c r="X17" s="486">
        <v>0.05</v>
      </c>
      <c r="Y17" s="486">
        <v>0.05</v>
      </c>
      <c r="Z17" s="486">
        <v>0.05</v>
      </c>
      <c r="AA17" s="485">
        <v>0.3</v>
      </c>
      <c r="AB17" s="485">
        <v>0.3</v>
      </c>
      <c r="AC17" s="486">
        <v>1</v>
      </c>
      <c r="AD17" s="485">
        <v>0.3</v>
      </c>
      <c r="AE17" s="504" t="s">
        <v>49</v>
      </c>
    </row>
    <row r="18" spans="1:31" ht="111" customHeight="1" thickBot="1" x14ac:dyDescent="0.35">
      <c r="A18" s="489" t="s">
        <v>391</v>
      </c>
      <c r="B18" s="490">
        <v>1</v>
      </c>
      <c r="C18" s="491">
        <v>1</v>
      </c>
      <c r="D18" s="491">
        <v>1</v>
      </c>
      <c r="E18" s="492">
        <v>1</v>
      </c>
      <c r="F18" s="490">
        <v>1</v>
      </c>
      <c r="G18" s="491">
        <v>1</v>
      </c>
      <c r="H18" s="491">
        <v>1</v>
      </c>
      <c r="I18" s="493">
        <v>1</v>
      </c>
      <c r="J18" s="494">
        <v>1</v>
      </c>
      <c r="K18" s="491">
        <v>1</v>
      </c>
      <c r="L18" s="503" t="s">
        <v>392</v>
      </c>
      <c r="M18" s="485">
        <v>0.15</v>
      </c>
      <c r="N18" s="485">
        <v>0.15</v>
      </c>
      <c r="O18" s="485">
        <v>0.15</v>
      </c>
      <c r="P18" s="485">
        <v>0.15</v>
      </c>
      <c r="Q18" s="485">
        <v>0.15</v>
      </c>
      <c r="R18" s="485">
        <v>0.15</v>
      </c>
      <c r="S18" s="485">
        <v>0.15</v>
      </c>
      <c r="T18" s="485">
        <v>0.15</v>
      </c>
      <c r="U18" s="485">
        <v>0.15</v>
      </c>
      <c r="V18" s="485">
        <v>0.15</v>
      </c>
      <c r="W18" s="486">
        <v>0</v>
      </c>
      <c r="X18" s="486">
        <v>0</v>
      </c>
      <c r="Y18" s="486">
        <v>0</v>
      </c>
      <c r="Z18" s="486">
        <v>0</v>
      </c>
      <c r="AA18" s="485">
        <v>0.15</v>
      </c>
      <c r="AB18" s="485">
        <v>0.15</v>
      </c>
      <c r="AC18" s="486">
        <v>0.3</v>
      </c>
      <c r="AD18" s="485">
        <v>0.15</v>
      </c>
      <c r="AE18" s="504" t="s">
        <v>49</v>
      </c>
    </row>
    <row r="19" spans="1:31" ht="111" customHeight="1" thickBot="1" x14ac:dyDescent="0.35">
      <c r="A19" s="489" t="s">
        <v>393</v>
      </c>
      <c r="B19" s="490"/>
      <c r="C19" s="491"/>
      <c r="D19" s="491"/>
      <c r="E19" s="493">
        <v>1</v>
      </c>
      <c r="F19" s="490"/>
      <c r="G19" s="491"/>
      <c r="H19" s="491" t="s">
        <v>49</v>
      </c>
      <c r="I19" s="493">
        <v>1</v>
      </c>
      <c r="J19" s="494"/>
      <c r="K19" s="491" t="s">
        <v>49</v>
      </c>
      <c r="L19" s="503" t="s">
        <v>389</v>
      </c>
      <c r="M19" s="485">
        <v>0.25</v>
      </c>
      <c r="N19" s="485">
        <v>0.25</v>
      </c>
      <c r="O19" s="485">
        <v>0.25</v>
      </c>
      <c r="P19" s="485">
        <v>0.25</v>
      </c>
      <c r="Q19" s="485">
        <v>0.25</v>
      </c>
      <c r="R19" s="485">
        <v>0.25</v>
      </c>
      <c r="S19" s="485">
        <v>0.25</v>
      </c>
      <c r="T19" s="485">
        <v>0.25</v>
      </c>
      <c r="U19" s="485">
        <v>0.25</v>
      </c>
      <c r="V19" s="485">
        <v>0.25</v>
      </c>
      <c r="W19" s="486">
        <v>0.05</v>
      </c>
      <c r="X19" s="486">
        <v>0.05</v>
      </c>
      <c r="Y19" s="486">
        <v>0.05</v>
      </c>
      <c r="Z19" s="486">
        <v>0.05</v>
      </c>
      <c r="AA19" s="485">
        <v>0.25</v>
      </c>
      <c r="AB19" s="485">
        <v>0.25</v>
      </c>
      <c r="AC19" s="486">
        <v>0.7</v>
      </c>
      <c r="AD19" s="485">
        <v>0.25</v>
      </c>
      <c r="AE19" s="504" t="s">
        <v>49</v>
      </c>
    </row>
    <row r="20" spans="1:31" ht="99.75" customHeight="1" thickBot="1" x14ac:dyDescent="0.35">
      <c r="A20" s="489" t="s">
        <v>394</v>
      </c>
      <c r="B20" s="498">
        <v>1</v>
      </c>
      <c r="C20" s="499">
        <v>1</v>
      </c>
      <c r="D20" s="499">
        <v>1</v>
      </c>
      <c r="E20" s="500">
        <v>1</v>
      </c>
      <c r="F20" s="498">
        <v>1</v>
      </c>
      <c r="G20" s="499">
        <v>1</v>
      </c>
      <c r="H20" s="499">
        <v>1</v>
      </c>
      <c r="I20" s="501">
        <v>1</v>
      </c>
      <c r="J20" s="502">
        <v>1</v>
      </c>
      <c r="K20" s="499">
        <v>1</v>
      </c>
      <c r="L20" s="505" t="s">
        <v>387</v>
      </c>
      <c r="M20" s="485">
        <v>0.25</v>
      </c>
      <c r="N20" s="485">
        <v>0.25</v>
      </c>
      <c r="O20" s="485">
        <v>0.25</v>
      </c>
      <c r="P20" s="485">
        <v>0.25</v>
      </c>
      <c r="Q20" s="485">
        <v>0.25</v>
      </c>
      <c r="R20" s="485">
        <v>0.25</v>
      </c>
      <c r="S20" s="485">
        <v>0.25</v>
      </c>
      <c r="T20" s="485">
        <v>0.25</v>
      </c>
      <c r="U20" s="485">
        <v>0.25</v>
      </c>
      <c r="V20" s="485">
        <v>0.25</v>
      </c>
      <c r="W20" s="486">
        <v>0</v>
      </c>
      <c r="X20" s="486">
        <v>0</v>
      </c>
      <c r="Y20" s="486">
        <v>0</v>
      </c>
      <c r="Z20" s="486">
        <v>0</v>
      </c>
      <c r="AA20" s="485">
        <v>0.25</v>
      </c>
      <c r="AB20" s="485">
        <v>0.25</v>
      </c>
      <c r="AC20" s="486">
        <v>0.5</v>
      </c>
      <c r="AD20" s="485">
        <v>0.25</v>
      </c>
      <c r="AE20" s="504"/>
    </row>
    <row r="21" spans="1:31" ht="62.25" customHeight="1" thickBot="1" x14ac:dyDescent="0.35">
      <c r="A21" s="489" t="s">
        <v>395</v>
      </c>
      <c r="B21" s="490"/>
      <c r="C21" s="491"/>
      <c r="D21" s="491"/>
      <c r="E21" s="492"/>
      <c r="F21" s="490"/>
      <c r="G21" s="491"/>
      <c r="H21" s="491"/>
      <c r="I21" s="493"/>
      <c r="J21" s="494"/>
      <c r="K21" s="491"/>
      <c r="L21" s="503" t="s">
        <v>396</v>
      </c>
      <c r="M21" s="485">
        <v>0.2</v>
      </c>
      <c r="N21" s="485">
        <v>0.2</v>
      </c>
      <c r="O21" s="485">
        <v>0.2</v>
      </c>
      <c r="P21" s="485">
        <v>0.2</v>
      </c>
      <c r="Q21" s="485">
        <v>0.2</v>
      </c>
      <c r="R21" s="485">
        <v>0.2</v>
      </c>
      <c r="S21" s="485">
        <v>0.2</v>
      </c>
      <c r="T21" s="485">
        <v>0.2</v>
      </c>
      <c r="U21" s="485">
        <v>0.2</v>
      </c>
      <c r="V21" s="485">
        <v>0.2</v>
      </c>
      <c r="W21" s="486">
        <v>0</v>
      </c>
      <c r="X21" s="486">
        <v>0</v>
      </c>
      <c r="Y21" s="486">
        <v>0</v>
      </c>
      <c r="Z21" s="486">
        <v>0</v>
      </c>
      <c r="AA21" s="485">
        <v>0.2</v>
      </c>
      <c r="AB21" s="485">
        <v>0.2</v>
      </c>
      <c r="AC21" s="486"/>
      <c r="AD21" s="485">
        <v>0.2</v>
      </c>
      <c r="AE21" s="504"/>
    </row>
    <row r="22" spans="1:31" ht="69" customHeight="1" thickBot="1" x14ac:dyDescent="0.35">
      <c r="A22" s="489" t="s">
        <v>422</v>
      </c>
      <c r="B22" s="490"/>
      <c r="C22" s="491"/>
      <c r="D22" s="491"/>
      <c r="E22" s="493">
        <v>1</v>
      </c>
      <c r="F22" s="490"/>
      <c r="G22" s="491"/>
      <c r="H22" s="491"/>
      <c r="I22" s="493">
        <v>1</v>
      </c>
      <c r="J22" s="494"/>
      <c r="K22" s="491"/>
      <c r="L22" s="503" t="s">
        <v>397</v>
      </c>
      <c r="M22" s="485">
        <v>0.15</v>
      </c>
      <c r="N22" s="485">
        <v>0.15</v>
      </c>
      <c r="O22" s="485">
        <v>0.15</v>
      </c>
      <c r="P22" s="485">
        <v>0.15</v>
      </c>
      <c r="Q22" s="485">
        <v>0.15</v>
      </c>
      <c r="R22" s="485">
        <v>0.15</v>
      </c>
      <c r="S22" s="485">
        <v>0.15</v>
      </c>
      <c r="T22" s="485">
        <v>0.15</v>
      </c>
      <c r="U22" s="485">
        <v>0.15</v>
      </c>
      <c r="V22" s="485">
        <v>0.15</v>
      </c>
      <c r="W22" s="486">
        <v>0</v>
      </c>
      <c r="X22" s="486">
        <v>0</v>
      </c>
      <c r="Y22" s="486">
        <v>0</v>
      </c>
      <c r="Z22" s="486">
        <v>0</v>
      </c>
      <c r="AA22" s="485">
        <v>0.15</v>
      </c>
      <c r="AB22" s="485">
        <v>0.15</v>
      </c>
      <c r="AC22" s="486"/>
      <c r="AD22" s="485">
        <v>0.15</v>
      </c>
      <c r="AE22" s="504"/>
    </row>
    <row r="23" spans="1:31" ht="66.75" customHeight="1" thickBot="1" x14ac:dyDescent="0.35">
      <c r="A23" s="489" t="s">
        <v>398</v>
      </c>
      <c r="B23" s="498"/>
      <c r="C23" s="499"/>
      <c r="D23" s="499"/>
      <c r="E23" s="500"/>
      <c r="F23" s="498"/>
      <c r="G23" s="499"/>
      <c r="H23" s="499"/>
      <c r="I23" s="501" t="s">
        <v>49</v>
      </c>
      <c r="J23" s="494" t="s">
        <v>49</v>
      </c>
      <c r="K23" s="499">
        <v>1</v>
      </c>
      <c r="L23" s="503" t="s">
        <v>399</v>
      </c>
      <c r="M23" s="485">
        <v>0.25</v>
      </c>
      <c r="N23" s="485">
        <v>0.25</v>
      </c>
      <c r="O23" s="485">
        <v>0.25</v>
      </c>
      <c r="P23" s="485">
        <v>0.25</v>
      </c>
      <c r="Q23" s="485">
        <v>0.25</v>
      </c>
      <c r="R23" s="485">
        <v>0.25</v>
      </c>
      <c r="S23" s="485">
        <v>0.25</v>
      </c>
      <c r="T23" s="485">
        <v>0.25</v>
      </c>
      <c r="U23" s="485">
        <v>0.25</v>
      </c>
      <c r="V23" s="485">
        <v>0.25</v>
      </c>
      <c r="W23" s="486">
        <v>0.05</v>
      </c>
      <c r="X23" s="486">
        <v>0.05</v>
      </c>
      <c r="Y23" s="486">
        <v>0.05</v>
      </c>
      <c r="Z23" s="486">
        <v>0.05</v>
      </c>
      <c r="AA23" s="485">
        <v>0.25</v>
      </c>
      <c r="AB23" s="485">
        <v>0.25</v>
      </c>
      <c r="AC23" s="486">
        <v>0.6</v>
      </c>
      <c r="AD23" s="485">
        <v>0.25</v>
      </c>
      <c r="AE23" s="504" t="s">
        <v>49</v>
      </c>
    </row>
    <row r="24" spans="1:31" ht="75.75" customHeight="1" thickBot="1" x14ac:dyDescent="0.35">
      <c r="A24" s="489" t="s">
        <v>400</v>
      </c>
      <c r="B24" s="490"/>
      <c r="C24" s="491"/>
      <c r="D24" s="491"/>
      <c r="E24" s="492"/>
      <c r="F24" s="490"/>
      <c r="G24" s="491"/>
      <c r="H24" s="493"/>
      <c r="I24" s="493"/>
      <c r="K24" s="499">
        <v>1</v>
      </c>
      <c r="L24" s="484" t="s">
        <v>401</v>
      </c>
      <c r="M24" s="506">
        <v>0.25</v>
      </c>
      <c r="N24" s="506">
        <v>0.25</v>
      </c>
      <c r="O24" s="506">
        <v>0.25</v>
      </c>
      <c r="P24" s="506">
        <v>0.25</v>
      </c>
      <c r="Q24" s="506">
        <v>0.25</v>
      </c>
      <c r="R24" s="506">
        <v>0.25</v>
      </c>
      <c r="S24" s="506">
        <v>0.25</v>
      </c>
      <c r="T24" s="506">
        <v>0.25</v>
      </c>
      <c r="U24" s="506">
        <v>0.25</v>
      </c>
      <c r="V24" s="506">
        <v>0.25</v>
      </c>
      <c r="W24" s="487">
        <v>0</v>
      </c>
      <c r="X24" s="487">
        <v>0</v>
      </c>
      <c r="Y24" s="487">
        <v>0</v>
      </c>
      <c r="Z24" s="487">
        <v>0</v>
      </c>
      <c r="AA24" s="506">
        <v>0.25</v>
      </c>
      <c r="AB24" s="506">
        <v>0.25</v>
      </c>
      <c r="AC24" s="486">
        <v>0.4</v>
      </c>
      <c r="AD24" s="506">
        <v>0.25</v>
      </c>
      <c r="AE24" s="504" t="s">
        <v>49</v>
      </c>
    </row>
    <row r="25" spans="1:31" ht="17.25" thickBot="1" x14ac:dyDescent="0.35">
      <c r="A25" s="507" t="s">
        <v>49</v>
      </c>
      <c r="B25" s="669" t="s">
        <v>49</v>
      </c>
      <c r="C25" s="670"/>
      <c r="D25" s="670"/>
      <c r="E25" s="670"/>
      <c r="F25" s="670"/>
      <c r="G25" s="670"/>
      <c r="H25" s="670"/>
      <c r="I25" s="670"/>
      <c r="J25" s="670"/>
      <c r="K25" s="670"/>
      <c r="L25" s="508" t="s">
        <v>402</v>
      </c>
      <c r="M25" s="509">
        <f>+SUM(M15:M24)</f>
        <v>2.5</v>
      </c>
      <c r="N25" s="509">
        <f t="shared" ref="N25:W25" si="0">+SUM(N15:N24)</f>
        <v>2.25</v>
      </c>
      <c r="O25" s="509">
        <f t="shared" si="0"/>
        <v>2.25</v>
      </c>
      <c r="P25" s="509">
        <f t="shared" si="0"/>
        <v>2.25</v>
      </c>
      <c r="Q25" s="509">
        <f t="shared" si="0"/>
        <v>2.25</v>
      </c>
      <c r="R25" s="509">
        <f t="shared" si="0"/>
        <v>2.25</v>
      </c>
      <c r="S25" s="509">
        <f t="shared" si="0"/>
        <v>2.25</v>
      </c>
      <c r="T25" s="509">
        <f t="shared" si="0"/>
        <v>2.25</v>
      </c>
      <c r="U25" s="509">
        <f t="shared" si="0"/>
        <v>2.25</v>
      </c>
      <c r="V25" s="509">
        <f t="shared" si="0"/>
        <v>2.25</v>
      </c>
      <c r="W25" s="509">
        <f t="shared" si="0"/>
        <v>0.25</v>
      </c>
      <c r="X25" s="509">
        <f t="shared" ref="X25" si="1">+SUM(X15:X24)</f>
        <v>0.25</v>
      </c>
      <c r="Y25" s="509">
        <f t="shared" ref="Y25" si="2">+SUM(Y15:Y24)</f>
        <v>0.25</v>
      </c>
      <c r="Z25" s="509">
        <f t="shared" ref="Z25:AA25" si="3">+SUM(Z15:Z24)</f>
        <v>0.25</v>
      </c>
      <c r="AA25" s="509">
        <f t="shared" si="3"/>
        <v>2.25</v>
      </c>
      <c r="AB25" s="509">
        <f t="shared" ref="AB25" si="4">+SUM(AB15:AB24)</f>
        <v>2.25</v>
      </c>
      <c r="AC25" s="509">
        <f t="shared" ref="AC25" si="5">+SUM(AC15:AC24)</f>
        <v>5</v>
      </c>
      <c r="AD25" s="534">
        <f t="shared" ref="AD25" si="6">+SUM(AD15:AD24)</f>
        <v>2.5</v>
      </c>
      <c r="AE25" s="510"/>
    </row>
    <row r="26" spans="1:31" ht="17.25" thickBot="1" x14ac:dyDescent="0.35">
      <c r="A26" s="511"/>
      <c r="B26" s="664"/>
      <c r="C26" s="665"/>
      <c r="D26" s="665"/>
      <c r="E26" s="665"/>
      <c r="F26" s="665"/>
      <c r="G26" s="665"/>
      <c r="H26" s="665"/>
      <c r="I26" s="665"/>
      <c r="J26" s="665"/>
      <c r="K26" s="665"/>
      <c r="L26" s="512" t="s">
        <v>403</v>
      </c>
      <c r="M26" s="513">
        <f>+M25/2.5</f>
        <v>1</v>
      </c>
      <c r="N26" s="513">
        <f t="shared" ref="N26:AD26" si="7">+N25/2.5</f>
        <v>0.9</v>
      </c>
      <c r="O26" s="513">
        <f t="shared" si="7"/>
        <v>0.9</v>
      </c>
      <c r="P26" s="513">
        <f t="shared" si="7"/>
        <v>0.9</v>
      </c>
      <c r="Q26" s="513">
        <f t="shared" si="7"/>
        <v>0.9</v>
      </c>
      <c r="R26" s="513">
        <f t="shared" si="7"/>
        <v>0.9</v>
      </c>
      <c r="S26" s="513">
        <f t="shared" si="7"/>
        <v>0.9</v>
      </c>
      <c r="T26" s="513">
        <f t="shared" si="7"/>
        <v>0.9</v>
      </c>
      <c r="U26" s="513">
        <f t="shared" si="7"/>
        <v>0.9</v>
      </c>
      <c r="V26" s="513">
        <f t="shared" si="7"/>
        <v>0.9</v>
      </c>
      <c r="W26" s="513">
        <f t="shared" si="7"/>
        <v>0.1</v>
      </c>
      <c r="X26" s="513">
        <f t="shared" si="7"/>
        <v>0.1</v>
      </c>
      <c r="Y26" s="513">
        <f t="shared" si="7"/>
        <v>0.1</v>
      </c>
      <c r="Z26" s="513">
        <f t="shared" si="7"/>
        <v>0.1</v>
      </c>
      <c r="AA26" s="513">
        <f t="shared" si="7"/>
        <v>0.9</v>
      </c>
      <c r="AB26" s="513">
        <f t="shared" si="7"/>
        <v>0.9</v>
      </c>
      <c r="AC26" s="513">
        <f t="shared" si="7"/>
        <v>2</v>
      </c>
      <c r="AD26" s="513">
        <f t="shared" si="7"/>
        <v>1</v>
      </c>
      <c r="AE26" s="514"/>
    </row>
    <row r="27" spans="1:31" ht="17.25" thickTop="1" x14ac:dyDescent="0.3"/>
    <row r="28" spans="1:31" x14ac:dyDescent="0.3">
      <c r="A28" s="515" t="s">
        <v>404</v>
      </c>
      <c r="C28" s="516"/>
      <c r="D28" s="516"/>
      <c r="F28" s="516"/>
      <c r="G28" s="516"/>
      <c r="H28" s="516"/>
      <c r="I28" s="516"/>
      <c r="J28" s="516"/>
      <c r="K28" s="516"/>
      <c r="M28" s="517"/>
      <c r="N28" s="517"/>
      <c r="O28" s="517"/>
      <c r="P28" s="517"/>
      <c r="Q28" s="517"/>
      <c r="R28" s="517"/>
      <c r="S28" s="517"/>
      <c r="T28" s="517"/>
      <c r="U28" s="517"/>
      <c r="V28" s="517"/>
      <c r="W28" s="517"/>
      <c r="X28" s="517"/>
      <c r="Y28" s="517"/>
      <c r="Z28" s="517"/>
      <c r="AA28" s="517"/>
      <c r="AB28" s="517"/>
      <c r="AC28" s="517"/>
      <c r="AD28" s="517"/>
    </row>
    <row r="29" spans="1:31" ht="52.5" customHeight="1" x14ac:dyDescent="0.3">
      <c r="A29" s="518" t="s">
        <v>405</v>
      </c>
      <c r="C29" s="516"/>
      <c r="D29" s="516"/>
      <c r="E29" s="516"/>
      <c r="F29" s="516"/>
      <c r="G29" s="516"/>
      <c r="H29" s="516"/>
      <c r="I29" s="516"/>
      <c r="J29" s="516"/>
      <c r="K29" s="516"/>
    </row>
    <row r="30" spans="1:31" ht="145.5" customHeight="1" x14ac:dyDescent="0.3">
      <c r="A30" s="666" t="s">
        <v>406</v>
      </c>
      <c r="B30" s="666"/>
      <c r="C30" s="666"/>
      <c r="D30" s="666"/>
      <c r="E30" s="666"/>
      <c r="F30" s="666"/>
      <c r="G30" s="666"/>
      <c r="H30" s="666"/>
      <c r="I30" s="666"/>
      <c r="J30" s="666"/>
      <c r="K30" s="666"/>
      <c r="W30" s="658"/>
      <c r="X30" s="659"/>
      <c r="Y30" s="659"/>
      <c r="Z30" s="659"/>
      <c r="AA30" s="519"/>
      <c r="AB30" s="519"/>
      <c r="AC30" s="519"/>
    </row>
    <row r="31" spans="1:31" x14ac:dyDescent="0.3">
      <c r="W31" s="658"/>
      <c r="X31" s="659"/>
      <c r="Y31" s="659"/>
      <c r="Z31" s="659"/>
      <c r="AA31" s="519"/>
      <c r="AB31" s="519"/>
      <c r="AC31" s="519"/>
    </row>
    <row r="32" spans="1:31" x14ac:dyDescent="0.3">
      <c r="A32" s="520"/>
      <c r="B32" s="521"/>
      <c r="C32" s="521"/>
      <c r="D32" s="522"/>
      <c r="E32" s="152"/>
      <c r="F32" s="152"/>
    </row>
    <row r="33" spans="1:12" x14ac:dyDescent="0.3">
      <c r="A33" s="662"/>
      <c r="B33" s="662"/>
      <c r="C33" s="662"/>
      <c r="D33" s="662"/>
      <c r="E33" s="662"/>
      <c r="F33" s="662"/>
      <c r="G33" s="662"/>
      <c r="H33" s="662"/>
      <c r="L33" s="523"/>
    </row>
    <row r="34" spans="1:12" ht="16.5" customHeight="1" x14ac:dyDescent="0.3">
      <c r="A34" s="663" t="s">
        <v>349</v>
      </c>
      <c r="B34" s="663"/>
      <c r="C34" s="663"/>
      <c r="D34" s="663"/>
      <c r="E34" s="663"/>
      <c r="F34" s="663"/>
      <c r="G34" s="663"/>
      <c r="H34" s="663"/>
      <c r="L34" s="521"/>
    </row>
    <row r="59" ht="15" customHeight="1" x14ac:dyDescent="0.3"/>
  </sheetData>
  <mergeCells count="45">
    <mergeCell ref="A6:M6"/>
    <mergeCell ref="A1:M1"/>
    <mergeCell ref="A2:M2"/>
    <mergeCell ref="A3:M3"/>
    <mergeCell ref="A4:K4"/>
    <mergeCell ref="A5:M5"/>
    <mergeCell ref="A7:K7"/>
    <mergeCell ref="A8:M9"/>
    <mergeCell ref="A11:A14"/>
    <mergeCell ref="B11:D11"/>
    <mergeCell ref="F11:H11"/>
    <mergeCell ref="J11:K11"/>
    <mergeCell ref="L11:L14"/>
    <mergeCell ref="M11:AE11"/>
    <mergeCell ref="AE12:AE14"/>
    <mergeCell ref="B13:E14"/>
    <mergeCell ref="F13:I14"/>
    <mergeCell ref="J13:K14"/>
    <mergeCell ref="AC13:AC14"/>
    <mergeCell ref="AD13:AD14"/>
    <mergeCell ref="B25:K25"/>
    <mergeCell ref="U13:U14"/>
    <mergeCell ref="V13:V14"/>
    <mergeCell ref="Q13:Q14"/>
    <mergeCell ref="R13:R14"/>
    <mergeCell ref="W13:W14"/>
    <mergeCell ref="X13:X14"/>
    <mergeCell ref="Y13:Y14"/>
    <mergeCell ref="AA13:AA14"/>
    <mergeCell ref="T13:T14"/>
    <mergeCell ref="M13:M14"/>
    <mergeCell ref="N13:N14"/>
    <mergeCell ref="AB13:AB14"/>
    <mergeCell ref="A33:H33"/>
    <mergeCell ref="A34:H34"/>
    <mergeCell ref="S13:S14"/>
    <mergeCell ref="B26:K26"/>
    <mergeCell ref="A30:K30"/>
    <mergeCell ref="O13:O14"/>
    <mergeCell ref="P13:P14"/>
    <mergeCell ref="W30:W31"/>
    <mergeCell ref="X30:X31"/>
    <mergeCell ref="Y30:Y31"/>
    <mergeCell ref="Z30:Z31"/>
    <mergeCell ref="Z13:Z14"/>
  </mergeCells>
  <conditionalFormatting sqref="B18:K18 I19:I20 B23:I24 K23:K24">
    <cfRule type="cellIs" dxfId="12" priority="28" stopIfTrue="1" operator="equal">
      <formula>1</formula>
    </cfRule>
  </conditionalFormatting>
  <conditionalFormatting sqref="B16:K17 B19:D20 F19:H20 J19:K20 B15:E15">
    <cfRule type="cellIs" dxfId="11" priority="29" stopIfTrue="1" operator="equal">
      <formula>1</formula>
    </cfRule>
  </conditionalFormatting>
  <conditionalFormatting sqref="E19:E20">
    <cfRule type="cellIs" dxfId="10" priority="26" stopIfTrue="1" operator="equal">
      <formula>1</formula>
    </cfRule>
  </conditionalFormatting>
  <conditionalFormatting sqref="J22:K22 B22:D22 F22:H22">
    <cfRule type="cellIs" dxfId="9" priority="22" stopIfTrue="1" operator="equal">
      <formula>1</formula>
    </cfRule>
  </conditionalFormatting>
  <conditionalFormatting sqref="E22">
    <cfRule type="cellIs" dxfId="8" priority="10" stopIfTrue="1" operator="equal">
      <formula>1</formula>
    </cfRule>
  </conditionalFormatting>
  <conditionalFormatting sqref="I22">
    <cfRule type="cellIs" dxfId="7" priority="9" stopIfTrue="1" operator="equal">
      <formula>1</formula>
    </cfRule>
  </conditionalFormatting>
  <conditionalFormatting sqref="J21:K21 B21:D21 F21:H21">
    <cfRule type="cellIs" dxfId="6" priority="13" stopIfTrue="1" operator="equal">
      <formula>1</formula>
    </cfRule>
  </conditionalFormatting>
  <conditionalFormatting sqref="I21">
    <cfRule type="cellIs" dxfId="5" priority="12" stopIfTrue="1" operator="equal">
      <formula>1</formula>
    </cfRule>
  </conditionalFormatting>
  <conditionalFormatting sqref="E21">
    <cfRule type="cellIs" dxfId="4" priority="11" stopIfTrue="1" operator="equal">
      <formula>1</formula>
    </cfRule>
  </conditionalFormatting>
  <conditionalFormatting sqref="L25">
    <cfRule type="cellIs" dxfId="3" priority="33" stopIfTrue="1" operator="equal">
      <formula>1</formula>
    </cfRule>
  </conditionalFormatting>
  <conditionalFormatting sqref="B25">
    <cfRule type="cellIs" dxfId="2" priority="32" stopIfTrue="1" operator="equal">
      <formula>1</formula>
    </cfRule>
  </conditionalFormatting>
  <conditionalFormatting sqref="F15:K15">
    <cfRule type="cellIs" dxfId="1" priority="3" stopIfTrue="1" operator="equal">
      <formula>1</formula>
    </cfRule>
  </conditionalFormatting>
  <conditionalFormatting sqref="J23">
    <cfRule type="cellIs" dxfId="0" priority="1" stopIfTrue="1" operator="equal">
      <formula>1</formula>
    </cfRule>
  </conditionalFormatting>
  <printOptions horizontalCentered="1" verticalCentered="1"/>
  <pageMargins left="0.11811023622047245" right="0.11811023622047245" top="0.35433070866141736" bottom="0.35433070866141736" header="0.31496062992125984" footer="0.31496062992125984"/>
  <pageSetup scale="60" orientation="landscape" horizontalDpi="1200" verticalDpi="120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8"/>
  </sheetPr>
  <dimension ref="B1:GP41"/>
  <sheetViews>
    <sheetView showGridLines="0" view="pageBreakPreview" topLeftCell="A14" zoomScale="85" zoomScaleNormal="93" zoomScaleSheetLayoutView="85" workbookViewId="0">
      <selection activeCell="C18" sqref="C18:G18"/>
    </sheetView>
  </sheetViews>
  <sheetFormatPr baseColWidth="10" defaultColWidth="11.42578125" defaultRowHeight="16.5" x14ac:dyDescent="0.3"/>
  <cols>
    <col min="1" max="1" width="5.5703125" customWidth="1"/>
    <col min="2" max="2" width="5.85546875" customWidth="1"/>
    <col min="3" max="3" width="20.5703125" customWidth="1"/>
    <col min="4" max="4" width="14.85546875" customWidth="1"/>
    <col min="5" max="5" width="31.42578125" customWidth="1"/>
    <col min="6" max="6" width="38.85546875" customWidth="1"/>
    <col min="7" max="7" width="30" customWidth="1"/>
    <col min="8" max="8" width="5.140625" customWidth="1"/>
    <col min="9" max="9" width="5.5703125" customWidth="1"/>
  </cols>
  <sheetData>
    <row r="1" spans="2:198" s="353" customFormat="1" x14ac:dyDescent="0.3">
      <c r="D1" s="354"/>
      <c r="E1" s="355"/>
      <c r="F1" s="355"/>
      <c r="G1" s="356"/>
      <c r="H1" s="357"/>
      <c r="I1" s="357"/>
      <c r="J1" s="358"/>
      <c r="K1" s="357"/>
      <c r="L1" s="357"/>
      <c r="M1" s="357"/>
      <c r="N1" s="357"/>
      <c r="O1" s="357"/>
      <c r="P1" s="357"/>
      <c r="Q1" s="357"/>
      <c r="R1" s="357"/>
      <c r="S1" s="357"/>
      <c r="T1" s="357"/>
      <c r="U1" s="357"/>
      <c r="V1" s="357"/>
      <c r="W1" s="357"/>
      <c r="X1" s="357"/>
      <c r="Y1" s="357"/>
      <c r="Z1" s="357"/>
      <c r="AA1" s="357"/>
      <c r="AB1" s="357"/>
      <c r="AC1" s="357"/>
      <c r="AD1" s="357"/>
      <c r="AE1" s="357"/>
      <c r="AF1" s="357"/>
      <c r="AG1" s="357"/>
      <c r="AH1" s="357"/>
      <c r="AI1" s="357"/>
      <c r="AJ1" s="357"/>
      <c r="AK1" s="357"/>
      <c r="AL1" s="357"/>
      <c r="AM1" s="357"/>
      <c r="AN1" s="357"/>
      <c r="AO1" s="357"/>
      <c r="AP1" s="357"/>
      <c r="AQ1" s="357"/>
      <c r="AR1" s="357"/>
      <c r="AS1" s="357"/>
      <c r="AT1" s="357"/>
      <c r="AU1" s="357"/>
      <c r="AV1" s="357"/>
      <c r="AW1" s="357"/>
      <c r="AX1" s="357"/>
      <c r="AY1" s="357"/>
      <c r="AZ1" s="357"/>
      <c r="BA1" s="357"/>
      <c r="BB1" s="357"/>
      <c r="BC1" s="357"/>
      <c r="BD1" s="357"/>
      <c r="BE1" s="357"/>
      <c r="BF1" s="357"/>
      <c r="BG1" s="357"/>
      <c r="BH1" s="357"/>
      <c r="BI1" s="357"/>
      <c r="BJ1" s="357"/>
      <c r="BK1" s="357"/>
      <c r="BL1" s="357"/>
      <c r="BM1" s="357"/>
      <c r="BN1" s="357"/>
      <c r="BO1" s="357"/>
      <c r="BP1" s="357"/>
      <c r="BQ1" s="357"/>
      <c r="BR1" s="357"/>
      <c r="BS1" s="357"/>
      <c r="BT1" s="357"/>
      <c r="BU1" s="357"/>
      <c r="BV1" s="357"/>
      <c r="BW1" s="357"/>
      <c r="BX1" s="357"/>
      <c r="BY1" s="357"/>
      <c r="BZ1" s="357"/>
      <c r="CA1" s="357"/>
      <c r="CB1" s="357"/>
      <c r="CC1" s="357"/>
      <c r="CD1" s="357"/>
      <c r="CE1" s="357"/>
      <c r="CF1" s="357"/>
      <c r="CG1" s="357"/>
      <c r="CH1" s="357"/>
      <c r="CI1" s="357"/>
      <c r="CJ1" s="357"/>
      <c r="CK1" s="357"/>
      <c r="CL1" s="357"/>
      <c r="CM1" s="357"/>
      <c r="CN1" s="357"/>
      <c r="CO1" s="357"/>
      <c r="CP1" s="357"/>
      <c r="CQ1" s="357"/>
      <c r="CR1" s="357"/>
      <c r="CS1" s="357"/>
      <c r="CT1" s="357"/>
      <c r="CU1" s="357"/>
      <c r="CV1" s="357"/>
      <c r="CW1" s="357"/>
      <c r="CX1" s="357"/>
      <c r="CY1" s="357"/>
      <c r="CZ1" s="357"/>
      <c r="DA1" s="357"/>
      <c r="DB1" s="357"/>
      <c r="DC1" s="357"/>
      <c r="DD1" s="357"/>
      <c r="DE1" s="357"/>
      <c r="DF1" s="357"/>
      <c r="DG1" s="357"/>
      <c r="DH1" s="357"/>
      <c r="DI1" s="357"/>
      <c r="DJ1" s="357"/>
      <c r="DK1" s="357"/>
      <c r="DL1" s="357"/>
      <c r="DM1" s="357"/>
      <c r="DN1" s="357"/>
      <c r="DO1" s="357"/>
      <c r="DP1" s="357"/>
      <c r="DQ1" s="357"/>
      <c r="DR1" s="357"/>
      <c r="DS1" s="357"/>
      <c r="DT1" s="357"/>
      <c r="DU1" s="357"/>
      <c r="DV1" s="357"/>
      <c r="DW1" s="357"/>
      <c r="DX1" s="357"/>
      <c r="DY1" s="357"/>
      <c r="DZ1" s="357"/>
      <c r="EA1" s="357"/>
      <c r="EB1" s="357"/>
      <c r="EC1" s="357"/>
      <c r="ED1" s="357"/>
      <c r="EE1" s="357"/>
      <c r="EF1" s="357"/>
      <c r="EG1" s="357"/>
      <c r="EH1" s="357"/>
      <c r="EI1" s="357"/>
      <c r="EJ1" s="357"/>
      <c r="EK1" s="357"/>
      <c r="EL1" s="357"/>
      <c r="EM1" s="357"/>
      <c r="EN1" s="357"/>
      <c r="EO1" s="357"/>
      <c r="EP1" s="357"/>
      <c r="EQ1" s="357"/>
      <c r="ER1" s="357"/>
      <c r="ES1" s="357"/>
      <c r="ET1" s="357"/>
      <c r="EU1" s="357"/>
      <c r="EV1" s="357"/>
      <c r="EW1" s="357"/>
      <c r="EX1" s="357"/>
      <c r="EY1" s="357"/>
      <c r="EZ1" s="357"/>
      <c r="FA1" s="357"/>
      <c r="FB1" s="357"/>
      <c r="FC1" s="357"/>
      <c r="FD1" s="357"/>
      <c r="FE1" s="357"/>
      <c r="FF1" s="357"/>
      <c r="FG1" s="357"/>
      <c r="FH1" s="357"/>
      <c r="FI1" s="357"/>
      <c r="FJ1" s="357"/>
      <c r="FK1" s="357"/>
      <c r="FL1" s="357"/>
      <c r="FM1" s="357"/>
      <c r="FN1" s="357"/>
      <c r="FO1" s="357"/>
      <c r="FP1" s="357"/>
      <c r="FQ1" s="357"/>
      <c r="FR1" s="357"/>
      <c r="FS1" s="357"/>
      <c r="FT1" s="357"/>
      <c r="FU1" s="357"/>
      <c r="FV1" s="357"/>
      <c r="FW1" s="357"/>
      <c r="FX1" s="357"/>
      <c r="FY1" s="357"/>
      <c r="FZ1" s="357"/>
      <c r="GA1" s="357"/>
      <c r="GB1" s="357"/>
      <c r="GC1" s="357"/>
      <c r="GD1" s="357"/>
      <c r="GE1" s="357"/>
      <c r="GF1" s="357"/>
      <c r="GG1" s="357"/>
      <c r="GH1" s="357"/>
      <c r="GI1" s="357"/>
      <c r="GJ1" s="357"/>
      <c r="GK1" s="357"/>
      <c r="GL1" s="357"/>
      <c r="GM1" s="357"/>
      <c r="GN1" s="357"/>
      <c r="GO1" s="357"/>
      <c r="GP1" s="357"/>
    </row>
    <row r="2" spans="2:198" s="353" customFormat="1" ht="23.25" customHeight="1" x14ac:dyDescent="0.3">
      <c r="C2" s="732" t="s">
        <v>332</v>
      </c>
      <c r="D2" s="733"/>
      <c r="E2" s="733"/>
      <c r="F2" s="733"/>
      <c r="G2" s="734"/>
      <c r="H2" s="357"/>
      <c r="I2" s="357"/>
      <c r="J2" s="358"/>
      <c r="K2" s="357"/>
      <c r="L2" s="357"/>
      <c r="M2" s="357"/>
      <c r="N2" s="357"/>
      <c r="O2" s="357"/>
      <c r="P2" s="357"/>
      <c r="Q2" s="357"/>
      <c r="R2" s="357"/>
      <c r="S2" s="357"/>
      <c r="T2" s="357"/>
      <c r="U2" s="357"/>
      <c r="V2" s="357"/>
      <c r="W2" s="357"/>
      <c r="X2" s="357"/>
      <c r="Y2" s="357"/>
      <c r="Z2" s="357"/>
      <c r="AA2" s="357"/>
      <c r="AB2" s="357"/>
      <c r="AC2" s="357"/>
      <c r="AD2" s="357"/>
      <c r="AE2" s="357"/>
      <c r="AF2" s="357"/>
      <c r="AG2" s="357"/>
      <c r="AH2" s="357"/>
      <c r="AI2" s="357"/>
      <c r="AJ2" s="357"/>
      <c r="AK2" s="357"/>
      <c r="AL2" s="357"/>
      <c r="AM2" s="357"/>
      <c r="AN2" s="357"/>
      <c r="AO2" s="357"/>
      <c r="AP2" s="357"/>
      <c r="AQ2" s="357"/>
      <c r="AR2" s="357"/>
      <c r="AS2" s="357"/>
      <c r="AT2" s="357"/>
      <c r="AU2" s="357"/>
      <c r="AV2" s="357"/>
      <c r="AW2" s="357"/>
      <c r="AX2" s="357"/>
      <c r="AY2" s="357"/>
      <c r="AZ2" s="357"/>
      <c r="BA2" s="357"/>
      <c r="BB2" s="357"/>
      <c r="BC2" s="357"/>
      <c r="BD2" s="357"/>
      <c r="BE2" s="357"/>
      <c r="BF2" s="357"/>
      <c r="BG2" s="357"/>
      <c r="BH2" s="357"/>
      <c r="BI2" s="357"/>
      <c r="BJ2" s="357"/>
      <c r="BK2" s="357"/>
      <c r="BL2" s="357"/>
      <c r="BM2" s="357"/>
      <c r="BN2" s="357"/>
      <c r="BO2" s="357"/>
      <c r="BP2" s="357"/>
      <c r="BQ2" s="357"/>
      <c r="BR2" s="357"/>
      <c r="BS2" s="357"/>
      <c r="BT2" s="357"/>
      <c r="BU2" s="357"/>
      <c r="BV2" s="357"/>
      <c r="BW2" s="357"/>
      <c r="BX2" s="357"/>
      <c r="BY2" s="357"/>
      <c r="BZ2" s="357"/>
      <c r="CA2" s="357"/>
      <c r="CB2" s="357"/>
      <c r="CC2" s="357"/>
      <c r="CD2" s="357"/>
      <c r="CE2" s="357"/>
      <c r="CF2" s="357"/>
      <c r="CG2" s="357"/>
      <c r="CH2" s="357"/>
      <c r="CI2" s="357"/>
      <c r="CJ2" s="357"/>
      <c r="CK2" s="357"/>
      <c r="CL2" s="357"/>
      <c r="CM2" s="357"/>
      <c r="CN2" s="357"/>
      <c r="CO2" s="357"/>
      <c r="CP2" s="357"/>
      <c r="CQ2" s="357"/>
      <c r="CR2" s="357"/>
      <c r="CS2" s="357"/>
      <c r="CT2" s="357"/>
      <c r="CU2" s="357"/>
      <c r="CV2" s="357"/>
      <c r="CW2" s="357"/>
      <c r="CX2" s="357"/>
      <c r="CY2" s="357"/>
      <c r="CZ2" s="357"/>
      <c r="DA2" s="357"/>
      <c r="DB2" s="357"/>
      <c r="DC2" s="357"/>
      <c r="DD2" s="357"/>
      <c r="DE2" s="357"/>
      <c r="DF2" s="357"/>
      <c r="DG2" s="357"/>
      <c r="DH2" s="357"/>
      <c r="DI2" s="357"/>
      <c r="DJ2" s="357"/>
      <c r="DK2" s="357"/>
      <c r="DL2" s="357"/>
      <c r="DM2" s="357"/>
      <c r="DN2" s="357"/>
      <c r="DO2" s="357"/>
      <c r="DP2" s="357"/>
      <c r="DQ2" s="357"/>
      <c r="DR2" s="357"/>
      <c r="DS2" s="357"/>
      <c r="DT2" s="357"/>
      <c r="DU2" s="357"/>
      <c r="DV2" s="357"/>
      <c r="DW2" s="357"/>
      <c r="DX2" s="357"/>
      <c r="DY2" s="357"/>
      <c r="DZ2" s="357"/>
      <c r="EA2" s="357"/>
      <c r="EB2" s="357"/>
      <c r="EC2" s="357"/>
      <c r="ED2" s="357"/>
      <c r="EE2" s="357"/>
      <c r="EF2" s="357"/>
      <c r="EG2" s="357"/>
      <c r="EH2" s="357"/>
      <c r="EI2" s="357"/>
      <c r="EJ2" s="357"/>
      <c r="EK2" s="357"/>
      <c r="EL2" s="357"/>
      <c r="EM2" s="357"/>
      <c r="EN2" s="357"/>
      <c r="EO2" s="357"/>
      <c r="EP2" s="357"/>
      <c r="EQ2" s="357"/>
      <c r="ER2" s="357"/>
      <c r="ES2" s="357"/>
      <c r="ET2" s="357"/>
      <c r="EU2" s="357"/>
      <c r="EV2" s="357"/>
      <c r="EW2" s="357"/>
      <c r="EX2" s="357"/>
      <c r="EY2" s="357"/>
      <c r="EZ2" s="357"/>
      <c r="FA2" s="357"/>
      <c r="FB2" s="357"/>
      <c r="FC2" s="357"/>
      <c r="FD2" s="357"/>
      <c r="FE2" s="357"/>
      <c r="FF2" s="357"/>
      <c r="FG2" s="357"/>
      <c r="FH2" s="357"/>
      <c r="FI2" s="357"/>
      <c r="FJ2" s="357"/>
      <c r="FK2" s="357"/>
      <c r="FL2" s="357"/>
      <c r="FM2" s="357"/>
      <c r="FN2" s="357"/>
      <c r="FO2" s="357"/>
      <c r="FP2" s="357"/>
      <c r="FQ2" s="357"/>
      <c r="FR2" s="357"/>
      <c r="FS2" s="357"/>
      <c r="FT2" s="357"/>
      <c r="FU2" s="357"/>
      <c r="FV2" s="357"/>
      <c r="FW2" s="357"/>
      <c r="FX2" s="357"/>
      <c r="FY2" s="357"/>
      <c r="FZ2" s="357"/>
      <c r="GA2" s="357"/>
      <c r="GB2" s="357"/>
      <c r="GC2" s="357"/>
      <c r="GD2" s="357"/>
      <c r="GE2" s="357"/>
      <c r="GF2" s="357"/>
      <c r="GG2" s="357"/>
      <c r="GH2" s="357"/>
      <c r="GI2" s="357"/>
      <c r="GJ2" s="357"/>
      <c r="GK2" s="357"/>
      <c r="GL2" s="357"/>
      <c r="GM2" s="357"/>
      <c r="GN2" s="357"/>
      <c r="GO2" s="357"/>
      <c r="GP2" s="357"/>
    </row>
    <row r="3" spans="2:198" s="353" customFormat="1" ht="18" customHeight="1" x14ac:dyDescent="0.3">
      <c r="C3" s="359" t="s">
        <v>333</v>
      </c>
      <c r="D3" s="735" t="s">
        <v>334</v>
      </c>
      <c r="E3" s="736"/>
      <c r="F3" s="360" t="s">
        <v>335</v>
      </c>
      <c r="G3" s="361">
        <v>1</v>
      </c>
      <c r="H3" s="357"/>
      <c r="I3" s="357"/>
      <c r="J3" s="358"/>
      <c r="K3" s="357"/>
      <c r="L3" s="357"/>
      <c r="M3" s="357"/>
      <c r="N3" s="357"/>
      <c r="O3" s="357"/>
      <c r="P3" s="357"/>
      <c r="Q3" s="357"/>
      <c r="R3" s="357"/>
      <c r="S3" s="357"/>
      <c r="T3" s="357"/>
      <c r="U3" s="357"/>
      <c r="V3" s="357"/>
      <c r="W3" s="357"/>
      <c r="X3" s="357"/>
      <c r="Y3" s="357"/>
      <c r="Z3" s="357"/>
      <c r="AA3" s="357"/>
      <c r="AB3" s="357"/>
      <c r="AC3" s="357"/>
      <c r="AD3" s="357"/>
      <c r="AE3" s="357"/>
      <c r="AF3" s="357"/>
      <c r="AG3" s="357"/>
      <c r="AH3" s="357"/>
      <c r="AI3" s="357"/>
      <c r="AJ3" s="357"/>
      <c r="AK3" s="357"/>
      <c r="AL3" s="357"/>
      <c r="AM3" s="357"/>
      <c r="AN3" s="357"/>
      <c r="AO3" s="357"/>
      <c r="AP3" s="357"/>
      <c r="AQ3" s="357"/>
      <c r="AR3" s="357"/>
      <c r="AS3" s="357"/>
      <c r="AT3" s="357"/>
      <c r="AU3" s="357"/>
      <c r="AV3" s="357"/>
      <c r="AW3" s="357"/>
      <c r="AX3" s="357"/>
      <c r="AY3" s="357"/>
      <c r="AZ3" s="357"/>
      <c r="BA3" s="357"/>
      <c r="BB3" s="357"/>
      <c r="BC3" s="357"/>
      <c r="BD3" s="357"/>
      <c r="BE3" s="357"/>
      <c r="BF3" s="357"/>
      <c r="BG3" s="357"/>
      <c r="BH3" s="357"/>
      <c r="BI3" s="357"/>
      <c r="BJ3" s="357"/>
      <c r="BK3" s="357"/>
      <c r="BL3" s="357"/>
      <c r="BM3" s="357"/>
      <c r="BN3" s="357"/>
      <c r="BO3" s="357"/>
      <c r="BP3" s="357"/>
      <c r="BQ3" s="357"/>
      <c r="BR3" s="357"/>
      <c r="BS3" s="357"/>
      <c r="BT3" s="357"/>
      <c r="BU3" s="357"/>
      <c r="BV3" s="357"/>
      <c r="BW3" s="357"/>
      <c r="BX3" s="357"/>
      <c r="BY3" s="357"/>
      <c r="BZ3" s="357"/>
      <c r="CA3" s="357"/>
      <c r="CB3" s="357"/>
      <c r="CC3" s="357"/>
      <c r="CD3" s="357"/>
      <c r="CE3" s="357"/>
      <c r="CF3" s="357"/>
      <c r="CG3" s="357"/>
      <c r="CH3" s="357"/>
      <c r="CI3" s="357"/>
      <c r="CJ3" s="357"/>
      <c r="CK3" s="357"/>
      <c r="CL3" s="357"/>
      <c r="CM3" s="357"/>
      <c r="CN3" s="357"/>
      <c r="CO3" s="357"/>
      <c r="CP3" s="357"/>
      <c r="CQ3" s="357"/>
      <c r="CR3" s="357"/>
      <c r="CS3" s="357"/>
      <c r="CT3" s="357"/>
      <c r="CU3" s="357"/>
      <c r="CV3" s="357"/>
      <c r="CW3" s="357"/>
      <c r="CX3" s="357"/>
      <c r="CY3" s="357"/>
      <c r="CZ3" s="357"/>
      <c r="DA3" s="357"/>
      <c r="DB3" s="357"/>
      <c r="DC3" s="357"/>
      <c r="DD3" s="357"/>
      <c r="DE3" s="357"/>
      <c r="DF3" s="357"/>
      <c r="DG3" s="357"/>
      <c r="DH3" s="357"/>
      <c r="DI3" s="357"/>
      <c r="DJ3" s="357"/>
      <c r="DK3" s="357"/>
      <c r="DL3" s="357"/>
      <c r="DM3" s="357"/>
      <c r="DN3" s="357"/>
      <c r="DO3" s="357"/>
      <c r="DP3" s="357"/>
      <c r="DQ3" s="357"/>
      <c r="DR3" s="357"/>
      <c r="DS3" s="357"/>
      <c r="DT3" s="357"/>
      <c r="DU3" s="357"/>
      <c r="DV3" s="357"/>
      <c r="DW3" s="357"/>
      <c r="DX3" s="357"/>
      <c r="DY3" s="357"/>
      <c r="DZ3" s="357"/>
      <c r="EA3" s="357"/>
      <c r="EB3" s="357"/>
      <c r="EC3" s="357"/>
      <c r="ED3" s="357"/>
      <c r="EE3" s="357"/>
      <c r="EF3" s="357"/>
      <c r="EG3" s="357"/>
      <c r="EH3" s="357"/>
      <c r="EI3" s="357"/>
      <c r="EJ3" s="357"/>
      <c r="EK3" s="357"/>
      <c r="EL3" s="357"/>
      <c r="EM3" s="357"/>
      <c r="EN3" s="357"/>
      <c r="EO3" s="357"/>
      <c r="EP3" s="357"/>
      <c r="EQ3" s="357"/>
      <c r="ER3" s="357"/>
      <c r="ES3" s="357"/>
      <c r="ET3" s="357"/>
      <c r="EU3" s="357"/>
      <c r="EV3" s="357"/>
      <c r="EW3" s="357"/>
      <c r="EX3" s="357"/>
      <c r="EY3" s="357"/>
      <c r="EZ3" s="357"/>
      <c r="FA3" s="357"/>
      <c r="FB3" s="357"/>
      <c r="FC3" s="357"/>
      <c r="FD3" s="357"/>
      <c r="FE3" s="357"/>
      <c r="FF3" s="357"/>
      <c r="FG3" s="357"/>
      <c r="FH3" s="357"/>
      <c r="FI3" s="357"/>
      <c r="FJ3" s="357"/>
      <c r="FK3" s="357"/>
      <c r="FL3" s="357"/>
      <c r="FM3" s="357"/>
      <c r="FN3" s="357"/>
      <c r="FO3" s="357"/>
      <c r="FP3" s="357"/>
      <c r="FQ3" s="357"/>
      <c r="FR3" s="357"/>
      <c r="FS3" s="357"/>
      <c r="FT3" s="357"/>
      <c r="FU3" s="357"/>
      <c r="FV3" s="357"/>
      <c r="FW3" s="357"/>
      <c r="FX3" s="357"/>
      <c r="FY3" s="357"/>
      <c r="FZ3" s="357"/>
      <c r="GA3" s="357"/>
      <c r="GB3" s="357"/>
      <c r="GC3" s="357"/>
      <c r="GD3" s="357"/>
      <c r="GE3" s="357"/>
      <c r="GF3" s="357"/>
      <c r="GG3" s="357"/>
      <c r="GH3" s="357"/>
      <c r="GI3" s="357"/>
      <c r="GJ3" s="357"/>
      <c r="GK3" s="357"/>
      <c r="GL3" s="357"/>
      <c r="GM3" s="357"/>
      <c r="GN3" s="357"/>
      <c r="GO3" s="357"/>
      <c r="GP3" s="357"/>
    </row>
    <row r="4" spans="2:198" s="353" customFormat="1" x14ac:dyDescent="0.3">
      <c r="E4" s="355"/>
      <c r="F4" s="355"/>
      <c r="G4" s="356"/>
      <c r="H4" s="357"/>
      <c r="I4" s="357"/>
      <c r="J4" s="358"/>
      <c r="K4" s="357"/>
      <c r="L4" s="357"/>
      <c r="M4" s="357"/>
      <c r="N4" s="357"/>
      <c r="O4" s="357"/>
      <c r="P4" s="357"/>
      <c r="Q4" s="357"/>
      <c r="R4" s="357"/>
      <c r="S4" s="357"/>
      <c r="T4" s="357"/>
      <c r="U4" s="357"/>
      <c r="V4" s="357"/>
      <c r="W4" s="357"/>
      <c r="X4" s="357"/>
      <c r="Y4" s="357"/>
      <c r="Z4" s="357"/>
      <c r="AA4" s="357"/>
      <c r="AB4" s="357"/>
      <c r="AC4" s="357"/>
      <c r="AD4" s="357"/>
      <c r="AE4" s="357"/>
      <c r="AF4" s="357"/>
      <c r="AG4" s="357"/>
      <c r="AH4" s="357"/>
      <c r="AI4" s="357"/>
      <c r="AJ4" s="357"/>
      <c r="AK4" s="357"/>
      <c r="AL4" s="357"/>
      <c r="AM4" s="357"/>
      <c r="AN4" s="357"/>
      <c r="AO4" s="357"/>
      <c r="AP4" s="357"/>
      <c r="AQ4" s="357"/>
      <c r="AR4" s="357"/>
      <c r="AS4" s="357"/>
      <c r="AT4" s="357"/>
      <c r="AU4" s="357"/>
      <c r="AV4" s="357"/>
      <c r="AW4" s="357"/>
      <c r="AX4" s="357"/>
      <c r="AY4" s="357"/>
      <c r="AZ4" s="357"/>
      <c r="BA4" s="357"/>
      <c r="BB4" s="357"/>
      <c r="BC4" s="357"/>
      <c r="BD4" s="357"/>
      <c r="BE4" s="357"/>
      <c r="BF4" s="357"/>
      <c r="BG4" s="357"/>
      <c r="BH4" s="357"/>
      <c r="BI4" s="357"/>
      <c r="BJ4" s="357"/>
      <c r="BK4" s="357"/>
      <c r="BL4" s="357"/>
      <c r="BM4" s="357"/>
      <c r="BN4" s="357"/>
      <c r="BO4" s="357"/>
      <c r="BP4" s="357"/>
      <c r="BQ4" s="357"/>
      <c r="BR4" s="357"/>
      <c r="BS4" s="357"/>
      <c r="BT4" s="357"/>
      <c r="BU4" s="357"/>
      <c r="BV4" s="357"/>
      <c r="BW4" s="357"/>
      <c r="BX4" s="357"/>
      <c r="BY4" s="357"/>
      <c r="BZ4" s="357"/>
      <c r="CA4" s="357"/>
      <c r="CB4" s="357"/>
      <c r="CC4" s="357"/>
      <c r="CD4" s="357"/>
      <c r="CE4" s="357"/>
      <c r="CF4" s="357"/>
      <c r="CG4" s="357"/>
      <c r="CH4" s="357"/>
      <c r="CI4" s="357"/>
      <c r="CJ4" s="357"/>
      <c r="CK4" s="357"/>
      <c r="CL4" s="357"/>
      <c r="CM4" s="357"/>
      <c r="CN4" s="357"/>
      <c r="CO4" s="357"/>
      <c r="CP4" s="357"/>
      <c r="CQ4" s="357"/>
      <c r="CR4" s="357"/>
      <c r="CS4" s="357"/>
      <c r="CT4" s="357"/>
      <c r="CU4" s="357"/>
      <c r="CV4" s="357"/>
      <c r="CW4" s="357"/>
      <c r="CX4" s="357"/>
      <c r="CY4" s="357"/>
      <c r="CZ4" s="357"/>
      <c r="DA4" s="357"/>
      <c r="DB4" s="357"/>
      <c r="DC4" s="357"/>
      <c r="DD4" s="357"/>
      <c r="DE4" s="357"/>
      <c r="DF4" s="357"/>
      <c r="DG4" s="357"/>
      <c r="DH4" s="357"/>
      <c r="DI4" s="357"/>
      <c r="DJ4" s="357"/>
      <c r="DK4" s="357"/>
      <c r="DL4" s="357"/>
      <c r="DM4" s="357"/>
      <c r="DN4" s="357"/>
      <c r="DO4" s="357"/>
      <c r="DP4" s="357"/>
      <c r="DQ4" s="357"/>
      <c r="DR4" s="357"/>
      <c r="DS4" s="357"/>
      <c r="DT4" s="357"/>
      <c r="DU4" s="357"/>
      <c r="DV4" s="357"/>
      <c r="DW4" s="357"/>
      <c r="DX4" s="357"/>
      <c r="DY4" s="357"/>
      <c r="DZ4" s="357"/>
      <c r="EA4" s="357"/>
      <c r="EB4" s="357"/>
      <c r="EC4" s="357"/>
      <c r="ED4" s="357"/>
      <c r="EE4" s="357"/>
      <c r="EF4" s="357"/>
      <c r="EG4" s="357"/>
      <c r="EH4" s="357"/>
      <c r="EI4" s="357"/>
      <c r="EJ4" s="357"/>
      <c r="EK4" s="357"/>
      <c r="EL4" s="357"/>
      <c r="EM4" s="357"/>
      <c r="EN4" s="357"/>
      <c r="EO4" s="357"/>
      <c r="EP4" s="357"/>
      <c r="EQ4" s="357"/>
      <c r="ER4" s="357"/>
      <c r="ES4" s="357"/>
      <c r="ET4" s="357"/>
      <c r="EU4" s="357"/>
      <c r="EV4" s="357"/>
      <c r="EW4" s="357"/>
      <c r="EX4" s="357"/>
      <c r="EY4" s="357"/>
      <c r="EZ4" s="357"/>
      <c r="FA4" s="357"/>
      <c r="FB4" s="357"/>
      <c r="FC4" s="357"/>
      <c r="FD4" s="357"/>
      <c r="FE4" s="357"/>
      <c r="FF4" s="357"/>
      <c r="FG4" s="357"/>
      <c r="FH4" s="357"/>
      <c r="FI4" s="357"/>
      <c r="FJ4" s="357"/>
      <c r="FK4" s="357"/>
      <c r="FL4" s="357"/>
      <c r="FM4" s="357"/>
      <c r="FN4" s="357"/>
      <c r="FO4" s="357"/>
      <c r="FP4" s="357"/>
      <c r="FQ4" s="357"/>
      <c r="FR4" s="357"/>
      <c r="FS4" s="357"/>
      <c r="FT4" s="357"/>
      <c r="FU4" s="357"/>
      <c r="FV4" s="357"/>
      <c r="FW4" s="357"/>
      <c r="FX4" s="357"/>
      <c r="FY4" s="357"/>
      <c r="FZ4" s="357"/>
      <c r="GA4" s="357"/>
      <c r="GB4" s="357"/>
      <c r="GC4" s="357"/>
      <c r="GD4" s="357"/>
      <c r="GE4" s="357"/>
      <c r="GF4" s="357"/>
      <c r="GG4" s="357"/>
      <c r="GH4" s="357"/>
      <c r="GI4" s="357"/>
      <c r="GJ4" s="357"/>
      <c r="GK4" s="357"/>
      <c r="GL4" s="357"/>
      <c r="GM4" s="357"/>
      <c r="GN4" s="357"/>
      <c r="GO4" s="357"/>
      <c r="GP4" s="357"/>
    </row>
    <row r="5" spans="2:198" s="353" customFormat="1" x14ac:dyDescent="0.3">
      <c r="D5" s="354"/>
      <c r="E5" s="355"/>
      <c r="F5" s="355"/>
      <c r="G5" s="356"/>
      <c r="H5" s="357"/>
      <c r="I5" s="357"/>
      <c r="J5" s="358"/>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357"/>
      <c r="BE5" s="357"/>
      <c r="BF5" s="357"/>
      <c r="BG5" s="357"/>
      <c r="BH5" s="357"/>
      <c r="BI5" s="357"/>
      <c r="BJ5" s="357"/>
      <c r="BK5" s="357"/>
      <c r="BL5" s="357"/>
      <c r="BM5" s="357"/>
      <c r="BN5" s="357"/>
      <c r="BO5" s="357"/>
      <c r="BP5" s="357"/>
      <c r="BQ5" s="357"/>
      <c r="BR5" s="357"/>
      <c r="BS5" s="357"/>
      <c r="BT5" s="357"/>
      <c r="BU5" s="357"/>
      <c r="BV5" s="357"/>
      <c r="BW5" s="357"/>
      <c r="BX5" s="357"/>
      <c r="BY5" s="357"/>
      <c r="BZ5" s="357"/>
      <c r="CA5" s="357"/>
      <c r="CB5" s="357"/>
      <c r="CC5" s="357"/>
      <c r="CD5" s="357"/>
      <c r="CE5" s="357"/>
      <c r="CF5" s="357"/>
      <c r="CG5" s="357"/>
      <c r="CH5" s="357"/>
      <c r="CI5" s="357"/>
      <c r="CJ5" s="357"/>
      <c r="CK5" s="357"/>
      <c r="CL5" s="357"/>
      <c r="CM5" s="357"/>
      <c r="CN5" s="357"/>
      <c r="CO5" s="357"/>
      <c r="CP5" s="357"/>
      <c r="CQ5" s="357"/>
      <c r="CR5" s="357"/>
      <c r="CS5" s="357"/>
      <c r="CT5" s="357"/>
      <c r="CU5" s="357"/>
      <c r="CV5" s="357"/>
      <c r="CW5" s="357"/>
      <c r="CX5" s="357"/>
      <c r="CY5" s="357"/>
      <c r="CZ5" s="357"/>
      <c r="DA5" s="357"/>
      <c r="DB5" s="357"/>
      <c r="DC5" s="357"/>
      <c r="DD5" s="357"/>
      <c r="DE5" s="357"/>
      <c r="DF5" s="357"/>
      <c r="DG5" s="357"/>
      <c r="DH5" s="357"/>
      <c r="DI5" s="357"/>
      <c r="DJ5" s="357"/>
      <c r="DK5" s="357"/>
      <c r="DL5" s="357"/>
      <c r="DM5" s="357"/>
      <c r="DN5" s="357"/>
      <c r="DO5" s="357"/>
      <c r="DP5" s="357"/>
      <c r="DQ5" s="357"/>
      <c r="DR5" s="357"/>
      <c r="DS5" s="357"/>
      <c r="DT5" s="357"/>
      <c r="DU5" s="357"/>
      <c r="DV5" s="357"/>
      <c r="DW5" s="357"/>
      <c r="DX5" s="357"/>
      <c r="DY5" s="357"/>
      <c r="DZ5" s="357"/>
      <c r="EA5" s="357"/>
      <c r="EB5" s="357"/>
      <c r="EC5" s="357"/>
      <c r="ED5" s="357"/>
      <c r="EE5" s="357"/>
      <c r="EF5" s="357"/>
      <c r="EG5" s="357"/>
      <c r="EH5" s="357"/>
      <c r="EI5" s="357"/>
      <c r="EJ5" s="357"/>
      <c r="EK5" s="357"/>
      <c r="EL5" s="357"/>
      <c r="EM5" s="357"/>
      <c r="EN5" s="357"/>
      <c r="EO5" s="357"/>
      <c r="EP5" s="357"/>
      <c r="EQ5" s="357"/>
      <c r="ER5" s="357"/>
      <c r="ES5" s="357"/>
      <c r="ET5" s="357"/>
      <c r="EU5" s="357"/>
      <c r="EV5" s="357"/>
      <c r="EW5" s="357"/>
      <c r="EX5" s="357"/>
      <c r="EY5" s="357"/>
      <c r="EZ5" s="357"/>
      <c r="FA5" s="357"/>
      <c r="FB5" s="357"/>
      <c r="FC5" s="357"/>
      <c r="FD5" s="357"/>
      <c r="FE5" s="357"/>
      <c r="FF5" s="357"/>
      <c r="FG5" s="357"/>
      <c r="FH5" s="357"/>
      <c r="FI5" s="357"/>
      <c r="FJ5" s="357"/>
      <c r="FK5" s="357"/>
      <c r="FL5" s="357"/>
      <c r="FM5" s="357"/>
      <c r="FN5" s="357"/>
      <c r="FO5" s="357"/>
      <c r="FP5" s="357"/>
      <c r="FQ5" s="357"/>
      <c r="FR5" s="357"/>
      <c r="FS5" s="357"/>
      <c r="FT5" s="357"/>
      <c r="FU5" s="357"/>
      <c r="FV5" s="357"/>
      <c r="FW5" s="357"/>
      <c r="FX5" s="357"/>
      <c r="FY5" s="357"/>
      <c r="FZ5" s="357"/>
      <c r="GA5" s="357"/>
      <c r="GB5" s="357"/>
      <c r="GC5" s="357"/>
      <c r="GD5" s="357"/>
      <c r="GE5" s="357"/>
      <c r="GF5" s="357"/>
      <c r="GG5" s="357"/>
      <c r="GH5" s="357"/>
      <c r="GI5" s="357"/>
      <c r="GJ5" s="357"/>
      <c r="GK5" s="357"/>
      <c r="GL5" s="357"/>
      <c r="GM5" s="357"/>
      <c r="GN5" s="357"/>
      <c r="GO5" s="357"/>
      <c r="GP5" s="357"/>
    </row>
    <row r="6" spans="2:198" ht="17.25" thickBot="1" x14ac:dyDescent="0.35"/>
    <row r="7" spans="2:198" ht="18.75" customHeight="1" x14ac:dyDescent="0.3">
      <c r="B7" s="362"/>
      <c r="C7" s="722"/>
      <c r="D7" s="722"/>
      <c r="E7" s="722"/>
      <c r="F7" s="722"/>
      <c r="G7" s="722"/>
      <c r="H7" s="363"/>
    </row>
    <row r="8" spans="2:198" ht="18.75" customHeight="1" x14ac:dyDescent="0.3">
      <c r="B8" s="364"/>
      <c r="C8" s="365"/>
      <c r="D8" s="365"/>
      <c r="E8" s="365"/>
      <c r="F8" s="365"/>
      <c r="G8" s="365"/>
      <c r="H8" s="366"/>
    </row>
    <row r="9" spans="2:198" ht="18.75" customHeight="1" thickBot="1" x14ac:dyDescent="0.35">
      <c r="B9" s="364"/>
      <c r="C9" s="365"/>
      <c r="D9" s="365"/>
      <c r="E9" s="365"/>
      <c r="F9" s="365"/>
      <c r="G9" s="367"/>
      <c r="H9" s="366"/>
    </row>
    <row r="10" spans="2:198" ht="17.25" thickBot="1" x14ac:dyDescent="0.35">
      <c r="B10" s="368"/>
      <c r="C10" s="737" t="s">
        <v>336</v>
      </c>
      <c r="D10" s="738"/>
      <c r="E10" s="738"/>
      <c r="F10" s="738"/>
      <c r="G10" s="739"/>
      <c r="H10" s="366"/>
    </row>
    <row r="11" spans="2:198" ht="17.25" customHeight="1" thickBot="1" x14ac:dyDescent="0.35">
      <c r="B11" s="368"/>
      <c r="C11" s="714" t="s">
        <v>337</v>
      </c>
      <c r="D11" s="714"/>
      <c r="E11" s="714"/>
      <c r="F11" s="714"/>
      <c r="G11" s="715"/>
      <c r="H11" s="366"/>
    </row>
    <row r="12" spans="2:198" ht="16.5" customHeight="1" x14ac:dyDescent="0.3">
      <c r="B12" s="368"/>
      <c r="C12" s="369" t="s">
        <v>338</v>
      </c>
      <c r="D12" s="728" t="s">
        <v>339</v>
      </c>
      <c r="E12" s="729"/>
      <c r="F12" s="730" t="s">
        <v>340</v>
      </c>
      <c r="G12" s="731"/>
      <c r="H12" s="366"/>
    </row>
    <row r="13" spans="2:198" x14ac:dyDescent="0.3">
      <c r="B13" s="368"/>
      <c r="C13" s="370"/>
      <c r="D13" s="724"/>
      <c r="E13" s="725"/>
      <c r="F13" s="726"/>
      <c r="G13" s="727"/>
      <c r="H13" s="366"/>
    </row>
    <row r="14" spans="2:198" x14ac:dyDescent="0.3">
      <c r="B14" s="368"/>
      <c r="C14" s="371">
        <v>1</v>
      </c>
      <c r="D14" s="706" t="s">
        <v>341</v>
      </c>
      <c r="E14" s="707"/>
      <c r="F14" s="708"/>
      <c r="G14" s="709"/>
      <c r="H14" s="366"/>
    </row>
    <row r="15" spans="2:198" x14ac:dyDescent="0.3">
      <c r="B15" s="368"/>
      <c r="C15" s="371">
        <v>2</v>
      </c>
      <c r="D15" s="706" t="s">
        <v>342</v>
      </c>
      <c r="E15" s="707"/>
      <c r="F15" s="708"/>
      <c r="G15" s="709"/>
      <c r="H15" s="366"/>
    </row>
    <row r="16" spans="2:198" ht="16.5" customHeight="1" x14ac:dyDescent="0.3">
      <c r="B16" s="368"/>
      <c r="C16" s="372">
        <v>3</v>
      </c>
      <c r="D16" s="706" t="s">
        <v>343</v>
      </c>
      <c r="E16" s="707"/>
      <c r="F16" s="708">
        <f>SUM(F14:G15)</f>
        <v>0</v>
      </c>
      <c r="G16" s="709"/>
      <c r="H16" s="366"/>
    </row>
    <row r="17" spans="2:8" ht="17.25" thickBot="1" x14ac:dyDescent="0.35">
      <c r="B17" s="368"/>
      <c r="C17" s="373"/>
      <c r="D17" s="710"/>
      <c r="E17" s="711"/>
      <c r="F17" s="712"/>
      <c r="G17" s="713"/>
      <c r="H17" s="366"/>
    </row>
    <row r="18" spans="2:8" ht="33.75" customHeight="1" thickBot="1" x14ac:dyDescent="0.35">
      <c r="B18" s="368"/>
      <c r="C18" s="714" t="s">
        <v>344</v>
      </c>
      <c r="D18" s="714"/>
      <c r="E18" s="714"/>
      <c r="F18" s="714"/>
      <c r="G18" s="715"/>
      <c r="H18" s="366"/>
    </row>
    <row r="19" spans="2:8" ht="38.25" x14ac:dyDescent="0.3">
      <c r="B19" s="368"/>
      <c r="C19" s="374" t="s">
        <v>338</v>
      </c>
      <c r="D19" s="375" t="s">
        <v>345</v>
      </c>
      <c r="E19" s="375" t="s">
        <v>29</v>
      </c>
      <c r="F19" s="376" t="s">
        <v>346</v>
      </c>
      <c r="G19" s="377" t="s">
        <v>347</v>
      </c>
      <c r="H19" s="366"/>
    </row>
    <row r="20" spans="2:8" x14ac:dyDescent="0.3">
      <c r="B20" s="368"/>
      <c r="C20" s="378"/>
      <c r="D20" s="379"/>
      <c r="E20" s="379"/>
      <c r="F20" s="380"/>
      <c r="G20" s="381"/>
      <c r="H20" s="366"/>
    </row>
    <row r="21" spans="2:8" x14ac:dyDescent="0.3">
      <c r="B21" s="368"/>
      <c r="C21" s="382"/>
      <c r="D21" s="383"/>
      <c r="E21" s="384"/>
      <c r="F21" s="385"/>
      <c r="G21" s="386"/>
      <c r="H21" s="366"/>
    </row>
    <row r="22" spans="2:8" x14ac:dyDescent="0.3">
      <c r="B22" s="368"/>
      <c r="C22" s="382"/>
      <c r="D22" s="383"/>
      <c r="E22" s="384"/>
      <c r="F22" s="385"/>
      <c r="G22" s="386"/>
      <c r="H22" s="366"/>
    </row>
    <row r="23" spans="2:8" x14ac:dyDescent="0.3">
      <c r="B23" s="368"/>
      <c r="C23" s="382"/>
      <c r="D23" s="383"/>
      <c r="E23" s="384"/>
      <c r="F23" s="385"/>
      <c r="G23" s="386"/>
      <c r="H23" s="366"/>
    </row>
    <row r="24" spans="2:8" x14ac:dyDescent="0.3">
      <c r="B24" s="368"/>
      <c r="C24" s="382"/>
      <c r="D24" s="383"/>
      <c r="E24" s="384"/>
      <c r="F24" s="385"/>
      <c r="G24" s="386"/>
      <c r="H24" s="366"/>
    </row>
    <row r="25" spans="2:8" x14ac:dyDescent="0.3">
      <c r="B25" s="368"/>
      <c r="C25" s="382"/>
      <c r="D25" s="383"/>
      <c r="E25" s="384"/>
      <c r="F25" s="385"/>
      <c r="G25" s="386"/>
      <c r="H25" s="366"/>
    </row>
    <row r="26" spans="2:8" x14ac:dyDescent="0.3">
      <c r="B26" s="368"/>
      <c r="C26" s="387"/>
      <c r="D26" s="388"/>
      <c r="E26" s="388"/>
      <c r="F26" s="389"/>
      <c r="G26" s="390"/>
      <c r="H26" s="366"/>
    </row>
    <row r="27" spans="2:8" x14ac:dyDescent="0.3">
      <c r="B27" s="368"/>
      <c r="C27" s="382"/>
      <c r="D27" s="383"/>
      <c r="E27" s="384"/>
      <c r="F27" s="385"/>
      <c r="G27" s="386"/>
      <c r="H27" s="366"/>
    </row>
    <row r="28" spans="2:8" x14ac:dyDescent="0.3">
      <c r="B28" s="368"/>
      <c r="C28" s="382"/>
      <c r="D28" s="383"/>
      <c r="E28" s="384"/>
      <c r="F28" s="385"/>
      <c r="G28" s="386"/>
      <c r="H28" s="366"/>
    </row>
    <row r="29" spans="2:8" x14ac:dyDescent="0.3">
      <c r="B29" s="368"/>
      <c r="C29" s="391"/>
      <c r="D29" s="392"/>
      <c r="E29" s="393"/>
      <c r="F29" s="394"/>
      <c r="G29" s="395"/>
      <c r="H29" s="366"/>
    </row>
    <row r="30" spans="2:8" x14ac:dyDescent="0.3">
      <c r="B30" s="368"/>
      <c r="C30" s="382"/>
      <c r="D30" s="383"/>
      <c r="E30" s="384"/>
      <c r="F30" s="385"/>
      <c r="G30" s="386"/>
      <c r="H30" s="366"/>
    </row>
    <row r="31" spans="2:8" x14ac:dyDescent="0.3">
      <c r="B31" s="368"/>
      <c r="C31" s="382"/>
      <c r="D31" s="383"/>
      <c r="E31" s="384"/>
      <c r="F31" s="385"/>
      <c r="G31" s="386"/>
      <c r="H31" s="366"/>
    </row>
    <row r="32" spans="2:8" ht="17.25" thickBot="1" x14ac:dyDescent="0.35">
      <c r="B32" s="368"/>
      <c r="C32" s="396"/>
      <c r="D32" s="397"/>
      <c r="E32" s="398"/>
      <c r="F32" s="399"/>
      <c r="G32" s="400"/>
      <c r="H32" s="366"/>
    </row>
    <row r="33" spans="2:8" x14ac:dyDescent="0.3">
      <c r="B33" s="364"/>
      <c r="C33" s="716" t="s">
        <v>348</v>
      </c>
      <c r="D33" s="717"/>
      <c r="E33" s="717"/>
      <c r="F33" s="722"/>
      <c r="G33" s="723"/>
      <c r="H33" s="366"/>
    </row>
    <row r="34" spans="2:8" x14ac:dyDescent="0.3">
      <c r="B34" s="364"/>
      <c r="C34" s="718"/>
      <c r="D34" s="719"/>
      <c r="E34" s="719"/>
      <c r="F34" s="701"/>
      <c r="G34" s="702"/>
      <c r="H34" s="366"/>
    </row>
    <row r="35" spans="2:8" x14ac:dyDescent="0.3">
      <c r="B35" s="364"/>
      <c r="C35" s="718"/>
      <c r="D35" s="719"/>
      <c r="E35" s="719"/>
      <c r="F35" s="701"/>
      <c r="G35" s="702"/>
      <c r="H35" s="366"/>
    </row>
    <row r="36" spans="2:8" x14ac:dyDescent="0.3">
      <c r="B36" s="364"/>
      <c r="C36" s="720"/>
      <c r="D36" s="721"/>
      <c r="E36" s="721"/>
      <c r="F36" s="701"/>
      <c r="G36" s="702"/>
      <c r="H36" s="366"/>
    </row>
    <row r="37" spans="2:8" x14ac:dyDescent="0.3">
      <c r="B37" s="364"/>
      <c r="C37" s="698" t="s">
        <v>349</v>
      </c>
      <c r="D37" s="699"/>
      <c r="E37" s="699"/>
      <c r="F37" s="365"/>
      <c r="G37" s="401" t="s">
        <v>350</v>
      </c>
      <c r="H37" s="366"/>
    </row>
    <row r="38" spans="2:8" x14ac:dyDescent="0.3">
      <c r="B38" s="364"/>
      <c r="C38" s="700"/>
      <c r="D38" s="701"/>
      <c r="E38" s="701"/>
      <c r="F38" s="701"/>
      <c r="G38" s="702"/>
      <c r="H38" s="366"/>
    </row>
    <row r="39" spans="2:8" ht="17.25" thickBot="1" x14ac:dyDescent="0.35">
      <c r="B39" s="364"/>
      <c r="C39" s="703"/>
      <c r="D39" s="704"/>
      <c r="E39" s="704"/>
      <c r="F39" s="704"/>
      <c r="G39" s="705"/>
      <c r="H39" s="366"/>
    </row>
    <row r="40" spans="2:8" x14ac:dyDescent="0.3">
      <c r="B40" s="364"/>
      <c r="H40" s="366"/>
    </row>
    <row r="41" spans="2:8" ht="17.25" thickBot="1" x14ac:dyDescent="0.35">
      <c r="B41" s="402"/>
      <c r="C41" s="403"/>
      <c r="D41" s="403"/>
      <c r="E41" s="403"/>
      <c r="F41" s="403"/>
      <c r="G41" s="403"/>
      <c r="H41" s="404"/>
    </row>
  </sheetData>
  <mergeCells count="22">
    <mergeCell ref="D12:E12"/>
    <mergeCell ref="F12:G12"/>
    <mergeCell ref="C2:G2"/>
    <mergeCell ref="D3:E3"/>
    <mergeCell ref="C7:G7"/>
    <mergeCell ref="C10:G10"/>
    <mergeCell ref="C11:G11"/>
    <mergeCell ref="D13:E13"/>
    <mergeCell ref="F13:G13"/>
    <mergeCell ref="D14:E14"/>
    <mergeCell ref="F14:G14"/>
    <mergeCell ref="D15:E15"/>
    <mergeCell ref="F15:G15"/>
    <mergeCell ref="C37:E37"/>
    <mergeCell ref="C38:G39"/>
    <mergeCell ref="D16:E16"/>
    <mergeCell ref="F16:G16"/>
    <mergeCell ref="D17:E17"/>
    <mergeCell ref="F17:G17"/>
    <mergeCell ref="C18:G18"/>
    <mergeCell ref="C33:E36"/>
    <mergeCell ref="F33:G36"/>
  </mergeCells>
  <pageMargins left="0.7" right="0.7" top="0.75" bottom="0.75" header="0.3" footer="0.3"/>
  <pageSetup scale="50"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92D050"/>
    <pageSetUpPr fitToPage="1"/>
  </sheetPr>
  <dimension ref="A1:HL123"/>
  <sheetViews>
    <sheetView topLeftCell="A55" zoomScaleNormal="100" zoomScaleSheetLayoutView="85" workbookViewId="0">
      <selection activeCell="H76" sqref="H76"/>
    </sheetView>
  </sheetViews>
  <sheetFormatPr baseColWidth="10" defaultColWidth="12.5703125" defaultRowHeight="16.5" x14ac:dyDescent="0.3"/>
  <cols>
    <col min="1" max="1" width="14.140625" style="1" customWidth="1"/>
    <col min="2" max="2" width="43.85546875" style="2" customWidth="1"/>
    <col min="3" max="3" width="14.42578125" style="2" customWidth="1"/>
    <col min="4" max="4" width="15.85546875" style="3" customWidth="1"/>
    <col min="5" max="5" width="11.7109375" style="4" customWidth="1"/>
    <col min="6" max="6" width="21" style="4" customWidth="1"/>
    <col min="7" max="7" width="15.7109375" style="4" customWidth="1"/>
    <col min="8" max="8" width="14" style="4" customWidth="1"/>
    <col min="9" max="220" width="11.5703125" style="4" customWidth="1"/>
    <col min="221" max="16384" width="12.5703125" style="6"/>
  </cols>
  <sheetData>
    <row r="1" spans="1:220" ht="19.5" customHeight="1" x14ac:dyDescent="0.3">
      <c r="A1" s="149" t="s">
        <v>192</v>
      </c>
    </row>
    <row r="2" spans="1:220" ht="19.5" customHeight="1" x14ac:dyDescent="0.3">
      <c r="A2" s="792" t="s">
        <v>0</v>
      </c>
      <c r="B2" s="792"/>
      <c r="C2" s="792"/>
      <c r="D2" s="792"/>
      <c r="E2" s="792"/>
      <c r="F2" s="792"/>
    </row>
    <row r="3" spans="1:220" ht="19.5" customHeight="1" x14ac:dyDescent="0.3">
      <c r="A3" s="793" t="s">
        <v>1</v>
      </c>
      <c r="B3" s="793"/>
      <c r="C3" s="793"/>
      <c r="D3" s="793"/>
      <c r="E3" s="793"/>
      <c r="F3" s="793"/>
    </row>
    <row r="4" spans="1:220" ht="19.5" customHeight="1" x14ac:dyDescent="0.3">
      <c r="A4" s="788" t="s">
        <v>2</v>
      </c>
      <c r="B4" s="788"/>
      <c r="C4" s="788"/>
      <c r="D4" s="788"/>
      <c r="E4" s="788"/>
      <c r="F4" s="788"/>
    </row>
    <row r="5" spans="1:220" ht="12" customHeight="1" x14ac:dyDescent="0.3">
      <c r="A5" s="794"/>
      <c r="B5" s="794"/>
      <c r="C5" s="794"/>
      <c r="D5" s="794"/>
      <c r="E5" s="794"/>
      <c r="F5" s="794"/>
    </row>
    <row r="6" spans="1:220" ht="15.75" customHeight="1" x14ac:dyDescent="0.3">
      <c r="A6" s="795" t="s">
        <v>77</v>
      </c>
      <c r="B6" s="795"/>
      <c r="C6" s="795"/>
      <c r="D6" s="795"/>
      <c r="E6" s="795"/>
      <c r="F6" s="795"/>
    </row>
    <row r="7" spans="1:220" ht="12" customHeight="1" x14ac:dyDescent="0.3">
      <c r="A7" s="796" t="s">
        <v>78</v>
      </c>
      <c r="B7" s="796"/>
      <c r="C7" s="796"/>
      <c r="D7" s="796"/>
      <c r="E7" s="796"/>
      <c r="F7" s="796"/>
    </row>
    <row r="8" spans="1:220" ht="12" customHeight="1" x14ac:dyDescent="0.3">
      <c r="A8" s="796"/>
      <c r="B8" s="796"/>
      <c r="C8" s="796"/>
      <c r="D8" s="796"/>
      <c r="E8" s="796"/>
      <c r="F8" s="796"/>
    </row>
    <row r="9" spans="1:220" ht="21" customHeight="1" thickBot="1" x14ac:dyDescent="0.35">
      <c r="A9" s="796"/>
      <c r="B9" s="796"/>
      <c r="C9" s="796"/>
      <c r="D9" s="796"/>
      <c r="E9" s="796"/>
      <c r="F9" s="796"/>
    </row>
    <row r="10" spans="1:220" s="5" customFormat="1" ht="14.25" customHeight="1" thickBot="1" x14ac:dyDescent="0.35">
      <c r="A10" s="51"/>
      <c r="B10" s="788" t="s">
        <v>72</v>
      </c>
      <c r="C10" s="788"/>
      <c r="D10" s="789"/>
      <c r="E10" s="790" t="s">
        <v>110</v>
      </c>
      <c r="F10" s="791"/>
      <c r="G10" s="4"/>
      <c r="H10" s="4"/>
      <c r="I10" s="4"/>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c r="BK10" s="4"/>
      <c r="BL10" s="4"/>
      <c r="BM10" s="4"/>
      <c r="BN10" s="4"/>
      <c r="BO10" s="4"/>
      <c r="BP10" s="4"/>
      <c r="BQ10" s="4"/>
      <c r="BR10" s="4"/>
      <c r="BS10" s="4"/>
      <c r="BT10" s="4"/>
      <c r="BU10" s="4"/>
      <c r="BV10" s="4"/>
      <c r="BW10" s="4"/>
      <c r="BX10" s="4"/>
      <c r="BY10" s="4"/>
      <c r="BZ10" s="4"/>
      <c r="CA10" s="4"/>
      <c r="CB10" s="4"/>
      <c r="CC10" s="4"/>
      <c r="CD10" s="4"/>
      <c r="CE10" s="4"/>
      <c r="CF10" s="4"/>
      <c r="CG10" s="4"/>
      <c r="CH10" s="4"/>
      <c r="CI10" s="4"/>
      <c r="CJ10" s="4"/>
      <c r="CK10" s="4"/>
      <c r="CL10" s="4"/>
      <c r="CM10" s="4"/>
      <c r="CN10" s="4"/>
      <c r="CO10" s="4"/>
      <c r="CP10" s="4"/>
      <c r="CQ10" s="4"/>
      <c r="CR10" s="4"/>
      <c r="CS10" s="4"/>
      <c r="CT10" s="4"/>
      <c r="CU10" s="4"/>
      <c r="CV10" s="4"/>
      <c r="CW10" s="4"/>
      <c r="CX10" s="4"/>
      <c r="CY10" s="4"/>
      <c r="CZ10" s="4"/>
      <c r="DA10" s="4"/>
      <c r="DB10" s="4"/>
      <c r="DC10" s="4"/>
      <c r="DD10" s="4"/>
      <c r="DE10" s="4"/>
      <c r="DF10" s="4"/>
      <c r="DG10" s="4"/>
      <c r="DH10" s="4"/>
      <c r="DI10" s="4"/>
      <c r="DJ10" s="4"/>
      <c r="DK10" s="4"/>
      <c r="DL10" s="4"/>
      <c r="DM10" s="4"/>
      <c r="DN10" s="4"/>
      <c r="DO10" s="4"/>
      <c r="DP10" s="4"/>
      <c r="DQ10" s="4"/>
      <c r="DR10" s="4"/>
      <c r="DS10" s="4"/>
      <c r="DT10" s="4"/>
      <c r="DU10" s="4"/>
      <c r="DV10" s="4"/>
      <c r="DW10" s="4"/>
      <c r="DX10" s="4"/>
      <c r="DY10" s="4"/>
      <c r="DZ10" s="4"/>
      <c r="EA10" s="4"/>
      <c r="EB10" s="4"/>
      <c r="EC10" s="4"/>
      <c r="ED10" s="4"/>
      <c r="EE10" s="4"/>
      <c r="EF10" s="4"/>
      <c r="EG10" s="4"/>
      <c r="EH10" s="4"/>
      <c r="EI10" s="4"/>
      <c r="EJ10" s="4"/>
      <c r="EK10" s="4"/>
      <c r="EL10" s="4"/>
      <c r="EM10" s="4"/>
      <c r="EN10" s="4"/>
      <c r="EO10" s="4"/>
      <c r="EP10" s="4"/>
      <c r="EQ10" s="4"/>
      <c r="ER10" s="4"/>
      <c r="ES10" s="4"/>
      <c r="ET10" s="4"/>
      <c r="EU10" s="4"/>
      <c r="EV10" s="4"/>
      <c r="EW10" s="4"/>
      <c r="EX10" s="4"/>
      <c r="EY10" s="4"/>
      <c r="EZ10" s="4"/>
      <c r="FA10" s="4"/>
      <c r="FB10" s="4"/>
      <c r="FC10" s="4"/>
      <c r="FD10" s="4"/>
      <c r="FE10" s="4"/>
      <c r="FF10" s="4"/>
      <c r="FG10" s="4"/>
      <c r="FH10" s="4"/>
      <c r="FI10" s="4"/>
      <c r="FJ10" s="4"/>
      <c r="FK10" s="4"/>
      <c r="FL10" s="4"/>
      <c r="FM10" s="4"/>
      <c r="FN10" s="4"/>
      <c r="FO10" s="4"/>
      <c r="FP10" s="4"/>
      <c r="FQ10" s="4"/>
      <c r="FR10" s="4"/>
      <c r="FS10" s="4"/>
      <c r="FT10" s="4"/>
      <c r="FU10" s="4"/>
      <c r="FV10" s="4"/>
      <c r="FW10" s="4"/>
      <c r="FX10" s="4"/>
      <c r="FY10" s="4"/>
      <c r="FZ10" s="4"/>
      <c r="GA10" s="4"/>
      <c r="GB10" s="4"/>
      <c r="GC10" s="4"/>
      <c r="GD10" s="4"/>
      <c r="GE10" s="4"/>
      <c r="GF10" s="4"/>
      <c r="GG10" s="4"/>
      <c r="GH10" s="4"/>
      <c r="GI10" s="4"/>
      <c r="GJ10" s="4"/>
      <c r="GK10" s="4"/>
      <c r="GL10" s="4"/>
      <c r="GM10" s="4"/>
      <c r="GN10" s="4"/>
      <c r="GO10" s="4"/>
      <c r="GP10" s="4"/>
      <c r="GQ10" s="4"/>
      <c r="GR10" s="4"/>
      <c r="GS10" s="4"/>
      <c r="GT10" s="4"/>
      <c r="GU10" s="4"/>
      <c r="GV10" s="4"/>
      <c r="GW10" s="4"/>
      <c r="GX10" s="4"/>
      <c r="GY10" s="4"/>
      <c r="GZ10" s="4"/>
      <c r="HA10" s="4"/>
      <c r="HB10" s="4"/>
      <c r="HC10" s="4"/>
      <c r="HD10" s="4"/>
      <c r="HE10" s="4"/>
      <c r="HF10" s="4"/>
      <c r="HG10" s="4"/>
      <c r="HH10" s="4"/>
      <c r="HI10" s="4"/>
      <c r="HJ10" s="4"/>
      <c r="HK10" s="4"/>
      <c r="HL10" s="4"/>
    </row>
    <row r="11" spans="1:220" s="5" customFormat="1" ht="12" customHeight="1" thickBot="1" x14ac:dyDescent="0.35">
      <c r="A11" s="52"/>
      <c r="B11" s="53"/>
      <c r="C11" s="53"/>
      <c r="D11" s="53"/>
      <c r="E11" s="53"/>
      <c r="F11" s="53"/>
      <c r="G11" s="4"/>
      <c r="H11" s="4"/>
      <c r="I11" s="4"/>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c r="BK11" s="4"/>
      <c r="BL11" s="4"/>
      <c r="BM11" s="4"/>
      <c r="BN11" s="4"/>
      <c r="BO11" s="4"/>
      <c r="BP11" s="4"/>
      <c r="BQ11" s="4"/>
      <c r="BR11" s="4"/>
      <c r="BS11" s="4"/>
      <c r="BT11" s="4"/>
      <c r="BU11" s="4"/>
      <c r="BV11" s="4"/>
      <c r="BW11" s="4"/>
      <c r="BX11" s="4"/>
      <c r="BY11" s="4"/>
      <c r="BZ11" s="4"/>
      <c r="CA11" s="4"/>
      <c r="CB11" s="4"/>
      <c r="CC11" s="4"/>
      <c r="CD11" s="4"/>
      <c r="CE11" s="4"/>
      <c r="CF11" s="4"/>
      <c r="CG11" s="4"/>
      <c r="CH11" s="4"/>
      <c r="CI11" s="4"/>
      <c r="CJ11" s="4"/>
      <c r="CK11" s="4"/>
      <c r="CL11" s="4"/>
      <c r="CM11" s="4"/>
      <c r="CN11" s="4"/>
      <c r="CO11" s="4"/>
      <c r="CP11" s="4"/>
      <c r="CQ11" s="4"/>
      <c r="CR11" s="4"/>
      <c r="CS11" s="4"/>
      <c r="CT11" s="4"/>
      <c r="CU11" s="4"/>
      <c r="CV11" s="4"/>
      <c r="CW11" s="4"/>
      <c r="CX11" s="4"/>
      <c r="CY11" s="4"/>
      <c r="CZ11" s="4"/>
      <c r="DA11" s="4"/>
      <c r="DB11" s="4"/>
      <c r="DC11" s="4"/>
      <c r="DD11" s="4"/>
      <c r="DE11" s="4"/>
      <c r="DF11" s="4"/>
      <c r="DG11" s="4"/>
      <c r="DH11" s="4"/>
      <c r="DI11" s="4"/>
      <c r="DJ11" s="4"/>
      <c r="DK11" s="4"/>
      <c r="DL11" s="4"/>
      <c r="DM11" s="4"/>
      <c r="DN11" s="4"/>
      <c r="DO11" s="4"/>
      <c r="DP11" s="4"/>
      <c r="DQ11" s="4"/>
      <c r="DR11" s="4"/>
      <c r="DS11" s="4"/>
      <c r="DT11" s="4"/>
      <c r="DU11" s="4"/>
      <c r="DV11" s="4"/>
      <c r="DW11" s="4"/>
      <c r="DX11" s="4"/>
      <c r="DY11" s="4"/>
      <c r="DZ11" s="4"/>
      <c r="EA11" s="4"/>
      <c r="EB11" s="4"/>
      <c r="EC11" s="4"/>
      <c r="ED11" s="4"/>
      <c r="EE11" s="4"/>
      <c r="EF11" s="4"/>
      <c r="EG11" s="4"/>
      <c r="EH11" s="4"/>
      <c r="EI11" s="4"/>
      <c r="EJ11" s="4"/>
      <c r="EK11" s="4"/>
      <c r="EL11" s="4"/>
      <c r="EM11" s="4"/>
      <c r="EN11" s="4"/>
      <c r="EO11" s="4"/>
      <c r="EP11" s="4"/>
      <c r="EQ11" s="4"/>
      <c r="ER11" s="4"/>
      <c r="ES11" s="4"/>
      <c r="ET11" s="4"/>
      <c r="EU11" s="4"/>
      <c r="EV11" s="4"/>
      <c r="EW11" s="4"/>
      <c r="EX11" s="4"/>
      <c r="EY11" s="4"/>
      <c r="EZ11" s="4"/>
      <c r="FA11" s="4"/>
      <c r="FB11" s="4"/>
      <c r="FC11" s="4"/>
      <c r="FD11" s="4"/>
      <c r="FE11" s="4"/>
      <c r="FF11" s="4"/>
      <c r="FG11" s="4"/>
      <c r="FH11" s="4"/>
      <c r="FI11" s="4"/>
      <c r="FJ11" s="4"/>
      <c r="FK11" s="4"/>
      <c r="FL11" s="4"/>
      <c r="FM11" s="4"/>
      <c r="FN11" s="4"/>
      <c r="FO11" s="4"/>
      <c r="FP11" s="4"/>
      <c r="FQ11" s="4"/>
      <c r="FR11" s="4"/>
      <c r="FS11" s="4"/>
      <c r="FT11" s="4"/>
      <c r="FU11" s="4"/>
      <c r="FV11" s="4"/>
      <c r="FW11" s="4"/>
      <c r="FX11" s="4"/>
      <c r="FY11" s="4"/>
      <c r="FZ11" s="4"/>
      <c r="GA11" s="4"/>
      <c r="GB11" s="4"/>
      <c r="GC11" s="4"/>
      <c r="GD11" s="4"/>
      <c r="GE11" s="4"/>
      <c r="GF11" s="4"/>
      <c r="GG11" s="4"/>
      <c r="GH11" s="4"/>
      <c r="GI11" s="4"/>
      <c r="GJ11" s="4"/>
      <c r="GK11" s="4"/>
      <c r="GL11" s="4"/>
      <c r="GM11" s="4"/>
      <c r="GN11" s="4"/>
      <c r="GO11" s="4"/>
      <c r="GP11" s="4"/>
      <c r="GQ11" s="4"/>
      <c r="GR11" s="4"/>
      <c r="GS11" s="4"/>
      <c r="GT11" s="4"/>
      <c r="GU11" s="4"/>
      <c r="GV11" s="4"/>
      <c r="GW11" s="4"/>
      <c r="GX11" s="4"/>
      <c r="GY11" s="4"/>
      <c r="GZ11" s="4"/>
      <c r="HA11" s="4"/>
      <c r="HB11" s="4"/>
      <c r="HC11" s="4"/>
      <c r="HD11" s="4"/>
      <c r="HE11" s="4"/>
      <c r="HF11" s="4"/>
      <c r="HG11" s="4"/>
      <c r="HH11" s="4"/>
      <c r="HI11" s="4"/>
      <c r="HJ11" s="4"/>
      <c r="HK11" s="4"/>
      <c r="HL11" s="4"/>
    </row>
    <row r="12" spans="1:220" s="5" customFormat="1" ht="12" customHeight="1" x14ac:dyDescent="0.3">
      <c r="A12" s="786" t="s">
        <v>3</v>
      </c>
      <c r="B12" s="776" t="s">
        <v>4</v>
      </c>
      <c r="C12" s="54" t="s">
        <v>5</v>
      </c>
      <c r="D12" s="54" t="s">
        <v>6</v>
      </c>
      <c r="E12" s="54" t="s">
        <v>7</v>
      </c>
      <c r="F12" s="55" t="s">
        <v>8</v>
      </c>
      <c r="G12" s="4"/>
      <c r="H12" s="4"/>
      <c r="I12" s="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c r="BK12" s="4"/>
      <c r="BL12" s="4"/>
      <c r="BM12" s="4"/>
      <c r="BN12" s="4"/>
      <c r="BO12" s="4"/>
      <c r="BP12" s="4"/>
      <c r="BQ12" s="4"/>
      <c r="BR12" s="4"/>
      <c r="BS12" s="4"/>
      <c r="BT12" s="4"/>
      <c r="BU12" s="4"/>
      <c r="BV12" s="4"/>
      <c r="BW12" s="4"/>
      <c r="BX12" s="4"/>
      <c r="BY12" s="4"/>
      <c r="BZ12" s="4"/>
      <c r="CA12" s="4"/>
      <c r="CB12" s="4"/>
      <c r="CC12" s="4"/>
      <c r="CD12" s="4"/>
      <c r="CE12" s="4"/>
      <c r="CF12" s="4"/>
      <c r="CG12" s="4"/>
      <c r="CH12" s="4"/>
      <c r="CI12" s="4"/>
      <c r="CJ12" s="4"/>
      <c r="CK12" s="4"/>
      <c r="CL12" s="4"/>
      <c r="CM12" s="4"/>
      <c r="CN12" s="4"/>
      <c r="CO12" s="4"/>
      <c r="CP12" s="4"/>
      <c r="CQ12" s="4"/>
      <c r="CR12" s="4"/>
      <c r="CS12" s="4"/>
      <c r="CT12" s="4"/>
      <c r="CU12" s="4"/>
      <c r="CV12" s="4"/>
      <c r="CW12" s="4"/>
      <c r="CX12" s="4"/>
      <c r="CY12" s="4"/>
      <c r="CZ12" s="4"/>
      <c r="DA12" s="4"/>
      <c r="DB12" s="4"/>
      <c r="DC12" s="4"/>
      <c r="DD12" s="4"/>
      <c r="DE12" s="4"/>
      <c r="DF12" s="4"/>
      <c r="DG12" s="4"/>
      <c r="DH12" s="4"/>
      <c r="DI12" s="4"/>
      <c r="DJ12" s="4"/>
      <c r="DK12" s="4"/>
      <c r="DL12" s="4"/>
      <c r="DM12" s="4"/>
      <c r="DN12" s="4"/>
      <c r="DO12" s="4"/>
      <c r="DP12" s="4"/>
      <c r="DQ12" s="4"/>
      <c r="DR12" s="4"/>
      <c r="DS12" s="4"/>
      <c r="DT12" s="4"/>
      <c r="DU12" s="4"/>
      <c r="DV12" s="4"/>
      <c r="DW12" s="4"/>
      <c r="DX12" s="4"/>
      <c r="DY12" s="4"/>
      <c r="DZ12" s="4"/>
      <c r="EA12" s="4"/>
      <c r="EB12" s="4"/>
      <c r="EC12" s="4"/>
      <c r="ED12" s="4"/>
      <c r="EE12" s="4"/>
      <c r="EF12" s="4"/>
      <c r="EG12" s="4"/>
      <c r="EH12" s="4"/>
      <c r="EI12" s="4"/>
      <c r="EJ12" s="4"/>
      <c r="EK12" s="4"/>
      <c r="EL12" s="4"/>
      <c r="EM12" s="4"/>
      <c r="EN12" s="4"/>
      <c r="EO12" s="4"/>
      <c r="EP12" s="4"/>
      <c r="EQ12" s="4"/>
      <c r="ER12" s="4"/>
      <c r="ES12" s="4"/>
      <c r="ET12" s="4"/>
      <c r="EU12" s="4"/>
      <c r="EV12" s="4"/>
      <c r="EW12" s="4"/>
      <c r="EX12" s="4"/>
      <c r="EY12" s="4"/>
      <c r="EZ12" s="4"/>
      <c r="FA12" s="4"/>
      <c r="FB12" s="4"/>
      <c r="FC12" s="4"/>
      <c r="FD12" s="4"/>
      <c r="FE12" s="4"/>
      <c r="FF12" s="4"/>
      <c r="FG12" s="4"/>
      <c r="FH12" s="4"/>
      <c r="FI12" s="4"/>
      <c r="FJ12" s="4"/>
      <c r="FK12" s="4"/>
      <c r="FL12" s="4"/>
      <c r="FM12" s="4"/>
      <c r="FN12" s="4"/>
      <c r="FO12" s="4"/>
      <c r="FP12" s="4"/>
      <c r="FQ12" s="4"/>
      <c r="FR12" s="4"/>
      <c r="FS12" s="4"/>
      <c r="FT12" s="4"/>
      <c r="FU12" s="4"/>
      <c r="FV12" s="4"/>
      <c r="FW12" s="4"/>
      <c r="FX12" s="4"/>
      <c r="FY12" s="4"/>
      <c r="FZ12" s="4"/>
      <c r="GA12" s="4"/>
      <c r="GB12" s="4"/>
      <c r="GC12" s="4"/>
      <c r="GD12" s="4"/>
      <c r="GE12" s="4"/>
      <c r="GF12" s="4"/>
      <c r="GG12" s="4"/>
      <c r="GH12" s="4"/>
      <c r="GI12" s="4"/>
      <c r="GJ12" s="4"/>
      <c r="GK12" s="4"/>
      <c r="GL12" s="4"/>
      <c r="GM12" s="4"/>
      <c r="GN12" s="4"/>
      <c r="GO12" s="4"/>
      <c r="GP12" s="4"/>
      <c r="GQ12" s="4"/>
      <c r="GR12" s="4"/>
      <c r="GS12" s="4"/>
      <c r="GT12" s="4"/>
      <c r="GU12" s="4"/>
      <c r="GV12" s="4"/>
      <c r="GW12" s="4"/>
      <c r="GX12" s="4"/>
      <c r="GY12" s="4"/>
      <c r="GZ12" s="4"/>
      <c r="HA12" s="4"/>
      <c r="HB12" s="4"/>
      <c r="HC12" s="4"/>
      <c r="HD12" s="4"/>
      <c r="HE12" s="4"/>
      <c r="HF12" s="4"/>
      <c r="HG12" s="4"/>
      <c r="HH12" s="4"/>
      <c r="HI12" s="4"/>
      <c r="HJ12" s="4"/>
      <c r="HK12" s="4"/>
      <c r="HL12" s="4"/>
    </row>
    <row r="13" spans="1:220" s="5" customFormat="1" ht="12" customHeight="1" x14ac:dyDescent="0.3">
      <c r="A13" s="787"/>
      <c r="B13" s="777"/>
      <c r="C13" s="56" t="s">
        <v>9</v>
      </c>
      <c r="D13" s="56" t="s">
        <v>10</v>
      </c>
      <c r="E13" s="56" t="s">
        <v>11</v>
      </c>
      <c r="F13" s="57" t="s">
        <v>12</v>
      </c>
      <c r="G13" s="4"/>
      <c r="H13" s="4"/>
      <c r="I13" s="4"/>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c r="BK13" s="4"/>
      <c r="BL13" s="4"/>
      <c r="BM13" s="4"/>
      <c r="BN13" s="4"/>
      <c r="BO13" s="4"/>
      <c r="BP13" s="4"/>
      <c r="BQ13" s="4"/>
      <c r="BR13" s="4"/>
      <c r="BS13" s="4"/>
      <c r="BT13" s="4"/>
      <c r="BU13" s="4"/>
      <c r="BV13" s="4"/>
      <c r="BW13" s="4"/>
      <c r="BX13" s="4"/>
      <c r="BY13" s="4"/>
      <c r="BZ13" s="4"/>
      <c r="CA13" s="4"/>
      <c r="CB13" s="4"/>
      <c r="CC13" s="4"/>
      <c r="CD13" s="4"/>
      <c r="CE13" s="4"/>
      <c r="CF13" s="4"/>
      <c r="CG13" s="4"/>
      <c r="CH13" s="4"/>
      <c r="CI13" s="4"/>
      <c r="CJ13" s="4"/>
      <c r="CK13" s="4"/>
      <c r="CL13" s="4"/>
      <c r="CM13" s="4"/>
      <c r="CN13" s="4"/>
      <c r="CO13" s="4"/>
      <c r="CP13" s="4"/>
      <c r="CQ13" s="4"/>
      <c r="CR13" s="4"/>
      <c r="CS13" s="4"/>
      <c r="CT13" s="4"/>
      <c r="CU13" s="4"/>
      <c r="CV13" s="4"/>
      <c r="CW13" s="4"/>
      <c r="CX13" s="4"/>
      <c r="CY13" s="4"/>
      <c r="CZ13" s="4"/>
      <c r="DA13" s="4"/>
      <c r="DB13" s="4"/>
      <c r="DC13" s="4"/>
      <c r="DD13" s="4"/>
      <c r="DE13" s="4"/>
      <c r="DF13" s="4"/>
      <c r="DG13" s="4"/>
      <c r="DH13" s="4"/>
      <c r="DI13" s="4"/>
      <c r="DJ13" s="4"/>
      <c r="DK13" s="4"/>
      <c r="DL13" s="4"/>
      <c r="DM13" s="4"/>
      <c r="DN13" s="4"/>
      <c r="DO13" s="4"/>
      <c r="DP13" s="4"/>
      <c r="DQ13" s="4"/>
      <c r="DR13" s="4"/>
      <c r="DS13" s="4"/>
      <c r="DT13" s="4"/>
      <c r="DU13" s="4"/>
      <c r="DV13" s="4"/>
      <c r="DW13" s="4"/>
      <c r="DX13" s="4"/>
      <c r="DY13" s="4"/>
      <c r="DZ13" s="4"/>
      <c r="EA13" s="4"/>
      <c r="EB13" s="4"/>
      <c r="EC13" s="4"/>
      <c r="ED13" s="4"/>
      <c r="EE13" s="4"/>
      <c r="EF13" s="4"/>
      <c r="EG13" s="4"/>
      <c r="EH13" s="4"/>
      <c r="EI13" s="4"/>
      <c r="EJ13" s="4"/>
      <c r="EK13" s="4"/>
      <c r="EL13" s="4"/>
      <c r="EM13" s="4"/>
      <c r="EN13" s="4"/>
      <c r="EO13" s="4"/>
      <c r="EP13" s="4"/>
      <c r="EQ13" s="4"/>
      <c r="ER13" s="4"/>
      <c r="ES13" s="4"/>
      <c r="ET13" s="4"/>
      <c r="EU13" s="4"/>
      <c r="EV13" s="4"/>
      <c r="EW13" s="4"/>
      <c r="EX13" s="4"/>
      <c r="EY13" s="4"/>
      <c r="EZ13" s="4"/>
      <c r="FA13" s="4"/>
      <c r="FB13" s="4"/>
      <c r="FC13" s="4"/>
      <c r="FD13" s="4"/>
      <c r="FE13" s="4"/>
      <c r="FF13" s="4"/>
      <c r="FG13" s="4"/>
      <c r="FH13" s="4"/>
      <c r="FI13" s="4"/>
      <c r="FJ13" s="4"/>
      <c r="FK13" s="4"/>
      <c r="FL13" s="4"/>
      <c r="FM13" s="4"/>
      <c r="FN13" s="4"/>
      <c r="FO13" s="4"/>
      <c r="FP13" s="4"/>
      <c r="FQ13" s="4"/>
      <c r="FR13" s="4"/>
      <c r="FS13" s="4"/>
      <c r="FT13" s="4"/>
      <c r="FU13" s="4"/>
      <c r="FV13" s="4"/>
      <c r="FW13" s="4"/>
      <c r="FX13" s="4"/>
      <c r="FY13" s="4"/>
      <c r="FZ13" s="4"/>
      <c r="GA13" s="4"/>
      <c r="GB13" s="4"/>
      <c r="GC13" s="4"/>
      <c r="GD13" s="4"/>
      <c r="GE13" s="4"/>
      <c r="GF13" s="4"/>
      <c r="GG13" s="4"/>
      <c r="GH13" s="4"/>
      <c r="GI13" s="4"/>
      <c r="GJ13" s="4"/>
      <c r="GK13" s="4"/>
      <c r="GL13" s="4"/>
      <c r="GM13" s="4"/>
      <c r="GN13" s="4"/>
      <c r="GO13" s="4"/>
      <c r="GP13" s="4"/>
      <c r="GQ13" s="4"/>
      <c r="GR13" s="4"/>
      <c r="GS13" s="4"/>
      <c r="GT13" s="4"/>
      <c r="GU13" s="4"/>
      <c r="GV13" s="4"/>
      <c r="GW13" s="4"/>
      <c r="GX13" s="4"/>
      <c r="GY13" s="4"/>
      <c r="GZ13" s="4"/>
      <c r="HA13" s="4"/>
      <c r="HB13" s="4"/>
      <c r="HC13" s="4"/>
      <c r="HD13" s="4"/>
      <c r="HE13" s="4"/>
      <c r="HF13" s="4"/>
      <c r="HG13" s="4"/>
      <c r="HH13" s="4"/>
      <c r="HI13" s="4"/>
      <c r="HJ13" s="4"/>
      <c r="HK13" s="4"/>
      <c r="HL13" s="4"/>
    </row>
    <row r="14" spans="1:220" s="5" customFormat="1" ht="12" customHeight="1" thickBot="1" x14ac:dyDescent="0.35">
      <c r="A14" s="58" t="s">
        <v>13</v>
      </c>
      <c r="B14" s="778"/>
      <c r="C14" s="59" t="s">
        <v>14</v>
      </c>
      <c r="D14" s="59" t="s">
        <v>15</v>
      </c>
      <c r="E14" s="59" t="s">
        <v>16</v>
      </c>
      <c r="F14" s="60" t="s">
        <v>17</v>
      </c>
      <c r="G14" s="4"/>
      <c r="H14" s="4"/>
      <c r="I14" s="4"/>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c r="BK14" s="4"/>
      <c r="BL14" s="4"/>
      <c r="BM14" s="4"/>
      <c r="BN14" s="4"/>
      <c r="BO14" s="4"/>
      <c r="BP14" s="4"/>
      <c r="BQ14" s="4"/>
      <c r="BR14" s="4"/>
      <c r="BS14" s="4"/>
      <c r="BT14" s="4"/>
      <c r="BU14" s="4"/>
      <c r="BV14" s="4"/>
      <c r="BW14" s="4"/>
      <c r="BX14" s="4"/>
      <c r="BY14" s="4"/>
      <c r="BZ14" s="4"/>
      <c r="CA14" s="4"/>
      <c r="CB14" s="4"/>
      <c r="CC14" s="4"/>
      <c r="CD14" s="4"/>
      <c r="CE14" s="4"/>
      <c r="CF14" s="4"/>
      <c r="CG14" s="4"/>
      <c r="CH14" s="4"/>
      <c r="CI14" s="4"/>
      <c r="CJ14" s="4"/>
      <c r="CK14" s="4"/>
      <c r="CL14" s="4"/>
      <c r="CM14" s="4"/>
      <c r="CN14" s="4"/>
      <c r="CO14" s="4"/>
      <c r="CP14" s="4"/>
      <c r="CQ14" s="4"/>
      <c r="CR14" s="4"/>
      <c r="CS14" s="4"/>
      <c r="CT14" s="4"/>
      <c r="CU14" s="4"/>
      <c r="CV14" s="4"/>
      <c r="CW14" s="4"/>
      <c r="CX14" s="4"/>
      <c r="CY14" s="4"/>
      <c r="CZ14" s="4"/>
      <c r="DA14" s="4"/>
      <c r="DB14" s="4"/>
      <c r="DC14" s="4"/>
      <c r="DD14" s="4"/>
      <c r="DE14" s="4"/>
      <c r="DF14" s="4"/>
      <c r="DG14" s="4"/>
      <c r="DH14" s="4"/>
      <c r="DI14" s="4"/>
      <c r="DJ14" s="4"/>
      <c r="DK14" s="4"/>
      <c r="DL14" s="4"/>
      <c r="DM14" s="4"/>
      <c r="DN14" s="4"/>
      <c r="DO14" s="4"/>
      <c r="DP14" s="4"/>
      <c r="DQ14" s="4"/>
      <c r="DR14" s="4"/>
      <c r="DS14" s="4"/>
      <c r="DT14" s="4"/>
      <c r="DU14" s="4"/>
      <c r="DV14" s="4"/>
      <c r="DW14" s="4"/>
      <c r="DX14" s="4"/>
      <c r="DY14" s="4"/>
      <c r="DZ14" s="4"/>
      <c r="EA14" s="4"/>
      <c r="EB14" s="4"/>
      <c r="EC14" s="4"/>
      <c r="ED14" s="4"/>
      <c r="EE14" s="4"/>
      <c r="EF14" s="4"/>
      <c r="EG14" s="4"/>
      <c r="EH14" s="4"/>
      <c r="EI14" s="4"/>
      <c r="EJ14" s="4"/>
      <c r="EK14" s="4"/>
      <c r="EL14" s="4"/>
      <c r="EM14" s="4"/>
      <c r="EN14" s="4"/>
      <c r="EO14" s="4"/>
      <c r="EP14" s="4"/>
      <c r="EQ14" s="4"/>
      <c r="ER14" s="4"/>
      <c r="ES14" s="4"/>
      <c r="ET14" s="4"/>
      <c r="EU14" s="4"/>
      <c r="EV14" s="4"/>
      <c r="EW14" s="4"/>
      <c r="EX14" s="4"/>
      <c r="EY14" s="4"/>
      <c r="EZ14" s="4"/>
      <c r="FA14" s="4"/>
      <c r="FB14" s="4"/>
      <c r="FC14" s="4"/>
      <c r="FD14" s="4"/>
      <c r="FE14" s="4"/>
      <c r="FF14" s="4"/>
      <c r="FG14" s="4"/>
      <c r="FH14" s="4"/>
      <c r="FI14" s="4"/>
      <c r="FJ14" s="4"/>
      <c r="FK14" s="4"/>
      <c r="FL14" s="4"/>
      <c r="FM14" s="4"/>
      <c r="FN14" s="4"/>
      <c r="FO14" s="4"/>
      <c r="FP14" s="4"/>
      <c r="FQ14" s="4"/>
      <c r="FR14" s="4"/>
      <c r="FS14" s="4"/>
      <c r="FT14" s="4"/>
      <c r="FU14" s="4"/>
      <c r="FV14" s="4"/>
      <c r="FW14" s="4"/>
      <c r="FX14" s="4"/>
      <c r="FY14" s="4"/>
      <c r="FZ14" s="4"/>
      <c r="GA14" s="4"/>
      <c r="GB14" s="4"/>
      <c r="GC14" s="4"/>
      <c r="GD14" s="4"/>
      <c r="GE14" s="4"/>
      <c r="GF14" s="4"/>
      <c r="GG14" s="4"/>
      <c r="GH14" s="4"/>
      <c r="GI14" s="4"/>
      <c r="GJ14" s="4"/>
      <c r="GK14" s="4"/>
      <c r="GL14" s="4"/>
      <c r="GM14" s="4"/>
      <c r="GN14" s="4"/>
      <c r="GO14" s="4"/>
      <c r="GP14" s="4"/>
      <c r="GQ14" s="4"/>
      <c r="GR14" s="4"/>
      <c r="GS14" s="4"/>
      <c r="GT14" s="4"/>
      <c r="GU14" s="4"/>
      <c r="GV14" s="4"/>
      <c r="GW14" s="4"/>
      <c r="GX14" s="4"/>
      <c r="GY14" s="4"/>
      <c r="GZ14" s="4"/>
      <c r="HA14" s="4"/>
      <c r="HB14" s="4"/>
      <c r="HC14" s="4"/>
      <c r="HD14" s="4"/>
      <c r="HE14" s="4"/>
      <c r="HF14" s="4"/>
      <c r="HG14" s="4"/>
      <c r="HH14" s="4"/>
      <c r="HI14" s="4"/>
      <c r="HJ14" s="4"/>
      <c r="HK14" s="4"/>
      <c r="HL14" s="4"/>
    </row>
    <row r="15" spans="1:220" s="5" customFormat="1" ht="12" customHeight="1" x14ac:dyDescent="0.3">
      <c r="A15" s="61"/>
      <c r="B15" s="755" t="s">
        <v>95</v>
      </c>
      <c r="C15" s="755"/>
      <c r="D15" s="755"/>
      <c r="E15" s="755"/>
      <c r="F15" s="756"/>
      <c r="G15" s="4"/>
      <c r="H15" s="4"/>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c r="BK15" s="4"/>
      <c r="BL15" s="4"/>
      <c r="BM15" s="4"/>
      <c r="BN15" s="4"/>
      <c r="BO15" s="4"/>
      <c r="BP15" s="4"/>
      <c r="BQ15" s="4"/>
      <c r="BR15" s="4"/>
      <c r="BS15" s="4"/>
      <c r="BT15" s="4"/>
      <c r="BU15" s="4"/>
      <c r="BV15" s="4"/>
      <c r="BW15" s="4"/>
      <c r="BX15" s="4"/>
      <c r="BY15" s="4"/>
      <c r="BZ15" s="4"/>
      <c r="CA15" s="4"/>
      <c r="CB15" s="4"/>
      <c r="CC15" s="4"/>
      <c r="CD15" s="4"/>
      <c r="CE15" s="4"/>
      <c r="CF15" s="4"/>
      <c r="CG15" s="4"/>
      <c r="CH15" s="4"/>
      <c r="CI15" s="4"/>
      <c r="CJ15" s="4"/>
      <c r="CK15" s="4"/>
      <c r="CL15" s="4"/>
      <c r="CM15" s="4"/>
      <c r="CN15" s="4"/>
      <c r="CO15" s="4"/>
      <c r="CP15" s="4"/>
      <c r="CQ15" s="4"/>
      <c r="CR15" s="4"/>
      <c r="CS15" s="4"/>
      <c r="CT15" s="4"/>
      <c r="CU15" s="4"/>
      <c r="CV15" s="4"/>
      <c r="CW15" s="4"/>
      <c r="CX15" s="4"/>
      <c r="CY15" s="4"/>
      <c r="CZ15" s="4"/>
      <c r="DA15" s="4"/>
      <c r="DB15" s="4"/>
      <c r="DC15" s="4"/>
      <c r="DD15" s="4"/>
      <c r="DE15" s="4"/>
      <c r="DF15" s="4"/>
      <c r="DG15" s="4"/>
      <c r="DH15" s="4"/>
      <c r="DI15" s="4"/>
      <c r="DJ15" s="4"/>
      <c r="DK15" s="4"/>
      <c r="DL15" s="4"/>
      <c r="DM15" s="4"/>
      <c r="DN15" s="4"/>
      <c r="DO15" s="4"/>
      <c r="DP15" s="4"/>
      <c r="DQ15" s="4"/>
      <c r="DR15" s="4"/>
      <c r="DS15" s="4"/>
      <c r="DT15" s="4"/>
      <c r="DU15" s="4"/>
      <c r="DV15" s="4"/>
      <c r="DW15" s="4"/>
      <c r="DX15" s="4"/>
      <c r="DY15" s="4"/>
      <c r="DZ15" s="4"/>
      <c r="EA15" s="4"/>
      <c r="EB15" s="4"/>
      <c r="EC15" s="4"/>
      <c r="ED15" s="4"/>
      <c r="EE15" s="4"/>
      <c r="EF15" s="4"/>
      <c r="EG15" s="4"/>
      <c r="EH15" s="4"/>
      <c r="EI15" s="4"/>
      <c r="EJ15" s="4"/>
      <c r="EK15" s="4"/>
      <c r="EL15" s="4"/>
      <c r="EM15" s="4"/>
      <c r="EN15" s="4"/>
      <c r="EO15" s="4"/>
      <c r="EP15" s="4"/>
      <c r="EQ15" s="4"/>
      <c r="ER15" s="4"/>
      <c r="ES15" s="4"/>
      <c r="ET15" s="4"/>
      <c r="EU15" s="4"/>
      <c r="EV15" s="4"/>
      <c r="EW15" s="4"/>
      <c r="EX15" s="4"/>
      <c r="EY15" s="4"/>
      <c r="EZ15" s="4"/>
      <c r="FA15" s="4"/>
      <c r="FB15" s="4"/>
      <c r="FC15" s="4"/>
      <c r="FD15" s="4"/>
      <c r="FE15" s="4"/>
      <c r="FF15" s="4"/>
      <c r="FG15" s="4"/>
      <c r="FH15" s="4"/>
      <c r="FI15" s="4"/>
      <c r="FJ15" s="4"/>
      <c r="FK15" s="4"/>
      <c r="FL15" s="4"/>
      <c r="FM15" s="4"/>
      <c r="FN15" s="4"/>
      <c r="FO15" s="4"/>
      <c r="FP15" s="4"/>
      <c r="FQ15" s="4"/>
      <c r="FR15" s="4"/>
      <c r="FS15" s="4"/>
      <c r="FT15" s="4"/>
      <c r="FU15" s="4"/>
      <c r="FV15" s="4"/>
      <c r="FW15" s="4"/>
      <c r="FX15" s="4"/>
      <c r="FY15" s="4"/>
      <c r="FZ15" s="4"/>
      <c r="GA15" s="4"/>
      <c r="GB15" s="4"/>
      <c r="GC15" s="4"/>
      <c r="GD15" s="4"/>
      <c r="GE15" s="4"/>
      <c r="GF15" s="4"/>
      <c r="GG15" s="4"/>
      <c r="GH15" s="4"/>
      <c r="GI15" s="4"/>
      <c r="GJ15" s="4"/>
      <c r="GK15" s="4"/>
      <c r="GL15" s="4"/>
      <c r="GM15" s="4"/>
      <c r="GN15" s="4"/>
      <c r="GO15" s="4"/>
      <c r="GP15" s="4"/>
      <c r="GQ15" s="4"/>
      <c r="GR15" s="4"/>
      <c r="GS15" s="4"/>
      <c r="GT15" s="4"/>
      <c r="GU15" s="4"/>
      <c r="GV15" s="4"/>
      <c r="GW15" s="4"/>
      <c r="GX15" s="4"/>
      <c r="GY15" s="4"/>
      <c r="GZ15" s="4"/>
      <c r="HA15" s="4"/>
      <c r="HB15" s="4"/>
      <c r="HC15" s="4"/>
      <c r="HD15" s="4"/>
      <c r="HE15" s="4"/>
      <c r="HF15" s="4"/>
      <c r="HG15" s="4"/>
      <c r="HH15" s="4"/>
      <c r="HI15" s="4"/>
      <c r="HJ15" s="4"/>
      <c r="HK15" s="4"/>
      <c r="HL15" s="4"/>
    </row>
    <row r="16" spans="1:220" s="5" customFormat="1" ht="12" customHeight="1" x14ac:dyDescent="0.3">
      <c r="A16" s="62"/>
      <c r="B16" s="757" t="s">
        <v>18</v>
      </c>
      <c r="C16" s="757"/>
      <c r="D16" s="757"/>
      <c r="E16" s="757"/>
      <c r="F16" s="758"/>
      <c r="G16" s="4"/>
      <c r="H16" s="4"/>
      <c r="I16" s="4"/>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c r="BK16" s="4"/>
      <c r="BL16" s="4"/>
      <c r="BM16" s="4"/>
      <c r="BN16" s="4"/>
      <c r="BO16" s="4"/>
      <c r="BP16" s="4"/>
      <c r="BQ16" s="4"/>
      <c r="BR16" s="4"/>
      <c r="BS16" s="4"/>
      <c r="BT16" s="4"/>
      <c r="BU16" s="4"/>
      <c r="BV16" s="4"/>
      <c r="BW16" s="4"/>
      <c r="BX16" s="4"/>
      <c r="BY16" s="4"/>
      <c r="BZ16" s="4"/>
      <c r="CA16" s="4"/>
      <c r="CB16" s="4"/>
      <c r="CC16" s="4"/>
      <c r="CD16" s="4"/>
      <c r="CE16" s="4"/>
      <c r="CF16" s="4"/>
      <c r="CG16" s="4"/>
      <c r="CH16" s="4"/>
      <c r="CI16" s="4"/>
      <c r="CJ16" s="4"/>
      <c r="CK16" s="4"/>
      <c r="CL16" s="4"/>
      <c r="CM16" s="4"/>
      <c r="CN16" s="4"/>
      <c r="CO16" s="4"/>
      <c r="CP16" s="4"/>
      <c r="CQ16" s="4"/>
      <c r="CR16" s="4"/>
      <c r="CS16" s="4"/>
      <c r="CT16" s="4"/>
      <c r="CU16" s="4"/>
      <c r="CV16" s="4"/>
      <c r="CW16" s="4"/>
      <c r="CX16" s="4"/>
      <c r="CY16" s="4"/>
      <c r="CZ16" s="4"/>
      <c r="DA16" s="4"/>
      <c r="DB16" s="4"/>
      <c r="DC16" s="4"/>
      <c r="DD16" s="4"/>
      <c r="DE16" s="4"/>
      <c r="DF16" s="4"/>
      <c r="DG16" s="4"/>
      <c r="DH16" s="4"/>
      <c r="DI16" s="4"/>
      <c r="DJ16" s="4"/>
      <c r="DK16" s="4"/>
      <c r="DL16" s="4"/>
      <c r="DM16" s="4"/>
      <c r="DN16" s="4"/>
      <c r="DO16" s="4"/>
      <c r="DP16" s="4"/>
      <c r="DQ16" s="4"/>
      <c r="DR16" s="4"/>
      <c r="DS16" s="4"/>
      <c r="DT16" s="4"/>
      <c r="DU16" s="4"/>
      <c r="DV16" s="4"/>
      <c r="DW16" s="4"/>
      <c r="DX16" s="4"/>
      <c r="DY16" s="4"/>
      <c r="DZ16" s="4"/>
      <c r="EA16" s="4"/>
      <c r="EB16" s="4"/>
      <c r="EC16" s="4"/>
      <c r="ED16" s="4"/>
      <c r="EE16" s="4"/>
      <c r="EF16" s="4"/>
      <c r="EG16" s="4"/>
      <c r="EH16" s="4"/>
      <c r="EI16" s="4"/>
      <c r="EJ16" s="4"/>
      <c r="EK16" s="4"/>
      <c r="EL16" s="4"/>
      <c r="EM16" s="4"/>
      <c r="EN16" s="4"/>
      <c r="EO16" s="4"/>
      <c r="EP16" s="4"/>
      <c r="EQ16" s="4"/>
      <c r="ER16" s="4"/>
      <c r="ES16" s="4"/>
      <c r="ET16" s="4"/>
      <c r="EU16" s="4"/>
      <c r="EV16" s="4"/>
      <c r="EW16" s="4"/>
      <c r="EX16" s="4"/>
      <c r="EY16" s="4"/>
      <c r="EZ16" s="4"/>
      <c r="FA16" s="4"/>
      <c r="FB16" s="4"/>
      <c r="FC16" s="4"/>
      <c r="FD16" s="4"/>
      <c r="FE16" s="4"/>
      <c r="FF16" s="4"/>
      <c r="FG16" s="4"/>
      <c r="FH16" s="4"/>
      <c r="FI16" s="4"/>
      <c r="FJ16" s="4"/>
      <c r="FK16" s="4"/>
      <c r="FL16" s="4"/>
      <c r="FM16" s="4"/>
      <c r="FN16" s="4"/>
      <c r="FO16" s="4"/>
      <c r="FP16" s="4"/>
      <c r="FQ16" s="4"/>
      <c r="FR16" s="4"/>
      <c r="FS16" s="4"/>
      <c r="FT16" s="4"/>
      <c r="FU16" s="4"/>
      <c r="FV16" s="4"/>
      <c r="FW16" s="4"/>
      <c r="FX16" s="4"/>
      <c r="FY16" s="4"/>
      <c r="FZ16" s="4"/>
      <c r="GA16" s="4"/>
      <c r="GB16" s="4"/>
      <c r="GC16" s="4"/>
      <c r="GD16" s="4"/>
      <c r="GE16" s="4"/>
      <c r="GF16" s="4"/>
      <c r="GG16" s="4"/>
      <c r="GH16" s="4"/>
      <c r="GI16" s="4"/>
      <c r="GJ16" s="4"/>
      <c r="GK16" s="4"/>
      <c r="GL16" s="4"/>
      <c r="GM16" s="4"/>
      <c r="GN16" s="4"/>
      <c r="GO16" s="4"/>
      <c r="GP16" s="4"/>
      <c r="GQ16" s="4"/>
      <c r="GR16" s="4"/>
      <c r="GS16" s="4"/>
      <c r="GT16" s="4"/>
      <c r="GU16" s="4"/>
      <c r="GV16" s="4"/>
      <c r="GW16" s="4"/>
      <c r="GX16" s="4"/>
      <c r="GY16" s="4"/>
      <c r="GZ16" s="4"/>
      <c r="HA16" s="4"/>
      <c r="HB16" s="4"/>
      <c r="HC16" s="4"/>
      <c r="HD16" s="4"/>
      <c r="HE16" s="4"/>
      <c r="HF16" s="4"/>
      <c r="HG16" s="4"/>
      <c r="HH16" s="4"/>
      <c r="HI16" s="4"/>
      <c r="HJ16" s="4"/>
      <c r="HK16" s="4"/>
      <c r="HL16" s="4"/>
    </row>
    <row r="17" spans="1:220" s="5" customFormat="1" ht="12" customHeight="1" x14ac:dyDescent="0.3">
      <c r="A17" s="63"/>
      <c r="B17" s="64" t="s">
        <v>111</v>
      </c>
      <c r="C17" s="65"/>
      <c r="D17" s="65"/>
      <c r="E17" s="82"/>
      <c r="F17" s="66"/>
      <c r="G17" s="4"/>
      <c r="H17" s="4"/>
      <c r="I17" s="4"/>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c r="BK17" s="4"/>
      <c r="BL17" s="4"/>
      <c r="BM17" s="4"/>
      <c r="BN17" s="4"/>
      <c r="BO17" s="4"/>
      <c r="BP17" s="4"/>
      <c r="BQ17" s="4"/>
      <c r="BR17" s="4"/>
      <c r="BS17" s="4"/>
      <c r="BT17" s="4"/>
      <c r="BU17" s="4"/>
      <c r="BV17" s="4"/>
      <c r="BW17" s="4"/>
      <c r="BX17" s="4"/>
      <c r="BY17" s="4"/>
      <c r="BZ17" s="4"/>
      <c r="CA17" s="4"/>
      <c r="CB17" s="4"/>
      <c r="CC17" s="4"/>
      <c r="CD17" s="4"/>
      <c r="CE17" s="4"/>
      <c r="CF17" s="4"/>
      <c r="CG17" s="4"/>
      <c r="CH17" s="4"/>
      <c r="CI17" s="4"/>
      <c r="CJ17" s="4"/>
      <c r="CK17" s="4"/>
      <c r="CL17" s="4"/>
      <c r="CM17" s="4"/>
      <c r="CN17" s="4"/>
      <c r="CO17" s="4"/>
      <c r="CP17" s="4"/>
      <c r="CQ17" s="4"/>
      <c r="CR17" s="4"/>
      <c r="CS17" s="4"/>
      <c r="CT17" s="4"/>
      <c r="CU17" s="4"/>
      <c r="CV17" s="4"/>
      <c r="CW17" s="4"/>
      <c r="CX17" s="4"/>
      <c r="CY17" s="4"/>
      <c r="CZ17" s="4"/>
      <c r="DA17" s="4"/>
      <c r="DB17" s="4"/>
      <c r="DC17" s="4"/>
      <c r="DD17" s="4"/>
      <c r="DE17" s="4"/>
      <c r="DF17" s="4"/>
      <c r="DG17" s="4"/>
      <c r="DH17" s="4"/>
      <c r="DI17" s="4"/>
      <c r="DJ17" s="4"/>
      <c r="DK17" s="4"/>
      <c r="DL17" s="4"/>
      <c r="DM17" s="4"/>
      <c r="DN17" s="4"/>
      <c r="DO17" s="4"/>
      <c r="DP17" s="4"/>
      <c r="DQ17" s="4"/>
      <c r="DR17" s="4"/>
      <c r="DS17" s="4"/>
      <c r="DT17" s="4"/>
      <c r="DU17" s="4"/>
      <c r="DV17" s="4"/>
      <c r="DW17" s="4"/>
      <c r="DX17" s="4"/>
      <c r="DY17" s="4"/>
      <c r="DZ17" s="4"/>
      <c r="EA17" s="4"/>
      <c r="EB17" s="4"/>
      <c r="EC17" s="4"/>
      <c r="ED17" s="4"/>
      <c r="EE17" s="4"/>
      <c r="EF17" s="4"/>
      <c r="EG17" s="4"/>
      <c r="EH17" s="4"/>
      <c r="EI17" s="4"/>
      <c r="EJ17" s="4"/>
      <c r="EK17" s="4"/>
      <c r="EL17" s="4"/>
      <c r="EM17" s="4"/>
      <c r="EN17" s="4"/>
      <c r="EO17" s="4"/>
      <c r="EP17" s="4"/>
      <c r="EQ17" s="4"/>
      <c r="ER17" s="4"/>
      <c r="ES17" s="4"/>
      <c r="ET17" s="4"/>
      <c r="EU17" s="4"/>
      <c r="EV17" s="4"/>
      <c r="EW17" s="4"/>
      <c r="EX17" s="4"/>
      <c r="EY17" s="4"/>
      <c r="EZ17" s="4"/>
      <c r="FA17" s="4"/>
      <c r="FB17" s="4"/>
      <c r="FC17" s="4"/>
      <c r="FD17" s="4"/>
      <c r="FE17" s="4"/>
      <c r="FF17" s="4"/>
      <c r="FG17" s="4"/>
      <c r="FH17" s="4"/>
      <c r="FI17" s="4"/>
      <c r="FJ17" s="4"/>
      <c r="FK17" s="4"/>
      <c r="FL17" s="4"/>
      <c r="FM17" s="4"/>
      <c r="FN17" s="4"/>
      <c r="FO17" s="4"/>
      <c r="FP17" s="4"/>
      <c r="FQ17" s="4"/>
      <c r="FR17" s="4"/>
      <c r="FS17" s="4"/>
      <c r="FT17" s="4"/>
      <c r="FU17" s="4"/>
      <c r="FV17" s="4"/>
      <c r="FW17" s="4"/>
      <c r="FX17" s="4"/>
      <c r="FY17" s="4"/>
      <c r="FZ17" s="4"/>
      <c r="GA17" s="4"/>
      <c r="GB17" s="4"/>
      <c r="GC17" s="4"/>
      <c r="GD17" s="4"/>
      <c r="GE17" s="4"/>
      <c r="GF17" s="4"/>
      <c r="GG17" s="4"/>
      <c r="GH17" s="4"/>
      <c r="GI17" s="4"/>
      <c r="GJ17" s="4"/>
      <c r="GK17" s="4"/>
      <c r="GL17" s="4"/>
      <c r="GM17" s="4"/>
      <c r="GN17" s="4"/>
      <c r="GO17" s="4"/>
      <c r="GP17" s="4"/>
      <c r="GQ17" s="4"/>
      <c r="GR17" s="4"/>
      <c r="GS17" s="4"/>
      <c r="GT17" s="4"/>
      <c r="GU17" s="4"/>
      <c r="GV17" s="4"/>
      <c r="GW17" s="4"/>
      <c r="GX17" s="4"/>
      <c r="GY17" s="4"/>
      <c r="GZ17" s="4"/>
      <c r="HA17" s="4"/>
      <c r="HB17" s="4"/>
      <c r="HC17" s="4"/>
      <c r="HD17" s="4"/>
      <c r="HE17" s="4"/>
      <c r="HF17" s="4"/>
      <c r="HG17" s="4"/>
      <c r="HH17" s="4"/>
      <c r="HI17" s="4"/>
      <c r="HJ17" s="4"/>
      <c r="HK17" s="4"/>
      <c r="HL17" s="4"/>
    </row>
    <row r="18" spans="1:220" s="5" customFormat="1" ht="12" customHeight="1" x14ac:dyDescent="0.3">
      <c r="A18" s="63"/>
      <c r="B18" s="64" t="s">
        <v>19</v>
      </c>
      <c r="C18" s="65"/>
      <c r="D18" s="65"/>
      <c r="E18" s="82"/>
      <c r="F18" s="66"/>
      <c r="G18" s="4"/>
      <c r="H18" s="4"/>
      <c r="I18" s="4"/>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c r="BD18" s="4"/>
      <c r="BE18" s="4"/>
      <c r="BF18" s="4"/>
      <c r="BG18" s="4"/>
      <c r="BH18" s="4"/>
      <c r="BI18" s="4"/>
      <c r="BJ18" s="4"/>
      <c r="BK18" s="4"/>
      <c r="BL18" s="4"/>
      <c r="BM18" s="4"/>
      <c r="BN18" s="4"/>
      <c r="BO18" s="4"/>
      <c r="BP18" s="4"/>
      <c r="BQ18" s="4"/>
      <c r="BR18" s="4"/>
      <c r="BS18" s="4"/>
      <c r="BT18" s="4"/>
      <c r="BU18" s="4"/>
      <c r="BV18" s="4"/>
      <c r="BW18" s="4"/>
      <c r="BX18" s="4"/>
      <c r="BY18" s="4"/>
      <c r="BZ18" s="4"/>
      <c r="CA18" s="4"/>
      <c r="CB18" s="4"/>
      <c r="CC18" s="4"/>
      <c r="CD18" s="4"/>
      <c r="CE18" s="4"/>
      <c r="CF18" s="4"/>
      <c r="CG18" s="4"/>
      <c r="CH18" s="4"/>
      <c r="CI18" s="4"/>
      <c r="CJ18" s="4"/>
      <c r="CK18" s="4"/>
      <c r="CL18" s="4"/>
      <c r="CM18" s="4"/>
      <c r="CN18" s="4"/>
      <c r="CO18" s="4"/>
      <c r="CP18" s="4"/>
      <c r="CQ18" s="4"/>
      <c r="CR18" s="4"/>
      <c r="CS18" s="4"/>
      <c r="CT18" s="4"/>
      <c r="CU18" s="4"/>
      <c r="CV18" s="4"/>
      <c r="CW18" s="4"/>
      <c r="CX18" s="4"/>
      <c r="CY18" s="4"/>
      <c r="CZ18" s="4"/>
      <c r="DA18" s="4"/>
      <c r="DB18" s="4"/>
      <c r="DC18" s="4"/>
      <c r="DD18" s="4"/>
      <c r="DE18" s="4"/>
      <c r="DF18" s="4"/>
      <c r="DG18" s="4"/>
      <c r="DH18" s="4"/>
      <c r="DI18" s="4"/>
      <c r="DJ18" s="4"/>
      <c r="DK18" s="4"/>
      <c r="DL18" s="4"/>
      <c r="DM18" s="4"/>
      <c r="DN18" s="4"/>
      <c r="DO18" s="4"/>
      <c r="DP18" s="4"/>
      <c r="DQ18" s="4"/>
      <c r="DR18" s="4"/>
      <c r="DS18" s="4"/>
      <c r="DT18" s="4"/>
      <c r="DU18" s="4"/>
      <c r="DV18" s="4"/>
      <c r="DW18" s="4"/>
      <c r="DX18" s="4"/>
      <c r="DY18" s="4"/>
      <c r="DZ18" s="4"/>
      <c r="EA18" s="4"/>
      <c r="EB18" s="4"/>
      <c r="EC18" s="4"/>
      <c r="ED18" s="4"/>
      <c r="EE18" s="4"/>
      <c r="EF18" s="4"/>
      <c r="EG18" s="4"/>
      <c r="EH18" s="4"/>
      <c r="EI18" s="4"/>
      <c r="EJ18" s="4"/>
      <c r="EK18" s="4"/>
      <c r="EL18" s="4"/>
      <c r="EM18" s="4"/>
      <c r="EN18" s="4"/>
      <c r="EO18" s="4"/>
      <c r="EP18" s="4"/>
      <c r="EQ18" s="4"/>
      <c r="ER18" s="4"/>
      <c r="ES18" s="4"/>
      <c r="ET18" s="4"/>
      <c r="EU18" s="4"/>
      <c r="EV18" s="4"/>
      <c r="EW18" s="4"/>
      <c r="EX18" s="4"/>
      <c r="EY18" s="4"/>
      <c r="EZ18" s="4"/>
      <c r="FA18" s="4"/>
      <c r="FB18" s="4"/>
      <c r="FC18" s="4"/>
      <c r="FD18" s="4"/>
      <c r="FE18" s="4"/>
      <c r="FF18" s="4"/>
      <c r="FG18" s="4"/>
      <c r="FH18" s="4"/>
      <c r="FI18" s="4"/>
      <c r="FJ18" s="4"/>
      <c r="FK18" s="4"/>
      <c r="FL18" s="4"/>
      <c r="FM18" s="4"/>
      <c r="FN18" s="4"/>
      <c r="FO18" s="4"/>
      <c r="FP18" s="4"/>
      <c r="FQ18" s="4"/>
      <c r="FR18" s="4"/>
      <c r="FS18" s="4"/>
      <c r="FT18" s="4"/>
      <c r="FU18" s="4"/>
      <c r="FV18" s="4"/>
      <c r="FW18" s="4"/>
      <c r="FX18" s="4"/>
      <c r="FY18" s="4"/>
      <c r="FZ18" s="4"/>
      <c r="GA18" s="4"/>
      <c r="GB18" s="4"/>
      <c r="GC18" s="4"/>
      <c r="GD18" s="4"/>
      <c r="GE18" s="4"/>
      <c r="GF18" s="4"/>
      <c r="GG18" s="4"/>
      <c r="GH18" s="4"/>
      <c r="GI18" s="4"/>
      <c r="GJ18" s="4"/>
      <c r="GK18" s="4"/>
      <c r="GL18" s="4"/>
      <c r="GM18" s="4"/>
      <c r="GN18" s="4"/>
      <c r="GO18" s="4"/>
      <c r="GP18" s="4"/>
      <c r="GQ18" s="4"/>
      <c r="GR18" s="4"/>
      <c r="GS18" s="4"/>
      <c r="GT18" s="4"/>
      <c r="GU18" s="4"/>
      <c r="GV18" s="4"/>
      <c r="GW18" s="4"/>
      <c r="GX18" s="4"/>
      <c r="GY18" s="4"/>
      <c r="GZ18" s="4"/>
      <c r="HA18" s="4"/>
      <c r="HB18" s="4"/>
      <c r="HC18" s="4"/>
      <c r="HD18" s="4"/>
      <c r="HE18" s="4"/>
      <c r="HF18" s="4"/>
      <c r="HG18" s="4"/>
      <c r="HH18" s="4"/>
      <c r="HI18" s="4"/>
      <c r="HJ18" s="4"/>
      <c r="HK18" s="4"/>
      <c r="HL18" s="4"/>
    </row>
    <row r="19" spans="1:220" s="5" customFormat="1" ht="12" customHeight="1" x14ac:dyDescent="0.3">
      <c r="A19" s="63"/>
      <c r="B19" s="64" t="s">
        <v>75</v>
      </c>
      <c r="C19" s="65"/>
      <c r="D19" s="65"/>
      <c r="E19" s="82"/>
      <c r="F19" s="66"/>
      <c r="G19" s="4"/>
      <c r="H19" s="4"/>
      <c r="I19" s="4"/>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c r="BK19" s="4"/>
      <c r="BL19" s="4"/>
      <c r="BM19" s="4"/>
      <c r="BN19" s="4"/>
      <c r="BO19" s="4"/>
      <c r="BP19" s="4"/>
      <c r="BQ19" s="4"/>
      <c r="BR19" s="4"/>
      <c r="BS19" s="4"/>
      <c r="BT19" s="4"/>
      <c r="BU19" s="4"/>
      <c r="BV19" s="4"/>
      <c r="BW19" s="4"/>
      <c r="BX19" s="4"/>
      <c r="BY19" s="4"/>
      <c r="BZ19" s="4"/>
      <c r="CA19" s="4"/>
      <c r="CB19" s="4"/>
      <c r="CC19" s="4"/>
      <c r="CD19" s="4"/>
      <c r="CE19" s="4"/>
      <c r="CF19" s="4"/>
      <c r="CG19" s="4"/>
      <c r="CH19" s="4"/>
      <c r="CI19" s="4"/>
      <c r="CJ19" s="4"/>
      <c r="CK19" s="4"/>
      <c r="CL19" s="4"/>
      <c r="CM19" s="4"/>
      <c r="CN19" s="4"/>
      <c r="CO19" s="4"/>
      <c r="CP19" s="4"/>
      <c r="CQ19" s="4"/>
      <c r="CR19" s="4"/>
      <c r="CS19" s="4"/>
      <c r="CT19" s="4"/>
      <c r="CU19" s="4"/>
      <c r="CV19" s="4"/>
      <c r="CW19" s="4"/>
      <c r="CX19" s="4"/>
      <c r="CY19" s="4"/>
      <c r="CZ19" s="4"/>
      <c r="DA19" s="4"/>
      <c r="DB19" s="4"/>
      <c r="DC19" s="4"/>
      <c r="DD19" s="4"/>
      <c r="DE19" s="4"/>
      <c r="DF19" s="4"/>
      <c r="DG19" s="4"/>
      <c r="DH19" s="4"/>
      <c r="DI19" s="4"/>
      <c r="DJ19" s="4"/>
      <c r="DK19" s="4"/>
      <c r="DL19" s="4"/>
      <c r="DM19" s="4"/>
      <c r="DN19" s="4"/>
      <c r="DO19" s="4"/>
      <c r="DP19" s="4"/>
      <c r="DQ19" s="4"/>
      <c r="DR19" s="4"/>
      <c r="DS19" s="4"/>
      <c r="DT19" s="4"/>
      <c r="DU19" s="4"/>
      <c r="DV19" s="4"/>
      <c r="DW19" s="4"/>
      <c r="DX19" s="4"/>
      <c r="DY19" s="4"/>
      <c r="DZ19" s="4"/>
      <c r="EA19" s="4"/>
      <c r="EB19" s="4"/>
      <c r="EC19" s="4"/>
      <c r="ED19" s="4"/>
      <c r="EE19" s="4"/>
      <c r="EF19" s="4"/>
      <c r="EG19" s="4"/>
      <c r="EH19" s="4"/>
      <c r="EI19" s="4"/>
      <c r="EJ19" s="4"/>
      <c r="EK19" s="4"/>
      <c r="EL19" s="4"/>
      <c r="EM19" s="4"/>
      <c r="EN19" s="4"/>
      <c r="EO19" s="4"/>
      <c r="EP19" s="4"/>
      <c r="EQ19" s="4"/>
      <c r="ER19" s="4"/>
      <c r="ES19" s="4"/>
      <c r="ET19" s="4"/>
      <c r="EU19" s="4"/>
      <c r="EV19" s="4"/>
      <c r="EW19" s="4"/>
      <c r="EX19" s="4"/>
      <c r="EY19" s="4"/>
      <c r="EZ19" s="4"/>
      <c r="FA19" s="4"/>
      <c r="FB19" s="4"/>
      <c r="FC19" s="4"/>
      <c r="FD19" s="4"/>
      <c r="FE19" s="4"/>
      <c r="FF19" s="4"/>
      <c r="FG19" s="4"/>
      <c r="FH19" s="4"/>
      <c r="FI19" s="4"/>
      <c r="FJ19" s="4"/>
      <c r="FK19" s="4"/>
      <c r="FL19" s="4"/>
      <c r="FM19" s="4"/>
      <c r="FN19" s="4"/>
      <c r="FO19" s="4"/>
      <c r="FP19" s="4"/>
      <c r="FQ19" s="4"/>
      <c r="FR19" s="4"/>
      <c r="FS19" s="4"/>
      <c r="FT19" s="4"/>
      <c r="FU19" s="4"/>
      <c r="FV19" s="4"/>
      <c r="FW19" s="4"/>
      <c r="FX19" s="4"/>
      <c r="FY19" s="4"/>
      <c r="FZ19" s="4"/>
      <c r="GA19" s="4"/>
      <c r="GB19" s="4"/>
      <c r="GC19" s="4"/>
      <c r="GD19" s="4"/>
      <c r="GE19" s="4"/>
      <c r="GF19" s="4"/>
      <c r="GG19" s="4"/>
      <c r="GH19" s="4"/>
      <c r="GI19" s="4"/>
      <c r="GJ19" s="4"/>
      <c r="GK19" s="4"/>
      <c r="GL19" s="4"/>
      <c r="GM19" s="4"/>
      <c r="GN19" s="4"/>
      <c r="GO19" s="4"/>
      <c r="GP19" s="4"/>
      <c r="GQ19" s="4"/>
      <c r="GR19" s="4"/>
      <c r="GS19" s="4"/>
      <c r="GT19" s="4"/>
      <c r="GU19" s="4"/>
      <c r="GV19" s="4"/>
      <c r="GW19" s="4"/>
      <c r="GX19" s="4"/>
      <c r="GY19" s="4"/>
      <c r="GZ19" s="4"/>
      <c r="HA19" s="4"/>
      <c r="HB19" s="4"/>
      <c r="HC19" s="4"/>
      <c r="HD19" s="4"/>
      <c r="HE19" s="4"/>
      <c r="HF19" s="4"/>
      <c r="HG19" s="4"/>
      <c r="HH19" s="4"/>
      <c r="HI19" s="4"/>
      <c r="HJ19" s="4"/>
      <c r="HK19" s="4"/>
      <c r="HL19" s="4"/>
    </row>
    <row r="20" spans="1:220" s="5" customFormat="1" ht="12" customHeight="1" x14ac:dyDescent="0.3">
      <c r="A20" s="63"/>
      <c r="B20" s="64" t="s">
        <v>93</v>
      </c>
      <c r="C20" s="65"/>
      <c r="D20" s="65"/>
      <c r="E20" s="82"/>
      <c r="F20" s="66"/>
      <c r="G20" s="4"/>
      <c r="H20" s="4"/>
      <c r="I20" s="4"/>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c r="BK20" s="4"/>
      <c r="BL20" s="4"/>
      <c r="BM20" s="4"/>
      <c r="BN20" s="4"/>
      <c r="BO20" s="4"/>
      <c r="BP20" s="4"/>
      <c r="BQ20" s="4"/>
      <c r="BR20" s="4"/>
      <c r="BS20" s="4"/>
      <c r="BT20" s="4"/>
      <c r="BU20" s="4"/>
      <c r="BV20" s="4"/>
      <c r="BW20" s="4"/>
      <c r="BX20" s="4"/>
      <c r="BY20" s="4"/>
      <c r="BZ20" s="4"/>
      <c r="CA20" s="4"/>
      <c r="CB20" s="4"/>
      <c r="CC20" s="4"/>
      <c r="CD20" s="4"/>
      <c r="CE20" s="4"/>
      <c r="CF20" s="4"/>
      <c r="CG20" s="4"/>
      <c r="CH20" s="4"/>
      <c r="CI20" s="4"/>
      <c r="CJ20" s="4"/>
      <c r="CK20" s="4"/>
      <c r="CL20" s="4"/>
      <c r="CM20" s="4"/>
      <c r="CN20" s="4"/>
      <c r="CO20" s="4"/>
      <c r="CP20" s="4"/>
      <c r="CQ20" s="4"/>
      <c r="CR20" s="4"/>
      <c r="CS20" s="4"/>
      <c r="CT20" s="4"/>
      <c r="CU20" s="4"/>
      <c r="CV20" s="4"/>
      <c r="CW20" s="4"/>
      <c r="CX20" s="4"/>
      <c r="CY20" s="4"/>
      <c r="CZ20" s="4"/>
      <c r="DA20" s="4"/>
      <c r="DB20" s="4"/>
      <c r="DC20" s="4"/>
      <c r="DD20" s="4"/>
      <c r="DE20" s="4"/>
      <c r="DF20" s="4"/>
      <c r="DG20" s="4"/>
      <c r="DH20" s="4"/>
      <c r="DI20" s="4"/>
      <c r="DJ20" s="4"/>
      <c r="DK20" s="4"/>
      <c r="DL20" s="4"/>
      <c r="DM20" s="4"/>
      <c r="DN20" s="4"/>
      <c r="DO20" s="4"/>
      <c r="DP20" s="4"/>
      <c r="DQ20" s="4"/>
      <c r="DR20" s="4"/>
      <c r="DS20" s="4"/>
      <c r="DT20" s="4"/>
      <c r="DU20" s="4"/>
      <c r="DV20" s="4"/>
      <c r="DW20" s="4"/>
      <c r="DX20" s="4"/>
      <c r="DY20" s="4"/>
      <c r="DZ20" s="4"/>
      <c r="EA20" s="4"/>
      <c r="EB20" s="4"/>
      <c r="EC20" s="4"/>
      <c r="ED20" s="4"/>
      <c r="EE20" s="4"/>
      <c r="EF20" s="4"/>
      <c r="EG20" s="4"/>
      <c r="EH20" s="4"/>
      <c r="EI20" s="4"/>
      <c r="EJ20" s="4"/>
      <c r="EK20" s="4"/>
      <c r="EL20" s="4"/>
      <c r="EM20" s="4"/>
      <c r="EN20" s="4"/>
      <c r="EO20" s="4"/>
      <c r="EP20" s="4"/>
      <c r="EQ20" s="4"/>
      <c r="ER20" s="4"/>
      <c r="ES20" s="4"/>
      <c r="ET20" s="4"/>
      <c r="EU20" s="4"/>
      <c r="EV20" s="4"/>
      <c r="EW20" s="4"/>
      <c r="EX20" s="4"/>
      <c r="EY20" s="4"/>
      <c r="EZ20" s="4"/>
      <c r="FA20" s="4"/>
      <c r="FB20" s="4"/>
      <c r="FC20" s="4"/>
      <c r="FD20" s="4"/>
      <c r="FE20" s="4"/>
      <c r="FF20" s="4"/>
      <c r="FG20" s="4"/>
      <c r="FH20" s="4"/>
      <c r="FI20" s="4"/>
      <c r="FJ20" s="4"/>
      <c r="FK20" s="4"/>
      <c r="FL20" s="4"/>
      <c r="FM20" s="4"/>
      <c r="FN20" s="4"/>
      <c r="FO20" s="4"/>
      <c r="FP20" s="4"/>
      <c r="FQ20" s="4"/>
      <c r="FR20" s="4"/>
      <c r="FS20" s="4"/>
      <c r="FT20" s="4"/>
      <c r="FU20" s="4"/>
      <c r="FV20" s="4"/>
      <c r="FW20" s="4"/>
      <c r="FX20" s="4"/>
      <c r="FY20" s="4"/>
      <c r="FZ20" s="4"/>
      <c r="GA20" s="4"/>
      <c r="GB20" s="4"/>
      <c r="GC20" s="4"/>
      <c r="GD20" s="4"/>
      <c r="GE20" s="4"/>
      <c r="GF20" s="4"/>
      <c r="GG20" s="4"/>
      <c r="GH20" s="4"/>
      <c r="GI20" s="4"/>
      <c r="GJ20" s="4"/>
      <c r="GK20" s="4"/>
      <c r="GL20" s="4"/>
      <c r="GM20" s="4"/>
      <c r="GN20" s="4"/>
      <c r="GO20" s="4"/>
      <c r="GP20" s="4"/>
      <c r="GQ20" s="4"/>
      <c r="GR20" s="4"/>
      <c r="GS20" s="4"/>
      <c r="GT20" s="4"/>
      <c r="GU20" s="4"/>
      <c r="GV20" s="4"/>
      <c r="GW20" s="4"/>
      <c r="GX20" s="4"/>
      <c r="GY20" s="4"/>
      <c r="GZ20" s="4"/>
      <c r="HA20" s="4"/>
      <c r="HB20" s="4"/>
      <c r="HC20" s="4"/>
      <c r="HD20" s="4"/>
      <c r="HE20" s="4"/>
      <c r="HF20" s="4"/>
      <c r="HG20" s="4"/>
      <c r="HH20" s="4"/>
      <c r="HI20" s="4"/>
      <c r="HJ20" s="4"/>
      <c r="HK20" s="4"/>
      <c r="HL20" s="4"/>
    </row>
    <row r="21" spans="1:220" s="5" customFormat="1" ht="12" customHeight="1" x14ac:dyDescent="0.3">
      <c r="A21" s="63"/>
      <c r="B21" s="64" t="s">
        <v>94</v>
      </c>
      <c r="C21" s="65"/>
      <c r="D21" s="65"/>
      <c r="E21" s="82"/>
      <c r="F21" s="66"/>
      <c r="G21" s="4"/>
      <c r="H21" s="4"/>
      <c r="I21" s="4"/>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c r="BK21" s="4"/>
      <c r="BL21" s="4"/>
      <c r="BM21" s="4"/>
      <c r="BN21" s="4"/>
      <c r="BO21" s="4"/>
      <c r="BP21" s="4"/>
      <c r="BQ21" s="4"/>
      <c r="BR21" s="4"/>
      <c r="BS21" s="4"/>
      <c r="BT21" s="4"/>
      <c r="BU21" s="4"/>
      <c r="BV21" s="4"/>
      <c r="BW21" s="4"/>
      <c r="BX21" s="4"/>
      <c r="BY21" s="4"/>
      <c r="BZ21" s="4"/>
      <c r="CA21" s="4"/>
      <c r="CB21" s="4"/>
      <c r="CC21" s="4"/>
      <c r="CD21" s="4"/>
      <c r="CE21" s="4"/>
      <c r="CF21" s="4"/>
      <c r="CG21" s="4"/>
      <c r="CH21" s="4"/>
      <c r="CI21" s="4"/>
      <c r="CJ21" s="4"/>
      <c r="CK21" s="4"/>
      <c r="CL21" s="4"/>
      <c r="CM21" s="4"/>
      <c r="CN21" s="4"/>
      <c r="CO21" s="4"/>
      <c r="CP21" s="4"/>
      <c r="CQ21" s="4"/>
      <c r="CR21" s="4"/>
      <c r="CS21" s="4"/>
      <c r="CT21" s="4"/>
      <c r="CU21" s="4"/>
      <c r="CV21" s="4"/>
      <c r="CW21" s="4"/>
      <c r="CX21" s="4"/>
      <c r="CY21" s="4"/>
      <c r="CZ21" s="4"/>
      <c r="DA21" s="4"/>
      <c r="DB21" s="4"/>
      <c r="DC21" s="4"/>
      <c r="DD21" s="4"/>
      <c r="DE21" s="4"/>
      <c r="DF21" s="4"/>
      <c r="DG21" s="4"/>
      <c r="DH21" s="4"/>
      <c r="DI21" s="4"/>
      <c r="DJ21" s="4"/>
      <c r="DK21" s="4"/>
      <c r="DL21" s="4"/>
      <c r="DM21" s="4"/>
      <c r="DN21" s="4"/>
      <c r="DO21" s="4"/>
      <c r="DP21" s="4"/>
      <c r="DQ21" s="4"/>
      <c r="DR21" s="4"/>
      <c r="DS21" s="4"/>
      <c r="DT21" s="4"/>
      <c r="DU21" s="4"/>
      <c r="DV21" s="4"/>
      <c r="DW21" s="4"/>
      <c r="DX21" s="4"/>
      <c r="DY21" s="4"/>
      <c r="DZ21" s="4"/>
      <c r="EA21" s="4"/>
      <c r="EB21" s="4"/>
      <c r="EC21" s="4"/>
      <c r="ED21" s="4"/>
      <c r="EE21" s="4"/>
      <c r="EF21" s="4"/>
      <c r="EG21" s="4"/>
      <c r="EH21" s="4"/>
      <c r="EI21" s="4"/>
      <c r="EJ21" s="4"/>
      <c r="EK21" s="4"/>
      <c r="EL21" s="4"/>
      <c r="EM21" s="4"/>
      <c r="EN21" s="4"/>
      <c r="EO21" s="4"/>
      <c r="EP21" s="4"/>
      <c r="EQ21" s="4"/>
      <c r="ER21" s="4"/>
      <c r="ES21" s="4"/>
      <c r="ET21" s="4"/>
      <c r="EU21" s="4"/>
      <c r="EV21" s="4"/>
      <c r="EW21" s="4"/>
      <c r="EX21" s="4"/>
      <c r="EY21" s="4"/>
      <c r="EZ21" s="4"/>
      <c r="FA21" s="4"/>
      <c r="FB21" s="4"/>
      <c r="FC21" s="4"/>
      <c r="FD21" s="4"/>
      <c r="FE21" s="4"/>
      <c r="FF21" s="4"/>
      <c r="FG21" s="4"/>
      <c r="FH21" s="4"/>
      <c r="FI21" s="4"/>
      <c r="FJ21" s="4"/>
      <c r="FK21" s="4"/>
      <c r="FL21" s="4"/>
      <c r="FM21" s="4"/>
      <c r="FN21" s="4"/>
      <c r="FO21" s="4"/>
      <c r="FP21" s="4"/>
      <c r="FQ21" s="4"/>
      <c r="FR21" s="4"/>
      <c r="FS21" s="4"/>
      <c r="FT21" s="4"/>
      <c r="FU21" s="4"/>
      <c r="FV21" s="4"/>
      <c r="FW21" s="4"/>
      <c r="FX21" s="4"/>
      <c r="FY21" s="4"/>
      <c r="FZ21" s="4"/>
      <c r="GA21" s="4"/>
      <c r="GB21" s="4"/>
      <c r="GC21" s="4"/>
      <c r="GD21" s="4"/>
      <c r="GE21" s="4"/>
      <c r="GF21" s="4"/>
      <c r="GG21" s="4"/>
      <c r="GH21" s="4"/>
      <c r="GI21" s="4"/>
      <c r="GJ21" s="4"/>
      <c r="GK21" s="4"/>
      <c r="GL21" s="4"/>
      <c r="GM21" s="4"/>
      <c r="GN21" s="4"/>
      <c r="GO21" s="4"/>
      <c r="GP21" s="4"/>
      <c r="GQ21" s="4"/>
      <c r="GR21" s="4"/>
      <c r="GS21" s="4"/>
      <c r="GT21" s="4"/>
      <c r="GU21" s="4"/>
      <c r="GV21" s="4"/>
      <c r="GW21" s="4"/>
      <c r="GX21" s="4"/>
      <c r="GY21" s="4"/>
      <c r="GZ21" s="4"/>
      <c r="HA21" s="4"/>
      <c r="HB21" s="4"/>
      <c r="HC21" s="4"/>
      <c r="HD21" s="4"/>
      <c r="HE21" s="4"/>
      <c r="HF21" s="4"/>
      <c r="HG21" s="4"/>
      <c r="HH21" s="4"/>
      <c r="HI21" s="4"/>
      <c r="HJ21" s="4"/>
      <c r="HK21" s="4"/>
      <c r="HL21" s="4"/>
    </row>
    <row r="22" spans="1:220" s="5" customFormat="1" ht="12" customHeight="1" x14ac:dyDescent="0.3">
      <c r="A22" s="63"/>
      <c r="B22" s="64" t="s">
        <v>79</v>
      </c>
      <c r="C22" s="65"/>
      <c r="D22" s="65"/>
      <c r="E22" s="82"/>
      <c r="F22" s="66"/>
      <c r="G22" s="145"/>
      <c r="H22" s="4"/>
      <c r="I22" s="4"/>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4"/>
      <c r="EY22" s="4"/>
      <c r="EZ22" s="4"/>
      <c r="FA22" s="4"/>
      <c r="FB22" s="4"/>
      <c r="FC22" s="4"/>
      <c r="FD22" s="4"/>
      <c r="FE22" s="4"/>
      <c r="FF22" s="4"/>
      <c r="FG22" s="4"/>
      <c r="FH22" s="4"/>
      <c r="FI22" s="4"/>
      <c r="FJ22" s="4"/>
      <c r="FK22" s="4"/>
      <c r="FL22" s="4"/>
      <c r="FM22" s="4"/>
      <c r="FN22" s="4"/>
      <c r="FO22" s="4"/>
      <c r="FP22" s="4"/>
      <c r="FQ22" s="4"/>
      <c r="FR22" s="4"/>
      <c r="FS22" s="4"/>
      <c r="FT22" s="4"/>
      <c r="FU22" s="4"/>
      <c r="FV22" s="4"/>
      <c r="FW22" s="4"/>
      <c r="FX22" s="4"/>
      <c r="FY22" s="4"/>
      <c r="FZ22" s="4"/>
      <c r="GA22" s="4"/>
      <c r="GB22" s="4"/>
      <c r="GC22" s="4"/>
      <c r="GD22" s="4"/>
      <c r="GE22" s="4"/>
      <c r="GF22" s="4"/>
      <c r="GG22" s="4"/>
      <c r="GH22" s="4"/>
      <c r="GI22" s="4"/>
      <c r="GJ22" s="4"/>
      <c r="GK22" s="4"/>
      <c r="GL22" s="4"/>
      <c r="GM22" s="4"/>
      <c r="GN22" s="4"/>
      <c r="GO22" s="4"/>
      <c r="GP22" s="4"/>
      <c r="GQ22" s="4"/>
      <c r="GR22" s="4"/>
      <c r="GS22" s="4"/>
      <c r="GT22" s="4"/>
      <c r="GU22" s="4"/>
      <c r="GV22" s="4"/>
      <c r="GW22" s="4"/>
      <c r="GX22" s="4"/>
      <c r="GY22" s="4"/>
      <c r="GZ22" s="4"/>
      <c r="HA22" s="4"/>
      <c r="HB22" s="4"/>
      <c r="HC22" s="4"/>
      <c r="HD22" s="4"/>
      <c r="HE22" s="4"/>
      <c r="HF22" s="4"/>
      <c r="HG22" s="4"/>
      <c r="HH22" s="4"/>
      <c r="HI22" s="4"/>
      <c r="HJ22" s="4"/>
      <c r="HK22" s="4"/>
      <c r="HL22" s="4"/>
    </row>
    <row r="23" spans="1:220" s="5" customFormat="1" ht="12" customHeight="1" x14ac:dyDescent="0.3">
      <c r="A23" s="84"/>
      <c r="B23" s="85" t="s">
        <v>22</v>
      </c>
      <c r="C23" s="86"/>
      <c r="D23" s="86"/>
      <c r="E23" s="87"/>
      <c r="F23" s="88"/>
      <c r="G23" s="4"/>
      <c r="H23" s="4"/>
      <c r="I23" s="4"/>
      <c r="J23" s="4"/>
      <c r="K23" s="4"/>
      <c r="L23" s="4"/>
      <c r="M23" s="4"/>
      <c r="N23" s="4"/>
      <c r="O23" s="4"/>
      <c r="P23" s="4"/>
      <c r="Q23" s="4"/>
      <c r="R23" s="4"/>
      <c r="S23" s="4"/>
      <c r="T23" s="4"/>
      <c r="U23" s="4"/>
      <c r="V23" s="4"/>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4"/>
      <c r="EY23" s="4"/>
      <c r="EZ23" s="4"/>
      <c r="FA23" s="4"/>
      <c r="FB23" s="4"/>
      <c r="FC23" s="4"/>
      <c r="FD23" s="4"/>
      <c r="FE23" s="4"/>
      <c r="FF23" s="4"/>
      <c r="FG23" s="4"/>
      <c r="FH23" s="4"/>
      <c r="FI23" s="4"/>
      <c r="FJ23" s="4"/>
      <c r="FK23" s="4"/>
      <c r="FL23" s="4"/>
      <c r="FM23" s="4"/>
      <c r="FN23" s="4"/>
      <c r="FO23" s="4"/>
      <c r="FP23" s="4"/>
      <c r="FQ23" s="4"/>
      <c r="FR23" s="4"/>
      <c r="FS23" s="4"/>
      <c r="FT23" s="4"/>
      <c r="FU23" s="4"/>
      <c r="FV23" s="4"/>
      <c r="FW23" s="4"/>
      <c r="FX23" s="4"/>
      <c r="FY23" s="4"/>
      <c r="FZ23" s="4"/>
      <c r="GA23" s="4"/>
      <c r="GB23" s="4"/>
      <c r="GC23" s="4"/>
      <c r="GD23" s="4"/>
      <c r="GE23" s="4"/>
      <c r="GF23" s="4"/>
      <c r="GG23" s="4"/>
      <c r="GH23" s="4"/>
      <c r="GI23" s="4"/>
      <c r="GJ23" s="4"/>
      <c r="GK23" s="4"/>
      <c r="GL23" s="4"/>
      <c r="GM23" s="4"/>
      <c r="GN23" s="4"/>
      <c r="GO23" s="4"/>
      <c r="GP23" s="4"/>
      <c r="GQ23" s="4"/>
      <c r="GR23" s="4"/>
      <c r="GS23" s="4"/>
      <c r="GT23" s="4"/>
      <c r="GU23" s="4"/>
      <c r="GV23" s="4"/>
      <c r="GW23" s="4"/>
      <c r="GX23" s="4"/>
      <c r="GY23" s="4"/>
      <c r="GZ23" s="4"/>
      <c r="HA23" s="4"/>
      <c r="HB23" s="4"/>
      <c r="HC23" s="4"/>
      <c r="HD23" s="4"/>
      <c r="HE23" s="4"/>
      <c r="HF23" s="4"/>
      <c r="HG23" s="4"/>
      <c r="HH23" s="4"/>
      <c r="HI23" s="4"/>
      <c r="HJ23" s="4"/>
      <c r="HK23" s="4"/>
      <c r="HL23" s="4"/>
    </row>
    <row r="24" spans="1:220" s="5" customFormat="1" ht="12" customHeight="1" x14ac:dyDescent="0.3">
      <c r="A24" s="63"/>
      <c r="B24" s="64" t="s">
        <v>92</v>
      </c>
      <c r="C24" s="86"/>
      <c r="D24" s="86"/>
      <c r="E24" s="87"/>
      <c r="F24" s="66"/>
      <c r="G24" s="4"/>
      <c r="H24" s="4"/>
      <c r="I24" s="4"/>
      <c r="J24" s="4"/>
      <c r="K24" s="4"/>
      <c r="L24" s="4"/>
      <c r="M24" s="4"/>
      <c r="N24" s="4"/>
      <c r="O24" s="4"/>
      <c r="P24" s="4"/>
      <c r="Q24" s="4"/>
      <c r="R24" s="4"/>
      <c r="S24" s="4"/>
      <c r="T24" s="4"/>
      <c r="U24" s="4"/>
      <c r="V24" s="4"/>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4"/>
      <c r="EY24" s="4"/>
      <c r="EZ24" s="4"/>
      <c r="FA24" s="4"/>
      <c r="FB24" s="4"/>
      <c r="FC24" s="4"/>
      <c r="FD24" s="4"/>
      <c r="FE24" s="4"/>
      <c r="FF24" s="4"/>
      <c r="FG24" s="4"/>
      <c r="FH24" s="4"/>
      <c r="FI24" s="4"/>
      <c r="FJ24" s="4"/>
      <c r="FK24" s="4"/>
      <c r="FL24" s="4"/>
      <c r="FM24" s="4"/>
      <c r="FN24" s="4"/>
      <c r="FO24" s="4"/>
      <c r="FP24" s="4"/>
      <c r="FQ24" s="4"/>
      <c r="FR24" s="4"/>
      <c r="FS24" s="4"/>
      <c r="FT24" s="4"/>
      <c r="FU24" s="4"/>
      <c r="FV24" s="4"/>
      <c r="FW24" s="4"/>
      <c r="FX24" s="4"/>
      <c r="FY24" s="4"/>
      <c r="FZ24" s="4"/>
      <c r="GA24" s="4"/>
      <c r="GB24" s="4"/>
      <c r="GC24" s="4"/>
      <c r="GD24" s="4"/>
      <c r="GE24" s="4"/>
      <c r="GF24" s="4"/>
      <c r="GG24" s="4"/>
      <c r="GH24" s="4"/>
      <c r="GI24" s="4"/>
      <c r="GJ24" s="4"/>
      <c r="GK24" s="4"/>
      <c r="GL24" s="4"/>
      <c r="GM24" s="4"/>
      <c r="GN24" s="4"/>
      <c r="GO24" s="4"/>
      <c r="GP24" s="4"/>
      <c r="GQ24" s="4"/>
      <c r="GR24" s="4"/>
      <c r="GS24" s="4"/>
      <c r="GT24" s="4"/>
      <c r="GU24" s="4"/>
      <c r="GV24" s="4"/>
      <c r="GW24" s="4"/>
      <c r="GX24" s="4"/>
      <c r="GY24" s="4"/>
      <c r="GZ24" s="4"/>
      <c r="HA24" s="4"/>
      <c r="HB24" s="4"/>
      <c r="HC24" s="4"/>
      <c r="HD24" s="4"/>
      <c r="HE24" s="4"/>
      <c r="HF24" s="4"/>
      <c r="HG24" s="4"/>
      <c r="HH24" s="4"/>
      <c r="HI24" s="4"/>
      <c r="HJ24" s="4"/>
      <c r="HK24" s="4"/>
      <c r="HL24" s="4"/>
    </row>
    <row r="25" spans="1:220" s="5" customFormat="1" ht="12" customHeight="1" x14ac:dyDescent="0.3">
      <c r="A25" s="63"/>
      <c r="B25" s="64" t="s">
        <v>82</v>
      </c>
      <c r="C25" s="86"/>
      <c r="D25" s="86"/>
      <c r="E25" s="87"/>
      <c r="F25" s="66"/>
      <c r="G25" s="4"/>
      <c r="H25" s="4"/>
      <c r="I25" s="4"/>
      <c r="J25" s="4"/>
      <c r="K25" s="4"/>
      <c r="L25" s="4"/>
      <c r="M25" s="4"/>
      <c r="N25" s="4"/>
      <c r="O25" s="4"/>
      <c r="P25" s="4"/>
      <c r="Q25" s="4"/>
      <c r="R25" s="4"/>
      <c r="S25" s="4"/>
      <c r="T25" s="4"/>
      <c r="U25" s="4"/>
      <c r="V25" s="4"/>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4"/>
      <c r="EY25" s="4"/>
      <c r="EZ25" s="4"/>
      <c r="FA25" s="4"/>
      <c r="FB25" s="4"/>
      <c r="FC25" s="4"/>
      <c r="FD25" s="4"/>
      <c r="FE25" s="4"/>
      <c r="FF25" s="4"/>
      <c r="FG25" s="4"/>
      <c r="FH25" s="4"/>
      <c r="FI25" s="4"/>
      <c r="FJ25" s="4"/>
      <c r="FK25" s="4"/>
      <c r="FL25" s="4"/>
      <c r="FM25" s="4"/>
      <c r="FN25" s="4"/>
      <c r="FO25" s="4"/>
      <c r="FP25" s="4"/>
      <c r="FQ25" s="4"/>
      <c r="FR25" s="4"/>
      <c r="FS25" s="4"/>
      <c r="FT25" s="4"/>
      <c r="FU25" s="4"/>
      <c r="FV25" s="4"/>
      <c r="FW25" s="4"/>
      <c r="FX25" s="4"/>
      <c r="FY25" s="4"/>
      <c r="FZ25" s="4"/>
      <c r="GA25" s="4"/>
      <c r="GB25" s="4"/>
      <c r="GC25" s="4"/>
      <c r="GD25" s="4"/>
      <c r="GE25" s="4"/>
      <c r="GF25" s="4"/>
      <c r="GG25" s="4"/>
      <c r="GH25" s="4"/>
      <c r="GI25" s="4"/>
      <c r="GJ25" s="4"/>
      <c r="GK25" s="4"/>
      <c r="GL25" s="4"/>
      <c r="GM25" s="4"/>
      <c r="GN25" s="4"/>
      <c r="GO25" s="4"/>
      <c r="GP25" s="4"/>
      <c r="GQ25" s="4"/>
      <c r="GR25" s="4"/>
      <c r="GS25" s="4"/>
      <c r="GT25" s="4"/>
      <c r="GU25" s="4"/>
      <c r="GV25" s="4"/>
      <c r="GW25" s="4"/>
      <c r="GX25" s="4"/>
      <c r="GY25" s="4"/>
      <c r="GZ25" s="4"/>
      <c r="HA25" s="4"/>
      <c r="HB25" s="4"/>
      <c r="HC25" s="4"/>
      <c r="HD25" s="4"/>
      <c r="HE25" s="4"/>
      <c r="HF25" s="4"/>
      <c r="HG25" s="4"/>
      <c r="HH25" s="4"/>
      <c r="HI25" s="4"/>
      <c r="HJ25" s="4"/>
      <c r="HK25" s="4"/>
      <c r="HL25" s="4"/>
    </row>
    <row r="26" spans="1:220" s="5" customFormat="1" ht="12" customHeight="1" x14ac:dyDescent="0.3">
      <c r="A26" s="43"/>
      <c r="B26" s="89" t="s">
        <v>23</v>
      </c>
      <c r="C26" s="89"/>
      <c r="D26" s="89"/>
      <c r="E26" s="89"/>
      <c r="F26" s="90"/>
      <c r="G26" s="4"/>
      <c r="H26" s="4"/>
      <c r="I26" s="4"/>
      <c r="J26" s="4"/>
      <c r="K26" s="4"/>
      <c r="L26" s="4"/>
      <c r="M26" s="4"/>
      <c r="N26" s="4"/>
      <c r="O26" s="4"/>
      <c r="P26" s="4"/>
      <c r="Q26" s="4"/>
      <c r="R26" s="4"/>
      <c r="S26" s="4"/>
      <c r="T26" s="4"/>
      <c r="U26" s="4"/>
      <c r="V26" s="4"/>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c r="DM26" s="4"/>
      <c r="DN26" s="4"/>
      <c r="DO26" s="4"/>
      <c r="DP26" s="4"/>
      <c r="DQ26" s="4"/>
      <c r="DR26" s="4"/>
      <c r="DS26" s="4"/>
      <c r="DT26" s="4"/>
      <c r="DU26" s="4"/>
      <c r="DV26" s="4"/>
      <c r="DW26" s="4"/>
      <c r="DX26" s="4"/>
      <c r="DY26" s="4"/>
      <c r="DZ26" s="4"/>
      <c r="EA26" s="4"/>
      <c r="EB26" s="4"/>
      <c r="EC26" s="4"/>
      <c r="ED26" s="4"/>
      <c r="EE26" s="4"/>
      <c r="EF26" s="4"/>
      <c r="EG26" s="4"/>
      <c r="EH26" s="4"/>
      <c r="EI26" s="4"/>
      <c r="EJ26" s="4"/>
      <c r="EK26" s="4"/>
      <c r="EL26" s="4"/>
      <c r="EM26" s="4"/>
      <c r="EN26" s="4"/>
      <c r="EO26" s="4"/>
      <c r="EP26" s="4"/>
      <c r="EQ26" s="4"/>
      <c r="ER26" s="4"/>
      <c r="ES26" s="4"/>
      <c r="ET26" s="4"/>
      <c r="EU26" s="4"/>
      <c r="EV26" s="4"/>
      <c r="EW26" s="4"/>
      <c r="EX26" s="4"/>
      <c r="EY26" s="4"/>
      <c r="EZ26" s="4"/>
      <c r="FA26" s="4"/>
      <c r="FB26" s="4"/>
      <c r="FC26" s="4"/>
      <c r="FD26" s="4"/>
      <c r="FE26" s="4"/>
      <c r="FF26" s="4"/>
      <c r="FG26" s="4"/>
      <c r="FH26" s="4"/>
      <c r="FI26" s="4"/>
      <c r="FJ26" s="4"/>
      <c r="FK26" s="4"/>
      <c r="FL26" s="4"/>
      <c r="FM26" s="4"/>
      <c r="FN26" s="4"/>
      <c r="FO26" s="4"/>
      <c r="FP26" s="4"/>
      <c r="FQ26" s="4"/>
      <c r="FR26" s="4"/>
      <c r="FS26" s="4"/>
      <c r="FT26" s="4"/>
      <c r="FU26" s="4"/>
      <c r="FV26" s="4"/>
      <c r="FW26" s="4"/>
      <c r="FX26" s="4"/>
      <c r="FY26" s="4"/>
      <c r="FZ26" s="4"/>
      <c r="GA26" s="4"/>
      <c r="GB26" s="4"/>
      <c r="GC26" s="4"/>
      <c r="GD26" s="4"/>
      <c r="GE26" s="4"/>
      <c r="GF26" s="4"/>
      <c r="GG26" s="4"/>
      <c r="GH26" s="4"/>
      <c r="GI26" s="4"/>
      <c r="GJ26" s="4"/>
      <c r="GK26" s="4"/>
      <c r="GL26" s="4"/>
      <c r="GM26" s="4"/>
      <c r="GN26" s="4"/>
      <c r="GO26" s="4"/>
      <c r="GP26" s="4"/>
      <c r="GQ26" s="4"/>
      <c r="GR26" s="4"/>
      <c r="GS26" s="4"/>
      <c r="GT26" s="4"/>
      <c r="GU26" s="4"/>
      <c r="GV26" s="4"/>
      <c r="GW26" s="4"/>
      <c r="GX26" s="4"/>
      <c r="GY26" s="4"/>
      <c r="GZ26" s="4"/>
      <c r="HA26" s="4"/>
      <c r="HB26" s="4"/>
      <c r="HC26" s="4"/>
      <c r="HD26" s="4"/>
      <c r="HE26" s="4"/>
      <c r="HF26" s="4"/>
      <c r="HG26" s="4"/>
      <c r="HH26" s="4"/>
      <c r="HI26" s="4"/>
      <c r="HJ26" s="4"/>
      <c r="HK26" s="4"/>
      <c r="HL26" s="4"/>
    </row>
    <row r="27" spans="1:220" s="5" customFormat="1" ht="12" customHeight="1" x14ac:dyDescent="0.3">
      <c r="A27" s="63"/>
      <c r="B27" s="64" t="s">
        <v>24</v>
      </c>
      <c r="C27" s="65"/>
      <c r="D27" s="65"/>
      <c r="E27" s="82"/>
      <c r="F27" s="66"/>
      <c r="G27" s="4"/>
      <c r="H27" s="4"/>
      <c r="I27" s="4"/>
      <c r="J27" s="4"/>
      <c r="K27" s="4"/>
      <c r="L27" s="4"/>
      <c r="M27" s="4"/>
      <c r="N27" s="4"/>
      <c r="O27" s="4"/>
      <c r="P27" s="4"/>
      <c r="Q27" s="4"/>
      <c r="R27" s="4"/>
      <c r="S27" s="4"/>
      <c r="T27" s="4"/>
      <c r="U27" s="4"/>
      <c r="V27" s="4"/>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4"/>
      <c r="EY27" s="4"/>
      <c r="EZ27" s="4"/>
      <c r="FA27" s="4"/>
      <c r="FB27" s="4"/>
      <c r="FC27" s="4"/>
      <c r="FD27" s="4"/>
      <c r="FE27" s="4"/>
      <c r="FF27" s="4"/>
      <c r="FG27" s="4"/>
      <c r="FH27" s="4"/>
      <c r="FI27" s="4"/>
      <c r="FJ27" s="4"/>
      <c r="FK27" s="4"/>
      <c r="FL27" s="4"/>
      <c r="FM27" s="4"/>
      <c r="FN27" s="4"/>
      <c r="FO27" s="4"/>
      <c r="FP27" s="4"/>
      <c r="FQ27" s="4"/>
      <c r="FR27" s="4"/>
      <c r="FS27" s="4"/>
      <c r="FT27" s="4"/>
      <c r="FU27" s="4"/>
      <c r="FV27" s="4"/>
      <c r="FW27" s="4"/>
      <c r="FX27" s="4"/>
      <c r="FY27" s="4"/>
      <c r="FZ27" s="4"/>
      <c r="GA27" s="4"/>
      <c r="GB27" s="4"/>
      <c r="GC27" s="4"/>
      <c r="GD27" s="4"/>
      <c r="GE27" s="4"/>
      <c r="GF27" s="4"/>
      <c r="GG27" s="4"/>
      <c r="GH27" s="4"/>
      <c r="GI27" s="4"/>
      <c r="GJ27" s="4"/>
      <c r="GK27" s="4"/>
      <c r="GL27" s="4"/>
      <c r="GM27" s="4"/>
      <c r="GN27" s="4"/>
      <c r="GO27" s="4"/>
      <c r="GP27" s="4"/>
      <c r="GQ27" s="4"/>
      <c r="GR27" s="4"/>
      <c r="GS27" s="4"/>
      <c r="GT27" s="4"/>
      <c r="GU27" s="4"/>
      <c r="GV27" s="4"/>
      <c r="GW27" s="4"/>
      <c r="GX27" s="4"/>
      <c r="GY27" s="4"/>
      <c r="GZ27" s="4"/>
      <c r="HA27" s="4"/>
      <c r="HB27" s="4"/>
      <c r="HC27" s="4"/>
      <c r="HD27" s="4"/>
      <c r="HE27" s="4"/>
      <c r="HF27" s="4"/>
      <c r="HG27" s="4"/>
      <c r="HH27" s="4"/>
      <c r="HI27" s="4"/>
      <c r="HJ27" s="4"/>
      <c r="HK27" s="4"/>
      <c r="HL27" s="4"/>
    </row>
    <row r="28" spans="1:220" s="5" customFormat="1" ht="12" customHeight="1" x14ac:dyDescent="0.3">
      <c r="A28" s="63"/>
      <c r="B28" s="64" t="s">
        <v>83</v>
      </c>
      <c r="C28" s="65"/>
      <c r="D28" s="65"/>
      <c r="E28" s="82"/>
      <c r="F28" s="66"/>
      <c r="G28" s="4"/>
      <c r="H28" s="4"/>
      <c r="I28" s="4"/>
      <c r="J28" s="4"/>
      <c r="K28" s="4"/>
      <c r="L28" s="4"/>
      <c r="M28" s="4"/>
      <c r="N28" s="4"/>
      <c r="O28" s="4"/>
      <c r="P28" s="4"/>
      <c r="Q28" s="4"/>
      <c r="R28" s="4"/>
      <c r="S28" s="4"/>
      <c r="T28" s="4"/>
      <c r="U28" s="4"/>
      <c r="V28" s="4"/>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c r="AY28" s="4"/>
      <c r="AZ28" s="4"/>
      <c r="BA28" s="4"/>
      <c r="BB28" s="4"/>
      <c r="BC28" s="4"/>
      <c r="BD28" s="4"/>
      <c r="BE28" s="4"/>
      <c r="BF28" s="4"/>
      <c r="BG28" s="4"/>
      <c r="BH28" s="4"/>
      <c r="BI28" s="4"/>
      <c r="BJ28" s="4"/>
      <c r="BK28" s="4"/>
      <c r="BL28" s="4"/>
      <c r="BM28" s="4"/>
      <c r="BN28" s="4"/>
      <c r="BO28" s="4"/>
      <c r="BP28" s="4"/>
      <c r="BQ28" s="4"/>
      <c r="BR28" s="4"/>
      <c r="BS28" s="4"/>
      <c r="BT28" s="4"/>
      <c r="BU28" s="4"/>
      <c r="BV28" s="4"/>
      <c r="BW28" s="4"/>
      <c r="BX28" s="4"/>
      <c r="BY28" s="4"/>
      <c r="BZ28" s="4"/>
      <c r="CA28" s="4"/>
      <c r="CB28" s="4"/>
      <c r="CC28" s="4"/>
      <c r="CD28" s="4"/>
      <c r="CE28" s="4"/>
      <c r="CF28" s="4"/>
      <c r="CG28" s="4"/>
      <c r="CH28" s="4"/>
      <c r="CI28" s="4"/>
      <c r="CJ28" s="4"/>
      <c r="CK28" s="4"/>
      <c r="CL28" s="4"/>
      <c r="CM28" s="4"/>
      <c r="CN28" s="4"/>
      <c r="CO28" s="4"/>
      <c r="CP28" s="4"/>
      <c r="CQ28" s="4"/>
      <c r="CR28" s="4"/>
      <c r="CS28" s="4"/>
      <c r="CT28" s="4"/>
      <c r="CU28" s="4"/>
      <c r="CV28" s="4"/>
      <c r="CW28" s="4"/>
      <c r="CX28" s="4"/>
      <c r="CY28" s="4"/>
      <c r="CZ28" s="4"/>
      <c r="DA28" s="4"/>
      <c r="DB28" s="4"/>
      <c r="DC28" s="4"/>
      <c r="DD28" s="4"/>
      <c r="DE28" s="4"/>
      <c r="DF28" s="4"/>
      <c r="DG28" s="4"/>
      <c r="DH28" s="4"/>
      <c r="DI28" s="4"/>
      <c r="DJ28" s="4"/>
      <c r="DK28" s="4"/>
      <c r="DL28" s="4"/>
      <c r="DM28" s="4"/>
      <c r="DN28" s="4"/>
      <c r="DO28" s="4"/>
      <c r="DP28" s="4"/>
      <c r="DQ28" s="4"/>
      <c r="DR28" s="4"/>
      <c r="DS28" s="4"/>
      <c r="DT28" s="4"/>
      <c r="DU28" s="4"/>
      <c r="DV28" s="4"/>
      <c r="DW28" s="4"/>
      <c r="DX28" s="4"/>
      <c r="DY28" s="4"/>
      <c r="DZ28" s="4"/>
      <c r="EA28" s="4"/>
      <c r="EB28" s="4"/>
      <c r="EC28" s="4"/>
      <c r="ED28" s="4"/>
      <c r="EE28" s="4"/>
      <c r="EF28" s="4"/>
      <c r="EG28" s="4"/>
      <c r="EH28" s="4"/>
      <c r="EI28" s="4"/>
      <c r="EJ28" s="4"/>
      <c r="EK28" s="4"/>
      <c r="EL28" s="4"/>
      <c r="EM28" s="4"/>
      <c r="EN28" s="4"/>
      <c r="EO28" s="4"/>
      <c r="EP28" s="4"/>
      <c r="EQ28" s="4"/>
      <c r="ER28" s="4"/>
      <c r="ES28" s="4"/>
      <c r="ET28" s="4"/>
      <c r="EU28" s="4"/>
      <c r="EV28" s="4"/>
      <c r="EW28" s="4"/>
      <c r="EX28" s="4"/>
      <c r="EY28" s="4"/>
      <c r="EZ28" s="4"/>
      <c r="FA28" s="4"/>
      <c r="FB28" s="4"/>
      <c r="FC28" s="4"/>
      <c r="FD28" s="4"/>
      <c r="FE28" s="4"/>
      <c r="FF28" s="4"/>
      <c r="FG28" s="4"/>
      <c r="FH28" s="4"/>
      <c r="FI28" s="4"/>
      <c r="FJ28" s="4"/>
      <c r="FK28" s="4"/>
      <c r="FL28" s="4"/>
      <c r="FM28" s="4"/>
      <c r="FN28" s="4"/>
      <c r="FO28" s="4"/>
      <c r="FP28" s="4"/>
      <c r="FQ28" s="4"/>
      <c r="FR28" s="4"/>
      <c r="FS28" s="4"/>
      <c r="FT28" s="4"/>
      <c r="FU28" s="4"/>
      <c r="FV28" s="4"/>
      <c r="FW28" s="4"/>
      <c r="FX28" s="4"/>
      <c r="FY28" s="4"/>
      <c r="FZ28" s="4"/>
      <c r="GA28" s="4"/>
      <c r="GB28" s="4"/>
      <c r="GC28" s="4"/>
      <c r="GD28" s="4"/>
      <c r="GE28" s="4"/>
      <c r="GF28" s="4"/>
      <c r="GG28" s="4"/>
      <c r="GH28" s="4"/>
      <c r="GI28" s="4"/>
      <c r="GJ28" s="4"/>
      <c r="GK28" s="4"/>
      <c r="GL28" s="4"/>
      <c r="GM28" s="4"/>
      <c r="GN28" s="4"/>
      <c r="GO28" s="4"/>
      <c r="GP28" s="4"/>
      <c r="GQ28" s="4"/>
      <c r="GR28" s="4"/>
      <c r="GS28" s="4"/>
      <c r="GT28" s="4"/>
      <c r="GU28" s="4"/>
      <c r="GV28" s="4"/>
      <c r="GW28" s="4"/>
      <c r="GX28" s="4"/>
      <c r="GY28" s="4"/>
      <c r="GZ28" s="4"/>
      <c r="HA28" s="4"/>
      <c r="HB28" s="4"/>
      <c r="HC28" s="4"/>
      <c r="HD28" s="4"/>
      <c r="HE28" s="4"/>
      <c r="HF28" s="4"/>
      <c r="HG28" s="4"/>
      <c r="HH28" s="4"/>
      <c r="HI28" s="4"/>
      <c r="HJ28" s="4"/>
      <c r="HK28" s="4"/>
      <c r="HL28" s="4"/>
    </row>
    <row r="29" spans="1:220" s="5" customFormat="1" ht="12" customHeight="1" x14ac:dyDescent="0.3">
      <c r="A29" s="63"/>
      <c r="B29" s="64" t="s">
        <v>84</v>
      </c>
      <c r="C29" s="65"/>
      <c r="D29" s="65"/>
      <c r="E29" s="82"/>
      <c r="F29" s="66"/>
      <c r="G29" s="4"/>
      <c r="H29" s="4"/>
      <c r="I29" s="4"/>
      <c r="J29" s="4"/>
      <c r="K29" s="4"/>
      <c r="L29" s="4"/>
      <c r="M29" s="4"/>
      <c r="N29" s="4"/>
      <c r="O29" s="4"/>
      <c r="P29" s="4"/>
      <c r="Q29" s="4"/>
      <c r="R29" s="4"/>
      <c r="S29" s="4"/>
      <c r="T29" s="4"/>
      <c r="U29" s="4"/>
      <c r="V29" s="4"/>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4"/>
      <c r="EY29" s="4"/>
      <c r="EZ29" s="4"/>
      <c r="FA29" s="4"/>
      <c r="FB29" s="4"/>
      <c r="FC29" s="4"/>
      <c r="FD29" s="4"/>
      <c r="FE29" s="4"/>
      <c r="FF29" s="4"/>
      <c r="FG29" s="4"/>
      <c r="FH29" s="4"/>
      <c r="FI29" s="4"/>
      <c r="FJ29" s="4"/>
      <c r="FK29" s="4"/>
      <c r="FL29" s="4"/>
      <c r="FM29" s="4"/>
      <c r="FN29" s="4"/>
      <c r="FO29" s="4"/>
      <c r="FP29" s="4"/>
      <c r="FQ29" s="4"/>
      <c r="FR29" s="4"/>
      <c r="FS29" s="4"/>
      <c r="FT29" s="4"/>
      <c r="FU29" s="4"/>
      <c r="FV29" s="4"/>
      <c r="FW29" s="4"/>
      <c r="FX29" s="4"/>
      <c r="FY29" s="4"/>
      <c r="FZ29" s="4"/>
      <c r="GA29" s="4"/>
      <c r="GB29" s="4"/>
      <c r="GC29" s="4"/>
      <c r="GD29" s="4"/>
      <c r="GE29" s="4"/>
      <c r="GF29" s="4"/>
      <c r="GG29" s="4"/>
      <c r="GH29" s="4"/>
      <c r="GI29" s="4"/>
      <c r="GJ29" s="4"/>
      <c r="GK29" s="4"/>
      <c r="GL29" s="4"/>
      <c r="GM29" s="4"/>
      <c r="GN29" s="4"/>
      <c r="GO29" s="4"/>
      <c r="GP29" s="4"/>
      <c r="GQ29" s="4"/>
      <c r="GR29" s="4"/>
      <c r="GS29" s="4"/>
      <c r="GT29" s="4"/>
      <c r="GU29" s="4"/>
      <c r="GV29" s="4"/>
      <c r="GW29" s="4"/>
      <c r="GX29" s="4"/>
      <c r="GY29" s="4"/>
      <c r="GZ29" s="4"/>
      <c r="HA29" s="4"/>
      <c r="HB29" s="4"/>
      <c r="HC29" s="4"/>
      <c r="HD29" s="4"/>
      <c r="HE29" s="4"/>
      <c r="HF29" s="4"/>
      <c r="HG29" s="4"/>
      <c r="HH29" s="4"/>
      <c r="HI29" s="4"/>
      <c r="HJ29" s="4"/>
      <c r="HK29" s="4"/>
      <c r="HL29" s="4"/>
    </row>
    <row r="30" spans="1:220" s="5" customFormat="1" ht="12" customHeight="1" x14ac:dyDescent="0.3">
      <c r="A30" s="63"/>
      <c r="B30" s="64" t="s">
        <v>25</v>
      </c>
      <c r="C30" s="65"/>
      <c r="D30" s="65"/>
      <c r="E30" s="82"/>
      <c r="F30" s="66"/>
      <c r="G30" s="4"/>
      <c r="H30" s="4"/>
      <c r="I30" s="4"/>
      <c r="J30" s="4"/>
      <c r="K30" s="4"/>
      <c r="L30" s="4"/>
      <c r="M30" s="4"/>
      <c r="N30" s="4"/>
      <c r="O30" s="4"/>
      <c r="P30" s="4"/>
      <c r="Q30" s="4"/>
      <c r="R30" s="4"/>
      <c r="S30" s="4"/>
      <c r="T30" s="4"/>
      <c r="U30" s="4"/>
      <c r="V30" s="4"/>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4"/>
      <c r="EY30" s="4"/>
      <c r="EZ30" s="4"/>
      <c r="FA30" s="4"/>
      <c r="FB30" s="4"/>
      <c r="FC30" s="4"/>
      <c r="FD30" s="4"/>
      <c r="FE30" s="4"/>
      <c r="FF30" s="4"/>
      <c r="FG30" s="4"/>
      <c r="FH30" s="4"/>
      <c r="FI30" s="4"/>
      <c r="FJ30" s="4"/>
      <c r="FK30" s="4"/>
      <c r="FL30" s="4"/>
      <c r="FM30" s="4"/>
      <c r="FN30" s="4"/>
      <c r="FO30" s="4"/>
      <c r="FP30" s="4"/>
      <c r="FQ30" s="4"/>
      <c r="FR30" s="4"/>
      <c r="FS30" s="4"/>
      <c r="FT30" s="4"/>
      <c r="FU30" s="4"/>
      <c r="FV30" s="4"/>
      <c r="FW30" s="4"/>
      <c r="FX30" s="4"/>
      <c r="FY30" s="4"/>
      <c r="FZ30" s="4"/>
      <c r="GA30" s="4"/>
      <c r="GB30" s="4"/>
      <c r="GC30" s="4"/>
      <c r="GD30" s="4"/>
      <c r="GE30" s="4"/>
      <c r="GF30" s="4"/>
      <c r="GG30" s="4"/>
      <c r="GH30" s="4"/>
      <c r="GI30" s="4"/>
      <c r="GJ30" s="4"/>
      <c r="GK30" s="4"/>
      <c r="GL30" s="4"/>
      <c r="GM30" s="4"/>
      <c r="GN30" s="4"/>
      <c r="GO30" s="4"/>
      <c r="GP30" s="4"/>
      <c r="GQ30" s="4"/>
      <c r="GR30" s="4"/>
      <c r="GS30" s="4"/>
      <c r="GT30" s="4"/>
      <c r="GU30" s="4"/>
      <c r="GV30" s="4"/>
      <c r="GW30" s="4"/>
      <c r="GX30" s="4"/>
      <c r="GY30" s="4"/>
      <c r="GZ30" s="4"/>
      <c r="HA30" s="4"/>
      <c r="HB30" s="4"/>
      <c r="HC30" s="4"/>
      <c r="HD30" s="4"/>
      <c r="HE30" s="4"/>
      <c r="HF30" s="4"/>
      <c r="HG30" s="4"/>
      <c r="HH30" s="4"/>
      <c r="HI30" s="4"/>
      <c r="HJ30" s="4"/>
      <c r="HK30" s="4"/>
      <c r="HL30" s="4"/>
    </row>
    <row r="31" spans="1:220" s="5" customFormat="1" ht="12" customHeight="1" x14ac:dyDescent="0.3">
      <c r="A31" s="43"/>
      <c r="B31" s="89" t="s">
        <v>76</v>
      </c>
      <c r="C31" s="65"/>
      <c r="D31" s="65"/>
      <c r="E31" s="82"/>
      <c r="F31" s="90"/>
      <c r="G31" s="4"/>
      <c r="H31" s="4"/>
      <c r="I31" s="4"/>
      <c r="J31" s="4"/>
      <c r="K31" s="4"/>
      <c r="L31" s="4"/>
      <c r="M31" s="4"/>
      <c r="N31" s="4"/>
      <c r="O31" s="4"/>
      <c r="P31" s="4"/>
      <c r="Q31" s="4"/>
      <c r="R31" s="4"/>
      <c r="S31" s="4"/>
      <c r="T31" s="4"/>
      <c r="U31" s="4"/>
      <c r="V31" s="4"/>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4"/>
      <c r="EY31" s="4"/>
      <c r="EZ31" s="4"/>
      <c r="FA31" s="4"/>
      <c r="FB31" s="4"/>
      <c r="FC31" s="4"/>
      <c r="FD31" s="4"/>
      <c r="FE31" s="4"/>
      <c r="FF31" s="4"/>
      <c r="FG31" s="4"/>
      <c r="FH31" s="4"/>
      <c r="FI31" s="4"/>
      <c r="FJ31" s="4"/>
      <c r="FK31" s="4"/>
      <c r="FL31" s="4"/>
      <c r="FM31" s="4"/>
      <c r="FN31" s="4"/>
      <c r="FO31" s="4"/>
      <c r="FP31" s="4"/>
      <c r="FQ31" s="4"/>
      <c r="FR31" s="4"/>
      <c r="FS31" s="4"/>
      <c r="FT31" s="4"/>
      <c r="FU31" s="4"/>
      <c r="FV31" s="4"/>
      <c r="FW31" s="4"/>
      <c r="FX31" s="4"/>
      <c r="FY31" s="4"/>
      <c r="FZ31" s="4"/>
      <c r="GA31" s="4"/>
      <c r="GB31" s="4"/>
      <c r="GC31" s="4"/>
      <c r="GD31" s="4"/>
      <c r="GE31" s="4"/>
      <c r="GF31" s="4"/>
      <c r="GG31" s="4"/>
      <c r="GH31" s="4"/>
      <c r="GI31" s="4"/>
      <c r="GJ31" s="4"/>
      <c r="GK31" s="4"/>
      <c r="GL31" s="4"/>
      <c r="GM31" s="4"/>
      <c r="GN31" s="4"/>
      <c r="GO31" s="4"/>
      <c r="GP31" s="4"/>
      <c r="GQ31" s="4"/>
      <c r="GR31" s="4"/>
      <c r="GS31" s="4"/>
      <c r="GT31" s="4"/>
      <c r="GU31" s="4"/>
      <c r="GV31" s="4"/>
      <c r="GW31" s="4"/>
      <c r="GX31" s="4"/>
      <c r="GY31" s="4"/>
      <c r="GZ31" s="4"/>
      <c r="HA31" s="4"/>
      <c r="HB31" s="4"/>
      <c r="HC31" s="4"/>
      <c r="HD31" s="4"/>
      <c r="HE31" s="4"/>
      <c r="HF31" s="4"/>
      <c r="HG31" s="4"/>
      <c r="HH31" s="4"/>
      <c r="HI31" s="4"/>
      <c r="HJ31" s="4"/>
      <c r="HK31" s="4"/>
      <c r="HL31" s="4"/>
    </row>
    <row r="32" spans="1:220" s="5" customFormat="1" ht="12" customHeight="1" x14ac:dyDescent="0.3">
      <c r="A32" s="63"/>
      <c r="B32" s="64" t="s">
        <v>26</v>
      </c>
      <c r="C32" s="65"/>
      <c r="D32" s="65"/>
      <c r="E32" s="82"/>
      <c r="F32" s="66"/>
      <c r="G32" s="4"/>
      <c r="H32" s="4"/>
      <c r="I32" s="4"/>
      <c r="J32" s="4"/>
      <c r="K32" s="4"/>
      <c r="L32" s="4"/>
      <c r="M32" s="4"/>
      <c r="N32" s="4"/>
      <c r="O32" s="4"/>
      <c r="P32" s="4"/>
      <c r="Q32" s="4"/>
      <c r="R32" s="4"/>
      <c r="S32" s="4"/>
      <c r="T32" s="4"/>
      <c r="U32" s="4"/>
      <c r="V32" s="4"/>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4"/>
      <c r="EY32" s="4"/>
      <c r="EZ32" s="4"/>
      <c r="FA32" s="4"/>
      <c r="FB32" s="4"/>
      <c r="FC32" s="4"/>
      <c r="FD32" s="4"/>
      <c r="FE32" s="4"/>
      <c r="FF32" s="4"/>
      <c r="FG32" s="4"/>
      <c r="FH32" s="4"/>
      <c r="FI32" s="4"/>
      <c r="FJ32" s="4"/>
      <c r="FK32" s="4"/>
      <c r="FL32" s="4"/>
      <c r="FM32" s="4"/>
      <c r="FN32" s="4"/>
      <c r="FO32" s="4"/>
      <c r="FP32" s="4"/>
      <c r="FQ32" s="4"/>
      <c r="FR32" s="4"/>
      <c r="FS32" s="4"/>
      <c r="FT32" s="4"/>
      <c r="FU32" s="4"/>
      <c r="FV32" s="4"/>
      <c r="FW32" s="4"/>
      <c r="FX32" s="4"/>
      <c r="FY32" s="4"/>
      <c r="FZ32" s="4"/>
      <c r="GA32" s="4"/>
      <c r="GB32" s="4"/>
      <c r="GC32" s="4"/>
      <c r="GD32" s="4"/>
      <c r="GE32" s="4"/>
      <c r="GF32" s="4"/>
      <c r="GG32" s="4"/>
      <c r="GH32" s="4"/>
      <c r="GI32" s="4"/>
      <c r="GJ32" s="4"/>
      <c r="GK32" s="4"/>
      <c r="GL32" s="4"/>
      <c r="GM32" s="4"/>
      <c r="GN32" s="4"/>
      <c r="GO32" s="4"/>
      <c r="GP32" s="4"/>
      <c r="GQ32" s="4"/>
      <c r="GR32" s="4"/>
      <c r="GS32" s="4"/>
      <c r="GT32" s="4"/>
      <c r="GU32" s="4"/>
      <c r="GV32" s="4"/>
      <c r="GW32" s="4"/>
      <c r="GX32" s="4"/>
      <c r="GY32" s="4"/>
      <c r="GZ32" s="4"/>
      <c r="HA32" s="4"/>
      <c r="HB32" s="4"/>
      <c r="HC32" s="4"/>
      <c r="HD32" s="4"/>
      <c r="HE32" s="4"/>
      <c r="HF32" s="4"/>
      <c r="HG32" s="4"/>
      <c r="HH32" s="4"/>
      <c r="HI32" s="4"/>
      <c r="HJ32" s="4"/>
      <c r="HK32" s="4"/>
      <c r="HL32" s="4"/>
    </row>
    <row r="33" spans="1:220" s="5" customFormat="1" ht="12" customHeight="1" x14ac:dyDescent="0.3">
      <c r="A33" s="43"/>
      <c r="B33" s="89" t="s">
        <v>73</v>
      </c>
      <c r="C33" s="65"/>
      <c r="D33" s="65"/>
      <c r="E33" s="82"/>
      <c r="F33" s="90"/>
      <c r="G33" s="4"/>
      <c r="H33" s="4"/>
      <c r="I33" s="4"/>
      <c r="J33" s="4"/>
      <c r="K33" s="4"/>
      <c r="L33" s="4"/>
      <c r="M33" s="4"/>
      <c r="N33" s="4"/>
      <c r="O33" s="4"/>
      <c r="P33" s="4"/>
      <c r="Q33" s="4"/>
      <c r="R33" s="4"/>
      <c r="S33" s="4"/>
      <c r="T33" s="4"/>
      <c r="U33" s="4"/>
      <c r="V33" s="4"/>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4"/>
      <c r="EY33" s="4"/>
      <c r="EZ33" s="4"/>
      <c r="FA33" s="4"/>
      <c r="FB33" s="4"/>
      <c r="FC33" s="4"/>
      <c r="FD33" s="4"/>
      <c r="FE33" s="4"/>
      <c r="FF33" s="4"/>
      <c r="FG33" s="4"/>
      <c r="FH33" s="4"/>
      <c r="FI33" s="4"/>
      <c r="FJ33" s="4"/>
      <c r="FK33" s="4"/>
      <c r="FL33" s="4"/>
      <c r="FM33" s="4"/>
      <c r="FN33" s="4"/>
      <c r="FO33" s="4"/>
      <c r="FP33" s="4"/>
      <c r="FQ33" s="4"/>
      <c r="FR33" s="4"/>
      <c r="FS33" s="4"/>
      <c r="FT33" s="4"/>
      <c r="FU33" s="4"/>
      <c r="FV33" s="4"/>
      <c r="FW33" s="4"/>
      <c r="FX33" s="4"/>
      <c r="FY33" s="4"/>
      <c r="FZ33" s="4"/>
      <c r="GA33" s="4"/>
      <c r="GB33" s="4"/>
      <c r="GC33" s="4"/>
      <c r="GD33" s="4"/>
      <c r="GE33" s="4"/>
      <c r="GF33" s="4"/>
      <c r="GG33" s="4"/>
      <c r="GH33" s="4"/>
      <c r="GI33" s="4"/>
      <c r="GJ33" s="4"/>
      <c r="GK33" s="4"/>
      <c r="GL33" s="4"/>
      <c r="GM33" s="4"/>
      <c r="GN33" s="4"/>
      <c r="GO33" s="4"/>
      <c r="GP33" s="4"/>
      <c r="GQ33" s="4"/>
      <c r="GR33" s="4"/>
      <c r="GS33" s="4"/>
      <c r="GT33" s="4"/>
      <c r="GU33" s="4"/>
      <c r="GV33" s="4"/>
      <c r="GW33" s="4"/>
      <c r="GX33" s="4"/>
      <c r="GY33" s="4"/>
      <c r="GZ33" s="4"/>
      <c r="HA33" s="4"/>
      <c r="HB33" s="4"/>
      <c r="HC33" s="4"/>
      <c r="HD33" s="4"/>
      <c r="HE33" s="4"/>
      <c r="HF33" s="4"/>
      <c r="HG33" s="4"/>
      <c r="HH33" s="4"/>
      <c r="HI33" s="4"/>
      <c r="HJ33" s="4"/>
      <c r="HK33" s="4"/>
      <c r="HL33" s="4"/>
    </row>
    <row r="34" spans="1:220" s="5" customFormat="1" ht="12" customHeight="1" x14ac:dyDescent="0.3">
      <c r="A34" s="63"/>
      <c r="B34" s="64" t="s">
        <v>50</v>
      </c>
      <c r="C34" s="65"/>
      <c r="D34" s="65"/>
      <c r="E34" s="82"/>
      <c r="F34" s="67"/>
      <c r="G34" s="4"/>
      <c r="H34" s="4"/>
      <c r="I34" s="4"/>
      <c r="J34" s="4"/>
      <c r="K34" s="4"/>
      <c r="L34" s="4"/>
      <c r="M34" s="4"/>
      <c r="N34" s="4"/>
      <c r="O34" s="4"/>
      <c r="P34" s="4"/>
      <c r="Q34" s="4"/>
      <c r="R34" s="4"/>
      <c r="S34" s="4"/>
      <c r="T34" s="4"/>
      <c r="U34" s="4"/>
      <c r="V34" s="4"/>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4"/>
      <c r="EY34" s="4"/>
      <c r="EZ34" s="4"/>
      <c r="FA34" s="4"/>
      <c r="FB34" s="4"/>
      <c r="FC34" s="4"/>
      <c r="FD34" s="4"/>
      <c r="FE34" s="4"/>
      <c r="FF34" s="4"/>
      <c r="FG34" s="4"/>
      <c r="FH34" s="4"/>
      <c r="FI34" s="4"/>
      <c r="FJ34" s="4"/>
      <c r="FK34" s="4"/>
      <c r="FL34" s="4"/>
      <c r="FM34" s="4"/>
      <c r="FN34" s="4"/>
      <c r="FO34" s="4"/>
      <c r="FP34" s="4"/>
      <c r="FQ34" s="4"/>
      <c r="FR34" s="4"/>
      <c r="FS34" s="4"/>
      <c r="FT34" s="4"/>
      <c r="FU34" s="4"/>
      <c r="FV34" s="4"/>
      <c r="FW34" s="4"/>
      <c r="FX34" s="4"/>
      <c r="FY34" s="4"/>
      <c r="FZ34" s="4"/>
      <c r="GA34" s="4"/>
      <c r="GB34" s="4"/>
      <c r="GC34" s="4"/>
      <c r="GD34" s="4"/>
      <c r="GE34" s="4"/>
      <c r="GF34" s="4"/>
      <c r="GG34" s="4"/>
      <c r="GH34" s="4"/>
      <c r="GI34" s="4"/>
      <c r="GJ34" s="4"/>
      <c r="GK34" s="4"/>
      <c r="GL34" s="4"/>
      <c r="GM34" s="4"/>
      <c r="GN34" s="4"/>
      <c r="GO34" s="4"/>
      <c r="GP34" s="4"/>
      <c r="GQ34" s="4"/>
      <c r="GR34" s="4"/>
      <c r="GS34" s="4"/>
      <c r="GT34" s="4"/>
      <c r="GU34" s="4"/>
      <c r="GV34" s="4"/>
      <c r="GW34" s="4"/>
      <c r="GX34" s="4"/>
      <c r="GY34" s="4"/>
      <c r="GZ34" s="4"/>
      <c r="HA34" s="4"/>
      <c r="HB34" s="4"/>
      <c r="HC34" s="4"/>
      <c r="HD34" s="4"/>
      <c r="HE34" s="4"/>
      <c r="HF34" s="4"/>
      <c r="HG34" s="4"/>
      <c r="HH34" s="4"/>
      <c r="HI34" s="4"/>
      <c r="HJ34" s="4"/>
      <c r="HK34" s="4"/>
      <c r="HL34" s="4"/>
    </row>
    <row r="35" spans="1:220" s="5" customFormat="1" ht="12" customHeight="1" x14ac:dyDescent="0.3">
      <c r="A35" s="63"/>
      <c r="B35" s="64" t="s">
        <v>85</v>
      </c>
      <c r="C35" s="65"/>
      <c r="D35" s="65"/>
      <c r="E35" s="82"/>
      <c r="F35" s="66"/>
      <c r="G35" s="4"/>
      <c r="H35" s="4"/>
      <c r="I35" s="4"/>
      <c r="J35" s="4"/>
      <c r="K35" s="4"/>
      <c r="L35" s="4"/>
      <c r="M35" s="4"/>
      <c r="N35" s="4"/>
      <c r="O35" s="4"/>
      <c r="P35" s="4"/>
      <c r="Q35" s="4"/>
      <c r="R35" s="4"/>
      <c r="S35" s="4"/>
      <c r="T35" s="4"/>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4"/>
      <c r="EY35" s="4"/>
      <c r="EZ35" s="4"/>
      <c r="FA35" s="4"/>
      <c r="FB35" s="4"/>
      <c r="FC35" s="4"/>
      <c r="FD35" s="4"/>
      <c r="FE35" s="4"/>
      <c r="FF35" s="4"/>
      <c r="FG35" s="4"/>
      <c r="FH35" s="4"/>
      <c r="FI35" s="4"/>
      <c r="FJ35" s="4"/>
      <c r="FK35" s="4"/>
      <c r="FL35" s="4"/>
      <c r="FM35" s="4"/>
      <c r="FN35" s="4"/>
      <c r="FO35" s="4"/>
      <c r="FP35" s="4"/>
      <c r="FQ35" s="4"/>
      <c r="FR35" s="4"/>
      <c r="FS35" s="4"/>
      <c r="FT35" s="4"/>
      <c r="FU35" s="4"/>
      <c r="FV35" s="4"/>
      <c r="FW35" s="4"/>
      <c r="FX35" s="4"/>
      <c r="FY35" s="4"/>
      <c r="FZ35" s="4"/>
      <c r="GA35" s="4"/>
      <c r="GB35" s="4"/>
      <c r="GC35" s="4"/>
      <c r="GD35" s="4"/>
      <c r="GE35" s="4"/>
      <c r="GF35" s="4"/>
      <c r="GG35" s="4"/>
      <c r="GH35" s="4"/>
      <c r="GI35" s="4"/>
      <c r="GJ35" s="4"/>
      <c r="GK35" s="4"/>
      <c r="GL35" s="4"/>
      <c r="GM35" s="4"/>
      <c r="GN35" s="4"/>
      <c r="GO35" s="4"/>
      <c r="GP35" s="4"/>
      <c r="GQ35" s="4"/>
      <c r="GR35" s="4"/>
      <c r="GS35" s="4"/>
      <c r="GT35" s="4"/>
      <c r="GU35" s="4"/>
      <c r="GV35" s="4"/>
      <c r="GW35" s="4"/>
      <c r="GX35" s="4"/>
      <c r="GY35" s="4"/>
      <c r="GZ35" s="4"/>
      <c r="HA35" s="4"/>
      <c r="HB35" s="4"/>
      <c r="HC35" s="4"/>
      <c r="HD35" s="4"/>
      <c r="HE35" s="4"/>
      <c r="HF35" s="4"/>
      <c r="HG35" s="4"/>
      <c r="HH35" s="4"/>
      <c r="HI35" s="4"/>
      <c r="HJ35" s="4"/>
      <c r="HK35" s="4"/>
      <c r="HL35" s="4"/>
    </row>
    <row r="36" spans="1:220" s="5" customFormat="1" ht="12" customHeight="1" x14ac:dyDescent="0.3">
      <c r="A36" s="63"/>
      <c r="B36" s="64" t="s">
        <v>86</v>
      </c>
      <c r="C36" s="65"/>
      <c r="D36" s="65"/>
      <c r="E36" s="82"/>
      <c r="F36" s="66"/>
      <c r="G36" s="4"/>
      <c r="H36" s="4"/>
      <c r="I36" s="4"/>
      <c r="J36" s="4"/>
      <c r="K36" s="4"/>
      <c r="L36" s="4"/>
      <c r="M36" s="4"/>
      <c r="N36" s="4"/>
      <c r="O36" s="4"/>
      <c r="P36" s="4"/>
      <c r="Q36" s="4"/>
      <c r="R36" s="4"/>
      <c r="S36" s="4"/>
      <c r="T36" s="4"/>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4"/>
      <c r="EY36" s="4"/>
      <c r="EZ36" s="4"/>
      <c r="FA36" s="4"/>
      <c r="FB36" s="4"/>
      <c r="FC36" s="4"/>
      <c r="FD36" s="4"/>
      <c r="FE36" s="4"/>
      <c r="FF36" s="4"/>
      <c r="FG36" s="4"/>
      <c r="FH36" s="4"/>
      <c r="FI36" s="4"/>
      <c r="FJ36" s="4"/>
      <c r="FK36" s="4"/>
      <c r="FL36" s="4"/>
      <c r="FM36" s="4"/>
      <c r="FN36" s="4"/>
      <c r="FO36" s="4"/>
      <c r="FP36" s="4"/>
      <c r="FQ36" s="4"/>
      <c r="FR36" s="4"/>
      <c r="FS36" s="4"/>
      <c r="FT36" s="4"/>
      <c r="FU36" s="4"/>
      <c r="FV36" s="4"/>
      <c r="FW36" s="4"/>
      <c r="FX36" s="4"/>
      <c r="FY36" s="4"/>
      <c r="FZ36" s="4"/>
      <c r="GA36" s="4"/>
      <c r="GB36" s="4"/>
      <c r="GC36" s="4"/>
      <c r="GD36" s="4"/>
      <c r="GE36" s="4"/>
      <c r="GF36" s="4"/>
      <c r="GG36" s="4"/>
      <c r="GH36" s="4"/>
      <c r="GI36" s="4"/>
      <c r="GJ36" s="4"/>
      <c r="GK36" s="4"/>
      <c r="GL36" s="4"/>
      <c r="GM36" s="4"/>
      <c r="GN36" s="4"/>
      <c r="GO36" s="4"/>
      <c r="GP36" s="4"/>
      <c r="GQ36" s="4"/>
      <c r="GR36" s="4"/>
      <c r="GS36" s="4"/>
      <c r="GT36" s="4"/>
      <c r="GU36" s="4"/>
      <c r="GV36" s="4"/>
      <c r="GW36" s="4"/>
      <c r="GX36" s="4"/>
      <c r="GY36" s="4"/>
      <c r="GZ36" s="4"/>
      <c r="HA36" s="4"/>
      <c r="HB36" s="4"/>
      <c r="HC36" s="4"/>
      <c r="HD36" s="4"/>
      <c r="HE36" s="4"/>
      <c r="HF36" s="4"/>
      <c r="HG36" s="4"/>
      <c r="HH36" s="4"/>
      <c r="HI36" s="4"/>
      <c r="HJ36" s="4"/>
      <c r="HK36" s="4"/>
      <c r="HL36" s="4"/>
    </row>
    <row r="37" spans="1:220" s="5" customFormat="1" ht="12" customHeight="1" x14ac:dyDescent="0.3">
      <c r="A37" s="63"/>
      <c r="B37" s="64" t="s">
        <v>87</v>
      </c>
      <c r="C37" s="65"/>
      <c r="D37" s="65"/>
      <c r="E37" s="82"/>
      <c r="F37" s="66"/>
      <c r="G37" s="4"/>
      <c r="H37" s="4"/>
      <c r="I37" s="4"/>
      <c r="J37" s="4"/>
      <c r="K37" s="4"/>
      <c r="L37" s="4"/>
      <c r="M37" s="4"/>
      <c r="N37" s="4"/>
      <c r="O37" s="4"/>
      <c r="P37" s="4"/>
      <c r="Q37" s="4"/>
      <c r="R37" s="4"/>
      <c r="S37" s="4"/>
      <c r="T37" s="4"/>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A37" s="4"/>
      <c r="BB37" s="4"/>
      <c r="BC37" s="4"/>
      <c r="BD37" s="4"/>
      <c r="BE37" s="4"/>
      <c r="BF37" s="4"/>
      <c r="BG37" s="4"/>
      <c r="BH37" s="4"/>
      <c r="BI37" s="4"/>
      <c r="BJ37" s="4"/>
      <c r="BK37" s="4"/>
      <c r="BL37" s="4"/>
      <c r="BM37" s="4"/>
      <c r="BN37" s="4"/>
      <c r="BO37" s="4"/>
      <c r="BP37" s="4"/>
      <c r="BQ37" s="4"/>
      <c r="BR37" s="4"/>
      <c r="BS37" s="4"/>
      <c r="BT37" s="4"/>
      <c r="BU37" s="4"/>
      <c r="BV37" s="4"/>
      <c r="BW37" s="4"/>
      <c r="BX37" s="4"/>
      <c r="BY37" s="4"/>
      <c r="BZ37" s="4"/>
      <c r="CA37" s="4"/>
      <c r="CB37" s="4"/>
      <c r="CC37" s="4"/>
      <c r="CD37" s="4"/>
      <c r="CE37" s="4"/>
      <c r="CF37" s="4"/>
      <c r="CG37" s="4"/>
      <c r="CH37" s="4"/>
      <c r="CI37" s="4"/>
      <c r="CJ37" s="4"/>
      <c r="CK37" s="4"/>
      <c r="CL37" s="4"/>
      <c r="CM37" s="4"/>
      <c r="CN37" s="4"/>
      <c r="CO37" s="4"/>
      <c r="CP37" s="4"/>
      <c r="CQ37" s="4"/>
      <c r="CR37" s="4"/>
      <c r="CS37" s="4"/>
      <c r="CT37" s="4"/>
      <c r="CU37" s="4"/>
      <c r="CV37" s="4"/>
      <c r="CW37" s="4"/>
      <c r="CX37" s="4"/>
      <c r="CY37" s="4"/>
      <c r="CZ37" s="4"/>
      <c r="DA37" s="4"/>
      <c r="DB37" s="4"/>
      <c r="DC37" s="4"/>
      <c r="DD37" s="4"/>
      <c r="DE37" s="4"/>
      <c r="DF37" s="4"/>
      <c r="DG37" s="4"/>
      <c r="DH37" s="4"/>
      <c r="DI37" s="4"/>
      <c r="DJ37" s="4"/>
      <c r="DK37" s="4"/>
      <c r="DL37" s="4"/>
      <c r="DM37" s="4"/>
      <c r="DN37" s="4"/>
      <c r="DO37" s="4"/>
      <c r="DP37" s="4"/>
      <c r="DQ37" s="4"/>
      <c r="DR37" s="4"/>
      <c r="DS37" s="4"/>
      <c r="DT37" s="4"/>
      <c r="DU37" s="4"/>
      <c r="DV37" s="4"/>
      <c r="DW37" s="4"/>
      <c r="DX37" s="4"/>
      <c r="DY37" s="4"/>
      <c r="DZ37" s="4"/>
      <c r="EA37" s="4"/>
      <c r="EB37" s="4"/>
      <c r="EC37" s="4"/>
      <c r="ED37" s="4"/>
      <c r="EE37" s="4"/>
      <c r="EF37" s="4"/>
      <c r="EG37" s="4"/>
      <c r="EH37" s="4"/>
      <c r="EI37" s="4"/>
      <c r="EJ37" s="4"/>
      <c r="EK37" s="4"/>
      <c r="EL37" s="4"/>
      <c r="EM37" s="4"/>
      <c r="EN37" s="4"/>
      <c r="EO37" s="4"/>
      <c r="EP37" s="4"/>
      <c r="EQ37" s="4"/>
      <c r="ER37" s="4"/>
      <c r="ES37" s="4"/>
      <c r="ET37" s="4"/>
      <c r="EU37" s="4"/>
      <c r="EV37" s="4"/>
      <c r="EW37" s="4"/>
      <c r="EX37" s="4"/>
      <c r="EY37" s="4"/>
      <c r="EZ37" s="4"/>
      <c r="FA37" s="4"/>
      <c r="FB37" s="4"/>
      <c r="FC37" s="4"/>
      <c r="FD37" s="4"/>
      <c r="FE37" s="4"/>
      <c r="FF37" s="4"/>
      <c r="FG37" s="4"/>
      <c r="FH37" s="4"/>
      <c r="FI37" s="4"/>
      <c r="FJ37" s="4"/>
      <c r="FK37" s="4"/>
      <c r="FL37" s="4"/>
      <c r="FM37" s="4"/>
      <c r="FN37" s="4"/>
      <c r="FO37" s="4"/>
      <c r="FP37" s="4"/>
      <c r="FQ37" s="4"/>
      <c r="FR37" s="4"/>
      <c r="FS37" s="4"/>
      <c r="FT37" s="4"/>
      <c r="FU37" s="4"/>
      <c r="FV37" s="4"/>
      <c r="FW37" s="4"/>
      <c r="FX37" s="4"/>
      <c r="FY37" s="4"/>
      <c r="FZ37" s="4"/>
      <c r="GA37" s="4"/>
      <c r="GB37" s="4"/>
      <c r="GC37" s="4"/>
      <c r="GD37" s="4"/>
      <c r="GE37" s="4"/>
      <c r="GF37" s="4"/>
      <c r="GG37" s="4"/>
      <c r="GH37" s="4"/>
      <c r="GI37" s="4"/>
      <c r="GJ37" s="4"/>
      <c r="GK37" s="4"/>
      <c r="GL37" s="4"/>
      <c r="GM37" s="4"/>
      <c r="GN37" s="4"/>
      <c r="GO37" s="4"/>
      <c r="GP37" s="4"/>
      <c r="GQ37" s="4"/>
      <c r="GR37" s="4"/>
      <c r="GS37" s="4"/>
      <c r="GT37" s="4"/>
      <c r="GU37" s="4"/>
      <c r="GV37" s="4"/>
      <c r="GW37" s="4"/>
      <c r="GX37" s="4"/>
      <c r="GY37" s="4"/>
      <c r="GZ37" s="4"/>
      <c r="HA37" s="4"/>
      <c r="HB37" s="4"/>
      <c r="HC37" s="4"/>
      <c r="HD37" s="4"/>
      <c r="HE37" s="4"/>
      <c r="HF37" s="4"/>
      <c r="HG37" s="4"/>
      <c r="HH37" s="4"/>
      <c r="HI37" s="4"/>
      <c r="HJ37" s="4"/>
      <c r="HK37" s="4"/>
      <c r="HL37" s="4"/>
    </row>
    <row r="38" spans="1:220" s="5" customFormat="1" ht="12" customHeight="1" x14ac:dyDescent="0.3">
      <c r="A38" s="63"/>
      <c r="B38" s="64" t="s">
        <v>88</v>
      </c>
      <c r="C38" s="65"/>
      <c r="D38" s="65"/>
      <c r="E38" s="82"/>
      <c r="F38" s="66"/>
      <c r="G38" s="4"/>
      <c r="H38" s="4"/>
      <c r="I38" s="4"/>
      <c r="J38" s="4"/>
      <c r="K38" s="4"/>
      <c r="L38" s="4"/>
      <c r="M38" s="4"/>
      <c r="N38" s="4"/>
      <c r="O38" s="4"/>
      <c r="P38" s="4"/>
      <c r="Q38" s="4"/>
      <c r="R38" s="4"/>
      <c r="S38" s="4"/>
      <c r="T38" s="4"/>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A38" s="4"/>
      <c r="BB38" s="4"/>
      <c r="BC38" s="4"/>
      <c r="BD38" s="4"/>
      <c r="BE38" s="4"/>
      <c r="BF38" s="4"/>
      <c r="BG38" s="4"/>
      <c r="BH38" s="4"/>
      <c r="BI38" s="4"/>
      <c r="BJ38" s="4"/>
      <c r="BK38" s="4"/>
      <c r="BL38" s="4"/>
      <c r="BM38" s="4"/>
      <c r="BN38" s="4"/>
      <c r="BO38" s="4"/>
      <c r="BP38" s="4"/>
      <c r="BQ38" s="4"/>
      <c r="BR38" s="4"/>
      <c r="BS38" s="4"/>
      <c r="BT38" s="4"/>
      <c r="BU38" s="4"/>
      <c r="BV38" s="4"/>
      <c r="BW38" s="4"/>
      <c r="BX38" s="4"/>
      <c r="BY38" s="4"/>
      <c r="BZ38" s="4"/>
      <c r="CA38" s="4"/>
      <c r="CB38" s="4"/>
      <c r="CC38" s="4"/>
      <c r="CD38" s="4"/>
      <c r="CE38" s="4"/>
      <c r="CF38" s="4"/>
      <c r="CG38" s="4"/>
      <c r="CH38" s="4"/>
      <c r="CI38" s="4"/>
      <c r="CJ38" s="4"/>
      <c r="CK38" s="4"/>
      <c r="CL38" s="4"/>
      <c r="CM38" s="4"/>
      <c r="CN38" s="4"/>
      <c r="CO38" s="4"/>
      <c r="CP38" s="4"/>
      <c r="CQ38" s="4"/>
      <c r="CR38" s="4"/>
      <c r="CS38" s="4"/>
      <c r="CT38" s="4"/>
      <c r="CU38" s="4"/>
      <c r="CV38" s="4"/>
      <c r="CW38" s="4"/>
      <c r="CX38" s="4"/>
      <c r="CY38" s="4"/>
      <c r="CZ38" s="4"/>
      <c r="DA38" s="4"/>
      <c r="DB38" s="4"/>
      <c r="DC38" s="4"/>
      <c r="DD38" s="4"/>
      <c r="DE38" s="4"/>
      <c r="DF38" s="4"/>
      <c r="DG38" s="4"/>
      <c r="DH38" s="4"/>
      <c r="DI38" s="4"/>
      <c r="DJ38" s="4"/>
      <c r="DK38" s="4"/>
      <c r="DL38" s="4"/>
      <c r="DM38" s="4"/>
      <c r="DN38" s="4"/>
      <c r="DO38" s="4"/>
      <c r="DP38" s="4"/>
      <c r="DQ38" s="4"/>
      <c r="DR38" s="4"/>
      <c r="DS38" s="4"/>
      <c r="DT38" s="4"/>
      <c r="DU38" s="4"/>
      <c r="DV38" s="4"/>
      <c r="DW38" s="4"/>
      <c r="DX38" s="4"/>
      <c r="DY38" s="4"/>
      <c r="DZ38" s="4"/>
      <c r="EA38" s="4"/>
      <c r="EB38" s="4"/>
      <c r="EC38" s="4"/>
      <c r="ED38" s="4"/>
      <c r="EE38" s="4"/>
      <c r="EF38" s="4"/>
      <c r="EG38" s="4"/>
      <c r="EH38" s="4"/>
      <c r="EI38" s="4"/>
      <c r="EJ38" s="4"/>
      <c r="EK38" s="4"/>
      <c r="EL38" s="4"/>
      <c r="EM38" s="4"/>
      <c r="EN38" s="4"/>
      <c r="EO38" s="4"/>
      <c r="EP38" s="4"/>
      <c r="EQ38" s="4"/>
      <c r="ER38" s="4"/>
      <c r="ES38" s="4"/>
      <c r="ET38" s="4"/>
      <c r="EU38" s="4"/>
      <c r="EV38" s="4"/>
      <c r="EW38" s="4"/>
      <c r="EX38" s="4"/>
      <c r="EY38" s="4"/>
      <c r="EZ38" s="4"/>
      <c r="FA38" s="4"/>
      <c r="FB38" s="4"/>
      <c r="FC38" s="4"/>
      <c r="FD38" s="4"/>
      <c r="FE38" s="4"/>
      <c r="FF38" s="4"/>
      <c r="FG38" s="4"/>
      <c r="FH38" s="4"/>
      <c r="FI38" s="4"/>
      <c r="FJ38" s="4"/>
      <c r="FK38" s="4"/>
      <c r="FL38" s="4"/>
      <c r="FM38" s="4"/>
      <c r="FN38" s="4"/>
      <c r="FO38" s="4"/>
      <c r="FP38" s="4"/>
      <c r="FQ38" s="4"/>
      <c r="FR38" s="4"/>
      <c r="FS38" s="4"/>
      <c r="FT38" s="4"/>
      <c r="FU38" s="4"/>
      <c r="FV38" s="4"/>
      <c r="FW38" s="4"/>
      <c r="FX38" s="4"/>
      <c r="FY38" s="4"/>
      <c r="FZ38" s="4"/>
      <c r="GA38" s="4"/>
      <c r="GB38" s="4"/>
      <c r="GC38" s="4"/>
      <c r="GD38" s="4"/>
      <c r="GE38" s="4"/>
      <c r="GF38" s="4"/>
      <c r="GG38" s="4"/>
      <c r="GH38" s="4"/>
      <c r="GI38" s="4"/>
      <c r="GJ38" s="4"/>
      <c r="GK38" s="4"/>
      <c r="GL38" s="4"/>
      <c r="GM38" s="4"/>
      <c r="GN38" s="4"/>
      <c r="GO38" s="4"/>
      <c r="GP38" s="4"/>
      <c r="GQ38" s="4"/>
      <c r="GR38" s="4"/>
      <c r="GS38" s="4"/>
      <c r="GT38" s="4"/>
      <c r="GU38" s="4"/>
      <c r="GV38" s="4"/>
      <c r="GW38" s="4"/>
      <c r="GX38" s="4"/>
      <c r="GY38" s="4"/>
      <c r="GZ38" s="4"/>
      <c r="HA38" s="4"/>
      <c r="HB38" s="4"/>
      <c r="HC38" s="4"/>
      <c r="HD38" s="4"/>
      <c r="HE38" s="4"/>
      <c r="HF38" s="4"/>
      <c r="HG38" s="4"/>
      <c r="HH38" s="4"/>
      <c r="HI38" s="4"/>
      <c r="HJ38" s="4"/>
      <c r="HK38" s="4"/>
      <c r="HL38" s="4"/>
    </row>
    <row r="39" spans="1:220" s="5" customFormat="1" ht="12" customHeight="1" x14ac:dyDescent="0.3">
      <c r="A39" s="68"/>
      <c r="B39" s="759" t="s">
        <v>89</v>
      </c>
      <c r="C39" s="759"/>
      <c r="D39" s="759"/>
      <c r="E39" s="759"/>
      <c r="F39" s="760"/>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c r="BW39" s="4"/>
      <c r="BX39" s="4"/>
      <c r="BY39" s="4"/>
      <c r="BZ39" s="4"/>
      <c r="CA39" s="4"/>
      <c r="CB39" s="4"/>
      <c r="CC39" s="4"/>
      <c r="CD39" s="4"/>
      <c r="CE39" s="4"/>
      <c r="CF39" s="4"/>
      <c r="CG39" s="4"/>
      <c r="CH39" s="4"/>
      <c r="CI39" s="4"/>
      <c r="CJ39" s="4"/>
      <c r="CK39" s="4"/>
      <c r="CL39" s="4"/>
      <c r="CM39" s="4"/>
      <c r="CN39" s="4"/>
      <c r="CO39" s="4"/>
      <c r="CP39" s="4"/>
      <c r="CQ39" s="4"/>
      <c r="CR39" s="4"/>
      <c r="CS39" s="4"/>
      <c r="CT39" s="4"/>
      <c r="CU39" s="4"/>
      <c r="CV39" s="4"/>
      <c r="CW39" s="4"/>
      <c r="CX39" s="4"/>
      <c r="CY39" s="4"/>
      <c r="CZ39" s="4"/>
      <c r="DA39" s="4"/>
      <c r="DB39" s="4"/>
      <c r="DC39" s="4"/>
      <c r="DD39" s="4"/>
      <c r="DE39" s="4"/>
      <c r="DF39" s="4"/>
      <c r="DG39" s="4"/>
      <c r="DH39" s="4"/>
      <c r="DI39" s="4"/>
      <c r="DJ39" s="4"/>
      <c r="DK39" s="4"/>
      <c r="DL39" s="4"/>
      <c r="DM39" s="4"/>
      <c r="DN39" s="4"/>
      <c r="DO39" s="4"/>
      <c r="DP39" s="4"/>
      <c r="DQ39" s="4"/>
      <c r="DR39" s="4"/>
      <c r="DS39" s="4"/>
      <c r="DT39" s="4"/>
      <c r="DU39" s="4"/>
      <c r="DV39" s="4"/>
      <c r="DW39" s="4"/>
      <c r="DX39" s="4"/>
      <c r="DY39" s="4"/>
      <c r="DZ39" s="4"/>
      <c r="EA39" s="4"/>
      <c r="EB39" s="4"/>
      <c r="EC39" s="4"/>
      <c r="ED39" s="4"/>
      <c r="EE39" s="4"/>
      <c r="EF39" s="4"/>
      <c r="EG39" s="4"/>
      <c r="EH39" s="4"/>
      <c r="EI39" s="4"/>
      <c r="EJ39" s="4"/>
      <c r="EK39" s="4"/>
      <c r="EL39" s="4"/>
      <c r="EM39" s="4"/>
      <c r="EN39" s="4"/>
      <c r="EO39" s="4"/>
      <c r="EP39" s="4"/>
      <c r="EQ39" s="4"/>
      <c r="ER39" s="4"/>
      <c r="ES39" s="4"/>
      <c r="ET39" s="4"/>
      <c r="EU39" s="4"/>
      <c r="EV39" s="4"/>
      <c r="EW39" s="4"/>
      <c r="EX39" s="4"/>
      <c r="EY39" s="4"/>
      <c r="EZ39" s="4"/>
      <c r="FA39" s="4"/>
      <c r="FB39" s="4"/>
      <c r="FC39" s="4"/>
      <c r="FD39" s="4"/>
      <c r="FE39" s="4"/>
      <c r="FF39" s="4"/>
      <c r="FG39" s="4"/>
      <c r="FH39" s="4"/>
      <c r="FI39" s="4"/>
      <c r="FJ39" s="4"/>
      <c r="FK39" s="4"/>
      <c r="FL39" s="4"/>
      <c r="FM39" s="4"/>
      <c r="FN39" s="4"/>
      <c r="FO39" s="4"/>
      <c r="FP39" s="4"/>
      <c r="FQ39" s="4"/>
      <c r="FR39" s="4"/>
      <c r="FS39" s="4"/>
      <c r="FT39" s="4"/>
      <c r="FU39" s="4"/>
      <c r="FV39" s="4"/>
      <c r="FW39" s="4"/>
      <c r="FX39" s="4"/>
      <c r="FY39" s="4"/>
      <c r="FZ39" s="4"/>
      <c r="GA39" s="4"/>
      <c r="GB39" s="4"/>
      <c r="GC39" s="4"/>
      <c r="GD39" s="4"/>
      <c r="GE39" s="4"/>
      <c r="GF39" s="4"/>
      <c r="GG39" s="4"/>
      <c r="GH39" s="4"/>
      <c r="GI39" s="4"/>
      <c r="GJ39" s="4"/>
      <c r="GK39" s="4"/>
      <c r="GL39" s="4"/>
      <c r="GM39" s="4"/>
      <c r="GN39" s="4"/>
      <c r="GO39" s="4"/>
      <c r="GP39" s="4"/>
      <c r="GQ39" s="4"/>
      <c r="GR39" s="4"/>
      <c r="GS39" s="4"/>
      <c r="GT39" s="4"/>
      <c r="GU39" s="4"/>
      <c r="GV39" s="4"/>
      <c r="GW39" s="4"/>
      <c r="GX39" s="4"/>
      <c r="GY39" s="4"/>
      <c r="GZ39" s="4"/>
      <c r="HA39" s="4"/>
      <c r="HB39" s="4"/>
      <c r="HC39" s="4"/>
      <c r="HD39" s="4"/>
      <c r="HE39" s="4"/>
      <c r="HF39" s="4"/>
      <c r="HG39" s="4"/>
      <c r="HH39" s="4"/>
      <c r="HI39" s="4"/>
      <c r="HJ39" s="4"/>
      <c r="HK39" s="4"/>
      <c r="HL39" s="4"/>
    </row>
    <row r="40" spans="1:220" s="5" customFormat="1" ht="12" customHeight="1" x14ac:dyDescent="0.3">
      <c r="A40" s="63"/>
      <c r="B40" s="765" t="s">
        <v>90</v>
      </c>
      <c r="C40" s="766"/>
      <c r="D40" s="766"/>
      <c r="E40" s="767"/>
      <c r="F40" s="49"/>
      <c r="G40" s="45" t="s">
        <v>52</v>
      </c>
      <c r="H40" s="4"/>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4"/>
      <c r="EY40" s="4"/>
      <c r="EZ40" s="4"/>
      <c r="FA40" s="4"/>
      <c r="FB40" s="4"/>
      <c r="FC40" s="4"/>
      <c r="FD40" s="4"/>
      <c r="FE40" s="4"/>
      <c r="FF40" s="4"/>
      <c r="FG40" s="4"/>
      <c r="FH40" s="4"/>
      <c r="FI40" s="4"/>
      <c r="FJ40" s="4"/>
      <c r="FK40" s="4"/>
      <c r="FL40" s="4"/>
      <c r="FM40" s="4"/>
      <c r="FN40" s="4"/>
      <c r="FO40" s="4"/>
      <c r="FP40" s="4"/>
      <c r="FQ40" s="4"/>
      <c r="FR40" s="4"/>
      <c r="FS40" s="4"/>
      <c r="FT40" s="4"/>
      <c r="FU40" s="4"/>
      <c r="FV40" s="4"/>
      <c r="FW40" s="4"/>
      <c r="FX40" s="4"/>
      <c r="FY40" s="4"/>
      <c r="FZ40" s="4"/>
      <c r="GA40" s="4"/>
      <c r="GB40" s="4"/>
      <c r="GC40" s="4"/>
      <c r="GD40" s="4"/>
      <c r="GE40" s="4"/>
      <c r="GF40" s="4"/>
      <c r="GG40" s="4"/>
      <c r="GH40" s="4"/>
      <c r="GI40" s="4"/>
      <c r="GJ40" s="4"/>
      <c r="GK40" s="4"/>
      <c r="GL40" s="4"/>
      <c r="GM40" s="4"/>
      <c r="GN40" s="4"/>
      <c r="GO40" s="4"/>
      <c r="GP40" s="4"/>
      <c r="GQ40" s="4"/>
      <c r="GR40" s="4"/>
      <c r="GS40" s="4"/>
      <c r="GT40" s="4"/>
      <c r="GU40" s="4"/>
      <c r="GV40" s="4"/>
      <c r="GW40" s="4"/>
      <c r="GX40" s="4"/>
      <c r="GY40" s="4"/>
      <c r="GZ40" s="4"/>
      <c r="HA40" s="4"/>
      <c r="HB40" s="4"/>
      <c r="HC40" s="4"/>
      <c r="HD40" s="4"/>
      <c r="HE40" s="4"/>
      <c r="HF40" s="4"/>
      <c r="HG40" s="4"/>
      <c r="HH40" s="4"/>
      <c r="HI40" s="4"/>
      <c r="HJ40" s="4"/>
      <c r="HK40" s="4"/>
      <c r="HL40" s="4"/>
    </row>
    <row r="41" spans="1:220" s="5" customFormat="1" ht="12" customHeight="1" x14ac:dyDescent="0.3">
      <c r="A41" s="95"/>
      <c r="B41" s="757" t="s">
        <v>27</v>
      </c>
      <c r="C41" s="757"/>
      <c r="D41" s="757"/>
      <c r="E41" s="768"/>
      <c r="F41" s="96">
        <f>+SUM(F17:F25,F27:F30,F32,F34:F38,F40)</f>
        <v>0</v>
      </c>
      <c r="H41" s="4"/>
      <c r="I41" s="4"/>
      <c r="J41" s="4"/>
      <c r="K41" s="4"/>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4"/>
      <c r="FO41" s="4"/>
      <c r="FP41" s="4"/>
      <c r="FQ41" s="4"/>
      <c r="FR41" s="4"/>
      <c r="FS41" s="4"/>
      <c r="FT41" s="4"/>
      <c r="FU41" s="4"/>
      <c r="FV41" s="4"/>
      <c r="FW41" s="4"/>
      <c r="FX41" s="4"/>
      <c r="FY41" s="4"/>
      <c r="FZ41" s="4"/>
      <c r="GA41" s="4"/>
      <c r="GB41" s="4"/>
      <c r="GC41" s="4"/>
      <c r="GD41" s="4"/>
      <c r="GE41" s="4"/>
      <c r="GF41" s="4"/>
      <c r="GG41" s="4"/>
      <c r="GH41" s="4"/>
      <c r="GI41" s="4"/>
      <c r="GJ41" s="4"/>
      <c r="GK41" s="4"/>
      <c r="GL41" s="4"/>
      <c r="GM41" s="4"/>
      <c r="GN41" s="4"/>
      <c r="GO41" s="4"/>
      <c r="GP41" s="4"/>
      <c r="GQ41" s="4"/>
      <c r="GR41" s="4"/>
      <c r="GS41" s="4"/>
      <c r="GT41" s="4"/>
      <c r="GU41" s="4"/>
      <c r="GV41" s="4"/>
      <c r="GW41" s="4"/>
      <c r="GX41" s="4"/>
      <c r="GY41" s="4"/>
      <c r="GZ41" s="4"/>
      <c r="HA41" s="4"/>
      <c r="HB41" s="4"/>
      <c r="HC41" s="4"/>
      <c r="HD41" s="4"/>
      <c r="HE41" s="4"/>
      <c r="HF41" s="4"/>
      <c r="HG41" s="4"/>
      <c r="HH41" s="4"/>
      <c r="HI41" s="4"/>
      <c r="HJ41" s="4"/>
      <c r="HK41" s="4"/>
      <c r="HL41" s="4"/>
    </row>
    <row r="42" spans="1:220" s="5" customFormat="1" ht="12" customHeight="1" x14ac:dyDescent="0.3">
      <c r="A42" s="43"/>
      <c r="B42" s="757" t="s">
        <v>96</v>
      </c>
      <c r="C42" s="757"/>
      <c r="D42" s="757"/>
      <c r="E42" s="768"/>
      <c r="F42" s="150"/>
      <c r="G42" s="4"/>
      <c r="H42" s="4"/>
      <c r="I42" s="4"/>
      <c r="J42" s="4"/>
      <c r="K42" s="4"/>
      <c r="L42" s="4"/>
      <c r="M42" s="4"/>
      <c r="N42" s="4"/>
      <c r="O42" s="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4"/>
      <c r="FO42" s="4"/>
      <c r="FP42" s="4"/>
      <c r="FQ42" s="4"/>
      <c r="FR42" s="4"/>
      <c r="FS42" s="4"/>
      <c r="FT42" s="4"/>
      <c r="FU42" s="4"/>
      <c r="FV42" s="4"/>
      <c r="FW42" s="4"/>
      <c r="FX42" s="4"/>
      <c r="FY42" s="4"/>
      <c r="FZ42" s="4"/>
      <c r="GA42" s="4"/>
      <c r="GB42" s="4"/>
      <c r="GC42" s="4"/>
      <c r="GD42" s="4"/>
      <c r="GE42" s="4"/>
      <c r="GF42" s="4"/>
      <c r="GG42" s="4"/>
      <c r="GH42" s="4"/>
      <c r="GI42" s="4"/>
      <c r="GJ42" s="4"/>
      <c r="GK42" s="4"/>
      <c r="GL42" s="4"/>
      <c r="GM42" s="4"/>
      <c r="GN42" s="4"/>
      <c r="GO42" s="4"/>
      <c r="GP42" s="4"/>
      <c r="GQ42" s="4"/>
      <c r="GR42" s="4"/>
      <c r="GS42" s="4"/>
      <c r="GT42" s="4"/>
      <c r="GU42" s="4"/>
      <c r="GV42" s="4"/>
      <c r="GW42" s="4"/>
      <c r="GX42" s="4"/>
      <c r="GY42" s="4"/>
      <c r="GZ42" s="4"/>
      <c r="HA42" s="4"/>
      <c r="HB42" s="4"/>
      <c r="HC42" s="4"/>
      <c r="HD42" s="4"/>
      <c r="HE42" s="4"/>
      <c r="HF42" s="4"/>
      <c r="HG42" s="4"/>
      <c r="HH42" s="4"/>
      <c r="HI42" s="4"/>
      <c r="HJ42" s="4"/>
      <c r="HK42" s="4"/>
      <c r="HL42" s="4"/>
    </row>
    <row r="43" spans="1:220" s="5" customFormat="1" ht="12" customHeight="1" x14ac:dyDescent="0.3">
      <c r="A43" s="68"/>
      <c r="B43" s="757" t="s">
        <v>97</v>
      </c>
      <c r="C43" s="757"/>
      <c r="D43" s="757"/>
      <c r="E43" s="768"/>
      <c r="F43" s="69">
        <f>+F42*F41</f>
        <v>0</v>
      </c>
      <c r="G43" s="4"/>
      <c r="H43" s="4"/>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4"/>
      <c r="FO43" s="4"/>
      <c r="FP43" s="4"/>
      <c r="FQ43" s="4"/>
      <c r="FR43" s="4"/>
      <c r="FS43" s="4"/>
      <c r="FT43" s="4"/>
      <c r="FU43" s="4"/>
      <c r="FV43" s="4"/>
      <c r="FW43" s="4"/>
      <c r="FX43" s="4"/>
      <c r="FY43" s="4"/>
      <c r="FZ43" s="4"/>
      <c r="GA43" s="4"/>
      <c r="GB43" s="4"/>
      <c r="GC43" s="4"/>
      <c r="GD43" s="4"/>
      <c r="GE43" s="4"/>
      <c r="GF43" s="4"/>
      <c r="GG43" s="4"/>
      <c r="GH43" s="4"/>
      <c r="GI43" s="4"/>
      <c r="GJ43" s="4"/>
      <c r="GK43" s="4"/>
      <c r="GL43" s="4"/>
      <c r="GM43" s="4"/>
      <c r="GN43" s="4"/>
      <c r="GO43" s="4"/>
      <c r="GP43" s="4"/>
      <c r="GQ43" s="4"/>
      <c r="GR43" s="4"/>
      <c r="GS43" s="4"/>
      <c r="GT43" s="4"/>
      <c r="GU43" s="4"/>
      <c r="GV43" s="4"/>
      <c r="GW43" s="4"/>
      <c r="GX43" s="4"/>
      <c r="GY43" s="4"/>
      <c r="GZ43" s="4"/>
      <c r="HA43" s="4"/>
      <c r="HB43" s="4"/>
      <c r="HC43" s="4"/>
      <c r="HD43" s="4"/>
      <c r="HE43" s="4"/>
      <c r="HF43" s="4"/>
      <c r="HG43" s="4"/>
      <c r="HH43" s="4"/>
      <c r="HI43" s="4"/>
      <c r="HJ43" s="4"/>
      <c r="HK43" s="4"/>
      <c r="HL43" s="4"/>
    </row>
    <row r="44" spans="1:220" s="5" customFormat="1" ht="12" customHeight="1" x14ac:dyDescent="0.3">
      <c r="A44" s="44" t="s">
        <v>98</v>
      </c>
      <c r="B44" s="769" t="s">
        <v>113</v>
      </c>
      <c r="C44" s="769"/>
      <c r="D44" s="769"/>
      <c r="E44" s="769"/>
      <c r="F44" s="770"/>
      <c r="H44" s="4"/>
      <c r="I44" s="4"/>
      <c r="J44" s="4"/>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4"/>
      <c r="FO44" s="4"/>
      <c r="FP44" s="4"/>
      <c r="FQ44" s="4"/>
      <c r="FR44" s="4"/>
      <c r="FS44" s="4"/>
      <c r="FT44" s="4"/>
      <c r="FU44" s="4"/>
      <c r="FV44" s="4"/>
      <c r="FW44" s="4"/>
      <c r="FX44" s="4"/>
      <c r="FY44" s="4"/>
      <c r="FZ44" s="4"/>
      <c r="GA44" s="4"/>
      <c r="GB44" s="4"/>
      <c r="GC44" s="4"/>
      <c r="GD44" s="4"/>
      <c r="GE44" s="4"/>
      <c r="GF44" s="4"/>
      <c r="GG44" s="4"/>
      <c r="GH44" s="4"/>
      <c r="GI44" s="4"/>
      <c r="GJ44" s="4"/>
      <c r="GK44" s="4"/>
      <c r="GL44" s="4"/>
      <c r="GM44" s="4"/>
      <c r="GN44" s="4"/>
      <c r="GO44" s="4"/>
      <c r="GP44" s="4"/>
      <c r="GQ44" s="4"/>
      <c r="GR44" s="4"/>
      <c r="GS44" s="4"/>
      <c r="GT44" s="4"/>
      <c r="GU44" s="4"/>
      <c r="GV44" s="4"/>
      <c r="GW44" s="4"/>
      <c r="GX44" s="4"/>
      <c r="GY44" s="4"/>
      <c r="GZ44" s="4"/>
      <c r="HA44" s="4"/>
      <c r="HB44" s="4"/>
      <c r="HC44" s="4"/>
      <c r="HD44" s="4"/>
      <c r="HE44" s="4"/>
      <c r="HF44" s="4"/>
      <c r="HG44" s="4"/>
      <c r="HH44" s="4"/>
      <c r="HI44" s="4"/>
      <c r="HJ44" s="4"/>
      <c r="HK44" s="4"/>
      <c r="HL44" s="4"/>
    </row>
    <row r="45" spans="1:220" s="5" customFormat="1" ht="12" customHeight="1" x14ac:dyDescent="0.3">
      <c r="A45" s="46"/>
      <c r="B45" s="91" t="s">
        <v>53</v>
      </c>
      <c r="C45" s="47"/>
      <c r="D45" s="48"/>
      <c r="E45" s="143"/>
      <c r="F45" s="49"/>
      <c r="G45" s="97"/>
      <c r="H45" s="97"/>
      <c r="I45" s="4"/>
      <c r="J45" s="4"/>
      <c r="K45" s="4"/>
      <c r="L45" s="4"/>
      <c r="M45" s="4"/>
      <c r="N45" s="4"/>
      <c r="O45" s="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4"/>
      <c r="FO45" s="4"/>
      <c r="FP45" s="4"/>
      <c r="FQ45" s="4"/>
      <c r="FR45" s="4"/>
      <c r="FS45" s="4"/>
      <c r="FT45" s="4"/>
      <c r="FU45" s="4"/>
      <c r="FV45" s="4"/>
      <c r="FW45" s="4"/>
      <c r="FX45" s="4"/>
      <c r="FY45" s="4"/>
      <c r="FZ45" s="4"/>
      <c r="GA45" s="4"/>
      <c r="GB45" s="4"/>
      <c r="GC45" s="4"/>
      <c r="GD45" s="4"/>
      <c r="GE45" s="4"/>
      <c r="GF45" s="4"/>
      <c r="GG45" s="4"/>
      <c r="GH45" s="4"/>
      <c r="GI45" s="4"/>
      <c r="GJ45" s="4"/>
      <c r="GK45" s="4"/>
      <c r="GL45" s="4"/>
      <c r="GM45" s="4"/>
      <c r="GN45" s="4"/>
      <c r="GO45" s="4"/>
      <c r="GP45" s="4"/>
      <c r="GQ45" s="4"/>
      <c r="GR45" s="4"/>
      <c r="GS45" s="4"/>
      <c r="GT45" s="4"/>
      <c r="GU45" s="4"/>
      <c r="GV45" s="4"/>
      <c r="GW45" s="4"/>
      <c r="GX45" s="4"/>
      <c r="GY45" s="4"/>
      <c r="GZ45" s="4"/>
      <c r="HA45" s="4"/>
      <c r="HB45" s="4"/>
      <c r="HC45" s="4"/>
      <c r="HD45" s="4"/>
      <c r="HE45" s="4"/>
      <c r="HF45" s="4"/>
      <c r="HG45" s="4"/>
      <c r="HH45" s="4"/>
      <c r="HI45" s="4"/>
      <c r="HJ45" s="4"/>
      <c r="HK45" s="4"/>
      <c r="HL45" s="4"/>
    </row>
    <row r="46" spans="1:220" s="5" customFormat="1" ht="12" customHeight="1" x14ac:dyDescent="0.3">
      <c r="A46" s="46"/>
      <c r="B46" s="91" t="s">
        <v>80</v>
      </c>
      <c r="C46" s="47"/>
      <c r="D46" s="48"/>
      <c r="E46" s="143"/>
      <c r="F46" s="49"/>
      <c r="G46" s="97"/>
      <c r="H46" s="4"/>
      <c r="I46" s="4"/>
      <c r="J46" s="4"/>
      <c r="K46" s="4"/>
      <c r="L46" s="4"/>
      <c r="M46" s="4"/>
      <c r="N46" s="4"/>
      <c r="O46" s="4"/>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4"/>
      <c r="FO46" s="4"/>
      <c r="FP46" s="4"/>
      <c r="FQ46" s="4"/>
      <c r="FR46" s="4"/>
      <c r="FS46" s="4"/>
      <c r="FT46" s="4"/>
      <c r="FU46" s="4"/>
      <c r="FV46" s="4"/>
      <c r="FW46" s="4"/>
      <c r="FX46" s="4"/>
      <c r="FY46" s="4"/>
      <c r="FZ46" s="4"/>
      <c r="GA46" s="4"/>
      <c r="GB46" s="4"/>
      <c r="GC46" s="4"/>
      <c r="GD46" s="4"/>
      <c r="GE46" s="4"/>
      <c r="GF46" s="4"/>
      <c r="GG46" s="4"/>
      <c r="GH46" s="4"/>
      <c r="GI46" s="4"/>
      <c r="GJ46" s="4"/>
      <c r="GK46" s="4"/>
      <c r="GL46" s="4"/>
      <c r="GM46" s="4"/>
      <c r="GN46" s="4"/>
      <c r="GO46" s="4"/>
      <c r="GP46" s="4"/>
      <c r="GQ46" s="4"/>
      <c r="GR46" s="4"/>
      <c r="GS46" s="4"/>
      <c r="GT46" s="4"/>
      <c r="GU46" s="4"/>
      <c r="GV46" s="4"/>
      <c r="GW46" s="4"/>
      <c r="GX46" s="4"/>
      <c r="GY46" s="4"/>
      <c r="GZ46" s="4"/>
      <c r="HA46" s="4"/>
      <c r="HB46" s="4"/>
      <c r="HC46" s="4"/>
      <c r="HD46" s="4"/>
      <c r="HE46" s="4"/>
      <c r="HF46" s="4"/>
      <c r="HG46" s="4"/>
      <c r="HH46" s="4"/>
      <c r="HI46" s="4"/>
      <c r="HJ46" s="4"/>
      <c r="HK46" s="4"/>
      <c r="HL46" s="4"/>
    </row>
    <row r="47" spans="1:220" s="5" customFormat="1" ht="12" customHeight="1" x14ac:dyDescent="0.3">
      <c r="A47" s="46"/>
      <c r="B47" s="91" t="s">
        <v>21</v>
      </c>
      <c r="C47" s="47"/>
      <c r="D47" s="48"/>
      <c r="E47" s="143"/>
      <c r="F47" s="49"/>
      <c r="G47" s="4"/>
      <c r="H47" s="4"/>
      <c r="I47" s="4"/>
      <c r="J47" s="4"/>
      <c r="K47" s="4"/>
      <c r="L47" s="4"/>
      <c r="M47" s="4"/>
      <c r="N47" s="4"/>
      <c r="O47" s="4"/>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4"/>
      <c r="FO47" s="4"/>
      <c r="FP47" s="4"/>
      <c r="FQ47" s="4"/>
      <c r="FR47" s="4"/>
      <c r="FS47" s="4"/>
      <c r="FT47" s="4"/>
      <c r="FU47" s="4"/>
      <c r="FV47" s="4"/>
      <c r="FW47" s="4"/>
      <c r="FX47" s="4"/>
      <c r="FY47" s="4"/>
      <c r="FZ47" s="4"/>
      <c r="GA47" s="4"/>
      <c r="GB47" s="4"/>
      <c r="GC47" s="4"/>
      <c r="GD47" s="4"/>
      <c r="GE47" s="4"/>
      <c r="GF47" s="4"/>
      <c r="GG47" s="4"/>
      <c r="GH47" s="4"/>
      <c r="GI47" s="4"/>
      <c r="GJ47" s="4"/>
      <c r="GK47" s="4"/>
      <c r="GL47" s="4"/>
      <c r="GM47" s="4"/>
      <c r="GN47" s="4"/>
      <c r="GO47" s="4"/>
      <c r="GP47" s="4"/>
      <c r="GQ47" s="4"/>
      <c r="GR47" s="4"/>
      <c r="GS47" s="4"/>
      <c r="GT47" s="4"/>
      <c r="GU47" s="4"/>
      <c r="GV47" s="4"/>
      <c r="GW47" s="4"/>
      <c r="GX47" s="4"/>
      <c r="GY47" s="4"/>
      <c r="GZ47" s="4"/>
      <c r="HA47" s="4"/>
      <c r="HB47" s="4"/>
      <c r="HC47" s="4"/>
      <c r="HD47" s="4"/>
      <c r="HE47" s="4"/>
      <c r="HF47" s="4"/>
      <c r="HG47" s="4"/>
      <c r="HH47" s="4"/>
      <c r="HI47" s="4"/>
      <c r="HJ47" s="4"/>
      <c r="HK47" s="4"/>
      <c r="HL47" s="4"/>
    </row>
    <row r="48" spans="1:220" s="5" customFormat="1" ht="12" customHeight="1" x14ac:dyDescent="0.3">
      <c r="A48" s="46"/>
      <c r="B48" s="91" t="s">
        <v>20</v>
      </c>
      <c r="C48" s="47"/>
      <c r="D48" s="48"/>
      <c r="E48" s="143"/>
      <c r="F48" s="49"/>
      <c r="G48" s="4"/>
      <c r="H48" s="4"/>
      <c r="I48" s="4"/>
      <c r="J48" s="4"/>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4"/>
      <c r="FO48" s="4"/>
      <c r="FP48" s="4"/>
      <c r="FQ48" s="4"/>
      <c r="FR48" s="4"/>
      <c r="FS48" s="4"/>
      <c r="FT48" s="4"/>
      <c r="FU48" s="4"/>
      <c r="FV48" s="4"/>
      <c r="FW48" s="4"/>
      <c r="FX48" s="4"/>
      <c r="FY48" s="4"/>
      <c r="FZ48" s="4"/>
      <c r="GA48" s="4"/>
      <c r="GB48" s="4"/>
      <c r="GC48" s="4"/>
      <c r="GD48" s="4"/>
      <c r="GE48" s="4"/>
      <c r="GF48" s="4"/>
      <c r="GG48" s="4"/>
      <c r="GH48" s="4"/>
      <c r="GI48" s="4"/>
      <c r="GJ48" s="4"/>
      <c r="GK48" s="4"/>
      <c r="GL48" s="4"/>
      <c r="GM48" s="4"/>
      <c r="GN48" s="4"/>
      <c r="GO48" s="4"/>
      <c r="GP48" s="4"/>
      <c r="GQ48" s="4"/>
      <c r="GR48" s="4"/>
      <c r="GS48" s="4"/>
      <c r="GT48" s="4"/>
      <c r="GU48" s="4"/>
      <c r="GV48" s="4"/>
      <c r="GW48" s="4"/>
      <c r="GX48" s="4"/>
      <c r="GY48" s="4"/>
      <c r="GZ48" s="4"/>
      <c r="HA48" s="4"/>
      <c r="HB48" s="4"/>
      <c r="HC48" s="4"/>
      <c r="HD48" s="4"/>
      <c r="HE48" s="4"/>
      <c r="HF48" s="4"/>
      <c r="HG48" s="4"/>
      <c r="HH48" s="4"/>
      <c r="HI48" s="4"/>
      <c r="HJ48" s="4"/>
      <c r="HK48" s="4"/>
      <c r="HL48" s="4"/>
    </row>
    <row r="49" spans="1:220" s="5" customFormat="1" ht="12" customHeight="1" thickBot="1" x14ac:dyDescent="0.35">
      <c r="A49" s="94"/>
      <c r="B49" s="92" t="s">
        <v>81</v>
      </c>
      <c r="C49" s="47"/>
      <c r="D49" s="48"/>
      <c r="E49" s="143"/>
      <c r="F49" s="93"/>
      <c r="G49" s="4"/>
      <c r="H49" s="4"/>
      <c r="I49" s="4"/>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4"/>
      <c r="FO49" s="4"/>
      <c r="FP49" s="4"/>
      <c r="FQ49" s="4"/>
      <c r="FR49" s="4"/>
      <c r="FS49" s="4"/>
      <c r="FT49" s="4"/>
      <c r="FU49" s="4"/>
      <c r="FV49" s="4"/>
      <c r="FW49" s="4"/>
      <c r="FX49" s="4"/>
      <c r="FY49" s="4"/>
      <c r="FZ49" s="4"/>
      <c r="GA49" s="4"/>
      <c r="GB49" s="4"/>
      <c r="GC49" s="4"/>
      <c r="GD49" s="4"/>
      <c r="GE49" s="4"/>
      <c r="GF49" s="4"/>
      <c r="GG49" s="4"/>
      <c r="GH49" s="4"/>
      <c r="GI49" s="4"/>
      <c r="GJ49" s="4"/>
      <c r="GK49" s="4"/>
      <c r="GL49" s="4"/>
      <c r="GM49" s="4"/>
      <c r="GN49" s="4"/>
      <c r="GO49" s="4"/>
      <c r="GP49" s="4"/>
      <c r="GQ49" s="4"/>
      <c r="GR49" s="4"/>
      <c r="GS49" s="4"/>
      <c r="GT49" s="4"/>
      <c r="GU49" s="4"/>
      <c r="GV49" s="4"/>
      <c r="GW49" s="4"/>
      <c r="GX49" s="4"/>
      <c r="GY49" s="4"/>
      <c r="GZ49" s="4"/>
      <c r="HA49" s="4"/>
      <c r="HB49" s="4"/>
      <c r="HC49" s="4"/>
      <c r="HD49" s="4"/>
      <c r="HE49" s="4"/>
      <c r="HF49" s="4"/>
      <c r="HG49" s="4"/>
      <c r="HH49" s="4"/>
      <c r="HI49" s="4"/>
      <c r="HJ49" s="4"/>
      <c r="HK49" s="4"/>
      <c r="HL49" s="4"/>
    </row>
    <row r="50" spans="1:220" s="5" customFormat="1" ht="12" customHeight="1" x14ac:dyDescent="0.3">
      <c r="A50" s="80"/>
      <c r="B50" s="783" t="s">
        <v>112</v>
      </c>
      <c r="C50" s="783"/>
      <c r="D50" s="783"/>
      <c r="E50" s="784"/>
      <c r="F50" s="144">
        <f>+SUM(F45:F49)</f>
        <v>0</v>
      </c>
      <c r="G50" s="45" t="s">
        <v>52</v>
      </c>
      <c r="H50" s="4"/>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4"/>
      <c r="FO50" s="4"/>
      <c r="FP50" s="4"/>
      <c r="FQ50" s="4"/>
      <c r="FR50" s="4"/>
      <c r="FS50" s="4"/>
      <c r="FT50" s="4"/>
      <c r="FU50" s="4"/>
      <c r="FV50" s="4"/>
      <c r="FW50" s="4"/>
      <c r="FX50" s="4"/>
      <c r="FY50" s="4"/>
      <c r="FZ50" s="4"/>
      <c r="GA50" s="4"/>
      <c r="GB50" s="4"/>
      <c r="GC50" s="4"/>
      <c r="GD50" s="4"/>
      <c r="GE50" s="4"/>
      <c r="GF50" s="4"/>
      <c r="GG50" s="4"/>
      <c r="GH50" s="4"/>
      <c r="GI50" s="4"/>
      <c r="GJ50" s="4"/>
      <c r="GK50" s="4"/>
      <c r="GL50" s="4"/>
      <c r="GM50" s="4"/>
      <c r="GN50" s="4"/>
      <c r="GO50" s="4"/>
      <c r="GP50" s="4"/>
      <c r="GQ50" s="4"/>
      <c r="GR50" s="4"/>
      <c r="GS50" s="4"/>
      <c r="GT50" s="4"/>
      <c r="GU50" s="4"/>
      <c r="GV50" s="4"/>
      <c r="GW50" s="4"/>
      <c r="GX50" s="4"/>
      <c r="GY50" s="4"/>
      <c r="GZ50" s="4"/>
      <c r="HA50" s="4"/>
      <c r="HB50" s="4"/>
      <c r="HC50" s="4"/>
      <c r="HD50" s="4"/>
      <c r="HE50" s="4"/>
      <c r="HF50" s="4"/>
      <c r="HG50" s="4"/>
      <c r="HH50" s="4"/>
      <c r="HI50" s="4"/>
      <c r="HJ50" s="4"/>
      <c r="HK50" s="4"/>
      <c r="HL50" s="4"/>
    </row>
    <row r="51" spans="1:220" s="5" customFormat="1" ht="12" customHeight="1" x14ac:dyDescent="0.3">
      <c r="A51" s="43"/>
      <c r="B51" s="757" t="s">
        <v>99</v>
      </c>
      <c r="C51" s="757"/>
      <c r="D51" s="757"/>
      <c r="E51" s="768"/>
      <c r="F51" s="151"/>
      <c r="G51" s="4"/>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4"/>
      <c r="FO51" s="4"/>
      <c r="FP51" s="4"/>
      <c r="FQ51" s="4"/>
      <c r="FR51" s="4"/>
      <c r="FS51" s="4"/>
      <c r="FT51" s="4"/>
      <c r="FU51" s="4"/>
      <c r="FV51" s="4"/>
      <c r="FW51" s="4"/>
      <c r="FX51" s="4"/>
      <c r="FY51" s="4"/>
      <c r="FZ51" s="4"/>
      <c r="GA51" s="4"/>
      <c r="GB51" s="4"/>
      <c r="GC51" s="4"/>
      <c r="GD51" s="4"/>
      <c r="GE51" s="4"/>
      <c r="GF51" s="4"/>
      <c r="GG51" s="4"/>
      <c r="GH51" s="4"/>
      <c r="GI51" s="4"/>
      <c r="GJ51" s="4"/>
      <c r="GK51" s="4"/>
      <c r="GL51" s="4"/>
      <c r="GM51" s="4"/>
      <c r="GN51" s="4"/>
      <c r="GO51" s="4"/>
      <c r="GP51" s="4"/>
      <c r="GQ51" s="4"/>
      <c r="GR51" s="4"/>
      <c r="GS51" s="4"/>
      <c r="GT51" s="4"/>
      <c r="GU51" s="4"/>
      <c r="GV51" s="4"/>
      <c r="GW51" s="4"/>
      <c r="GX51" s="4"/>
      <c r="GY51" s="4"/>
      <c r="GZ51" s="4"/>
      <c r="HA51" s="4"/>
      <c r="HB51" s="4"/>
      <c r="HC51" s="4"/>
      <c r="HD51" s="4"/>
      <c r="HE51" s="4"/>
      <c r="HF51" s="4"/>
      <c r="HG51" s="4"/>
      <c r="HH51" s="4"/>
      <c r="HI51" s="4"/>
      <c r="HJ51" s="4"/>
      <c r="HK51" s="4"/>
      <c r="HL51" s="4"/>
    </row>
    <row r="52" spans="1:220" s="5" customFormat="1" ht="12" customHeight="1" x14ac:dyDescent="0.3">
      <c r="A52" s="68"/>
      <c r="B52" s="759" t="s">
        <v>100</v>
      </c>
      <c r="C52" s="759"/>
      <c r="D52" s="759"/>
      <c r="E52" s="785"/>
      <c r="F52" s="69">
        <f>+F51*F50</f>
        <v>0</v>
      </c>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4"/>
      <c r="FO52" s="4"/>
      <c r="FP52" s="4"/>
      <c r="FQ52" s="4"/>
      <c r="FR52" s="4"/>
      <c r="FS52" s="4"/>
      <c r="FT52" s="4"/>
      <c r="FU52" s="4"/>
      <c r="FV52" s="4"/>
      <c r="FW52" s="4"/>
      <c r="FX52" s="4"/>
      <c r="FY52" s="4"/>
      <c r="FZ52" s="4"/>
      <c r="GA52" s="4"/>
      <c r="GB52" s="4"/>
      <c r="GC52" s="4"/>
      <c r="GD52" s="4"/>
      <c r="GE52" s="4"/>
      <c r="GF52" s="4"/>
      <c r="GG52" s="4"/>
      <c r="GH52" s="4"/>
      <c r="GI52" s="4"/>
      <c r="GJ52" s="4"/>
      <c r="GK52" s="4"/>
      <c r="GL52" s="4"/>
      <c r="GM52" s="4"/>
      <c r="GN52" s="4"/>
      <c r="GO52" s="4"/>
      <c r="GP52" s="4"/>
      <c r="GQ52" s="4"/>
      <c r="GR52" s="4"/>
      <c r="GS52" s="4"/>
      <c r="GT52" s="4"/>
      <c r="GU52" s="4"/>
      <c r="GV52" s="4"/>
      <c r="GW52" s="4"/>
      <c r="GX52" s="4"/>
      <c r="GY52" s="4"/>
      <c r="GZ52" s="4"/>
      <c r="HA52" s="4"/>
      <c r="HB52" s="4"/>
      <c r="HC52" s="4"/>
      <c r="HD52" s="4"/>
      <c r="HE52" s="4"/>
      <c r="HF52" s="4"/>
      <c r="HG52" s="4"/>
      <c r="HH52" s="4"/>
      <c r="HI52" s="4"/>
      <c r="HJ52" s="4"/>
      <c r="HK52" s="4"/>
      <c r="HL52" s="4"/>
    </row>
    <row r="53" spans="1:220" s="5" customFormat="1" ht="12" customHeight="1" thickBot="1" x14ac:dyDescent="0.35">
      <c r="A53" s="68"/>
      <c r="B53" s="771" t="s">
        <v>101</v>
      </c>
      <c r="C53" s="771"/>
      <c r="D53" s="771"/>
      <c r="E53" s="772"/>
      <c r="F53" s="69">
        <f>+F52+F43</f>
        <v>0</v>
      </c>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4"/>
      <c r="FO53" s="4"/>
      <c r="FP53" s="4"/>
      <c r="FQ53" s="4"/>
      <c r="FR53" s="4"/>
      <c r="FS53" s="4"/>
      <c r="FT53" s="4"/>
      <c r="FU53" s="4"/>
      <c r="FV53" s="4"/>
      <c r="FW53" s="4"/>
      <c r="FX53" s="4"/>
      <c r="FY53" s="4"/>
      <c r="FZ53" s="4"/>
      <c r="GA53" s="4"/>
      <c r="GB53" s="4"/>
      <c r="GC53" s="4"/>
      <c r="GD53" s="4"/>
      <c r="GE53" s="4"/>
      <c r="GF53" s="4"/>
      <c r="GG53" s="4"/>
      <c r="GH53" s="4"/>
      <c r="GI53" s="4"/>
      <c r="GJ53" s="4"/>
      <c r="GK53" s="4"/>
      <c r="GL53" s="4"/>
      <c r="GM53" s="4"/>
      <c r="GN53" s="4"/>
      <c r="GO53" s="4"/>
      <c r="GP53" s="4"/>
      <c r="GQ53" s="4"/>
      <c r="GR53" s="4"/>
      <c r="GS53" s="4"/>
      <c r="GT53" s="4"/>
      <c r="GU53" s="4"/>
      <c r="GV53" s="4"/>
      <c r="GW53" s="4"/>
      <c r="GX53" s="4"/>
      <c r="GY53" s="4"/>
      <c r="GZ53" s="4"/>
      <c r="HA53" s="4"/>
      <c r="HB53" s="4"/>
      <c r="HC53" s="4"/>
      <c r="HD53" s="4"/>
      <c r="HE53" s="4"/>
      <c r="HF53" s="4"/>
      <c r="HG53" s="4"/>
      <c r="HH53" s="4"/>
      <c r="HI53" s="4"/>
      <c r="HJ53" s="4"/>
      <c r="HK53" s="4"/>
      <c r="HL53" s="4"/>
    </row>
    <row r="54" spans="1:220" s="5" customFormat="1" ht="12" customHeight="1" x14ac:dyDescent="0.3">
      <c r="A54" s="786" t="s">
        <v>3</v>
      </c>
      <c r="B54" s="773" t="s">
        <v>28</v>
      </c>
      <c r="C54" s="776" t="s">
        <v>29</v>
      </c>
      <c r="D54" s="54" t="s">
        <v>30</v>
      </c>
      <c r="E54" s="779" t="s">
        <v>31</v>
      </c>
      <c r="F54" s="55" t="s">
        <v>8</v>
      </c>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4"/>
      <c r="FO54" s="4"/>
      <c r="FP54" s="4"/>
      <c r="FQ54" s="4"/>
      <c r="FR54" s="4"/>
      <c r="FS54" s="4"/>
      <c r="FT54" s="4"/>
      <c r="FU54" s="4"/>
      <c r="FV54" s="4"/>
      <c r="FW54" s="4"/>
      <c r="FX54" s="4"/>
      <c r="FY54" s="4"/>
      <c r="FZ54" s="4"/>
      <c r="GA54" s="4"/>
      <c r="GB54" s="4"/>
      <c r="GC54" s="4"/>
      <c r="GD54" s="4"/>
      <c r="GE54" s="4"/>
      <c r="GF54" s="4"/>
      <c r="GG54" s="4"/>
      <c r="GH54" s="4"/>
      <c r="GI54" s="4"/>
      <c r="GJ54" s="4"/>
      <c r="GK54" s="4"/>
      <c r="GL54" s="4"/>
      <c r="GM54" s="4"/>
      <c r="GN54" s="4"/>
      <c r="GO54" s="4"/>
      <c r="GP54" s="4"/>
      <c r="GQ54" s="4"/>
      <c r="GR54" s="4"/>
      <c r="GS54" s="4"/>
      <c r="GT54" s="4"/>
      <c r="GU54" s="4"/>
      <c r="GV54" s="4"/>
      <c r="GW54" s="4"/>
      <c r="GX54" s="4"/>
      <c r="GY54" s="4"/>
      <c r="GZ54" s="4"/>
      <c r="HA54" s="4"/>
      <c r="HB54" s="4"/>
      <c r="HC54" s="4"/>
      <c r="HD54" s="4"/>
      <c r="HE54" s="4"/>
      <c r="HF54" s="4"/>
      <c r="HG54" s="4"/>
      <c r="HH54" s="4"/>
      <c r="HI54" s="4"/>
      <c r="HJ54" s="4"/>
      <c r="HK54" s="4"/>
      <c r="HL54" s="4"/>
    </row>
    <row r="55" spans="1:220" s="5" customFormat="1" ht="12" customHeight="1" x14ac:dyDescent="0.3">
      <c r="A55" s="787"/>
      <c r="B55" s="774"/>
      <c r="C55" s="777"/>
      <c r="D55" s="56" t="s">
        <v>32</v>
      </c>
      <c r="E55" s="780"/>
      <c r="F55" s="57" t="s">
        <v>12</v>
      </c>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4"/>
      <c r="FN55" s="4"/>
      <c r="FO55" s="4"/>
      <c r="FP55" s="4"/>
      <c r="FQ55" s="4"/>
      <c r="FR55" s="4"/>
      <c r="FS55" s="4"/>
      <c r="FT55" s="4"/>
      <c r="FU55" s="4"/>
      <c r="FV55" s="4"/>
      <c r="FW55" s="4"/>
      <c r="FX55" s="4"/>
      <c r="FY55" s="4"/>
      <c r="FZ55" s="4"/>
      <c r="GA55" s="4"/>
      <c r="GB55" s="4"/>
      <c r="GC55" s="4"/>
      <c r="GD55" s="4"/>
      <c r="GE55" s="4"/>
      <c r="GF55" s="4"/>
      <c r="GG55" s="4"/>
      <c r="GH55" s="4"/>
      <c r="GI55" s="4"/>
      <c r="GJ55" s="4"/>
      <c r="GK55" s="4"/>
      <c r="GL55" s="4"/>
      <c r="GM55" s="4"/>
      <c r="GN55" s="4"/>
      <c r="GO55" s="4"/>
      <c r="GP55" s="4"/>
      <c r="GQ55" s="4"/>
      <c r="GR55" s="4"/>
      <c r="GS55" s="4"/>
      <c r="GT55" s="4"/>
      <c r="GU55" s="4"/>
      <c r="GV55" s="4"/>
      <c r="GW55" s="4"/>
      <c r="GX55" s="4"/>
      <c r="GY55" s="4"/>
      <c r="GZ55" s="4"/>
      <c r="HA55" s="4"/>
      <c r="HB55" s="4"/>
      <c r="HC55" s="4"/>
      <c r="HD55" s="4"/>
      <c r="HE55" s="4"/>
      <c r="HF55" s="4"/>
      <c r="HG55" s="4"/>
      <c r="HH55" s="4"/>
      <c r="HI55" s="4"/>
      <c r="HJ55" s="4"/>
      <c r="HK55" s="4"/>
      <c r="HL55" s="4"/>
    </row>
    <row r="56" spans="1:220" s="5" customFormat="1" ht="12" customHeight="1" thickBot="1" x14ac:dyDescent="0.35">
      <c r="A56" s="58" t="s">
        <v>33</v>
      </c>
      <c r="B56" s="775"/>
      <c r="C56" s="778"/>
      <c r="D56" s="59" t="s">
        <v>34</v>
      </c>
      <c r="E56" s="59" t="s">
        <v>35</v>
      </c>
      <c r="F56" s="60" t="s">
        <v>36</v>
      </c>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c r="EK56" s="4"/>
      <c r="EL56" s="4"/>
      <c r="EM56" s="4"/>
      <c r="EN56" s="4"/>
      <c r="EO56" s="4"/>
      <c r="EP56" s="4"/>
      <c r="EQ56" s="4"/>
      <c r="ER56" s="4"/>
      <c r="ES56" s="4"/>
      <c r="ET56" s="4"/>
      <c r="EU56" s="4"/>
      <c r="EV56" s="4"/>
      <c r="EW56" s="4"/>
      <c r="EX56" s="4"/>
      <c r="EY56" s="4"/>
      <c r="EZ56" s="4"/>
      <c r="FA56" s="4"/>
      <c r="FB56" s="4"/>
      <c r="FC56" s="4"/>
      <c r="FD56" s="4"/>
      <c r="FE56" s="4"/>
      <c r="FF56" s="4"/>
      <c r="FG56" s="4"/>
      <c r="FH56" s="4"/>
      <c r="FI56" s="4"/>
      <c r="FJ56" s="4"/>
      <c r="FK56" s="4"/>
      <c r="FL56" s="4"/>
      <c r="FM56" s="4"/>
      <c r="FN56" s="4"/>
      <c r="FO56" s="4"/>
      <c r="FP56" s="4"/>
      <c r="FQ56" s="4"/>
      <c r="FR56" s="4"/>
      <c r="FS56" s="4"/>
      <c r="FT56" s="4"/>
      <c r="FU56" s="4"/>
      <c r="FV56" s="4"/>
      <c r="FW56" s="4"/>
      <c r="FX56" s="4"/>
      <c r="FY56" s="4"/>
      <c r="FZ56" s="4"/>
      <c r="GA56" s="4"/>
      <c r="GB56" s="4"/>
      <c r="GC56" s="4"/>
      <c r="GD56" s="4"/>
      <c r="GE56" s="4"/>
      <c r="GF56" s="4"/>
      <c r="GG56" s="4"/>
      <c r="GH56" s="4"/>
      <c r="GI56" s="4"/>
      <c r="GJ56" s="4"/>
      <c r="GK56" s="4"/>
      <c r="GL56" s="4"/>
      <c r="GM56" s="4"/>
      <c r="GN56" s="4"/>
      <c r="GO56" s="4"/>
      <c r="GP56" s="4"/>
      <c r="GQ56" s="4"/>
      <c r="GR56" s="4"/>
      <c r="GS56" s="4"/>
      <c r="GT56" s="4"/>
      <c r="GU56" s="4"/>
      <c r="GV56" s="4"/>
      <c r="GW56" s="4"/>
      <c r="GX56" s="4"/>
      <c r="GY56" s="4"/>
      <c r="GZ56" s="4"/>
      <c r="HA56" s="4"/>
      <c r="HB56" s="4"/>
      <c r="HC56" s="4"/>
      <c r="HD56" s="4"/>
      <c r="HE56" s="4"/>
      <c r="HF56" s="4"/>
      <c r="HG56" s="4"/>
      <c r="HH56" s="4"/>
      <c r="HI56" s="4"/>
      <c r="HJ56" s="4"/>
      <c r="HK56" s="4"/>
      <c r="HL56" s="4"/>
    </row>
    <row r="57" spans="1:220" s="5" customFormat="1" ht="12" customHeight="1" x14ac:dyDescent="0.3">
      <c r="A57" s="71"/>
      <c r="B57" s="755" t="s">
        <v>37</v>
      </c>
      <c r="C57" s="755"/>
      <c r="D57" s="755"/>
      <c r="E57" s="755"/>
      <c r="F57" s="756"/>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c r="DM57" s="4"/>
      <c r="DN57" s="4"/>
      <c r="DO57" s="4"/>
      <c r="DP57" s="4"/>
      <c r="DQ57" s="4"/>
      <c r="DR57" s="4"/>
      <c r="DS57" s="4"/>
      <c r="DT57" s="4"/>
      <c r="DU57" s="4"/>
      <c r="DV57" s="4"/>
      <c r="DW57" s="4"/>
      <c r="DX57" s="4"/>
      <c r="DY57" s="4"/>
      <c r="DZ57" s="4"/>
      <c r="EA57" s="4"/>
      <c r="EB57" s="4"/>
      <c r="EC57" s="4"/>
      <c r="ED57" s="4"/>
      <c r="EE57" s="4"/>
      <c r="EF57" s="4"/>
      <c r="EG57" s="4"/>
      <c r="EH57" s="4"/>
      <c r="EI57" s="4"/>
      <c r="EJ57" s="4"/>
      <c r="EK57" s="4"/>
      <c r="EL57" s="4"/>
      <c r="EM57" s="4"/>
      <c r="EN57" s="4"/>
      <c r="EO57" s="4"/>
      <c r="EP57" s="4"/>
      <c r="EQ57" s="4"/>
      <c r="ER57" s="4"/>
      <c r="ES57" s="4"/>
      <c r="ET57" s="4"/>
      <c r="EU57" s="4"/>
      <c r="EV57" s="4"/>
      <c r="EW57" s="4"/>
      <c r="EX57" s="4"/>
      <c r="EY57" s="4"/>
      <c r="EZ57" s="4"/>
      <c r="FA57" s="4"/>
      <c r="FB57" s="4"/>
      <c r="FC57" s="4"/>
      <c r="FD57" s="4"/>
      <c r="FE57" s="4"/>
      <c r="FF57" s="4"/>
      <c r="FG57" s="4"/>
      <c r="FH57" s="4"/>
      <c r="FI57" s="4"/>
      <c r="FJ57" s="4"/>
      <c r="FK57" s="4"/>
      <c r="FL57" s="4"/>
      <c r="FM57" s="4"/>
      <c r="FN57" s="4"/>
      <c r="FO57" s="4"/>
      <c r="FP57" s="4"/>
      <c r="FQ57" s="4"/>
      <c r="FR57" s="4"/>
      <c r="FS57" s="4"/>
      <c r="FT57" s="4"/>
      <c r="FU57" s="4"/>
      <c r="FV57" s="4"/>
      <c r="FW57" s="4"/>
      <c r="FX57" s="4"/>
      <c r="FY57" s="4"/>
      <c r="FZ57" s="4"/>
      <c r="GA57" s="4"/>
      <c r="GB57" s="4"/>
      <c r="GC57" s="4"/>
      <c r="GD57" s="4"/>
      <c r="GE57" s="4"/>
      <c r="GF57" s="4"/>
      <c r="GG57" s="4"/>
      <c r="GH57" s="4"/>
      <c r="GI57" s="4"/>
      <c r="GJ57" s="4"/>
      <c r="GK57" s="4"/>
      <c r="GL57" s="4"/>
      <c r="GM57" s="4"/>
      <c r="GN57" s="4"/>
      <c r="GO57" s="4"/>
      <c r="GP57" s="4"/>
      <c r="GQ57" s="4"/>
      <c r="GR57" s="4"/>
      <c r="GS57" s="4"/>
      <c r="GT57" s="4"/>
      <c r="GU57" s="4"/>
      <c r="GV57" s="4"/>
      <c r="GW57" s="4"/>
      <c r="GX57" s="4"/>
      <c r="GY57" s="4"/>
      <c r="GZ57" s="4"/>
      <c r="HA57" s="4"/>
      <c r="HB57" s="4"/>
      <c r="HC57" s="4"/>
      <c r="HD57" s="4"/>
      <c r="HE57" s="4"/>
      <c r="HF57" s="4"/>
      <c r="HG57" s="4"/>
      <c r="HH57" s="4"/>
      <c r="HI57" s="4"/>
      <c r="HJ57" s="4"/>
      <c r="HK57" s="4"/>
      <c r="HL57" s="4"/>
    </row>
    <row r="58" spans="1:220" s="5" customFormat="1" ht="12" customHeight="1" x14ac:dyDescent="0.3">
      <c r="A58" s="43"/>
      <c r="B58" s="757" t="s">
        <v>38</v>
      </c>
      <c r="C58" s="757"/>
      <c r="D58" s="757"/>
      <c r="E58" s="757"/>
      <c r="F58" s="758"/>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c r="DM58" s="4"/>
      <c r="DN58" s="4"/>
      <c r="DO58" s="4"/>
      <c r="DP58" s="4"/>
      <c r="DQ58" s="4"/>
      <c r="DR58" s="4"/>
      <c r="DS58" s="4"/>
      <c r="DT58" s="4"/>
      <c r="DU58" s="4"/>
      <c r="DV58" s="4"/>
      <c r="DW58" s="4"/>
      <c r="DX58" s="4"/>
      <c r="DY58" s="4"/>
      <c r="DZ58" s="4"/>
      <c r="EA58" s="4"/>
      <c r="EB58" s="4"/>
      <c r="EC58" s="4"/>
      <c r="ED58" s="4"/>
      <c r="EE58" s="4"/>
      <c r="EF58" s="4"/>
      <c r="EG58" s="4"/>
      <c r="EH58" s="4"/>
      <c r="EI58" s="4"/>
      <c r="EJ58" s="4"/>
      <c r="EK58" s="4"/>
      <c r="EL58" s="4"/>
      <c r="EM58" s="4"/>
      <c r="EN58" s="4"/>
      <c r="EO58" s="4"/>
      <c r="EP58" s="4"/>
      <c r="EQ58" s="4"/>
      <c r="ER58" s="4"/>
      <c r="ES58" s="4"/>
      <c r="ET58" s="4"/>
      <c r="EU58" s="4"/>
      <c r="EV58" s="4"/>
      <c r="EW58" s="4"/>
      <c r="EX58" s="4"/>
      <c r="EY58" s="4"/>
      <c r="EZ58" s="4"/>
      <c r="FA58" s="4"/>
      <c r="FB58" s="4"/>
      <c r="FC58" s="4"/>
      <c r="FD58" s="4"/>
      <c r="FE58" s="4"/>
      <c r="FF58" s="4"/>
      <c r="FG58" s="4"/>
      <c r="FH58" s="4"/>
      <c r="FI58" s="4"/>
      <c r="FJ58" s="4"/>
      <c r="FK58" s="4"/>
      <c r="FL58" s="4"/>
      <c r="FM58" s="4"/>
      <c r="FN58" s="4"/>
      <c r="FO58" s="4"/>
      <c r="FP58" s="4"/>
      <c r="FQ58" s="4"/>
      <c r="FR58" s="4"/>
      <c r="FS58" s="4"/>
      <c r="FT58" s="4"/>
      <c r="FU58" s="4"/>
      <c r="FV58" s="4"/>
      <c r="FW58" s="4"/>
      <c r="FX58" s="4"/>
      <c r="FY58" s="4"/>
      <c r="FZ58" s="4"/>
      <c r="GA58" s="4"/>
      <c r="GB58" s="4"/>
      <c r="GC58" s="4"/>
      <c r="GD58" s="4"/>
      <c r="GE58" s="4"/>
      <c r="GF58" s="4"/>
      <c r="GG58" s="4"/>
      <c r="GH58" s="4"/>
      <c r="GI58" s="4"/>
      <c r="GJ58" s="4"/>
      <c r="GK58" s="4"/>
      <c r="GL58" s="4"/>
      <c r="GM58" s="4"/>
      <c r="GN58" s="4"/>
      <c r="GO58" s="4"/>
      <c r="GP58" s="4"/>
      <c r="GQ58" s="4"/>
      <c r="GR58" s="4"/>
      <c r="GS58" s="4"/>
      <c r="GT58" s="4"/>
      <c r="GU58" s="4"/>
      <c r="GV58" s="4"/>
      <c r="GW58" s="4"/>
      <c r="GX58" s="4"/>
      <c r="GY58" s="4"/>
      <c r="GZ58" s="4"/>
      <c r="HA58" s="4"/>
      <c r="HB58" s="4"/>
      <c r="HC58" s="4"/>
      <c r="HD58" s="4"/>
      <c r="HE58" s="4"/>
      <c r="HF58" s="4"/>
      <c r="HG58" s="4"/>
      <c r="HH58" s="4"/>
      <c r="HI58" s="4"/>
      <c r="HJ58" s="4"/>
      <c r="HK58" s="4"/>
      <c r="HL58" s="4"/>
    </row>
    <row r="59" spans="1:220" s="5" customFormat="1" ht="12" customHeight="1" x14ac:dyDescent="0.3">
      <c r="A59" s="63"/>
      <c r="B59" s="64" t="s">
        <v>91</v>
      </c>
      <c r="C59" s="70" t="s">
        <v>39</v>
      </c>
      <c r="D59" s="65"/>
      <c r="E59" s="82"/>
      <c r="F59" s="66"/>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c r="DM59" s="4"/>
      <c r="DN59" s="4"/>
      <c r="DO59" s="4"/>
      <c r="DP59" s="4"/>
      <c r="DQ59" s="4"/>
      <c r="DR59" s="4"/>
      <c r="DS59" s="4"/>
      <c r="DT59" s="4"/>
      <c r="DU59" s="4"/>
      <c r="DV59" s="4"/>
      <c r="DW59" s="4"/>
      <c r="DX59" s="4"/>
      <c r="DY59" s="4"/>
      <c r="DZ59" s="4"/>
      <c r="EA59" s="4"/>
      <c r="EB59" s="4"/>
      <c r="EC59" s="4"/>
      <c r="ED59" s="4"/>
      <c r="EE59" s="4"/>
      <c r="EF59" s="4"/>
      <c r="EG59" s="4"/>
      <c r="EH59" s="4"/>
      <c r="EI59" s="4"/>
      <c r="EJ59" s="4"/>
      <c r="EK59" s="4"/>
      <c r="EL59" s="4"/>
      <c r="EM59" s="4"/>
      <c r="EN59" s="4"/>
      <c r="EO59" s="4"/>
      <c r="EP59" s="4"/>
      <c r="EQ59" s="4"/>
      <c r="ER59" s="4"/>
      <c r="ES59" s="4"/>
      <c r="ET59" s="4"/>
      <c r="EU59" s="4"/>
      <c r="EV59" s="4"/>
      <c r="EW59" s="4"/>
      <c r="EX59" s="4"/>
      <c r="EY59" s="4"/>
      <c r="EZ59" s="4"/>
      <c r="FA59" s="4"/>
      <c r="FB59" s="4"/>
      <c r="FC59" s="4"/>
      <c r="FD59" s="4"/>
      <c r="FE59" s="4"/>
      <c r="FF59" s="4"/>
      <c r="FG59" s="4"/>
      <c r="FH59" s="4"/>
      <c r="FI59" s="4"/>
      <c r="FJ59" s="4"/>
      <c r="FK59" s="4"/>
      <c r="FL59" s="4"/>
      <c r="FM59" s="4"/>
      <c r="FN59" s="4"/>
      <c r="FO59" s="4"/>
      <c r="FP59" s="4"/>
      <c r="FQ59" s="4"/>
      <c r="FR59" s="4"/>
      <c r="FS59" s="4"/>
      <c r="FT59" s="4"/>
      <c r="FU59" s="4"/>
      <c r="FV59" s="4"/>
      <c r="FW59" s="4"/>
      <c r="FX59" s="4"/>
      <c r="FY59" s="4"/>
      <c r="FZ59" s="4"/>
      <c r="GA59" s="4"/>
      <c r="GB59" s="4"/>
      <c r="GC59" s="4"/>
      <c r="GD59" s="4"/>
      <c r="GE59" s="4"/>
      <c r="GF59" s="4"/>
      <c r="GG59" s="4"/>
      <c r="GH59" s="4"/>
      <c r="GI59" s="4"/>
      <c r="GJ59" s="4"/>
      <c r="GK59" s="4"/>
      <c r="GL59" s="4"/>
      <c r="GM59" s="4"/>
      <c r="GN59" s="4"/>
      <c r="GO59" s="4"/>
      <c r="GP59" s="4"/>
      <c r="GQ59" s="4"/>
      <c r="GR59" s="4"/>
      <c r="GS59" s="4"/>
      <c r="GT59" s="4"/>
      <c r="GU59" s="4"/>
      <c r="GV59" s="4"/>
      <c r="GW59" s="4"/>
      <c r="GX59" s="4"/>
      <c r="GY59" s="4"/>
      <c r="GZ59" s="4"/>
      <c r="HA59" s="4"/>
      <c r="HB59" s="4"/>
      <c r="HC59" s="4"/>
      <c r="HD59" s="4"/>
      <c r="HE59" s="4"/>
      <c r="HF59" s="4"/>
      <c r="HG59" s="4"/>
      <c r="HH59" s="4"/>
      <c r="HI59" s="4"/>
      <c r="HJ59" s="4"/>
      <c r="HK59" s="4"/>
      <c r="HL59" s="4"/>
    </row>
    <row r="60" spans="1:220" s="5" customFormat="1" ht="12" customHeight="1" x14ac:dyDescent="0.3">
      <c r="A60" s="43"/>
      <c r="B60" s="89" t="s">
        <v>40</v>
      </c>
      <c r="C60" s="89"/>
      <c r="D60" s="65"/>
      <c r="E60" s="82"/>
      <c r="F60" s="90"/>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c r="DM60" s="4"/>
      <c r="DN60" s="4"/>
      <c r="DO60" s="4"/>
      <c r="DP60" s="4"/>
      <c r="DQ60" s="4"/>
      <c r="DR60" s="4"/>
      <c r="DS60" s="4"/>
      <c r="DT60" s="4"/>
      <c r="DU60" s="4"/>
      <c r="DV60" s="4"/>
      <c r="DW60" s="4"/>
      <c r="DX60" s="4"/>
      <c r="DY60" s="4"/>
      <c r="DZ60" s="4"/>
      <c r="EA60" s="4"/>
      <c r="EB60" s="4"/>
      <c r="EC60" s="4"/>
      <c r="ED60" s="4"/>
      <c r="EE60" s="4"/>
      <c r="EF60" s="4"/>
      <c r="EG60" s="4"/>
      <c r="EH60" s="4"/>
      <c r="EI60" s="4"/>
      <c r="EJ60" s="4"/>
      <c r="EK60" s="4"/>
      <c r="EL60" s="4"/>
      <c r="EM60" s="4"/>
      <c r="EN60" s="4"/>
      <c r="EO60" s="4"/>
      <c r="EP60" s="4"/>
      <c r="EQ60" s="4"/>
      <c r="ER60" s="4"/>
      <c r="ES60" s="4"/>
      <c r="ET60" s="4"/>
      <c r="EU60" s="4"/>
      <c r="EV60" s="4"/>
      <c r="EW60" s="4"/>
      <c r="EX60" s="4"/>
      <c r="EY60" s="4"/>
      <c r="EZ60" s="4"/>
      <c r="FA60" s="4"/>
      <c r="FB60" s="4"/>
      <c r="FC60" s="4"/>
      <c r="FD60" s="4"/>
      <c r="FE60" s="4"/>
      <c r="FF60" s="4"/>
      <c r="FG60" s="4"/>
      <c r="FH60" s="4"/>
      <c r="FI60" s="4"/>
      <c r="FJ60" s="4"/>
      <c r="FK60" s="4"/>
      <c r="FL60" s="4"/>
      <c r="FM60" s="4"/>
      <c r="FN60" s="4"/>
      <c r="FO60" s="4"/>
      <c r="FP60" s="4"/>
      <c r="FQ60" s="4"/>
      <c r="FR60" s="4"/>
      <c r="FS60" s="4"/>
      <c r="FT60" s="4"/>
      <c r="FU60" s="4"/>
      <c r="FV60" s="4"/>
      <c r="FW60" s="4"/>
      <c r="FX60" s="4"/>
      <c r="FY60" s="4"/>
      <c r="FZ60" s="4"/>
      <c r="GA60" s="4"/>
      <c r="GB60" s="4"/>
      <c r="GC60" s="4"/>
      <c r="GD60" s="4"/>
      <c r="GE60" s="4"/>
      <c r="GF60" s="4"/>
      <c r="GG60" s="4"/>
      <c r="GH60" s="4"/>
      <c r="GI60" s="4"/>
      <c r="GJ60" s="4"/>
      <c r="GK60" s="4"/>
      <c r="GL60" s="4"/>
      <c r="GM60" s="4"/>
      <c r="GN60" s="4"/>
      <c r="GO60" s="4"/>
      <c r="GP60" s="4"/>
      <c r="GQ60" s="4"/>
      <c r="GR60" s="4"/>
      <c r="GS60" s="4"/>
      <c r="GT60" s="4"/>
      <c r="GU60" s="4"/>
      <c r="GV60" s="4"/>
      <c r="GW60" s="4"/>
      <c r="GX60" s="4"/>
      <c r="GY60" s="4"/>
      <c r="GZ60" s="4"/>
      <c r="HA60" s="4"/>
      <c r="HB60" s="4"/>
      <c r="HC60" s="4"/>
      <c r="HD60" s="4"/>
      <c r="HE60" s="4"/>
      <c r="HF60" s="4"/>
      <c r="HG60" s="4"/>
      <c r="HH60" s="4"/>
      <c r="HI60" s="4"/>
      <c r="HJ60" s="4"/>
      <c r="HK60" s="4"/>
      <c r="HL60" s="4"/>
    </row>
    <row r="61" spans="1:220" s="3" customFormat="1" ht="27" customHeight="1" x14ac:dyDescent="0.3">
      <c r="A61" s="63"/>
      <c r="B61" s="146" t="s">
        <v>190</v>
      </c>
      <c r="C61" s="70" t="s">
        <v>41</v>
      </c>
      <c r="D61" s="147"/>
      <c r="E61" s="82"/>
      <c r="F61" s="148"/>
    </row>
    <row r="62" spans="1:220" s="5" customFormat="1" ht="27" customHeight="1" x14ac:dyDescent="0.3">
      <c r="A62" s="63"/>
      <c r="B62" s="64" t="s">
        <v>191</v>
      </c>
      <c r="C62" s="70" t="s">
        <v>41</v>
      </c>
      <c r="D62" s="65"/>
      <c r="E62" s="82"/>
      <c r="F62" s="66"/>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c r="DM62" s="4"/>
      <c r="DN62" s="4"/>
      <c r="DO62" s="4"/>
      <c r="DP62" s="4"/>
      <c r="DQ62" s="4"/>
      <c r="DR62" s="4"/>
      <c r="DS62" s="4"/>
      <c r="DT62" s="4"/>
      <c r="DU62" s="4"/>
      <c r="DV62" s="4"/>
      <c r="DW62" s="4"/>
      <c r="DX62" s="4"/>
      <c r="DY62" s="4"/>
      <c r="DZ62" s="4"/>
      <c r="EA62" s="4"/>
      <c r="EB62" s="4"/>
      <c r="EC62" s="4"/>
      <c r="ED62" s="4"/>
      <c r="EE62" s="4"/>
      <c r="EF62" s="4"/>
      <c r="EG62" s="4"/>
      <c r="EH62" s="4"/>
      <c r="EI62" s="4"/>
      <c r="EJ62" s="4"/>
      <c r="EK62" s="4"/>
      <c r="EL62" s="4"/>
      <c r="EM62" s="4"/>
      <c r="EN62" s="4"/>
      <c r="EO62" s="4"/>
      <c r="EP62" s="4"/>
      <c r="EQ62" s="4"/>
      <c r="ER62" s="4"/>
      <c r="ES62" s="4"/>
      <c r="ET62" s="4"/>
      <c r="EU62" s="4"/>
      <c r="EV62" s="4"/>
      <c r="EW62" s="4"/>
      <c r="EX62" s="4"/>
      <c r="EY62" s="4"/>
      <c r="EZ62" s="4"/>
      <c r="FA62" s="4"/>
      <c r="FB62" s="4"/>
      <c r="FC62" s="4"/>
      <c r="FD62" s="4"/>
      <c r="FE62" s="4"/>
      <c r="FF62" s="4"/>
      <c r="FG62" s="4"/>
      <c r="FH62" s="4"/>
      <c r="FI62" s="4"/>
      <c r="FJ62" s="4"/>
      <c r="FK62" s="4"/>
      <c r="FL62" s="4"/>
      <c r="FM62" s="4"/>
      <c r="FN62" s="4"/>
      <c r="FO62" s="4"/>
      <c r="FP62" s="4"/>
      <c r="FQ62" s="4"/>
      <c r="FR62" s="4"/>
      <c r="FS62" s="4"/>
      <c r="FT62" s="4"/>
      <c r="FU62" s="4"/>
      <c r="FV62" s="4"/>
      <c r="FW62" s="4"/>
      <c r="FX62" s="4"/>
      <c r="FY62" s="4"/>
      <c r="FZ62" s="4"/>
      <c r="GA62" s="4"/>
      <c r="GB62" s="4"/>
      <c r="GC62" s="4"/>
      <c r="GD62" s="4"/>
      <c r="GE62" s="4"/>
      <c r="GF62" s="4"/>
      <c r="GG62" s="4"/>
      <c r="GH62" s="4"/>
      <c r="GI62" s="4"/>
      <c r="GJ62" s="4"/>
      <c r="GK62" s="4"/>
      <c r="GL62" s="4"/>
      <c r="GM62" s="4"/>
      <c r="GN62" s="4"/>
      <c r="GO62" s="4"/>
      <c r="GP62" s="4"/>
      <c r="GQ62" s="4"/>
      <c r="GR62" s="4"/>
      <c r="GS62" s="4"/>
      <c r="GT62" s="4"/>
      <c r="GU62" s="4"/>
      <c r="GV62" s="4"/>
      <c r="GW62" s="4"/>
      <c r="GX62" s="4"/>
      <c r="GY62" s="4"/>
      <c r="GZ62" s="4"/>
      <c r="HA62" s="4"/>
      <c r="HB62" s="4"/>
      <c r="HC62" s="4"/>
      <c r="HD62" s="4"/>
      <c r="HE62" s="4"/>
      <c r="HF62" s="4"/>
      <c r="HG62" s="4"/>
      <c r="HH62" s="4"/>
      <c r="HI62" s="4"/>
      <c r="HJ62" s="4"/>
      <c r="HK62" s="4"/>
      <c r="HL62" s="4"/>
    </row>
    <row r="63" spans="1:220" s="5" customFormat="1" ht="12" customHeight="1" x14ac:dyDescent="0.3">
      <c r="A63" s="63"/>
      <c r="B63" s="64" t="s">
        <v>42</v>
      </c>
      <c r="C63" s="70" t="s">
        <v>41</v>
      </c>
      <c r="D63" s="65"/>
      <c r="E63" s="82"/>
      <c r="F63" s="66"/>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c r="DM63" s="4"/>
      <c r="DN63" s="4"/>
      <c r="DO63" s="4"/>
      <c r="DP63" s="4"/>
      <c r="DQ63" s="4"/>
      <c r="DR63" s="4"/>
      <c r="DS63" s="4"/>
      <c r="DT63" s="4"/>
      <c r="DU63" s="4"/>
      <c r="DV63" s="4"/>
      <c r="DW63" s="4"/>
      <c r="DX63" s="4"/>
      <c r="DY63" s="4"/>
      <c r="DZ63" s="4"/>
      <c r="EA63" s="4"/>
      <c r="EB63" s="4"/>
      <c r="EC63" s="4"/>
      <c r="ED63" s="4"/>
      <c r="EE63" s="4"/>
      <c r="EF63" s="4"/>
      <c r="EG63" s="4"/>
      <c r="EH63" s="4"/>
      <c r="EI63" s="4"/>
      <c r="EJ63" s="4"/>
      <c r="EK63" s="4"/>
      <c r="EL63" s="4"/>
      <c r="EM63" s="4"/>
      <c r="EN63" s="4"/>
      <c r="EO63" s="4"/>
      <c r="EP63" s="4"/>
      <c r="EQ63" s="4"/>
      <c r="ER63" s="4"/>
      <c r="ES63" s="4"/>
      <c r="ET63" s="4"/>
      <c r="EU63" s="4"/>
      <c r="EV63" s="4"/>
      <c r="EW63" s="4"/>
      <c r="EX63" s="4"/>
      <c r="EY63" s="4"/>
      <c r="EZ63" s="4"/>
      <c r="FA63" s="4"/>
      <c r="FB63" s="4"/>
      <c r="FC63" s="4"/>
      <c r="FD63" s="4"/>
      <c r="FE63" s="4"/>
      <c r="FF63" s="4"/>
      <c r="FG63" s="4"/>
      <c r="FH63" s="4"/>
      <c r="FI63" s="4"/>
      <c r="FJ63" s="4"/>
      <c r="FK63" s="4"/>
      <c r="FL63" s="4"/>
      <c r="FM63" s="4"/>
      <c r="FN63" s="4"/>
      <c r="FO63" s="4"/>
      <c r="FP63" s="4"/>
      <c r="FQ63" s="4"/>
      <c r="FR63" s="4"/>
      <c r="FS63" s="4"/>
      <c r="FT63" s="4"/>
      <c r="FU63" s="4"/>
      <c r="FV63" s="4"/>
      <c r="FW63" s="4"/>
      <c r="FX63" s="4"/>
      <c r="FY63" s="4"/>
      <c r="FZ63" s="4"/>
      <c r="GA63" s="4"/>
      <c r="GB63" s="4"/>
      <c r="GC63" s="4"/>
      <c r="GD63" s="4"/>
      <c r="GE63" s="4"/>
      <c r="GF63" s="4"/>
      <c r="GG63" s="4"/>
      <c r="GH63" s="4"/>
      <c r="GI63" s="4"/>
      <c r="GJ63" s="4"/>
      <c r="GK63" s="4"/>
      <c r="GL63" s="4"/>
      <c r="GM63" s="4"/>
      <c r="GN63" s="4"/>
      <c r="GO63" s="4"/>
      <c r="GP63" s="4"/>
      <c r="GQ63" s="4"/>
      <c r="GR63" s="4"/>
      <c r="GS63" s="4"/>
      <c r="GT63" s="4"/>
      <c r="GU63" s="4"/>
      <c r="GV63" s="4"/>
      <c r="GW63" s="4"/>
      <c r="GX63" s="4"/>
      <c r="GY63" s="4"/>
      <c r="GZ63" s="4"/>
      <c r="HA63" s="4"/>
      <c r="HB63" s="4"/>
      <c r="HC63" s="4"/>
      <c r="HD63" s="4"/>
      <c r="HE63" s="4"/>
      <c r="HF63" s="4"/>
      <c r="HG63" s="4"/>
      <c r="HH63" s="4"/>
      <c r="HI63" s="4"/>
      <c r="HJ63" s="4"/>
      <c r="HK63" s="4"/>
      <c r="HL63" s="4"/>
    </row>
    <row r="64" spans="1:220" s="5" customFormat="1" ht="12" customHeight="1" x14ac:dyDescent="0.3">
      <c r="A64" s="63"/>
      <c r="B64" s="64" t="s">
        <v>102</v>
      </c>
      <c r="C64" s="70" t="s">
        <v>43</v>
      </c>
      <c r="D64" s="65"/>
      <c r="E64" s="82"/>
      <c r="F64" s="66"/>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c r="DM64" s="4"/>
      <c r="DN64" s="4"/>
      <c r="DO64" s="4"/>
      <c r="DP64" s="4"/>
      <c r="DQ64" s="4"/>
      <c r="DR64" s="4"/>
      <c r="DS64" s="4"/>
      <c r="DT64" s="4"/>
      <c r="DU64" s="4"/>
      <c r="DV64" s="4"/>
      <c r="DW64" s="4"/>
      <c r="DX64" s="4"/>
      <c r="DY64" s="4"/>
      <c r="DZ64" s="4"/>
      <c r="EA64" s="4"/>
      <c r="EB64" s="4"/>
      <c r="EC64" s="4"/>
      <c r="ED64" s="4"/>
      <c r="EE64" s="4"/>
      <c r="EF64" s="4"/>
      <c r="EG64" s="4"/>
      <c r="EH64" s="4"/>
      <c r="EI64" s="4"/>
      <c r="EJ64" s="4"/>
      <c r="EK64" s="4"/>
      <c r="EL64" s="4"/>
      <c r="EM64" s="4"/>
      <c r="EN64" s="4"/>
      <c r="EO64" s="4"/>
      <c r="EP64" s="4"/>
      <c r="EQ64" s="4"/>
      <c r="ER64" s="4"/>
      <c r="ES64" s="4"/>
      <c r="ET64" s="4"/>
      <c r="EU64" s="4"/>
      <c r="EV64" s="4"/>
      <c r="EW64" s="4"/>
      <c r="EX64" s="4"/>
      <c r="EY64" s="4"/>
      <c r="EZ64" s="4"/>
      <c r="FA64" s="4"/>
      <c r="FB64" s="4"/>
      <c r="FC64" s="4"/>
      <c r="FD64" s="4"/>
      <c r="FE64" s="4"/>
      <c r="FF64" s="4"/>
      <c r="FG64" s="4"/>
      <c r="FH64" s="4"/>
      <c r="FI64" s="4"/>
      <c r="FJ64" s="4"/>
      <c r="FK64" s="4"/>
      <c r="FL64" s="4"/>
      <c r="FM64" s="4"/>
      <c r="FN64" s="4"/>
      <c r="FO64" s="4"/>
      <c r="FP64" s="4"/>
      <c r="FQ64" s="4"/>
      <c r="FR64" s="4"/>
      <c r="FS64" s="4"/>
      <c r="FT64" s="4"/>
      <c r="FU64" s="4"/>
      <c r="FV64" s="4"/>
      <c r="FW64" s="4"/>
      <c r="FX64" s="4"/>
      <c r="FY64" s="4"/>
      <c r="FZ64" s="4"/>
      <c r="GA64" s="4"/>
      <c r="GB64" s="4"/>
      <c r="GC64" s="4"/>
      <c r="GD64" s="4"/>
      <c r="GE64" s="4"/>
      <c r="GF64" s="4"/>
      <c r="GG64" s="4"/>
      <c r="GH64" s="4"/>
      <c r="GI64" s="4"/>
      <c r="GJ64" s="4"/>
      <c r="GK64" s="4"/>
      <c r="GL64" s="4"/>
      <c r="GM64" s="4"/>
      <c r="GN64" s="4"/>
      <c r="GO64" s="4"/>
      <c r="GP64" s="4"/>
      <c r="GQ64" s="4"/>
      <c r="GR64" s="4"/>
      <c r="GS64" s="4"/>
      <c r="GT64" s="4"/>
      <c r="GU64" s="4"/>
      <c r="GV64" s="4"/>
      <c r="GW64" s="4"/>
      <c r="GX64" s="4"/>
      <c r="GY64" s="4"/>
      <c r="GZ64" s="4"/>
      <c r="HA64" s="4"/>
      <c r="HB64" s="4"/>
      <c r="HC64" s="4"/>
      <c r="HD64" s="4"/>
      <c r="HE64" s="4"/>
      <c r="HF64" s="4"/>
      <c r="HG64" s="4"/>
      <c r="HH64" s="4"/>
      <c r="HI64" s="4"/>
      <c r="HJ64" s="4"/>
      <c r="HK64" s="4"/>
      <c r="HL64" s="4"/>
    </row>
    <row r="65" spans="1:220" s="5" customFormat="1" ht="12" customHeight="1" x14ac:dyDescent="0.3">
      <c r="A65" s="63"/>
      <c r="B65" s="64" t="s">
        <v>44</v>
      </c>
      <c r="C65" s="70" t="s">
        <v>43</v>
      </c>
      <c r="D65" s="65"/>
      <c r="E65" s="82"/>
      <c r="F65" s="66"/>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c r="DM65" s="4"/>
      <c r="DN65" s="4"/>
      <c r="DO65" s="4"/>
      <c r="DP65" s="4"/>
      <c r="DQ65" s="4"/>
      <c r="DR65" s="4"/>
      <c r="DS65" s="4"/>
      <c r="DT65" s="4"/>
      <c r="DU65" s="4"/>
      <c r="DV65" s="4"/>
      <c r="DW65" s="4"/>
      <c r="DX65" s="4"/>
      <c r="DY65" s="4"/>
      <c r="DZ65" s="4"/>
      <c r="EA65" s="4"/>
      <c r="EB65" s="4"/>
      <c r="EC65" s="4"/>
      <c r="ED65" s="4"/>
      <c r="EE65" s="4"/>
      <c r="EF65" s="4"/>
      <c r="EG65" s="4"/>
      <c r="EH65" s="4"/>
      <c r="EI65" s="4"/>
      <c r="EJ65" s="4"/>
      <c r="EK65" s="4"/>
      <c r="EL65" s="4"/>
      <c r="EM65" s="4"/>
      <c r="EN65" s="4"/>
      <c r="EO65" s="4"/>
      <c r="EP65" s="4"/>
      <c r="EQ65" s="4"/>
      <c r="ER65" s="4"/>
      <c r="ES65" s="4"/>
      <c r="ET65" s="4"/>
      <c r="EU65" s="4"/>
      <c r="EV65" s="4"/>
      <c r="EW65" s="4"/>
      <c r="EX65" s="4"/>
      <c r="EY65" s="4"/>
      <c r="EZ65" s="4"/>
      <c r="FA65" s="4"/>
      <c r="FB65" s="4"/>
      <c r="FC65" s="4"/>
      <c r="FD65" s="4"/>
      <c r="FE65" s="4"/>
      <c r="FF65" s="4"/>
      <c r="FG65" s="4"/>
      <c r="FH65" s="4"/>
      <c r="FI65" s="4"/>
      <c r="FJ65" s="4"/>
      <c r="FK65" s="4"/>
      <c r="FL65" s="4"/>
      <c r="FM65" s="4"/>
      <c r="FN65" s="4"/>
      <c r="FO65" s="4"/>
      <c r="FP65" s="4"/>
      <c r="FQ65" s="4"/>
      <c r="FR65" s="4"/>
      <c r="FS65" s="4"/>
      <c r="FT65" s="4"/>
      <c r="FU65" s="4"/>
      <c r="FV65" s="4"/>
      <c r="FW65" s="4"/>
      <c r="FX65" s="4"/>
      <c r="FY65" s="4"/>
      <c r="FZ65" s="4"/>
      <c r="GA65" s="4"/>
      <c r="GB65" s="4"/>
      <c r="GC65" s="4"/>
      <c r="GD65" s="4"/>
      <c r="GE65" s="4"/>
      <c r="GF65" s="4"/>
      <c r="GG65" s="4"/>
      <c r="GH65" s="4"/>
      <c r="GI65" s="4"/>
      <c r="GJ65" s="4"/>
      <c r="GK65" s="4"/>
      <c r="GL65" s="4"/>
      <c r="GM65" s="4"/>
      <c r="GN65" s="4"/>
      <c r="GO65" s="4"/>
      <c r="GP65" s="4"/>
      <c r="GQ65" s="4"/>
      <c r="GR65" s="4"/>
      <c r="GS65" s="4"/>
      <c r="GT65" s="4"/>
      <c r="GU65" s="4"/>
      <c r="GV65" s="4"/>
      <c r="GW65" s="4"/>
      <c r="GX65" s="4"/>
      <c r="GY65" s="4"/>
      <c r="GZ65" s="4"/>
      <c r="HA65" s="4"/>
      <c r="HB65" s="4"/>
      <c r="HC65" s="4"/>
      <c r="HD65" s="4"/>
      <c r="HE65" s="4"/>
      <c r="HF65" s="4"/>
      <c r="HG65" s="4"/>
      <c r="HH65" s="4"/>
      <c r="HI65" s="4"/>
      <c r="HJ65" s="4"/>
      <c r="HK65" s="4"/>
      <c r="HL65" s="4"/>
    </row>
    <row r="66" spans="1:220" s="5" customFormat="1" ht="12" customHeight="1" x14ac:dyDescent="0.3">
      <c r="A66" s="43"/>
      <c r="B66" s="89" t="s">
        <v>45</v>
      </c>
      <c r="C66" s="89"/>
      <c r="D66" s="65"/>
      <c r="E66" s="82"/>
      <c r="F66" s="90"/>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c r="DM66" s="4"/>
      <c r="DN66" s="4"/>
      <c r="DO66" s="4"/>
      <c r="DP66" s="4"/>
      <c r="DQ66" s="4"/>
      <c r="DR66" s="4"/>
      <c r="DS66" s="4"/>
      <c r="DT66" s="4"/>
      <c r="DU66" s="4"/>
      <c r="DV66" s="4"/>
      <c r="DW66" s="4"/>
      <c r="DX66" s="4"/>
      <c r="DY66" s="4"/>
      <c r="DZ66" s="4"/>
      <c r="EA66" s="4"/>
      <c r="EB66" s="4"/>
      <c r="EC66" s="4"/>
      <c r="ED66" s="4"/>
      <c r="EE66" s="4"/>
      <c r="EF66" s="4"/>
      <c r="EG66" s="4"/>
      <c r="EH66" s="4"/>
      <c r="EI66" s="4"/>
      <c r="EJ66" s="4"/>
      <c r="EK66" s="4"/>
      <c r="EL66" s="4"/>
      <c r="EM66" s="4"/>
      <c r="EN66" s="4"/>
      <c r="EO66" s="4"/>
      <c r="EP66" s="4"/>
      <c r="EQ66" s="4"/>
      <c r="ER66" s="4"/>
      <c r="ES66" s="4"/>
      <c r="ET66" s="4"/>
      <c r="EU66" s="4"/>
      <c r="EV66" s="4"/>
      <c r="EW66" s="4"/>
      <c r="EX66" s="4"/>
      <c r="EY66" s="4"/>
      <c r="EZ66" s="4"/>
      <c r="FA66" s="4"/>
      <c r="FB66" s="4"/>
      <c r="FC66" s="4"/>
      <c r="FD66" s="4"/>
      <c r="FE66" s="4"/>
      <c r="FF66" s="4"/>
      <c r="FG66" s="4"/>
      <c r="FH66" s="4"/>
      <c r="FI66" s="4"/>
      <c r="FJ66" s="4"/>
      <c r="FK66" s="4"/>
      <c r="FL66" s="4"/>
      <c r="FM66" s="4"/>
      <c r="FN66" s="4"/>
      <c r="FO66" s="4"/>
      <c r="FP66" s="4"/>
      <c r="FQ66" s="4"/>
      <c r="FR66" s="4"/>
      <c r="FS66" s="4"/>
      <c r="FT66" s="4"/>
      <c r="FU66" s="4"/>
      <c r="FV66" s="4"/>
      <c r="FW66" s="4"/>
      <c r="FX66" s="4"/>
      <c r="FY66" s="4"/>
      <c r="FZ66" s="4"/>
      <c r="GA66" s="4"/>
      <c r="GB66" s="4"/>
      <c r="GC66" s="4"/>
      <c r="GD66" s="4"/>
      <c r="GE66" s="4"/>
      <c r="GF66" s="4"/>
      <c r="GG66" s="4"/>
      <c r="GH66" s="4"/>
      <c r="GI66" s="4"/>
      <c r="GJ66" s="4"/>
      <c r="GK66" s="4"/>
      <c r="GL66" s="4"/>
      <c r="GM66" s="4"/>
      <c r="GN66" s="4"/>
      <c r="GO66" s="4"/>
      <c r="GP66" s="4"/>
      <c r="GQ66" s="4"/>
      <c r="GR66" s="4"/>
      <c r="GS66" s="4"/>
      <c r="GT66" s="4"/>
      <c r="GU66" s="4"/>
      <c r="GV66" s="4"/>
      <c r="GW66" s="4"/>
      <c r="GX66" s="4"/>
      <c r="GY66" s="4"/>
      <c r="GZ66" s="4"/>
      <c r="HA66" s="4"/>
      <c r="HB66" s="4"/>
      <c r="HC66" s="4"/>
      <c r="HD66" s="4"/>
      <c r="HE66" s="4"/>
      <c r="HF66" s="4"/>
      <c r="HG66" s="4"/>
      <c r="HH66" s="4"/>
      <c r="HI66" s="4"/>
      <c r="HJ66" s="4"/>
      <c r="HK66" s="4"/>
      <c r="HL66" s="4"/>
    </row>
    <row r="67" spans="1:220" s="5" customFormat="1" ht="12" customHeight="1" x14ac:dyDescent="0.3">
      <c r="A67" s="63"/>
      <c r="B67" s="64" t="s">
        <v>46</v>
      </c>
      <c r="C67" s="70" t="s">
        <v>43</v>
      </c>
      <c r="D67" s="65"/>
      <c r="E67" s="82"/>
      <c r="F67" s="66"/>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c r="DM67" s="4"/>
      <c r="DN67" s="4"/>
      <c r="DO67" s="4"/>
      <c r="DP67" s="4"/>
      <c r="DQ67" s="4"/>
      <c r="DR67" s="4"/>
      <c r="DS67" s="4"/>
      <c r="DT67" s="4"/>
      <c r="DU67" s="4"/>
      <c r="DV67" s="4"/>
      <c r="DW67" s="4"/>
      <c r="DX67" s="4"/>
      <c r="DY67" s="4"/>
      <c r="DZ67" s="4"/>
      <c r="EA67" s="4"/>
      <c r="EB67" s="4"/>
      <c r="EC67" s="4"/>
      <c r="ED67" s="4"/>
      <c r="EE67" s="4"/>
      <c r="EF67" s="4"/>
      <c r="EG67" s="4"/>
      <c r="EH67" s="4"/>
      <c r="EI67" s="4"/>
      <c r="EJ67" s="4"/>
      <c r="EK67" s="4"/>
      <c r="EL67" s="4"/>
      <c r="EM67" s="4"/>
      <c r="EN67" s="4"/>
      <c r="EO67" s="4"/>
      <c r="EP67" s="4"/>
      <c r="EQ67" s="4"/>
      <c r="ER67" s="4"/>
      <c r="ES67" s="4"/>
      <c r="ET67" s="4"/>
      <c r="EU67" s="4"/>
      <c r="EV67" s="4"/>
      <c r="EW67" s="4"/>
      <c r="EX67" s="4"/>
      <c r="EY67" s="4"/>
      <c r="EZ67" s="4"/>
      <c r="FA67" s="4"/>
      <c r="FB67" s="4"/>
      <c r="FC67" s="4"/>
      <c r="FD67" s="4"/>
      <c r="FE67" s="4"/>
      <c r="FF67" s="4"/>
      <c r="FG67" s="4"/>
      <c r="FH67" s="4"/>
      <c r="FI67" s="4"/>
      <c r="FJ67" s="4"/>
      <c r="FK67" s="4"/>
      <c r="FL67" s="4"/>
      <c r="FM67" s="4"/>
      <c r="FN67" s="4"/>
      <c r="FO67" s="4"/>
      <c r="FP67" s="4"/>
      <c r="FQ67" s="4"/>
      <c r="FR67" s="4"/>
      <c r="FS67" s="4"/>
      <c r="FT67" s="4"/>
      <c r="FU67" s="4"/>
      <c r="FV67" s="4"/>
      <c r="FW67" s="4"/>
      <c r="FX67" s="4"/>
      <c r="FY67" s="4"/>
      <c r="FZ67" s="4"/>
      <c r="GA67" s="4"/>
      <c r="GB67" s="4"/>
      <c r="GC67" s="4"/>
      <c r="GD67" s="4"/>
      <c r="GE67" s="4"/>
      <c r="GF67" s="4"/>
      <c r="GG67" s="4"/>
      <c r="GH67" s="4"/>
      <c r="GI67" s="4"/>
      <c r="GJ67" s="4"/>
      <c r="GK67" s="4"/>
      <c r="GL67" s="4"/>
      <c r="GM67" s="4"/>
      <c r="GN67" s="4"/>
      <c r="GO67" s="4"/>
      <c r="GP67" s="4"/>
      <c r="GQ67" s="4"/>
      <c r="GR67" s="4"/>
      <c r="GS67" s="4"/>
      <c r="GT67" s="4"/>
      <c r="GU67" s="4"/>
      <c r="GV67" s="4"/>
      <c r="GW67" s="4"/>
      <c r="GX67" s="4"/>
      <c r="GY67" s="4"/>
      <c r="GZ67" s="4"/>
      <c r="HA67" s="4"/>
      <c r="HB67" s="4"/>
      <c r="HC67" s="4"/>
      <c r="HD67" s="4"/>
      <c r="HE67" s="4"/>
      <c r="HF67" s="4"/>
      <c r="HG67" s="4"/>
      <c r="HH67" s="4"/>
      <c r="HI67" s="4"/>
      <c r="HJ67" s="4"/>
      <c r="HK67" s="4"/>
      <c r="HL67" s="4"/>
    </row>
    <row r="68" spans="1:220" s="5" customFormat="1" ht="12" customHeight="1" x14ac:dyDescent="0.3">
      <c r="A68" s="63"/>
      <c r="B68" s="64" t="s">
        <v>103</v>
      </c>
      <c r="C68" s="70" t="s">
        <v>43</v>
      </c>
      <c r="D68" s="65"/>
      <c r="E68" s="82"/>
      <c r="F68" s="66"/>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c r="DM68" s="4"/>
      <c r="DN68" s="4"/>
      <c r="DO68" s="4"/>
      <c r="DP68" s="4"/>
      <c r="DQ68" s="4"/>
      <c r="DR68" s="4"/>
      <c r="DS68" s="4"/>
      <c r="DT68" s="4"/>
      <c r="DU68" s="4"/>
      <c r="DV68" s="4"/>
      <c r="DW68" s="4"/>
      <c r="DX68" s="4"/>
      <c r="DY68" s="4"/>
      <c r="DZ68" s="4"/>
      <c r="EA68" s="4"/>
      <c r="EB68" s="4"/>
      <c r="EC68" s="4"/>
      <c r="ED68" s="4"/>
      <c r="EE68" s="4"/>
      <c r="EF68" s="4"/>
      <c r="EG68" s="4"/>
      <c r="EH68" s="4"/>
      <c r="EI68" s="4"/>
      <c r="EJ68" s="4"/>
      <c r="EK68" s="4"/>
      <c r="EL68" s="4"/>
      <c r="EM68" s="4"/>
      <c r="EN68" s="4"/>
      <c r="EO68" s="4"/>
      <c r="EP68" s="4"/>
      <c r="EQ68" s="4"/>
      <c r="ER68" s="4"/>
      <c r="ES68" s="4"/>
      <c r="ET68" s="4"/>
      <c r="EU68" s="4"/>
      <c r="EV68" s="4"/>
      <c r="EW68" s="4"/>
      <c r="EX68" s="4"/>
      <c r="EY68" s="4"/>
      <c r="EZ68" s="4"/>
      <c r="FA68" s="4"/>
      <c r="FB68" s="4"/>
      <c r="FC68" s="4"/>
      <c r="FD68" s="4"/>
      <c r="FE68" s="4"/>
      <c r="FF68" s="4"/>
      <c r="FG68" s="4"/>
      <c r="FH68" s="4"/>
      <c r="FI68" s="4"/>
      <c r="FJ68" s="4"/>
      <c r="FK68" s="4"/>
      <c r="FL68" s="4"/>
      <c r="FM68" s="4"/>
      <c r="FN68" s="4"/>
      <c r="FO68" s="4"/>
      <c r="FP68" s="4"/>
      <c r="FQ68" s="4"/>
      <c r="FR68" s="4"/>
      <c r="FS68" s="4"/>
      <c r="FT68" s="4"/>
      <c r="FU68" s="4"/>
      <c r="FV68" s="4"/>
      <c r="FW68" s="4"/>
      <c r="FX68" s="4"/>
      <c r="FY68" s="4"/>
      <c r="FZ68" s="4"/>
      <c r="GA68" s="4"/>
      <c r="GB68" s="4"/>
      <c r="GC68" s="4"/>
      <c r="GD68" s="4"/>
      <c r="GE68" s="4"/>
      <c r="GF68" s="4"/>
      <c r="GG68" s="4"/>
      <c r="GH68" s="4"/>
      <c r="GI68" s="4"/>
      <c r="GJ68" s="4"/>
      <c r="GK68" s="4"/>
      <c r="GL68" s="4"/>
      <c r="GM68" s="4"/>
      <c r="GN68" s="4"/>
      <c r="GO68" s="4"/>
      <c r="GP68" s="4"/>
      <c r="GQ68" s="4"/>
      <c r="GR68" s="4"/>
      <c r="GS68" s="4"/>
      <c r="GT68" s="4"/>
      <c r="GU68" s="4"/>
      <c r="GV68" s="4"/>
      <c r="GW68" s="4"/>
      <c r="GX68" s="4"/>
      <c r="GY68" s="4"/>
      <c r="GZ68" s="4"/>
      <c r="HA68" s="4"/>
      <c r="HB68" s="4"/>
      <c r="HC68" s="4"/>
      <c r="HD68" s="4"/>
      <c r="HE68" s="4"/>
      <c r="HF68" s="4"/>
      <c r="HG68" s="4"/>
      <c r="HH68" s="4"/>
      <c r="HI68" s="4"/>
      <c r="HJ68" s="4"/>
      <c r="HK68" s="4"/>
      <c r="HL68" s="4"/>
    </row>
    <row r="69" spans="1:220" s="5" customFormat="1" ht="12" customHeight="1" x14ac:dyDescent="0.3">
      <c r="A69" s="63"/>
      <c r="B69" s="64" t="s">
        <v>47</v>
      </c>
      <c r="C69" s="70" t="s">
        <v>43</v>
      </c>
      <c r="D69" s="65"/>
      <c r="E69" s="82"/>
      <c r="F69" s="66"/>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c r="DM69" s="4"/>
      <c r="DN69" s="4"/>
      <c r="DO69" s="4"/>
      <c r="DP69" s="4"/>
      <c r="DQ69" s="4"/>
      <c r="DR69" s="4"/>
      <c r="DS69" s="4"/>
      <c r="DT69" s="4"/>
      <c r="DU69" s="4"/>
      <c r="DV69" s="4"/>
      <c r="DW69" s="4"/>
      <c r="DX69" s="4"/>
      <c r="DY69" s="4"/>
      <c r="DZ69" s="4"/>
      <c r="EA69" s="4"/>
      <c r="EB69" s="4"/>
      <c r="EC69" s="4"/>
      <c r="ED69" s="4"/>
      <c r="EE69" s="4"/>
      <c r="EF69" s="4"/>
      <c r="EG69" s="4"/>
      <c r="EH69" s="4"/>
      <c r="EI69" s="4"/>
      <c r="EJ69" s="4"/>
      <c r="EK69" s="4"/>
      <c r="EL69" s="4"/>
      <c r="EM69" s="4"/>
      <c r="EN69" s="4"/>
      <c r="EO69" s="4"/>
      <c r="EP69" s="4"/>
      <c r="EQ69" s="4"/>
      <c r="ER69" s="4"/>
      <c r="ES69" s="4"/>
      <c r="ET69" s="4"/>
      <c r="EU69" s="4"/>
      <c r="EV69" s="4"/>
      <c r="EW69" s="4"/>
      <c r="EX69" s="4"/>
      <c r="EY69" s="4"/>
      <c r="EZ69" s="4"/>
      <c r="FA69" s="4"/>
      <c r="FB69" s="4"/>
      <c r="FC69" s="4"/>
      <c r="FD69" s="4"/>
      <c r="FE69" s="4"/>
      <c r="FF69" s="4"/>
      <c r="FG69" s="4"/>
      <c r="FH69" s="4"/>
      <c r="FI69" s="4"/>
      <c r="FJ69" s="4"/>
      <c r="FK69" s="4"/>
      <c r="FL69" s="4"/>
      <c r="FM69" s="4"/>
      <c r="FN69" s="4"/>
      <c r="FO69" s="4"/>
      <c r="FP69" s="4"/>
      <c r="FQ69" s="4"/>
      <c r="FR69" s="4"/>
      <c r="FS69" s="4"/>
      <c r="FT69" s="4"/>
      <c r="FU69" s="4"/>
      <c r="FV69" s="4"/>
      <c r="FW69" s="4"/>
      <c r="FX69" s="4"/>
      <c r="FY69" s="4"/>
      <c r="FZ69" s="4"/>
      <c r="GA69" s="4"/>
      <c r="GB69" s="4"/>
      <c r="GC69" s="4"/>
      <c r="GD69" s="4"/>
      <c r="GE69" s="4"/>
      <c r="GF69" s="4"/>
      <c r="GG69" s="4"/>
      <c r="GH69" s="4"/>
      <c r="GI69" s="4"/>
      <c r="GJ69" s="4"/>
      <c r="GK69" s="4"/>
      <c r="GL69" s="4"/>
      <c r="GM69" s="4"/>
      <c r="GN69" s="4"/>
      <c r="GO69" s="4"/>
      <c r="GP69" s="4"/>
      <c r="GQ69" s="4"/>
      <c r="GR69" s="4"/>
      <c r="GS69" s="4"/>
      <c r="GT69" s="4"/>
      <c r="GU69" s="4"/>
      <c r="GV69" s="4"/>
      <c r="GW69" s="4"/>
      <c r="GX69" s="4"/>
      <c r="GY69" s="4"/>
      <c r="GZ69" s="4"/>
      <c r="HA69" s="4"/>
      <c r="HB69" s="4"/>
      <c r="HC69" s="4"/>
      <c r="HD69" s="4"/>
      <c r="HE69" s="4"/>
      <c r="HF69" s="4"/>
      <c r="HG69" s="4"/>
      <c r="HH69" s="4"/>
      <c r="HI69" s="4"/>
      <c r="HJ69" s="4"/>
      <c r="HK69" s="4"/>
      <c r="HL69" s="4"/>
    </row>
    <row r="70" spans="1:220" s="5" customFormat="1" ht="12" customHeight="1" thickBot="1" x14ac:dyDescent="0.35">
      <c r="A70" s="63"/>
      <c r="B70" s="64" t="s">
        <v>178</v>
      </c>
      <c r="C70" s="70" t="s">
        <v>43</v>
      </c>
      <c r="D70" s="65"/>
      <c r="E70" s="82"/>
      <c r="F70" s="83"/>
      <c r="G70" s="45" t="s">
        <v>52</v>
      </c>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c r="DM70" s="4"/>
      <c r="DN70" s="4"/>
      <c r="DO70" s="4"/>
      <c r="DP70" s="4"/>
      <c r="DQ70" s="4"/>
      <c r="DR70" s="4"/>
      <c r="DS70" s="4"/>
      <c r="DT70" s="4"/>
      <c r="DU70" s="4"/>
      <c r="DV70" s="4"/>
      <c r="DW70" s="4"/>
      <c r="DX70" s="4"/>
      <c r="DY70" s="4"/>
      <c r="DZ70" s="4"/>
      <c r="EA70" s="4"/>
      <c r="EB70" s="4"/>
      <c r="EC70" s="4"/>
      <c r="ED70" s="4"/>
      <c r="EE70" s="4"/>
      <c r="EF70" s="4"/>
      <c r="EG70" s="4"/>
      <c r="EH70" s="4"/>
      <c r="EI70" s="4"/>
      <c r="EJ70" s="4"/>
      <c r="EK70" s="4"/>
      <c r="EL70" s="4"/>
      <c r="EM70" s="4"/>
      <c r="EN70" s="4"/>
      <c r="EO70" s="4"/>
      <c r="EP70" s="4"/>
      <c r="EQ70" s="4"/>
      <c r="ER70" s="4"/>
      <c r="ES70" s="4"/>
      <c r="ET70" s="4"/>
      <c r="EU70" s="4"/>
      <c r="EV70" s="4"/>
      <c r="EW70" s="4"/>
      <c r="EX70" s="4"/>
      <c r="EY70" s="4"/>
      <c r="EZ70" s="4"/>
      <c r="FA70" s="4"/>
      <c r="FB70" s="4"/>
      <c r="FC70" s="4"/>
      <c r="FD70" s="4"/>
      <c r="FE70" s="4"/>
      <c r="FF70" s="4"/>
      <c r="FG70" s="4"/>
      <c r="FH70" s="4"/>
      <c r="FI70" s="4"/>
      <c r="FJ70" s="4"/>
      <c r="FK70" s="4"/>
      <c r="FL70" s="4"/>
      <c r="FM70" s="4"/>
      <c r="FN70" s="4"/>
      <c r="FO70" s="4"/>
      <c r="FP70" s="4"/>
      <c r="FQ70" s="4"/>
      <c r="FR70" s="4"/>
      <c r="FS70" s="4"/>
      <c r="FT70" s="4"/>
      <c r="FU70" s="4"/>
      <c r="FV70" s="4"/>
      <c r="FW70" s="4"/>
      <c r="FX70" s="4"/>
      <c r="FY70" s="4"/>
      <c r="FZ70" s="4"/>
      <c r="GA70" s="4"/>
      <c r="GB70" s="4"/>
      <c r="GC70" s="4"/>
      <c r="GD70" s="4"/>
      <c r="GE70" s="4"/>
      <c r="GF70" s="4"/>
      <c r="GG70" s="4"/>
      <c r="GH70" s="4"/>
      <c r="GI70" s="4"/>
      <c r="GJ70" s="4"/>
      <c r="GK70" s="4"/>
      <c r="GL70" s="4"/>
      <c r="GM70" s="4"/>
      <c r="GN70" s="4"/>
      <c r="GO70" s="4"/>
      <c r="GP70" s="4"/>
      <c r="GQ70" s="4"/>
      <c r="GR70" s="4"/>
      <c r="GS70" s="4"/>
      <c r="GT70" s="4"/>
      <c r="GU70" s="4"/>
      <c r="GV70" s="4"/>
      <c r="GW70" s="4"/>
      <c r="GX70" s="4"/>
      <c r="GY70" s="4"/>
      <c r="GZ70" s="4"/>
      <c r="HA70" s="4"/>
      <c r="HB70" s="4"/>
      <c r="HC70" s="4"/>
      <c r="HD70" s="4"/>
      <c r="HE70" s="4"/>
      <c r="HF70" s="4"/>
      <c r="HG70" s="4"/>
      <c r="HH70" s="4"/>
      <c r="HI70" s="4"/>
      <c r="HJ70" s="4"/>
      <c r="HK70" s="4"/>
      <c r="HL70" s="4"/>
    </row>
    <row r="71" spans="1:220" s="5" customFormat="1" ht="12" customHeight="1" thickBot="1" x14ac:dyDescent="0.35">
      <c r="A71" s="72"/>
      <c r="B71" s="761" t="s">
        <v>104</v>
      </c>
      <c r="C71" s="761"/>
      <c r="D71" s="761"/>
      <c r="E71" s="762"/>
      <c r="F71" s="73">
        <f>SUM(F59:F70)</f>
        <v>0</v>
      </c>
      <c r="G71" s="2"/>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c r="DM71" s="4"/>
      <c r="DN71" s="4"/>
      <c r="DO71" s="4"/>
      <c r="DP71" s="4"/>
      <c r="DQ71" s="4"/>
      <c r="DR71" s="4"/>
      <c r="DS71" s="4"/>
      <c r="DT71" s="4"/>
      <c r="DU71" s="4"/>
      <c r="DV71" s="4"/>
      <c r="DW71" s="4"/>
      <c r="DX71" s="4"/>
      <c r="DY71" s="4"/>
      <c r="DZ71" s="4"/>
      <c r="EA71" s="4"/>
      <c r="EB71" s="4"/>
      <c r="EC71" s="4"/>
      <c r="ED71" s="4"/>
      <c r="EE71" s="4"/>
      <c r="EF71" s="4"/>
      <c r="EG71" s="4"/>
      <c r="EH71" s="4"/>
      <c r="EI71" s="4"/>
      <c r="EJ71" s="4"/>
      <c r="EK71" s="4"/>
      <c r="EL71" s="4"/>
      <c r="EM71" s="4"/>
      <c r="EN71" s="4"/>
      <c r="EO71" s="4"/>
      <c r="EP71" s="4"/>
      <c r="EQ71" s="4"/>
      <c r="ER71" s="4"/>
      <c r="ES71" s="4"/>
      <c r="ET71" s="4"/>
      <c r="EU71" s="4"/>
      <c r="EV71" s="4"/>
      <c r="EW71" s="4"/>
      <c r="EX71" s="4"/>
      <c r="EY71" s="4"/>
      <c r="EZ71" s="4"/>
      <c r="FA71" s="4"/>
      <c r="FB71" s="4"/>
      <c r="FC71" s="4"/>
      <c r="FD71" s="4"/>
      <c r="FE71" s="4"/>
      <c r="FF71" s="4"/>
      <c r="FG71" s="4"/>
      <c r="FH71" s="4"/>
      <c r="FI71" s="4"/>
      <c r="FJ71" s="4"/>
      <c r="FK71" s="4"/>
      <c r="FL71" s="4"/>
      <c r="FM71" s="4"/>
      <c r="FN71" s="4"/>
      <c r="FO71" s="4"/>
      <c r="FP71" s="4"/>
      <c r="FQ71" s="4"/>
      <c r="FR71" s="4"/>
      <c r="FS71" s="4"/>
      <c r="FT71" s="4"/>
      <c r="FU71" s="4"/>
      <c r="FV71" s="4"/>
      <c r="FW71" s="4"/>
      <c r="FX71" s="4"/>
      <c r="FY71" s="4"/>
      <c r="FZ71" s="4"/>
      <c r="GA71" s="4"/>
      <c r="GB71" s="4"/>
      <c r="GC71" s="4"/>
      <c r="GD71" s="4"/>
      <c r="GE71" s="4"/>
      <c r="GF71" s="4"/>
      <c r="GG71" s="4"/>
      <c r="GH71" s="4"/>
      <c r="GI71" s="4"/>
      <c r="GJ71" s="4"/>
      <c r="GK71" s="4"/>
      <c r="GL71" s="4"/>
      <c r="GM71" s="4"/>
      <c r="GN71" s="4"/>
      <c r="GO71" s="4"/>
      <c r="GP71" s="4"/>
      <c r="GQ71" s="4"/>
      <c r="GR71" s="4"/>
      <c r="GS71" s="4"/>
      <c r="GT71" s="4"/>
      <c r="GU71" s="4"/>
      <c r="GV71" s="4"/>
      <c r="GW71" s="4"/>
      <c r="GX71" s="4"/>
      <c r="GY71" s="4"/>
      <c r="GZ71" s="4"/>
      <c r="HA71" s="4"/>
      <c r="HB71" s="4"/>
      <c r="HC71" s="4"/>
      <c r="HD71" s="4"/>
      <c r="HE71" s="4"/>
      <c r="HF71" s="4"/>
      <c r="HG71" s="4"/>
      <c r="HH71" s="4"/>
      <c r="HI71" s="4"/>
      <c r="HJ71" s="4"/>
      <c r="HK71" s="4"/>
      <c r="HL71" s="4"/>
    </row>
    <row r="72" spans="1:220" s="5" customFormat="1" ht="12" customHeight="1" x14ac:dyDescent="0.3">
      <c r="A72" s="74"/>
      <c r="B72" s="763" t="s">
        <v>105</v>
      </c>
      <c r="C72" s="763"/>
      <c r="D72" s="763"/>
      <c r="E72" s="764"/>
      <c r="F72" s="75">
        <f>F53+F71</f>
        <v>0</v>
      </c>
      <c r="G72" s="2"/>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c r="DM72" s="4"/>
      <c r="DN72" s="4"/>
      <c r="DO72" s="4"/>
      <c r="DP72" s="4"/>
      <c r="DQ72" s="4"/>
      <c r="DR72" s="4"/>
      <c r="DS72" s="4"/>
      <c r="DT72" s="4"/>
      <c r="DU72" s="4"/>
      <c r="DV72" s="4"/>
      <c r="DW72" s="4"/>
      <c r="DX72" s="4"/>
      <c r="DY72" s="4"/>
      <c r="DZ72" s="4"/>
      <c r="EA72" s="4"/>
      <c r="EB72" s="4"/>
      <c r="EC72" s="4"/>
      <c r="ED72" s="4"/>
      <c r="EE72" s="4"/>
      <c r="EF72" s="4"/>
      <c r="EG72" s="4"/>
      <c r="EH72" s="4"/>
      <c r="EI72" s="4"/>
      <c r="EJ72" s="4"/>
      <c r="EK72" s="4"/>
      <c r="EL72" s="4"/>
      <c r="EM72" s="4"/>
      <c r="EN72" s="4"/>
      <c r="EO72" s="4"/>
      <c r="EP72" s="4"/>
      <c r="EQ72" s="4"/>
      <c r="ER72" s="4"/>
      <c r="ES72" s="4"/>
      <c r="ET72" s="4"/>
      <c r="EU72" s="4"/>
      <c r="EV72" s="4"/>
      <c r="EW72" s="4"/>
      <c r="EX72" s="4"/>
      <c r="EY72" s="4"/>
      <c r="EZ72" s="4"/>
      <c r="FA72" s="4"/>
      <c r="FB72" s="4"/>
      <c r="FC72" s="4"/>
      <c r="FD72" s="4"/>
      <c r="FE72" s="4"/>
      <c r="FF72" s="4"/>
      <c r="FG72" s="4"/>
      <c r="FH72" s="4"/>
      <c r="FI72" s="4"/>
      <c r="FJ72" s="4"/>
      <c r="FK72" s="4"/>
      <c r="FL72" s="4"/>
      <c r="FM72" s="4"/>
      <c r="FN72" s="4"/>
      <c r="FO72" s="4"/>
      <c r="FP72" s="4"/>
      <c r="FQ72" s="4"/>
      <c r="FR72" s="4"/>
      <c r="FS72" s="4"/>
      <c r="FT72" s="4"/>
      <c r="FU72" s="4"/>
      <c r="FV72" s="4"/>
      <c r="FW72" s="4"/>
      <c r="FX72" s="4"/>
      <c r="FY72" s="4"/>
      <c r="FZ72" s="4"/>
      <c r="GA72" s="4"/>
      <c r="GB72" s="4"/>
      <c r="GC72" s="4"/>
      <c r="GD72" s="4"/>
      <c r="GE72" s="4"/>
      <c r="GF72" s="4"/>
      <c r="GG72" s="4"/>
      <c r="GH72" s="4"/>
      <c r="GI72" s="4"/>
      <c r="GJ72" s="4"/>
      <c r="GK72" s="4"/>
      <c r="GL72" s="4"/>
      <c r="GM72" s="4"/>
      <c r="GN72" s="4"/>
      <c r="GO72" s="4"/>
      <c r="GP72" s="4"/>
      <c r="GQ72" s="4"/>
      <c r="GR72" s="4"/>
      <c r="GS72" s="4"/>
      <c r="GT72" s="4"/>
      <c r="GU72" s="4"/>
      <c r="GV72" s="4"/>
      <c r="GW72" s="4"/>
      <c r="GX72" s="4"/>
      <c r="GY72" s="4"/>
      <c r="GZ72" s="4"/>
      <c r="HA72" s="4"/>
      <c r="HB72" s="4"/>
      <c r="HC72" s="4"/>
      <c r="HD72" s="4"/>
      <c r="HE72" s="4"/>
      <c r="HF72" s="4"/>
      <c r="HG72" s="4"/>
      <c r="HH72" s="4"/>
      <c r="HI72" s="4"/>
      <c r="HJ72" s="4"/>
      <c r="HK72" s="4"/>
      <c r="HL72" s="4"/>
    </row>
    <row r="73" spans="1:220" s="5" customFormat="1" ht="12" customHeight="1" x14ac:dyDescent="0.3">
      <c r="A73" s="74"/>
      <c r="B73" s="757" t="s">
        <v>106</v>
      </c>
      <c r="C73" s="757"/>
      <c r="D73" s="757"/>
      <c r="E73" s="768"/>
      <c r="F73" s="81"/>
      <c r="G73" s="45" t="s">
        <v>52</v>
      </c>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c r="DT73" s="4"/>
      <c r="DU73" s="4"/>
      <c r="DV73" s="4"/>
      <c r="DW73" s="4"/>
      <c r="DX73" s="4"/>
      <c r="DY73" s="4"/>
      <c r="DZ73" s="4"/>
      <c r="EA73" s="4"/>
      <c r="EB73" s="4"/>
      <c r="EC73" s="4"/>
      <c r="ED73" s="4"/>
      <c r="EE73" s="4"/>
      <c r="EF73" s="4"/>
      <c r="EG73" s="4"/>
      <c r="EH73" s="4"/>
      <c r="EI73" s="4"/>
      <c r="EJ73" s="4"/>
      <c r="EK73" s="4"/>
      <c r="EL73" s="4"/>
      <c r="EM73" s="4"/>
      <c r="EN73" s="4"/>
      <c r="EO73" s="4"/>
      <c r="EP73" s="4"/>
      <c r="EQ73" s="4"/>
      <c r="ER73" s="4"/>
      <c r="ES73" s="4"/>
      <c r="ET73" s="4"/>
      <c r="EU73" s="4"/>
      <c r="EV73" s="4"/>
      <c r="EW73" s="4"/>
      <c r="EX73" s="4"/>
      <c r="EY73" s="4"/>
      <c r="EZ73" s="4"/>
      <c r="FA73" s="4"/>
      <c r="FB73" s="4"/>
      <c r="FC73" s="4"/>
      <c r="FD73" s="4"/>
      <c r="FE73" s="4"/>
      <c r="FF73" s="4"/>
      <c r="FG73" s="4"/>
      <c r="FH73" s="4"/>
      <c r="FI73" s="4"/>
      <c r="FJ73" s="4"/>
      <c r="FK73" s="4"/>
      <c r="FL73" s="4"/>
      <c r="FM73" s="4"/>
      <c r="FN73" s="4"/>
      <c r="FO73" s="4"/>
      <c r="FP73" s="4"/>
      <c r="FQ73" s="4"/>
      <c r="FR73" s="4"/>
      <c r="FS73" s="4"/>
      <c r="FT73" s="4"/>
      <c r="FU73" s="4"/>
      <c r="FV73" s="4"/>
      <c r="FW73" s="4"/>
      <c r="FX73" s="4"/>
      <c r="FY73" s="4"/>
      <c r="FZ73" s="4"/>
      <c r="GA73" s="4"/>
      <c r="GB73" s="4"/>
      <c r="GC73" s="4"/>
      <c r="GD73" s="4"/>
      <c r="GE73" s="4"/>
      <c r="GF73" s="4"/>
      <c r="GG73" s="4"/>
      <c r="GH73" s="4"/>
      <c r="GI73" s="4"/>
      <c r="GJ73" s="4"/>
      <c r="GK73" s="4"/>
      <c r="GL73" s="4"/>
      <c r="GM73" s="4"/>
      <c r="GN73" s="4"/>
      <c r="GO73" s="4"/>
      <c r="GP73" s="4"/>
      <c r="GQ73" s="4"/>
      <c r="GR73" s="4"/>
      <c r="GS73" s="4"/>
      <c r="GT73" s="4"/>
      <c r="GU73" s="4"/>
      <c r="GV73" s="4"/>
      <c r="GW73" s="4"/>
      <c r="GX73" s="4"/>
      <c r="GY73" s="4"/>
      <c r="GZ73" s="4"/>
      <c r="HA73" s="4"/>
      <c r="HB73" s="4"/>
      <c r="HC73" s="4"/>
      <c r="HD73" s="4"/>
      <c r="HE73" s="4"/>
      <c r="HF73" s="4"/>
      <c r="HG73" s="4"/>
      <c r="HH73" s="4"/>
      <c r="HI73" s="4"/>
      <c r="HJ73" s="4"/>
      <c r="HK73" s="4"/>
      <c r="HL73" s="4"/>
    </row>
    <row r="74" spans="1:220" s="5" customFormat="1" ht="12" customHeight="1" x14ac:dyDescent="0.3">
      <c r="A74" s="74"/>
      <c r="B74" s="757" t="s">
        <v>107</v>
      </c>
      <c r="C74" s="757"/>
      <c r="D74" s="757"/>
      <c r="E74" s="768"/>
      <c r="F74" s="75">
        <f>SUM(F72:F73)</f>
        <v>0</v>
      </c>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c r="EN74" s="4"/>
      <c r="EO74" s="4"/>
      <c r="EP74" s="4"/>
      <c r="EQ74" s="4"/>
      <c r="ER74" s="4"/>
      <c r="ES74" s="4"/>
      <c r="ET74" s="4"/>
      <c r="EU74" s="4"/>
      <c r="EV74" s="4"/>
      <c r="EW74" s="4"/>
      <c r="EX74" s="4"/>
      <c r="EY74" s="4"/>
      <c r="EZ74" s="4"/>
      <c r="FA74" s="4"/>
      <c r="FB74" s="4"/>
      <c r="FC74" s="4"/>
      <c r="FD74" s="4"/>
      <c r="FE74" s="4"/>
      <c r="FF74" s="4"/>
      <c r="FG74" s="4"/>
      <c r="FH74" s="4"/>
      <c r="FI74" s="4"/>
      <c r="FJ74" s="4"/>
      <c r="FK74" s="4"/>
      <c r="FL74" s="4"/>
      <c r="FM74" s="4"/>
      <c r="FN74" s="4"/>
      <c r="FO74" s="4"/>
      <c r="FP74" s="4"/>
      <c r="FQ74" s="4"/>
      <c r="FR74" s="4"/>
      <c r="FS74" s="4"/>
      <c r="FT74" s="4"/>
      <c r="FU74" s="4"/>
      <c r="FV74" s="4"/>
      <c r="FW74" s="4"/>
      <c r="FX74" s="4"/>
      <c r="FY74" s="4"/>
      <c r="FZ74" s="4"/>
      <c r="GA74" s="4"/>
      <c r="GB74" s="4"/>
      <c r="GC74" s="4"/>
      <c r="GD74" s="4"/>
      <c r="GE74" s="4"/>
      <c r="GF74" s="4"/>
      <c r="GG74" s="4"/>
      <c r="GH74" s="4"/>
      <c r="GI74" s="4"/>
      <c r="GJ74" s="4"/>
      <c r="GK74" s="4"/>
      <c r="GL74" s="4"/>
      <c r="GM74" s="4"/>
      <c r="GN74" s="4"/>
      <c r="GO74" s="4"/>
      <c r="GP74" s="4"/>
      <c r="GQ74" s="4"/>
      <c r="GR74" s="4"/>
      <c r="GS74" s="4"/>
      <c r="GT74" s="4"/>
      <c r="GU74" s="4"/>
      <c r="GV74" s="4"/>
      <c r="GW74" s="4"/>
      <c r="GX74" s="4"/>
      <c r="GY74" s="4"/>
      <c r="GZ74" s="4"/>
      <c r="HA74" s="4"/>
      <c r="HB74" s="4"/>
      <c r="HC74" s="4"/>
      <c r="HD74" s="4"/>
      <c r="HE74" s="4"/>
      <c r="HF74" s="4"/>
      <c r="HG74" s="4"/>
      <c r="HH74" s="4"/>
      <c r="HI74" s="4"/>
      <c r="HJ74" s="4"/>
      <c r="HK74" s="4"/>
      <c r="HL74" s="4"/>
    </row>
    <row r="75" spans="1:220" s="5" customFormat="1" ht="12" customHeight="1" x14ac:dyDescent="0.3">
      <c r="A75" s="76"/>
      <c r="B75" s="757" t="s">
        <v>108</v>
      </c>
      <c r="C75" s="757"/>
      <c r="D75" s="757"/>
      <c r="E75" s="768"/>
      <c r="F75" s="77">
        <f>ROUND(F74*0.16,0)</f>
        <v>0</v>
      </c>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c r="DM75" s="4"/>
      <c r="DN75" s="4"/>
      <c r="DO75" s="4"/>
      <c r="DP75" s="4"/>
      <c r="DQ75" s="4"/>
      <c r="DR75" s="4"/>
      <c r="DS75" s="4"/>
      <c r="DT75" s="4"/>
      <c r="DU75" s="4"/>
      <c r="DV75" s="4"/>
      <c r="DW75" s="4"/>
      <c r="DX75" s="4"/>
      <c r="DY75" s="4"/>
      <c r="DZ75" s="4"/>
      <c r="EA75" s="4"/>
      <c r="EB75" s="4"/>
      <c r="EC75" s="4"/>
      <c r="ED75" s="4"/>
      <c r="EE75" s="4"/>
      <c r="EF75" s="4"/>
      <c r="EG75" s="4"/>
      <c r="EH75" s="4"/>
      <c r="EI75" s="4"/>
      <c r="EJ75" s="4"/>
      <c r="EK75" s="4"/>
      <c r="EL75" s="4"/>
      <c r="EM75" s="4"/>
      <c r="EN75" s="4"/>
      <c r="EO75" s="4"/>
      <c r="EP75" s="4"/>
      <c r="EQ75" s="4"/>
      <c r="ER75" s="4"/>
      <c r="ES75" s="4"/>
      <c r="ET75" s="4"/>
      <c r="EU75" s="4"/>
      <c r="EV75" s="4"/>
      <c r="EW75" s="4"/>
      <c r="EX75" s="4"/>
      <c r="EY75" s="4"/>
      <c r="EZ75" s="4"/>
      <c r="FA75" s="4"/>
      <c r="FB75" s="4"/>
      <c r="FC75" s="4"/>
      <c r="FD75" s="4"/>
      <c r="FE75" s="4"/>
      <c r="FF75" s="4"/>
      <c r="FG75" s="4"/>
      <c r="FH75" s="4"/>
      <c r="FI75" s="4"/>
      <c r="FJ75" s="4"/>
      <c r="FK75" s="4"/>
      <c r="FL75" s="4"/>
      <c r="FM75" s="4"/>
      <c r="FN75" s="4"/>
      <c r="FO75" s="4"/>
      <c r="FP75" s="4"/>
      <c r="FQ75" s="4"/>
      <c r="FR75" s="4"/>
      <c r="FS75" s="4"/>
      <c r="FT75" s="4"/>
      <c r="FU75" s="4"/>
      <c r="FV75" s="4"/>
      <c r="FW75" s="4"/>
      <c r="FX75" s="4"/>
      <c r="FY75" s="4"/>
      <c r="FZ75" s="4"/>
      <c r="GA75" s="4"/>
      <c r="GB75" s="4"/>
      <c r="GC75" s="4"/>
      <c r="GD75" s="4"/>
      <c r="GE75" s="4"/>
      <c r="GF75" s="4"/>
      <c r="GG75" s="4"/>
      <c r="GH75" s="4"/>
      <c r="GI75" s="4"/>
      <c r="GJ75" s="4"/>
      <c r="GK75" s="4"/>
      <c r="GL75" s="4"/>
      <c r="GM75" s="4"/>
      <c r="GN75" s="4"/>
      <c r="GO75" s="4"/>
      <c r="GP75" s="4"/>
      <c r="GQ75" s="4"/>
      <c r="GR75" s="4"/>
      <c r="GS75" s="4"/>
      <c r="GT75" s="4"/>
      <c r="GU75" s="4"/>
      <c r="GV75" s="4"/>
      <c r="GW75" s="4"/>
      <c r="GX75" s="4"/>
      <c r="GY75" s="4"/>
      <c r="GZ75" s="4"/>
      <c r="HA75" s="4"/>
      <c r="HB75" s="4"/>
      <c r="HC75" s="4"/>
      <c r="HD75" s="4"/>
      <c r="HE75" s="4"/>
      <c r="HF75" s="4"/>
      <c r="HG75" s="4"/>
      <c r="HH75" s="4"/>
      <c r="HI75" s="4"/>
      <c r="HJ75" s="4"/>
      <c r="HK75" s="4"/>
      <c r="HL75" s="4"/>
    </row>
    <row r="76" spans="1:220" s="5" customFormat="1" ht="12" customHeight="1" thickBot="1" x14ac:dyDescent="0.35">
      <c r="A76" s="78"/>
      <c r="B76" s="781" t="s">
        <v>109</v>
      </c>
      <c r="C76" s="781"/>
      <c r="D76" s="781"/>
      <c r="E76" s="782"/>
      <c r="F76" s="79">
        <f>F74+F75</f>
        <v>0</v>
      </c>
      <c r="G76" s="50"/>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c r="DM76" s="4"/>
      <c r="DN76" s="4"/>
      <c r="DO76" s="4"/>
      <c r="DP76" s="4"/>
      <c r="DQ76" s="4"/>
      <c r="DR76" s="4"/>
      <c r="DS76" s="4"/>
      <c r="DT76" s="4"/>
      <c r="DU76" s="4"/>
      <c r="DV76" s="4"/>
      <c r="DW76" s="4"/>
      <c r="DX76" s="4"/>
      <c r="DY76" s="4"/>
      <c r="DZ76" s="4"/>
      <c r="EA76" s="4"/>
      <c r="EB76" s="4"/>
      <c r="EC76" s="4"/>
      <c r="ED76" s="4"/>
      <c r="EE76" s="4"/>
      <c r="EF76" s="4"/>
      <c r="EG76" s="4"/>
      <c r="EH76" s="4"/>
      <c r="EI76" s="4"/>
      <c r="EJ76" s="4"/>
      <c r="EK76" s="4"/>
      <c r="EL76" s="4"/>
      <c r="EM76" s="4"/>
      <c r="EN76" s="4"/>
      <c r="EO76" s="4"/>
      <c r="EP76" s="4"/>
      <c r="EQ76" s="4"/>
      <c r="ER76" s="4"/>
      <c r="ES76" s="4"/>
      <c r="ET76" s="4"/>
      <c r="EU76" s="4"/>
      <c r="EV76" s="4"/>
      <c r="EW76" s="4"/>
      <c r="EX76" s="4"/>
      <c r="EY76" s="4"/>
      <c r="EZ76" s="4"/>
      <c r="FA76" s="4"/>
      <c r="FB76" s="4"/>
      <c r="FC76" s="4"/>
      <c r="FD76" s="4"/>
      <c r="FE76" s="4"/>
      <c r="FF76" s="4"/>
      <c r="FG76" s="4"/>
      <c r="FH76" s="4"/>
      <c r="FI76" s="4"/>
      <c r="FJ76" s="4"/>
      <c r="FK76" s="4"/>
      <c r="FL76" s="4"/>
      <c r="FM76" s="4"/>
      <c r="FN76" s="4"/>
      <c r="FO76" s="4"/>
      <c r="FP76" s="4"/>
      <c r="FQ76" s="4"/>
      <c r="FR76" s="4"/>
      <c r="FS76" s="4"/>
      <c r="FT76" s="4"/>
      <c r="FU76" s="4"/>
      <c r="FV76" s="4"/>
      <c r="FW76" s="4"/>
      <c r="FX76" s="4"/>
      <c r="FY76" s="4"/>
      <c r="FZ76" s="4"/>
      <c r="GA76" s="4"/>
      <c r="GB76" s="4"/>
      <c r="GC76" s="4"/>
      <c r="GD76" s="4"/>
      <c r="GE76" s="4"/>
      <c r="GF76" s="4"/>
      <c r="GG76" s="4"/>
      <c r="GH76" s="4"/>
      <c r="GI76" s="4"/>
      <c r="GJ76" s="4"/>
      <c r="GK76" s="4"/>
      <c r="GL76" s="4"/>
      <c r="GM76" s="4"/>
      <c r="GN76" s="4"/>
      <c r="GO76" s="4"/>
      <c r="GP76" s="4"/>
      <c r="GQ76" s="4"/>
      <c r="GR76" s="4"/>
      <c r="GS76" s="4"/>
      <c r="GT76" s="4"/>
      <c r="GU76" s="4"/>
      <c r="GV76" s="4"/>
      <c r="GW76" s="4"/>
      <c r="GX76" s="4"/>
      <c r="GY76" s="4"/>
      <c r="GZ76" s="4"/>
      <c r="HA76" s="4"/>
      <c r="HB76" s="4"/>
      <c r="HC76" s="4"/>
      <c r="HD76" s="4"/>
      <c r="HE76" s="4"/>
      <c r="HF76" s="4"/>
      <c r="HG76" s="4"/>
      <c r="HH76" s="4"/>
      <c r="HI76" s="4"/>
      <c r="HJ76" s="4"/>
      <c r="HK76" s="4"/>
      <c r="HL76" s="4"/>
    </row>
    <row r="77" spans="1:220" s="5" customFormat="1" ht="18" customHeight="1" x14ac:dyDescent="0.3">
      <c r="A77" s="749" t="s">
        <v>48</v>
      </c>
      <c r="B77" s="750"/>
      <c r="C77" s="750"/>
      <c r="D77" s="750"/>
      <c r="E77" s="750"/>
      <c r="F77" s="751"/>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c r="EN77" s="4"/>
      <c r="EO77" s="4"/>
      <c r="EP77" s="4"/>
      <c r="EQ77" s="4"/>
      <c r="ER77" s="4"/>
      <c r="ES77" s="4"/>
      <c r="ET77" s="4"/>
      <c r="EU77" s="4"/>
      <c r="EV77" s="4"/>
      <c r="EW77" s="4"/>
      <c r="EX77" s="4"/>
      <c r="EY77" s="4"/>
      <c r="EZ77" s="4"/>
      <c r="FA77" s="4"/>
      <c r="FB77" s="4"/>
      <c r="FC77" s="4"/>
      <c r="FD77" s="4"/>
      <c r="FE77" s="4"/>
      <c r="FF77" s="4"/>
      <c r="FG77" s="4"/>
      <c r="FH77" s="4"/>
      <c r="FI77" s="4"/>
      <c r="FJ77" s="4"/>
      <c r="FK77" s="4"/>
      <c r="FL77" s="4"/>
      <c r="FM77" s="4"/>
      <c r="FN77" s="4"/>
      <c r="FO77" s="4"/>
      <c r="FP77" s="4"/>
      <c r="FQ77" s="4"/>
      <c r="FR77" s="4"/>
      <c r="FS77" s="4"/>
      <c r="FT77" s="4"/>
      <c r="FU77" s="4"/>
      <c r="FV77" s="4"/>
      <c r="FW77" s="4"/>
      <c r="FX77" s="4"/>
      <c r="FY77" s="4"/>
      <c r="FZ77" s="4"/>
      <c r="GA77" s="4"/>
      <c r="GB77" s="4"/>
      <c r="GC77" s="4"/>
      <c r="GD77" s="4"/>
      <c r="GE77" s="4"/>
      <c r="GF77" s="4"/>
      <c r="GG77" s="4"/>
      <c r="GH77" s="4"/>
      <c r="GI77" s="4"/>
      <c r="GJ77" s="4"/>
      <c r="GK77" s="4"/>
      <c r="GL77" s="4"/>
      <c r="GM77" s="4"/>
      <c r="GN77" s="4"/>
      <c r="GO77" s="4"/>
      <c r="GP77" s="4"/>
      <c r="GQ77" s="4"/>
      <c r="GR77" s="4"/>
      <c r="GS77" s="4"/>
      <c r="GT77" s="4"/>
      <c r="GU77" s="4"/>
      <c r="GV77" s="4"/>
      <c r="GW77" s="4"/>
      <c r="GX77" s="4"/>
      <c r="GY77" s="4"/>
      <c r="GZ77" s="4"/>
      <c r="HA77" s="4"/>
      <c r="HB77" s="4"/>
      <c r="HC77" s="4"/>
      <c r="HD77" s="4"/>
      <c r="HE77" s="4"/>
      <c r="HF77" s="4"/>
      <c r="HG77" s="4"/>
      <c r="HH77" s="4"/>
      <c r="HI77" s="4"/>
      <c r="HJ77" s="4"/>
      <c r="HK77" s="4"/>
      <c r="HL77" s="4"/>
    </row>
    <row r="78" spans="1:220" ht="20.100000000000001" customHeight="1" x14ac:dyDescent="0.3">
      <c r="A78" s="743" t="s">
        <v>179</v>
      </c>
      <c r="B78" s="744"/>
      <c r="C78" s="744"/>
      <c r="D78" s="744"/>
      <c r="E78" s="744"/>
      <c r="F78" s="745"/>
    </row>
    <row r="79" spans="1:220" s="5" customFormat="1" ht="20.100000000000001" customHeight="1" x14ac:dyDescent="0.3">
      <c r="A79" s="740" t="s">
        <v>180</v>
      </c>
      <c r="B79" s="741"/>
      <c r="C79" s="741"/>
      <c r="D79" s="741"/>
      <c r="E79" s="741"/>
      <c r="F79" s="742"/>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c r="DM79" s="4"/>
      <c r="DN79" s="4"/>
      <c r="DO79" s="4"/>
      <c r="DP79" s="4"/>
      <c r="DQ79" s="4"/>
      <c r="DR79" s="4"/>
      <c r="DS79" s="4"/>
      <c r="DT79" s="4"/>
      <c r="DU79" s="4"/>
      <c r="DV79" s="4"/>
      <c r="DW79" s="4"/>
      <c r="DX79" s="4"/>
      <c r="DY79" s="4"/>
      <c r="DZ79" s="4"/>
      <c r="EA79" s="4"/>
      <c r="EB79" s="4"/>
      <c r="EC79" s="4"/>
      <c r="ED79" s="4"/>
      <c r="EE79" s="4"/>
      <c r="EF79" s="4"/>
      <c r="EG79" s="4"/>
      <c r="EH79" s="4"/>
      <c r="EI79" s="4"/>
      <c r="EJ79" s="4"/>
      <c r="EK79" s="4"/>
      <c r="EL79" s="4"/>
      <c r="EM79" s="4"/>
      <c r="EN79" s="4"/>
      <c r="EO79" s="4"/>
      <c r="EP79" s="4"/>
      <c r="EQ79" s="4"/>
      <c r="ER79" s="4"/>
      <c r="ES79" s="4"/>
      <c r="ET79" s="4"/>
      <c r="EU79" s="4"/>
      <c r="EV79" s="4"/>
      <c r="EW79" s="4"/>
      <c r="EX79" s="4"/>
      <c r="EY79" s="4"/>
      <c r="EZ79" s="4"/>
      <c r="FA79" s="4"/>
      <c r="FB79" s="4"/>
      <c r="FC79" s="4"/>
      <c r="FD79" s="4"/>
      <c r="FE79" s="4"/>
      <c r="FF79" s="4"/>
      <c r="FG79" s="4"/>
      <c r="FH79" s="4"/>
      <c r="FI79" s="4"/>
      <c r="FJ79" s="4"/>
      <c r="FK79" s="4"/>
      <c r="FL79" s="4"/>
      <c r="FM79" s="4"/>
      <c r="FN79" s="4"/>
      <c r="FO79" s="4"/>
      <c r="FP79" s="4"/>
      <c r="FQ79" s="4"/>
      <c r="FR79" s="4"/>
      <c r="FS79" s="4"/>
      <c r="FT79" s="4"/>
      <c r="FU79" s="4"/>
      <c r="FV79" s="4"/>
      <c r="FW79" s="4"/>
      <c r="FX79" s="4"/>
      <c r="FY79" s="4"/>
      <c r="FZ79" s="4"/>
      <c r="GA79" s="4"/>
      <c r="GB79" s="4"/>
      <c r="GC79" s="4"/>
      <c r="GD79" s="4"/>
      <c r="GE79" s="4"/>
      <c r="GF79" s="4"/>
      <c r="GG79" s="4"/>
      <c r="GH79" s="4"/>
      <c r="GI79" s="4"/>
      <c r="GJ79" s="4"/>
      <c r="GK79" s="4"/>
      <c r="GL79" s="4"/>
      <c r="GM79" s="4"/>
      <c r="GN79" s="4"/>
      <c r="GO79" s="4"/>
      <c r="GP79" s="4"/>
      <c r="GQ79" s="4"/>
      <c r="GR79" s="4"/>
      <c r="GS79" s="4"/>
      <c r="GT79" s="4"/>
      <c r="GU79" s="4"/>
      <c r="GV79" s="4"/>
      <c r="GW79" s="4"/>
      <c r="GX79" s="4"/>
      <c r="GY79" s="4"/>
      <c r="GZ79" s="4"/>
      <c r="HA79" s="4"/>
      <c r="HB79" s="4"/>
      <c r="HC79" s="4"/>
      <c r="HD79" s="4"/>
      <c r="HE79" s="4"/>
      <c r="HF79" s="4"/>
      <c r="HG79" s="4"/>
      <c r="HH79" s="4"/>
      <c r="HI79" s="4"/>
      <c r="HJ79" s="4"/>
      <c r="HK79" s="4"/>
      <c r="HL79" s="4"/>
    </row>
    <row r="80" spans="1:220" s="5" customFormat="1" ht="9.9499999999999993" customHeight="1" x14ac:dyDescent="0.3">
      <c r="A80" s="740" t="s">
        <v>181</v>
      </c>
      <c r="B80" s="741"/>
      <c r="C80" s="741"/>
      <c r="D80" s="741"/>
      <c r="E80" s="741"/>
      <c r="F80" s="742"/>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c r="DM80" s="4"/>
      <c r="DN80" s="4"/>
      <c r="DO80" s="4"/>
      <c r="DP80" s="4"/>
      <c r="DQ80" s="4"/>
      <c r="DR80" s="4"/>
      <c r="DS80" s="4"/>
      <c r="DT80" s="4"/>
      <c r="DU80" s="4"/>
      <c r="DV80" s="4"/>
      <c r="DW80" s="4"/>
      <c r="DX80" s="4"/>
      <c r="DY80" s="4"/>
      <c r="DZ80" s="4"/>
      <c r="EA80" s="4"/>
      <c r="EB80" s="4"/>
      <c r="EC80" s="4"/>
      <c r="ED80" s="4"/>
      <c r="EE80" s="4"/>
      <c r="EF80" s="4"/>
      <c r="EG80" s="4"/>
      <c r="EH80" s="4"/>
      <c r="EI80" s="4"/>
      <c r="EJ80" s="4"/>
      <c r="EK80" s="4"/>
      <c r="EL80" s="4"/>
      <c r="EM80" s="4"/>
      <c r="EN80" s="4"/>
      <c r="EO80" s="4"/>
      <c r="EP80" s="4"/>
      <c r="EQ80" s="4"/>
      <c r="ER80" s="4"/>
      <c r="ES80" s="4"/>
      <c r="ET80" s="4"/>
      <c r="EU80" s="4"/>
      <c r="EV80" s="4"/>
      <c r="EW80" s="4"/>
      <c r="EX80" s="4"/>
      <c r="EY80" s="4"/>
      <c r="EZ80" s="4"/>
      <c r="FA80" s="4"/>
      <c r="FB80" s="4"/>
      <c r="FC80" s="4"/>
      <c r="FD80" s="4"/>
      <c r="FE80" s="4"/>
      <c r="FF80" s="4"/>
      <c r="FG80" s="4"/>
      <c r="FH80" s="4"/>
      <c r="FI80" s="4"/>
      <c r="FJ80" s="4"/>
      <c r="FK80" s="4"/>
      <c r="FL80" s="4"/>
      <c r="FM80" s="4"/>
      <c r="FN80" s="4"/>
      <c r="FO80" s="4"/>
      <c r="FP80" s="4"/>
      <c r="FQ80" s="4"/>
      <c r="FR80" s="4"/>
      <c r="FS80" s="4"/>
      <c r="FT80" s="4"/>
      <c r="FU80" s="4"/>
      <c r="FV80" s="4"/>
      <c r="FW80" s="4"/>
      <c r="FX80" s="4"/>
      <c r="FY80" s="4"/>
      <c r="FZ80" s="4"/>
      <c r="GA80" s="4"/>
      <c r="GB80" s="4"/>
      <c r="GC80" s="4"/>
      <c r="GD80" s="4"/>
      <c r="GE80" s="4"/>
      <c r="GF80" s="4"/>
      <c r="GG80" s="4"/>
      <c r="GH80" s="4"/>
      <c r="GI80" s="4"/>
      <c r="GJ80" s="4"/>
      <c r="GK80" s="4"/>
      <c r="GL80" s="4"/>
      <c r="GM80" s="4"/>
      <c r="GN80" s="4"/>
      <c r="GO80" s="4"/>
      <c r="GP80" s="4"/>
      <c r="GQ80" s="4"/>
      <c r="GR80" s="4"/>
      <c r="GS80" s="4"/>
      <c r="GT80" s="4"/>
      <c r="GU80" s="4"/>
      <c r="GV80" s="4"/>
      <c r="GW80" s="4"/>
      <c r="GX80" s="4"/>
      <c r="GY80" s="4"/>
      <c r="GZ80" s="4"/>
      <c r="HA80" s="4"/>
      <c r="HB80" s="4"/>
      <c r="HC80" s="4"/>
      <c r="HD80" s="4"/>
      <c r="HE80" s="4"/>
      <c r="HF80" s="4"/>
      <c r="HG80" s="4"/>
      <c r="HH80" s="4"/>
      <c r="HI80" s="4"/>
      <c r="HJ80" s="4"/>
      <c r="HK80" s="4"/>
      <c r="HL80" s="4"/>
    </row>
    <row r="81" spans="1:220" s="5" customFormat="1" ht="20.100000000000001" customHeight="1" x14ac:dyDescent="0.3">
      <c r="A81" s="752" t="s">
        <v>182</v>
      </c>
      <c r="B81" s="753"/>
      <c r="C81" s="753"/>
      <c r="D81" s="753"/>
      <c r="E81" s="753"/>
      <c r="F81" s="75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c r="DM81" s="4"/>
      <c r="DN81" s="4"/>
      <c r="DO81" s="4"/>
      <c r="DP81" s="4"/>
      <c r="DQ81" s="4"/>
      <c r="DR81" s="4"/>
      <c r="DS81" s="4"/>
      <c r="DT81" s="4"/>
      <c r="DU81" s="4"/>
      <c r="DV81" s="4"/>
      <c r="DW81" s="4"/>
      <c r="DX81" s="4"/>
      <c r="DY81" s="4"/>
      <c r="DZ81" s="4"/>
      <c r="EA81" s="4"/>
      <c r="EB81" s="4"/>
      <c r="EC81" s="4"/>
      <c r="ED81" s="4"/>
      <c r="EE81" s="4"/>
      <c r="EF81" s="4"/>
      <c r="EG81" s="4"/>
      <c r="EH81" s="4"/>
      <c r="EI81" s="4"/>
      <c r="EJ81" s="4"/>
      <c r="EK81" s="4"/>
      <c r="EL81" s="4"/>
      <c r="EM81" s="4"/>
      <c r="EN81" s="4"/>
      <c r="EO81" s="4"/>
      <c r="EP81" s="4"/>
      <c r="EQ81" s="4"/>
      <c r="ER81" s="4"/>
      <c r="ES81" s="4"/>
      <c r="ET81" s="4"/>
      <c r="EU81" s="4"/>
      <c r="EV81" s="4"/>
      <c r="EW81" s="4"/>
      <c r="EX81" s="4"/>
      <c r="EY81" s="4"/>
      <c r="EZ81" s="4"/>
      <c r="FA81" s="4"/>
      <c r="FB81" s="4"/>
      <c r="FC81" s="4"/>
      <c r="FD81" s="4"/>
      <c r="FE81" s="4"/>
      <c r="FF81" s="4"/>
      <c r="FG81" s="4"/>
      <c r="FH81" s="4"/>
      <c r="FI81" s="4"/>
      <c r="FJ81" s="4"/>
      <c r="FK81" s="4"/>
      <c r="FL81" s="4"/>
      <c r="FM81" s="4"/>
      <c r="FN81" s="4"/>
      <c r="FO81" s="4"/>
      <c r="FP81" s="4"/>
      <c r="FQ81" s="4"/>
      <c r="FR81" s="4"/>
      <c r="FS81" s="4"/>
      <c r="FT81" s="4"/>
      <c r="FU81" s="4"/>
      <c r="FV81" s="4"/>
      <c r="FW81" s="4"/>
      <c r="FX81" s="4"/>
      <c r="FY81" s="4"/>
      <c r="FZ81" s="4"/>
      <c r="GA81" s="4"/>
      <c r="GB81" s="4"/>
      <c r="GC81" s="4"/>
      <c r="GD81" s="4"/>
      <c r="GE81" s="4"/>
      <c r="GF81" s="4"/>
      <c r="GG81" s="4"/>
      <c r="GH81" s="4"/>
      <c r="GI81" s="4"/>
      <c r="GJ81" s="4"/>
      <c r="GK81" s="4"/>
      <c r="GL81" s="4"/>
      <c r="GM81" s="4"/>
      <c r="GN81" s="4"/>
      <c r="GO81" s="4"/>
      <c r="GP81" s="4"/>
      <c r="GQ81" s="4"/>
      <c r="GR81" s="4"/>
      <c r="GS81" s="4"/>
      <c r="GT81" s="4"/>
      <c r="GU81" s="4"/>
      <c r="GV81" s="4"/>
      <c r="GW81" s="4"/>
      <c r="GX81" s="4"/>
      <c r="GY81" s="4"/>
      <c r="GZ81" s="4"/>
      <c r="HA81" s="4"/>
      <c r="HB81" s="4"/>
      <c r="HC81" s="4"/>
      <c r="HD81" s="4"/>
      <c r="HE81" s="4"/>
      <c r="HF81" s="4"/>
      <c r="HG81" s="4"/>
      <c r="HH81" s="4"/>
      <c r="HI81" s="4"/>
      <c r="HJ81" s="4"/>
      <c r="HK81" s="4"/>
      <c r="HL81" s="4"/>
    </row>
    <row r="82" spans="1:220" s="5" customFormat="1" ht="30" customHeight="1" x14ac:dyDescent="0.3">
      <c r="A82" s="740" t="s">
        <v>183</v>
      </c>
      <c r="B82" s="741"/>
      <c r="C82" s="741"/>
      <c r="D82" s="741"/>
      <c r="E82" s="741"/>
      <c r="F82" s="742"/>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c r="CO82" s="4"/>
      <c r="CP82" s="4"/>
      <c r="CQ82" s="4"/>
      <c r="CR82" s="4"/>
      <c r="CS82" s="4"/>
      <c r="CT82" s="4"/>
      <c r="CU82" s="4"/>
      <c r="CV82" s="4"/>
      <c r="CW82" s="4"/>
      <c r="CX82" s="4"/>
      <c r="CY82" s="4"/>
      <c r="CZ82" s="4"/>
      <c r="DA82" s="4"/>
      <c r="DB82" s="4"/>
      <c r="DC82" s="4"/>
      <c r="DD82" s="4"/>
      <c r="DE82" s="4"/>
      <c r="DF82" s="4"/>
      <c r="DG82" s="4"/>
      <c r="DH82" s="4"/>
      <c r="DI82" s="4"/>
      <c r="DJ82" s="4"/>
      <c r="DK82" s="4"/>
      <c r="DL82" s="4"/>
      <c r="DM82" s="4"/>
      <c r="DN82" s="4"/>
      <c r="DO82" s="4"/>
      <c r="DP82" s="4"/>
      <c r="DQ82" s="4"/>
      <c r="DR82" s="4"/>
      <c r="DS82" s="4"/>
      <c r="DT82" s="4"/>
      <c r="DU82" s="4"/>
      <c r="DV82" s="4"/>
      <c r="DW82" s="4"/>
      <c r="DX82" s="4"/>
      <c r="DY82" s="4"/>
      <c r="DZ82" s="4"/>
      <c r="EA82" s="4"/>
      <c r="EB82" s="4"/>
      <c r="EC82" s="4"/>
      <c r="ED82" s="4"/>
      <c r="EE82" s="4"/>
      <c r="EF82" s="4"/>
      <c r="EG82" s="4"/>
      <c r="EH82" s="4"/>
      <c r="EI82" s="4"/>
      <c r="EJ82" s="4"/>
      <c r="EK82" s="4"/>
      <c r="EL82" s="4"/>
      <c r="EM82" s="4"/>
      <c r="EN82" s="4"/>
      <c r="EO82" s="4"/>
      <c r="EP82" s="4"/>
      <c r="EQ82" s="4"/>
      <c r="ER82" s="4"/>
      <c r="ES82" s="4"/>
      <c r="ET82" s="4"/>
      <c r="EU82" s="4"/>
      <c r="EV82" s="4"/>
      <c r="EW82" s="4"/>
      <c r="EX82" s="4"/>
      <c r="EY82" s="4"/>
      <c r="EZ82" s="4"/>
      <c r="FA82" s="4"/>
      <c r="FB82" s="4"/>
      <c r="FC82" s="4"/>
      <c r="FD82" s="4"/>
      <c r="FE82" s="4"/>
      <c r="FF82" s="4"/>
      <c r="FG82" s="4"/>
      <c r="FH82" s="4"/>
      <c r="FI82" s="4"/>
      <c r="FJ82" s="4"/>
      <c r="FK82" s="4"/>
      <c r="FL82" s="4"/>
      <c r="FM82" s="4"/>
      <c r="FN82" s="4"/>
      <c r="FO82" s="4"/>
      <c r="FP82" s="4"/>
      <c r="FQ82" s="4"/>
      <c r="FR82" s="4"/>
      <c r="FS82" s="4"/>
      <c r="FT82" s="4"/>
      <c r="FU82" s="4"/>
      <c r="FV82" s="4"/>
      <c r="FW82" s="4"/>
      <c r="FX82" s="4"/>
      <c r="FY82" s="4"/>
      <c r="FZ82" s="4"/>
      <c r="GA82" s="4"/>
      <c r="GB82" s="4"/>
      <c r="GC82" s="4"/>
      <c r="GD82" s="4"/>
      <c r="GE82" s="4"/>
      <c r="GF82" s="4"/>
      <c r="GG82" s="4"/>
      <c r="GH82" s="4"/>
      <c r="GI82" s="4"/>
      <c r="GJ82" s="4"/>
      <c r="GK82" s="4"/>
      <c r="GL82" s="4"/>
      <c r="GM82" s="4"/>
      <c r="GN82" s="4"/>
      <c r="GO82" s="4"/>
      <c r="GP82" s="4"/>
      <c r="GQ82" s="4"/>
      <c r="GR82" s="4"/>
      <c r="GS82" s="4"/>
      <c r="GT82" s="4"/>
      <c r="GU82" s="4"/>
      <c r="GV82" s="4"/>
      <c r="GW82" s="4"/>
      <c r="GX82" s="4"/>
      <c r="GY82" s="4"/>
      <c r="GZ82" s="4"/>
      <c r="HA82" s="4"/>
      <c r="HB82" s="4"/>
      <c r="HC82" s="4"/>
      <c r="HD82" s="4"/>
      <c r="HE82" s="4"/>
      <c r="HF82" s="4"/>
      <c r="HG82" s="4"/>
      <c r="HH82" s="4"/>
      <c r="HI82" s="4"/>
      <c r="HJ82" s="4"/>
      <c r="HK82" s="4"/>
      <c r="HL82" s="4"/>
    </row>
    <row r="83" spans="1:220" s="5" customFormat="1" ht="9.9499999999999993" customHeight="1" x14ac:dyDescent="0.3">
      <c r="A83" s="740" t="s">
        <v>184</v>
      </c>
      <c r="B83" s="741"/>
      <c r="C83" s="741"/>
      <c r="D83" s="741"/>
      <c r="E83" s="741"/>
      <c r="F83" s="742"/>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c r="DM83" s="4"/>
      <c r="DN83" s="4"/>
      <c r="DO83" s="4"/>
      <c r="DP83" s="4"/>
      <c r="DQ83" s="4"/>
      <c r="DR83" s="4"/>
      <c r="DS83" s="4"/>
      <c r="DT83" s="4"/>
      <c r="DU83" s="4"/>
      <c r="DV83" s="4"/>
      <c r="DW83" s="4"/>
      <c r="DX83" s="4"/>
      <c r="DY83" s="4"/>
      <c r="DZ83" s="4"/>
      <c r="EA83" s="4"/>
      <c r="EB83" s="4"/>
      <c r="EC83" s="4"/>
      <c r="ED83" s="4"/>
      <c r="EE83" s="4"/>
      <c r="EF83" s="4"/>
      <c r="EG83" s="4"/>
      <c r="EH83" s="4"/>
      <c r="EI83" s="4"/>
      <c r="EJ83" s="4"/>
      <c r="EK83" s="4"/>
      <c r="EL83" s="4"/>
      <c r="EM83" s="4"/>
      <c r="EN83" s="4"/>
      <c r="EO83" s="4"/>
      <c r="EP83" s="4"/>
      <c r="EQ83" s="4"/>
      <c r="ER83" s="4"/>
      <c r="ES83" s="4"/>
      <c r="ET83" s="4"/>
      <c r="EU83" s="4"/>
      <c r="EV83" s="4"/>
      <c r="EW83" s="4"/>
      <c r="EX83" s="4"/>
      <c r="EY83" s="4"/>
      <c r="EZ83" s="4"/>
      <c r="FA83" s="4"/>
      <c r="FB83" s="4"/>
      <c r="FC83" s="4"/>
      <c r="FD83" s="4"/>
      <c r="FE83" s="4"/>
      <c r="FF83" s="4"/>
      <c r="FG83" s="4"/>
      <c r="FH83" s="4"/>
      <c r="FI83" s="4"/>
      <c r="FJ83" s="4"/>
      <c r="FK83" s="4"/>
      <c r="FL83" s="4"/>
      <c r="FM83" s="4"/>
      <c r="FN83" s="4"/>
      <c r="FO83" s="4"/>
      <c r="FP83" s="4"/>
      <c r="FQ83" s="4"/>
      <c r="FR83" s="4"/>
      <c r="FS83" s="4"/>
      <c r="FT83" s="4"/>
      <c r="FU83" s="4"/>
      <c r="FV83" s="4"/>
      <c r="FW83" s="4"/>
      <c r="FX83" s="4"/>
      <c r="FY83" s="4"/>
      <c r="FZ83" s="4"/>
      <c r="GA83" s="4"/>
      <c r="GB83" s="4"/>
      <c r="GC83" s="4"/>
      <c r="GD83" s="4"/>
      <c r="GE83" s="4"/>
      <c r="GF83" s="4"/>
      <c r="GG83" s="4"/>
      <c r="GH83" s="4"/>
      <c r="GI83" s="4"/>
      <c r="GJ83" s="4"/>
      <c r="GK83" s="4"/>
      <c r="GL83" s="4"/>
      <c r="GM83" s="4"/>
      <c r="GN83" s="4"/>
      <c r="GO83" s="4"/>
      <c r="GP83" s="4"/>
      <c r="GQ83" s="4"/>
      <c r="GR83" s="4"/>
      <c r="GS83" s="4"/>
      <c r="GT83" s="4"/>
      <c r="GU83" s="4"/>
      <c r="GV83" s="4"/>
      <c r="GW83" s="4"/>
      <c r="GX83" s="4"/>
      <c r="GY83" s="4"/>
      <c r="GZ83" s="4"/>
      <c r="HA83" s="4"/>
      <c r="HB83" s="4"/>
      <c r="HC83" s="4"/>
      <c r="HD83" s="4"/>
      <c r="HE83" s="4"/>
      <c r="HF83" s="4"/>
      <c r="HG83" s="4"/>
      <c r="HH83" s="4"/>
      <c r="HI83" s="4"/>
      <c r="HJ83" s="4"/>
      <c r="HK83" s="4"/>
      <c r="HL83" s="4"/>
    </row>
    <row r="84" spans="1:220" s="1" customFormat="1" ht="9.9499999999999993" customHeight="1" x14ac:dyDescent="0.3">
      <c r="A84" s="740" t="s">
        <v>185</v>
      </c>
      <c r="B84" s="741"/>
      <c r="C84" s="741"/>
      <c r="D84" s="741"/>
      <c r="E84" s="741"/>
      <c r="F84" s="742"/>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c r="DM84" s="4"/>
      <c r="DN84" s="4"/>
      <c r="DO84" s="4"/>
      <c r="DP84" s="4"/>
      <c r="DQ84" s="4"/>
      <c r="DR84" s="4"/>
      <c r="DS84" s="4"/>
      <c r="DT84" s="4"/>
      <c r="DU84" s="4"/>
      <c r="DV84" s="4"/>
      <c r="DW84" s="4"/>
      <c r="DX84" s="4"/>
      <c r="DY84" s="4"/>
      <c r="DZ84" s="4"/>
      <c r="EA84" s="4"/>
      <c r="EB84" s="4"/>
      <c r="EC84" s="4"/>
      <c r="ED84" s="4"/>
      <c r="EE84" s="4"/>
      <c r="EF84" s="4"/>
      <c r="EG84" s="4"/>
      <c r="EH84" s="4"/>
      <c r="EI84" s="4"/>
      <c r="EJ84" s="4"/>
      <c r="EK84" s="4"/>
      <c r="EL84" s="4"/>
      <c r="EM84" s="4"/>
      <c r="EN84" s="4"/>
      <c r="EO84" s="4"/>
      <c r="EP84" s="4"/>
      <c r="EQ84" s="4"/>
      <c r="ER84" s="4"/>
      <c r="ES84" s="4"/>
      <c r="ET84" s="4"/>
      <c r="EU84" s="4"/>
      <c r="EV84" s="4"/>
      <c r="EW84" s="4"/>
      <c r="EX84" s="4"/>
      <c r="EY84" s="4"/>
      <c r="EZ84" s="4"/>
      <c r="FA84" s="4"/>
      <c r="FB84" s="4"/>
      <c r="FC84" s="4"/>
      <c r="FD84" s="4"/>
      <c r="FE84" s="4"/>
      <c r="FF84" s="4"/>
      <c r="FG84" s="4"/>
      <c r="FH84" s="4"/>
      <c r="FI84" s="4"/>
      <c r="FJ84" s="4"/>
      <c r="FK84" s="4"/>
      <c r="FL84" s="4"/>
      <c r="FM84" s="4"/>
      <c r="FN84" s="4"/>
      <c r="FO84" s="4"/>
      <c r="FP84" s="4"/>
      <c r="FQ84" s="4"/>
      <c r="FR84" s="4"/>
      <c r="FS84" s="4"/>
      <c r="FT84" s="4"/>
      <c r="FU84" s="4"/>
      <c r="FV84" s="4"/>
      <c r="FW84" s="4"/>
      <c r="FX84" s="4"/>
      <c r="FY84" s="4"/>
      <c r="FZ84" s="4"/>
      <c r="GA84" s="4"/>
      <c r="GB84" s="4"/>
      <c r="GC84" s="4"/>
      <c r="GD84" s="4"/>
      <c r="GE84" s="4"/>
      <c r="GF84" s="4"/>
      <c r="GG84" s="4"/>
      <c r="GH84" s="4"/>
      <c r="GI84" s="4"/>
      <c r="GJ84" s="4"/>
      <c r="GK84" s="4"/>
      <c r="GL84" s="4"/>
      <c r="GM84" s="4"/>
      <c r="GN84" s="4"/>
      <c r="GO84" s="4"/>
      <c r="GP84" s="4"/>
      <c r="GQ84" s="4"/>
      <c r="GR84" s="4"/>
      <c r="GS84" s="4"/>
      <c r="GT84" s="4"/>
      <c r="GU84" s="4"/>
      <c r="GV84" s="4"/>
      <c r="GW84" s="4"/>
      <c r="GX84" s="4"/>
      <c r="GY84" s="4"/>
      <c r="GZ84" s="4"/>
      <c r="HA84" s="4"/>
      <c r="HB84" s="4"/>
      <c r="HC84" s="4"/>
      <c r="HD84" s="4"/>
      <c r="HE84" s="4"/>
      <c r="HF84" s="4"/>
      <c r="HG84" s="4"/>
      <c r="HH84" s="4"/>
      <c r="HI84" s="4"/>
      <c r="HJ84" s="4"/>
      <c r="HK84" s="4"/>
      <c r="HL84" s="4"/>
    </row>
    <row r="85" spans="1:220" s="1" customFormat="1" ht="9.9499999999999993" customHeight="1" x14ac:dyDescent="0.3">
      <c r="A85" s="740" t="s">
        <v>186</v>
      </c>
      <c r="B85" s="741"/>
      <c r="C85" s="741"/>
      <c r="D85" s="741"/>
      <c r="E85" s="741"/>
      <c r="F85" s="742"/>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c r="DM85" s="4"/>
      <c r="DN85" s="4"/>
      <c r="DO85" s="4"/>
      <c r="DP85" s="4"/>
      <c r="DQ85" s="4"/>
      <c r="DR85" s="4"/>
      <c r="DS85" s="4"/>
      <c r="DT85" s="4"/>
      <c r="DU85" s="4"/>
      <c r="DV85" s="4"/>
      <c r="DW85" s="4"/>
      <c r="DX85" s="4"/>
      <c r="DY85" s="4"/>
      <c r="DZ85" s="4"/>
      <c r="EA85" s="4"/>
      <c r="EB85" s="4"/>
      <c r="EC85" s="4"/>
      <c r="ED85" s="4"/>
      <c r="EE85" s="4"/>
      <c r="EF85" s="4"/>
      <c r="EG85" s="4"/>
      <c r="EH85" s="4"/>
      <c r="EI85" s="4"/>
      <c r="EJ85" s="4"/>
      <c r="EK85" s="4"/>
      <c r="EL85" s="4"/>
      <c r="EM85" s="4"/>
      <c r="EN85" s="4"/>
      <c r="EO85" s="4"/>
      <c r="EP85" s="4"/>
      <c r="EQ85" s="4"/>
      <c r="ER85" s="4"/>
      <c r="ES85" s="4"/>
      <c r="ET85" s="4"/>
      <c r="EU85" s="4"/>
      <c r="EV85" s="4"/>
      <c r="EW85" s="4"/>
      <c r="EX85" s="4"/>
      <c r="EY85" s="4"/>
      <c r="EZ85" s="4"/>
      <c r="FA85" s="4"/>
      <c r="FB85" s="4"/>
      <c r="FC85" s="4"/>
      <c r="FD85" s="4"/>
      <c r="FE85" s="4"/>
      <c r="FF85" s="4"/>
      <c r="FG85" s="4"/>
      <c r="FH85" s="4"/>
      <c r="FI85" s="4"/>
      <c r="FJ85" s="4"/>
      <c r="FK85" s="4"/>
      <c r="FL85" s="4"/>
      <c r="FM85" s="4"/>
      <c r="FN85" s="4"/>
      <c r="FO85" s="4"/>
      <c r="FP85" s="4"/>
      <c r="FQ85" s="4"/>
      <c r="FR85" s="4"/>
      <c r="FS85" s="4"/>
      <c r="FT85" s="4"/>
      <c r="FU85" s="4"/>
      <c r="FV85" s="4"/>
      <c r="FW85" s="4"/>
      <c r="FX85" s="4"/>
      <c r="FY85" s="4"/>
      <c r="FZ85" s="4"/>
      <c r="GA85" s="4"/>
      <c r="GB85" s="4"/>
      <c r="GC85" s="4"/>
      <c r="GD85" s="4"/>
      <c r="GE85" s="4"/>
      <c r="GF85" s="4"/>
      <c r="GG85" s="4"/>
      <c r="GH85" s="4"/>
      <c r="GI85" s="4"/>
      <c r="GJ85" s="4"/>
      <c r="GK85" s="4"/>
      <c r="GL85" s="4"/>
      <c r="GM85" s="4"/>
      <c r="GN85" s="4"/>
      <c r="GO85" s="4"/>
      <c r="GP85" s="4"/>
      <c r="GQ85" s="4"/>
      <c r="GR85" s="4"/>
      <c r="GS85" s="4"/>
      <c r="GT85" s="4"/>
      <c r="GU85" s="4"/>
      <c r="GV85" s="4"/>
      <c r="GW85" s="4"/>
      <c r="GX85" s="4"/>
      <c r="GY85" s="4"/>
      <c r="GZ85" s="4"/>
      <c r="HA85" s="4"/>
      <c r="HB85" s="4"/>
      <c r="HC85" s="4"/>
      <c r="HD85" s="4"/>
      <c r="HE85" s="4"/>
      <c r="HF85" s="4"/>
      <c r="HG85" s="4"/>
      <c r="HH85" s="4"/>
      <c r="HI85" s="4"/>
      <c r="HJ85" s="4"/>
      <c r="HK85" s="4"/>
      <c r="HL85" s="4"/>
    </row>
    <row r="86" spans="1:220" s="1" customFormat="1" ht="20.100000000000001" customHeight="1" x14ac:dyDescent="0.3">
      <c r="A86" s="740" t="s">
        <v>187</v>
      </c>
      <c r="B86" s="741"/>
      <c r="C86" s="741"/>
      <c r="D86" s="741"/>
      <c r="E86" s="741"/>
      <c r="F86" s="742"/>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c r="DM86" s="4"/>
      <c r="DN86" s="4"/>
      <c r="DO86" s="4"/>
      <c r="DP86" s="4"/>
      <c r="DQ86" s="4"/>
      <c r="DR86" s="4"/>
      <c r="DS86" s="4"/>
      <c r="DT86" s="4"/>
      <c r="DU86" s="4"/>
      <c r="DV86" s="4"/>
      <c r="DW86" s="4"/>
      <c r="DX86" s="4"/>
      <c r="DY86" s="4"/>
      <c r="DZ86" s="4"/>
      <c r="EA86" s="4"/>
      <c r="EB86" s="4"/>
      <c r="EC86" s="4"/>
      <c r="ED86" s="4"/>
      <c r="EE86" s="4"/>
      <c r="EF86" s="4"/>
      <c r="EG86" s="4"/>
      <c r="EH86" s="4"/>
      <c r="EI86" s="4"/>
      <c r="EJ86" s="4"/>
      <c r="EK86" s="4"/>
      <c r="EL86" s="4"/>
      <c r="EM86" s="4"/>
      <c r="EN86" s="4"/>
      <c r="EO86" s="4"/>
      <c r="EP86" s="4"/>
      <c r="EQ86" s="4"/>
      <c r="ER86" s="4"/>
      <c r="ES86" s="4"/>
      <c r="ET86" s="4"/>
      <c r="EU86" s="4"/>
      <c r="EV86" s="4"/>
      <c r="EW86" s="4"/>
      <c r="EX86" s="4"/>
      <c r="EY86" s="4"/>
      <c r="EZ86" s="4"/>
      <c r="FA86" s="4"/>
      <c r="FB86" s="4"/>
      <c r="FC86" s="4"/>
      <c r="FD86" s="4"/>
      <c r="FE86" s="4"/>
      <c r="FF86" s="4"/>
      <c r="FG86" s="4"/>
      <c r="FH86" s="4"/>
      <c r="FI86" s="4"/>
      <c r="FJ86" s="4"/>
      <c r="FK86" s="4"/>
      <c r="FL86" s="4"/>
      <c r="FM86" s="4"/>
      <c r="FN86" s="4"/>
      <c r="FO86" s="4"/>
      <c r="FP86" s="4"/>
      <c r="FQ86" s="4"/>
      <c r="FR86" s="4"/>
      <c r="FS86" s="4"/>
      <c r="FT86" s="4"/>
      <c r="FU86" s="4"/>
      <c r="FV86" s="4"/>
      <c r="FW86" s="4"/>
      <c r="FX86" s="4"/>
      <c r="FY86" s="4"/>
      <c r="FZ86" s="4"/>
      <c r="GA86" s="4"/>
      <c r="GB86" s="4"/>
      <c r="GC86" s="4"/>
      <c r="GD86" s="4"/>
      <c r="GE86" s="4"/>
      <c r="GF86" s="4"/>
      <c r="GG86" s="4"/>
      <c r="GH86" s="4"/>
      <c r="GI86" s="4"/>
      <c r="GJ86" s="4"/>
      <c r="GK86" s="4"/>
      <c r="GL86" s="4"/>
      <c r="GM86" s="4"/>
      <c r="GN86" s="4"/>
      <c r="GO86" s="4"/>
      <c r="GP86" s="4"/>
      <c r="GQ86" s="4"/>
      <c r="GR86" s="4"/>
      <c r="GS86" s="4"/>
      <c r="GT86" s="4"/>
      <c r="GU86" s="4"/>
      <c r="GV86" s="4"/>
      <c r="GW86" s="4"/>
      <c r="GX86" s="4"/>
      <c r="GY86" s="4"/>
      <c r="GZ86" s="4"/>
      <c r="HA86" s="4"/>
      <c r="HB86" s="4"/>
      <c r="HC86" s="4"/>
      <c r="HD86" s="4"/>
      <c r="HE86" s="4"/>
      <c r="HF86" s="4"/>
      <c r="HG86" s="4"/>
      <c r="HH86" s="4"/>
      <c r="HI86" s="4"/>
      <c r="HJ86" s="4"/>
      <c r="HK86" s="4"/>
      <c r="HL86" s="4"/>
    </row>
    <row r="87" spans="1:220" ht="9.9499999999999993" customHeight="1" x14ac:dyDescent="0.3">
      <c r="A87" s="743" t="s">
        <v>188</v>
      </c>
      <c r="B87" s="744"/>
      <c r="C87" s="744"/>
      <c r="D87" s="744"/>
      <c r="E87" s="744"/>
      <c r="F87" s="745"/>
    </row>
    <row r="88" spans="1:220" ht="20.100000000000001" customHeight="1" thickBot="1" x14ac:dyDescent="0.35">
      <c r="A88" s="746" t="s">
        <v>189</v>
      </c>
      <c r="B88" s="747"/>
      <c r="C88" s="747"/>
      <c r="D88" s="747"/>
      <c r="E88" s="747"/>
      <c r="F88" s="748"/>
    </row>
    <row r="89" spans="1:220" ht="17.25" customHeight="1" x14ac:dyDescent="0.3"/>
    <row r="90" spans="1:220" ht="16.5" customHeight="1" x14ac:dyDescent="0.3"/>
    <row r="93" spans="1:220" ht="25.5" customHeight="1" x14ac:dyDescent="0.3"/>
    <row r="101" ht="16.5" customHeight="1" x14ac:dyDescent="0.3"/>
    <row r="120" ht="17.25" customHeight="1" x14ac:dyDescent="0.3"/>
    <row r="123" ht="16.5" customHeight="1" x14ac:dyDescent="0.3"/>
  </sheetData>
  <mergeCells count="46">
    <mergeCell ref="B10:D10"/>
    <mergeCell ref="E10:F10"/>
    <mergeCell ref="A12:A13"/>
    <mergeCell ref="B12:B14"/>
    <mergeCell ref="A2:F2"/>
    <mergeCell ref="A3:F3"/>
    <mergeCell ref="A4:F4"/>
    <mergeCell ref="A5:F5"/>
    <mergeCell ref="A6:F6"/>
    <mergeCell ref="A7:F9"/>
    <mergeCell ref="B76:E76"/>
    <mergeCell ref="B50:E50"/>
    <mergeCell ref="B51:E51"/>
    <mergeCell ref="B52:E52"/>
    <mergeCell ref="A54:A55"/>
    <mergeCell ref="B74:E74"/>
    <mergeCell ref="B73:E73"/>
    <mergeCell ref="B75:E75"/>
    <mergeCell ref="B15:F15"/>
    <mergeCell ref="B16:F16"/>
    <mergeCell ref="B39:F39"/>
    <mergeCell ref="B71:E71"/>
    <mergeCell ref="B72:E72"/>
    <mergeCell ref="B40:E40"/>
    <mergeCell ref="B41:E41"/>
    <mergeCell ref="B42:E42"/>
    <mergeCell ref="B43:E43"/>
    <mergeCell ref="B44:F44"/>
    <mergeCell ref="B53:E53"/>
    <mergeCell ref="B54:B56"/>
    <mergeCell ref="C54:C56"/>
    <mergeCell ref="E54:E55"/>
    <mergeCell ref="B57:F57"/>
    <mergeCell ref="B58:F58"/>
    <mergeCell ref="A85:F85"/>
    <mergeCell ref="A86:F86"/>
    <mergeCell ref="A87:F87"/>
    <mergeCell ref="A88:F88"/>
    <mergeCell ref="A77:F77"/>
    <mergeCell ref="A79:F79"/>
    <mergeCell ref="A80:F80"/>
    <mergeCell ref="A82:F82"/>
    <mergeCell ref="A83:F83"/>
    <mergeCell ref="A84:F84"/>
    <mergeCell ref="A78:F78"/>
    <mergeCell ref="A81:F81"/>
  </mergeCells>
  <printOptions horizontalCentered="1"/>
  <pageMargins left="0" right="0" top="0" bottom="0" header="0.31496062992125984" footer="0.31496062992125984"/>
  <pageSetup scale="75"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M60"/>
  <sheetViews>
    <sheetView topLeftCell="A4" workbookViewId="0">
      <selection activeCell="O13" sqref="O13"/>
    </sheetView>
  </sheetViews>
  <sheetFormatPr baseColWidth="10" defaultRowHeight="16.5" x14ac:dyDescent="0.3"/>
  <cols>
    <col min="1" max="8" width="11.42578125" style="101"/>
    <col min="9" max="9" width="25.28515625" style="101" customWidth="1"/>
    <col min="10" max="11" width="0" style="101" hidden="1" customWidth="1"/>
    <col min="12" max="12" width="6.140625" style="101" hidden="1" customWidth="1"/>
    <col min="13" max="13" width="31.85546875" style="101" customWidth="1"/>
  </cols>
  <sheetData>
    <row r="1" spans="1:13" ht="18.75" x14ac:dyDescent="0.3">
      <c r="A1" s="98"/>
      <c r="B1" s="99"/>
      <c r="C1" s="99"/>
      <c r="D1" s="99"/>
      <c r="E1" s="99"/>
      <c r="F1" s="99"/>
      <c r="G1" s="99"/>
      <c r="H1" s="99"/>
      <c r="I1" s="100"/>
    </row>
    <row r="2" spans="1:13" ht="18.75" x14ac:dyDescent="0.3">
      <c r="A2" s="806" t="s">
        <v>114</v>
      </c>
      <c r="B2" s="807"/>
      <c r="C2" s="807"/>
      <c r="D2" s="807"/>
      <c r="E2" s="807"/>
      <c r="F2" s="807"/>
      <c r="G2" s="807"/>
      <c r="H2" s="807"/>
      <c r="I2" s="102"/>
    </row>
    <row r="3" spans="1:13" x14ac:dyDescent="0.3">
      <c r="A3" s="808"/>
      <c r="B3" s="809"/>
      <c r="C3" s="809"/>
      <c r="D3" s="809"/>
      <c r="E3" s="809"/>
      <c r="F3" s="809"/>
      <c r="G3" s="809"/>
      <c r="H3" s="809"/>
      <c r="I3" s="103"/>
    </row>
    <row r="4" spans="1:13" x14ac:dyDescent="0.3">
      <c r="A4" s="104"/>
      <c r="B4" s="105"/>
      <c r="C4" s="106" t="s">
        <v>28</v>
      </c>
      <c r="D4" s="107"/>
      <c r="E4" s="107"/>
      <c r="F4" s="107"/>
      <c r="G4" s="107"/>
      <c r="H4" s="108"/>
      <c r="I4" s="109" t="s">
        <v>55</v>
      </c>
    </row>
    <row r="5" spans="1:13" x14ac:dyDescent="0.3">
      <c r="A5" s="110" t="s">
        <v>56</v>
      </c>
      <c r="B5" s="810" t="s">
        <v>57</v>
      </c>
      <c r="C5" s="811"/>
      <c r="D5" s="811"/>
      <c r="E5" s="811"/>
      <c r="F5" s="811"/>
      <c r="G5" s="811"/>
      <c r="H5" s="811"/>
      <c r="I5" s="811"/>
    </row>
    <row r="6" spans="1:13" x14ac:dyDescent="0.3">
      <c r="A6" s="104"/>
      <c r="B6" s="111"/>
      <c r="C6" s="112"/>
      <c r="D6" s="112"/>
      <c r="E6" s="112"/>
      <c r="F6" s="113"/>
      <c r="G6" s="112"/>
      <c r="H6" s="114"/>
      <c r="I6" s="115"/>
    </row>
    <row r="7" spans="1:13" x14ac:dyDescent="0.3">
      <c r="A7" s="116" t="s">
        <v>115</v>
      </c>
      <c r="B7" s="797" t="s">
        <v>116</v>
      </c>
      <c r="C7" s="798"/>
      <c r="D7" s="798"/>
      <c r="E7" s="798"/>
      <c r="F7" s="798"/>
      <c r="G7" s="798"/>
      <c r="H7" s="799"/>
      <c r="I7" s="117">
        <v>1</v>
      </c>
      <c r="M7" s="117">
        <v>1</v>
      </c>
    </row>
    <row r="8" spans="1:13" x14ac:dyDescent="0.3">
      <c r="A8" s="116" t="s">
        <v>117</v>
      </c>
      <c r="B8" s="797" t="s">
        <v>118</v>
      </c>
      <c r="C8" s="798"/>
      <c r="D8" s="798"/>
      <c r="E8" s="118">
        <v>1</v>
      </c>
      <c r="F8" s="119" t="s">
        <v>119</v>
      </c>
      <c r="G8" s="120"/>
      <c r="H8" s="121"/>
      <c r="I8" s="117">
        <v>8.3299999999999999E-2</v>
      </c>
      <c r="M8" s="117">
        <v>8.3299999999999999E-2</v>
      </c>
    </row>
    <row r="9" spans="1:13" x14ac:dyDescent="0.3">
      <c r="A9" s="116" t="s">
        <v>120</v>
      </c>
      <c r="B9" s="797" t="s">
        <v>121</v>
      </c>
      <c r="C9" s="798"/>
      <c r="D9" s="798"/>
      <c r="E9" s="118">
        <v>1</v>
      </c>
      <c r="F9" s="119" t="s">
        <v>119</v>
      </c>
      <c r="G9" s="120"/>
      <c r="H9" s="121"/>
      <c r="I9" s="117">
        <v>8.3299999999999999E-2</v>
      </c>
      <c r="M9" s="117">
        <v>8.3299999999999999E-2</v>
      </c>
    </row>
    <row r="10" spans="1:13" x14ac:dyDescent="0.3">
      <c r="A10" s="116" t="s">
        <v>122</v>
      </c>
      <c r="B10" s="797" t="s">
        <v>123</v>
      </c>
      <c r="C10" s="798"/>
      <c r="D10" s="798"/>
      <c r="E10" s="118">
        <v>0.01</v>
      </c>
      <c r="F10" s="119" t="s">
        <v>124</v>
      </c>
      <c r="G10" s="120"/>
      <c r="H10" s="121"/>
      <c r="I10" s="117">
        <v>1.2999999999999999E-2</v>
      </c>
      <c r="M10" s="117">
        <v>1.2999999999999999E-2</v>
      </c>
    </row>
    <row r="11" spans="1:13" x14ac:dyDescent="0.3">
      <c r="A11" s="116" t="s">
        <v>125</v>
      </c>
      <c r="B11" s="797" t="s">
        <v>126</v>
      </c>
      <c r="C11" s="798"/>
      <c r="D11" s="798"/>
      <c r="E11" s="798"/>
      <c r="F11" s="798"/>
      <c r="G11" s="798"/>
      <c r="H11" s="799"/>
      <c r="I11" s="117">
        <f>+I9/2</f>
        <v>4.165E-2</v>
      </c>
      <c r="M11" s="117">
        <f>+M9/2</f>
        <v>4.165E-2</v>
      </c>
    </row>
    <row r="12" spans="1:13" x14ac:dyDescent="0.3">
      <c r="A12" s="116" t="s">
        <v>127</v>
      </c>
      <c r="B12" s="797" t="s">
        <v>128</v>
      </c>
      <c r="C12" s="798"/>
      <c r="D12" s="798"/>
      <c r="E12" s="798"/>
      <c r="F12" s="798"/>
      <c r="G12" s="798"/>
      <c r="H12" s="799"/>
      <c r="I12" s="117">
        <v>0.12</v>
      </c>
      <c r="M12" s="117">
        <v>0.12</v>
      </c>
    </row>
    <row r="13" spans="1:13" x14ac:dyDescent="0.3">
      <c r="A13" s="116" t="s">
        <v>127</v>
      </c>
      <c r="B13" s="797" t="s">
        <v>129</v>
      </c>
      <c r="C13" s="798"/>
      <c r="D13" s="798"/>
      <c r="E13" s="798"/>
      <c r="F13" s="798"/>
      <c r="G13" s="798"/>
      <c r="H13" s="799"/>
      <c r="I13" s="117">
        <v>8.5000000000000006E-2</v>
      </c>
      <c r="M13" s="117">
        <v>8.5000000000000006E-2</v>
      </c>
    </row>
    <row r="14" spans="1:13" x14ac:dyDescent="0.3">
      <c r="A14" s="116" t="s">
        <v>130</v>
      </c>
      <c r="B14" s="797" t="s">
        <v>131</v>
      </c>
      <c r="C14" s="798"/>
      <c r="D14" s="798"/>
      <c r="E14" s="798"/>
      <c r="F14" s="798"/>
      <c r="G14" s="798"/>
      <c r="H14" s="799"/>
      <c r="I14" s="117">
        <v>6.9599999999999995E-2</v>
      </c>
      <c r="M14" s="117"/>
    </row>
    <row r="15" spans="1:13" x14ac:dyDescent="0.3">
      <c r="A15" s="116" t="s">
        <v>132</v>
      </c>
      <c r="B15" s="797" t="s">
        <v>133</v>
      </c>
      <c r="C15" s="798"/>
      <c r="D15" s="798"/>
      <c r="E15" s="798"/>
      <c r="F15" s="798"/>
      <c r="G15" s="798"/>
      <c r="H15" s="799"/>
      <c r="I15" s="117">
        <v>0.02</v>
      </c>
      <c r="L15" s="122"/>
      <c r="M15" s="117">
        <v>0.02</v>
      </c>
    </row>
    <row r="16" spans="1:13" x14ac:dyDescent="0.3">
      <c r="A16" s="116" t="s">
        <v>134</v>
      </c>
      <c r="B16" s="797" t="s">
        <v>135</v>
      </c>
      <c r="C16" s="798"/>
      <c r="D16" s="798"/>
      <c r="E16" s="798"/>
      <c r="F16" s="798"/>
      <c r="G16" s="798"/>
      <c r="H16" s="799"/>
      <c r="I16" s="117">
        <v>7.0000000000000007E-2</v>
      </c>
      <c r="M16" s="117">
        <v>7.0000000000000007E-2</v>
      </c>
    </row>
    <row r="17" spans="1:13" x14ac:dyDescent="0.3">
      <c r="A17" s="104"/>
      <c r="B17" s="105"/>
      <c r="C17" s="123"/>
      <c r="D17" s="123"/>
      <c r="E17" s="123"/>
      <c r="F17" s="802" t="s">
        <v>58</v>
      </c>
      <c r="G17" s="801"/>
      <c r="H17" s="803"/>
      <c r="I17" s="124">
        <f>SUM(I7:I16)</f>
        <v>1.5858499999999995</v>
      </c>
      <c r="K17" s="125"/>
      <c r="M17" s="124">
        <f>SUM(M7:M16)</f>
        <v>1.5162499999999997</v>
      </c>
    </row>
    <row r="18" spans="1:13" x14ac:dyDescent="0.3">
      <c r="A18" s="126"/>
      <c r="B18" s="123"/>
      <c r="C18" s="123"/>
      <c r="D18" s="123"/>
      <c r="E18" s="123"/>
      <c r="F18" s="127"/>
      <c r="G18" s="123"/>
      <c r="H18" s="128"/>
      <c r="I18" s="129"/>
      <c r="M18" s="101">
        <v>1.5162500000000001</v>
      </c>
    </row>
    <row r="19" spans="1:13" x14ac:dyDescent="0.3">
      <c r="A19" s="110" t="s">
        <v>59</v>
      </c>
      <c r="B19" s="804" t="s">
        <v>60</v>
      </c>
      <c r="C19" s="801"/>
      <c r="D19" s="801"/>
      <c r="E19" s="801"/>
      <c r="F19" s="801"/>
      <c r="G19" s="801"/>
      <c r="H19" s="801"/>
      <c r="I19" s="801"/>
    </row>
    <row r="20" spans="1:13" x14ac:dyDescent="0.3">
      <c r="A20" s="104"/>
      <c r="B20" s="105"/>
      <c r="C20" s="123"/>
      <c r="D20" s="123"/>
      <c r="E20" s="123"/>
      <c r="F20" s="127"/>
      <c r="G20" s="123"/>
      <c r="H20" s="128"/>
      <c r="I20" s="129"/>
    </row>
    <row r="21" spans="1:13" x14ac:dyDescent="0.3">
      <c r="A21" s="116" t="s">
        <v>136</v>
      </c>
      <c r="B21" s="805" t="s">
        <v>137</v>
      </c>
      <c r="C21" s="801"/>
      <c r="D21" s="801"/>
      <c r="E21" s="801"/>
      <c r="F21" s="801"/>
      <c r="G21" s="801"/>
      <c r="H21" s="803"/>
      <c r="I21" s="117">
        <v>0.02</v>
      </c>
    </row>
    <row r="22" spans="1:13" x14ac:dyDescent="0.3">
      <c r="A22" s="116" t="s">
        <v>138</v>
      </c>
      <c r="B22" s="805" t="s">
        <v>139</v>
      </c>
      <c r="C22" s="801"/>
      <c r="D22" s="801"/>
      <c r="E22" s="801"/>
      <c r="F22" s="801"/>
      <c r="G22" s="801"/>
      <c r="H22" s="803"/>
      <c r="I22" s="117">
        <v>2E-3</v>
      </c>
    </row>
    <row r="23" spans="1:13" x14ac:dyDescent="0.3">
      <c r="A23" s="116" t="s">
        <v>140</v>
      </c>
      <c r="B23" s="805" t="s">
        <v>141</v>
      </c>
      <c r="C23" s="801"/>
      <c r="D23" s="801"/>
      <c r="E23" s="801"/>
      <c r="F23" s="801"/>
      <c r="G23" s="801"/>
      <c r="H23" s="803"/>
      <c r="I23" s="117">
        <v>0.01</v>
      </c>
    </row>
    <row r="24" spans="1:13" x14ac:dyDescent="0.3">
      <c r="A24" s="104"/>
      <c r="B24" s="105"/>
      <c r="C24" s="123"/>
      <c r="D24" s="123"/>
      <c r="E24" s="123"/>
      <c r="F24" s="802" t="s">
        <v>58</v>
      </c>
      <c r="G24" s="801"/>
      <c r="H24" s="803"/>
      <c r="I24" s="124">
        <f>SUM(I21:I23)</f>
        <v>3.2000000000000001E-2</v>
      </c>
    </row>
    <row r="25" spans="1:13" x14ac:dyDescent="0.3">
      <c r="A25" s="126"/>
      <c r="B25" s="123"/>
      <c r="C25" s="123"/>
      <c r="D25" s="123"/>
      <c r="E25" s="123"/>
      <c r="F25" s="127"/>
      <c r="G25" s="123"/>
      <c r="H25" s="128"/>
      <c r="I25" s="129"/>
    </row>
    <row r="26" spans="1:13" x14ac:dyDescent="0.3">
      <c r="A26" s="110" t="s">
        <v>61</v>
      </c>
      <c r="B26" s="804" t="s">
        <v>62</v>
      </c>
      <c r="C26" s="801"/>
      <c r="D26" s="801"/>
      <c r="E26" s="801"/>
      <c r="F26" s="801"/>
      <c r="G26" s="801"/>
      <c r="H26" s="801"/>
      <c r="I26" s="801"/>
    </row>
    <row r="27" spans="1:13" x14ac:dyDescent="0.3">
      <c r="A27" s="116" t="s">
        <v>142</v>
      </c>
      <c r="B27" s="805" t="s">
        <v>143</v>
      </c>
      <c r="C27" s="801"/>
      <c r="D27" s="801"/>
      <c r="E27" s="801"/>
      <c r="F27" s="801"/>
      <c r="G27" s="801"/>
      <c r="H27" s="803"/>
      <c r="I27" s="117">
        <v>1.4999999999999999E-2</v>
      </c>
    </row>
    <row r="28" spans="1:13" x14ac:dyDescent="0.3">
      <c r="A28" s="116" t="s">
        <v>140</v>
      </c>
      <c r="B28" s="805" t="s">
        <v>144</v>
      </c>
      <c r="C28" s="801"/>
      <c r="D28" s="801"/>
      <c r="E28" s="801"/>
      <c r="F28" s="801"/>
      <c r="G28" s="801"/>
      <c r="H28" s="803"/>
      <c r="I28" s="117">
        <v>0.16</v>
      </c>
    </row>
    <row r="29" spans="1:13" x14ac:dyDescent="0.3">
      <c r="A29" s="116" t="s">
        <v>145</v>
      </c>
      <c r="B29" s="805" t="s">
        <v>146</v>
      </c>
      <c r="C29" s="801"/>
      <c r="D29" s="801"/>
      <c r="E29" s="801"/>
      <c r="F29" s="801"/>
      <c r="G29" s="801"/>
      <c r="H29" s="803"/>
      <c r="I29" s="117">
        <v>0.03</v>
      </c>
    </row>
    <row r="30" spans="1:13" x14ac:dyDescent="0.3">
      <c r="A30" s="116" t="s">
        <v>147</v>
      </c>
      <c r="B30" s="805" t="s">
        <v>148</v>
      </c>
      <c r="C30" s="801"/>
      <c r="D30" s="801"/>
      <c r="E30" s="801"/>
      <c r="F30" s="801"/>
      <c r="G30" s="801"/>
      <c r="H30" s="803"/>
      <c r="I30" s="117">
        <v>0.04</v>
      </c>
    </row>
    <row r="31" spans="1:13" x14ac:dyDescent="0.3">
      <c r="A31" s="116" t="s">
        <v>149</v>
      </c>
      <c r="B31" s="805" t="s">
        <v>150</v>
      </c>
      <c r="C31" s="801"/>
      <c r="D31" s="801"/>
      <c r="E31" s="801"/>
      <c r="F31" s="801"/>
      <c r="G31" s="801"/>
      <c r="H31" s="803"/>
      <c r="I31" s="117">
        <v>0.05</v>
      </c>
    </row>
    <row r="32" spans="1:13" x14ac:dyDescent="0.3">
      <c r="A32" s="116" t="s">
        <v>151</v>
      </c>
      <c r="B32" s="805" t="s">
        <v>152</v>
      </c>
      <c r="C32" s="801"/>
      <c r="D32" s="801"/>
      <c r="E32" s="801"/>
      <c r="F32" s="801"/>
      <c r="G32" s="801"/>
      <c r="H32" s="803"/>
      <c r="I32" s="117">
        <v>0.04</v>
      </c>
    </row>
    <row r="33" spans="1:13" x14ac:dyDescent="0.3">
      <c r="A33" s="116" t="s">
        <v>153</v>
      </c>
      <c r="B33" s="805" t="s">
        <v>154</v>
      </c>
      <c r="C33" s="801"/>
      <c r="D33" s="801"/>
      <c r="E33" s="801"/>
      <c r="F33" s="801"/>
      <c r="G33" s="801"/>
      <c r="H33" s="803"/>
      <c r="I33" s="117">
        <v>0.04</v>
      </c>
    </row>
    <row r="34" spans="1:13" x14ac:dyDescent="0.3">
      <c r="A34" s="116" t="s">
        <v>155</v>
      </c>
      <c r="B34" s="805" t="s">
        <v>156</v>
      </c>
      <c r="C34" s="801"/>
      <c r="D34" s="801"/>
      <c r="E34" s="801"/>
      <c r="F34" s="801"/>
      <c r="G34" s="801"/>
      <c r="H34" s="803"/>
      <c r="I34" s="117">
        <v>0.02</v>
      </c>
    </row>
    <row r="35" spans="1:13" x14ac:dyDescent="0.3">
      <c r="A35" s="116" t="s">
        <v>157</v>
      </c>
      <c r="B35" s="805" t="s">
        <v>158</v>
      </c>
      <c r="C35" s="801"/>
      <c r="D35" s="801"/>
      <c r="E35" s="801"/>
      <c r="F35" s="801"/>
      <c r="G35" s="801"/>
      <c r="H35" s="803"/>
      <c r="I35" s="117">
        <v>0.02</v>
      </c>
    </row>
    <row r="36" spans="1:13" x14ac:dyDescent="0.3">
      <c r="A36" s="116" t="s">
        <v>159</v>
      </c>
      <c r="B36" s="805" t="s">
        <v>160</v>
      </c>
      <c r="C36" s="801"/>
      <c r="D36" s="801"/>
      <c r="E36" s="801"/>
      <c r="F36" s="801"/>
      <c r="G36" s="801"/>
      <c r="H36" s="803"/>
      <c r="I36" s="117">
        <v>2.5000000000000001E-2</v>
      </c>
    </row>
    <row r="37" spans="1:13" x14ac:dyDescent="0.3">
      <c r="A37" s="116" t="s">
        <v>161</v>
      </c>
      <c r="B37" s="805" t="s">
        <v>162</v>
      </c>
      <c r="C37" s="801"/>
      <c r="D37" s="801"/>
      <c r="E37" s="801"/>
      <c r="F37" s="801"/>
      <c r="G37" s="801"/>
      <c r="H37" s="803"/>
      <c r="I37" s="117">
        <v>0.03</v>
      </c>
    </row>
    <row r="38" spans="1:13" x14ac:dyDescent="0.3">
      <c r="A38" s="116">
        <v>3.12</v>
      </c>
      <c r="B38" s="805" t="s">
        <v>163</v>
      </c>
      <c r="C38" s="801"/>
      <c r="D38" s="801"/>
      <c r="E38" s="801"/>
      <c r="F38" s="801"/>
      <c r="G38" s="801"/>
      <c r="H38" s="803"/>
      <c r="I38" s="117">
        <v>1.4999999999999999E-2</v>
      </c>
    </row>
    <row r="39" spans="1:13" x14ac:dyDescent="0.3">
      <c r="A39" s="116"/>
      <c r="B39" s="805" t="s">
        <v>164</v>
      </c>
      <c r="C39" s="801"/>
      <c r="D39" s="801"/>
      <c r="E39" s="801"/>
      <c r="F39" s="801"/>
      <c r="G39" s="801"/>
      <c r="H39" s="803"/>
      <c r="I39" s="117">
        <v>1.4999999999999999E-2</v>
      </c>
    </row>
    <row r="40" spans="1:13" x14ac:dyDescent="0.3">
      <c r="A40" s="104"/>
      <c r="B40" s="105"/>
      <c r="C40" s="123"/>
      <c r="D40" s="123"/>
      <c r="E40" s="123"/>
      <c r="F40" s="802" t="s">
        <v>58</v>
      </c>
      <c r="G40" s="801"/>
      <c r="H40" s="803"/>
      <c r="I40" s="124">
        <f>SUM(I27:I39)</f>
        <v>0.5</v>
      </c>
    </row>
    <row r="41" spans="1:13" x14ac:dyDescent="0.3">
      <c r="A41" s="126"/>
      <c r="B41" s="123"/>
      <c r="C41" s="123"/>
      <c r="D41" s="123"/>
      <c r="E41" s="123"/>
      <c r="F41" s="127"/>
      <c r="G41" s="123"/>
      <c r="H41" s="128"/>
      <c r="I41" s="129"/>
    </row>
    <row r="42" spans="1:13" x14ac:dyDescent="0.3">
      <c r="A42" s="110" t="s">
        <v>63</v>
      </c>
      <c r="B42" s="804" t="s">
        <v>64</v>
      </c>
      <c r="C42" s="801"/>
      <c r="D42" s="801"/>
      <c r="E42" s="801"/>
      <c r="F42" s="801"/>
      <c r="G42" s="801"/>
      <c r="H42" s="801"/>
      <c r="I42" s="801"/>
    </row>
    <row r="43" spans="1:13" x14ac:dyDescent="0.3">
      <c r="A43" s="104"/>
      <c r="B43" s="105"/>
      <c r="C43" s="123"/>
      <c r="D43" s="123"/>
      <c r="E43" s="123"/>
      <c r="F43" s="127"/>
      <c r="G43" s="123"/>
      <c r="H43" s="128"/>
      <c r="I43" s="129"/>
    </row>
    <row r="44" spans="1:13" x14ac:dyDescent="0.3">
      <c r="A44" s="116">
        <v>4.0999999999999996</v>
      </c>
      <c r="B44" s="797" t="s">
        <v>165</v>
      </c>
      <c r="C44" s="798"/>
      <c r="D44" s="798"/>
      <c r="E44" s="798"/>
      <c r="F44" s="798"/>
      <c r="G44" s="798"/>
      <c r="H44" s="799"/>
      <c r="I44" s="117">
        <v>5.3E-3</v>
      </c>
      <c r="J44" s="125">
        <f>20%*10%*12</f>
        <v>0.24000000000000005</v>
      </c>
    </row>
    <row r="45" spans="1:13" x14ac:dyDescent="0.3">
      <c r="A45" s="116">
        <v>4.2</v>
      </c>
      <c r="B45" s="797" t="s">
        <v>166</v>
      </c>
      <c r="C45" s="798"/>
      <c r="D45" s="798"/>
      <c r="E45" s="798"/>
      <c r="F45" s="798"/>
      <c r="G45" s="798"/>
      <c r="H45" s="799"/>
      <c r="I45" s="117">
        <v>9.9000000000000008E-3</v>
      </c>
    </row>
    <row r="46" spans="1:13" x14ac:dyDescent="0.3">
      <c r="A46" s="116">
        <v>4.3</v>
      </c>
      <c r="B46" s="797" t="s">
        <v>167</v>
      </c>
      <c r="C46" s="798"/>
      <c r="D46" s="798"/>
      <c r="E46" s="798"/>
      <c r="F46" s="798"/>
      <c r="G46" s="798"/>
      <c r="H46" s="799"/>
      <c r="I46" s="117">
        <v>2.6499999999999999E-2</v>
      </c>
    </row>
    <row r="47" spans="1:13" x14ac:dyDescent="0.3">
      <c r="A47" s="116">
        <v>4.4000000000000004</v>
      </c>
      <c r="B47" s="797" t="s">
        <v>168</v>
      </c>
      <c r="C47" s="798"/>
      <c r="D47" s="798"/>
      <c r="E47" s="798"/>
      <c r="F47" s="798"/>
      <c r="G47" s="798"/>
      <c r="H47" s="799"/>
      <c r="I47" s="117">
        <f>25%*0.11</f>
        <v>2.75E-2</v>
      </c>
      <c r="J47" s="130" t="s">
        <v>65</v>
      </c>
      <c r="M47" s="101" t="s">
        <v>49</v>
      </c>
    </row>
    <row r="48" spans="1:13" x14ac:dyDescent="0.3">
      <c r="A48" s="116">
        <v>4.5</v>
      </c>
      <c r="B48" s="131" t="s">
        <v>169</v>
      </c>
      <c r="C48" s="132"/>
      <c r="D48" s="132"/>
      <c r="E48" s="132"/>
      <c r="F48" s="132"/>
      <c r="G48" s="132"/>
      <c r="H48" s="133"/>
      <c r="I48" s="117">
        <f>0.09*0.11</f>
        <v>9.8999999999999991E-3</v>
      </c>
      <c r="J48" s="130"/>
    </row>
    <row r="49" spans="1:13" x14ac:dyDescent="0.3">
      <c r="A49" s="116">
        <v>4.5999999999999996</v>
      </c>
      <c r="B49" s="797" t="s">
        <v>170</v>
      </c>
      <c r="C49" s="798"/>
      <c r="D49" s="798"/>
      <c r="E49" s="798"/>
      <c r="F49" s="798"/>
      <c r="G49" s="798"/>
      <c r="H49" s="799"/>
      <c r="I49" s="117">
        <v>1.0999999999999999E-2</v>
      </c>
      <c r="J49" s="101" t="s">
        <v>66</v>
      </c>
    </row>
    <row r="50" spans="1:13" x14ac:dyDescent="0.3">
      <c r="A50" s="116">
        <v>4.7</v>
      </c>
      <c r="B50" s="131" t="s">
        <v>171</v>
      </c>
      <c r="C50" s="132"/>
      <c r="D50" s="132"/>
      <c r="E50" s="132"/>
      <c r="F50" s="132"/>
      <c r="G50" s="132"/>
      <c r="H50" s="133"/>
      <c r="I50" s="134">
        <v>1.6218426613614001E-2</v>
      </c>
    </row>
    <row r="51" spans="1:13" x14ac:dyDescent="0.3">
      <c r="A51" s="104"/>
      <c r="B51" s="105"/>
      <c r="C51" s="123"/>
      <c r="D51" s="123"/>
      <c r="E51" s="123"/>
      <c r="F51" s="802" t="s">
        <v>58</v>
      </c>
      <c r="G51" s="801"/>
      <c r="H51" s="803"/>
      <c r="I51" s="124">
        <f>SUM(I44:I50)</f>
        <v>0.106318426613614</v>
      </c>
    </row>
    <row r="52" spans="1:13" x14ac:dyDescent="0.3">
      <c r="A52" s="110">
        <v>5</v>
      </c>
      <c r="B52" s="804" t="s">
        <v>172</v>
      </c>
      <c r="C52" s="801"/>
      <c r="D52" s="801"/>
      <c r="E52" s="801"/>
      <c r="F52" s="801"/>
      <c r="G52" s="801"/>
      <c r="H52" s="801"/>
      <c r="I52" s="801"/>
    </row>
    <row r="53" spans="1:13" x14ac:dyDescent="0.3">
      <c r="A53" s="104"/>
      <c r="B53" s="105"/>
      <c r="C53" s="123"/>
      <c r="D53" s="123"/>
      <c r="E53" s="123"/>
      <c r="F53" s="127"/>
      <c r="G53" s="123"/>
      <c r="H53" s="128"/>
      <c r="I53" s="129"/>
    </row>
    <row r="54" spans="1:13" x14ac:dyDescent="0.3">
      <c r="A54" s="116">
        <v>5.0999999999999996</v>
      </c>
      <c r="B54" s="797" t="s">
        <v>173</v>
      </c>
      <c r="C54" s="798"/>
      <c r="D54" s="798"/>
      <c r="E54" s="798"/>
      <c r="F54" s="798"/>
      <c r="G54" s="798"/>
      <c r="H54" s="799"/>
      <c r="I54" s="135">
        <v>7.0000000000000007E-2</v>
      </c>
      <c r="J54" s="125">
        <f>20%*10%*12</f>
        <v>0.24000000000000005</v>
      </c>
    </row>
    <row r="55" spans="1:13" x14ac:dyDescent="0.3">
      <c r="A55" s="136"/>
      <c r="B55" s="137"/>
      <c r="C55" s="123"/>
      <c r="D55" s="123"/>
      <c r="E55" s="123"/>
      <c r="F55" s="127"/>
      <c r="G55" s="123" t="s">
        <v>174</v>
      </c>
      <c r="H55" s="128"/>
      <c r="I55" s="138">
        <f>ROUND(I51+I40+I24+I17+I54,2)</f>
        <v>2.29</v>
      </c>
    </row>
    <row r="56" spans="1:13" x14ac:dyDescent="0.3">
      <c r="A56" s="104"/>
      <c r="B56" s="105"/>
      <c r="C56" s="123"/>
      <c r="D56" s="123"/>
      <c r="E56" s="123"/>
      <c r="F56" s="127"/>
      <c r="G56" s="123"/>
      <c r="H56" s="128"/>
      <c r="I56" s="129"/>
    </row>
    <row r="57" spans="1:13" x14ac:dyDescent="0.3">
      <c r="A57" s="104"/>
      <c r="B57" s="105"/>
      <c r="C57" s="123"/>
      <c r="D57" s="123"/>
      <c r="E57" s="123"/>
      <c r="F57" s="127"/>
      <c r="G57" s="123"/>
      <c r="H57" s="128"/>
      <c r="I57" s="129"/>
    </row>
    <row r="58" spans="1:13" x14ac:dyDescent="0.3">
      <c r="A58" s="110" t="s">
        <v>175</v>
      </c>
      <c r="B58" s="800" t="s">
        <v>176</v>
      </c>
      <c r="C58" s="801"/>
      <c r="D58" s="801"/>
      <c r="E58" s="801"/>
      <c r="F58" s="802" t="s">
        <v>177</v>
      </c>
      <c r="G58" s="801"/>
      <c r="H58" s="803"/>
      <c r="I58" s="139">
        <v>0.11</v>
      </c>
    </row>
    <row r="59" spans="1:13" x14ac:dyDescent="0.3">
      <c r="A59" s="126"/>
      <c r="B59" s="123"/>
      <c r="C59" s="123"/>
      <c r="D59" s="123"/>
      <c r="E59" s="123"/>
      <c r="F59" s="802" t="s">
        <v>177</v>
      </c>
      <c r="G59" s="801"/>
      <c r="H59" s="803"/>
      <c r="I59" s="140">
        <f>I55+I58</f>
        <v>2.4</v>
      </c>
      <c r="M59" s="101" t="s">
        <v>49</v>
      </c>
    </row>
    <row r="60" spans="1:13" x14ac:dyDescent="0.3">
      <c r="A60" s="141"/>
      <c r="B60" s="141"/>
      <c r="C60" s="141"/>
      <c r="D60" s="141"/>
      <c r="E60" s="141"/>
      <c r="F60" s="141"/>
      <c r="G60" s="141"/>
      <c r="H60" s="141"/>
      <c r="I60" s="142"/>
      <c r="M60" s="122" t="s">
        <v>49</v>
      </c>
    </row>
  </sheetData>
  <mergeCells count="46">
    <mergeCell ref="A2:H2"/>
    <mergeCell ref="A3:H3"/>
    <mergeCell ref="B5:I5"/>
    <mergeCell ref="B7:H7"/>
    <mergeCell ref="B8:D8"/>
    <mergeCell ref="B9:D9"/>
    <mergeCell ref="B10:D10"/>
    <mergeCell ref="B11:H11"/>
    <mergeCell ref="B12:H12"/>
    <mergeCell ref="B13:H13"/>
    <mergeCell ref="B14:H14"/>
    <mergeCell ref="B15:H15"/>
    <mergeCell ref="B16:H16"/>
    <mergeCell ref="F17:H17"/>
    <mergeCell ref="B19:I19"/>
    <mergeCell ref="B21:H21"/>
    <mergeCell ref="B22:H22"/>
    <mergeCell ref="B23:H23"/>
    <mergeCell ref="F24:H24"/>
    <mergeCell ref="B26:I26"/>
    <mergeCell ref="B27:H27"/>
    <mergeCell ref="B28:H28"/>
    <mergeCell ref="B29:H29"/>
    <mergeCell ref="B30:H30"/>
    <mergeCell ref="B31:H31"/>
    <mergeCell ref="B32:H32"/>
    <mergeCell ref="B33:H33"/>
    <mergeCell ref="B34:H34"/>
    <mergeCell ref="B35:H35"/>
    <mergeCell ref="B36:H36"/>
    <mergeCell ref="B37:H37"/>
    <mergeCell ref="B38:H38"/>
    <mergeCell ref="B39:H39"/>
    <mergeCell ref="F40:H40"/>
    <mergeCell ref="B42:I42"/>
    <mergeCell ref="B44:H44"/>
    <mergeCell ref="B54:H54"/>
    <mergeCell ref="B58:E58"/>
    <mergeCell ref="F58:H58"/>
    <mergeCell ref="F59:H59"/>
    <mergeCell ref="B45:H45"/>
    <mergeCell ref="B46:H46"/>
    <mergeCell ref="B47:H47"/>
    <mergeCell ref="B49:H49"/>
    <mergeCell ref="F51:H51"/>
    <mergeCell ref="B52:I52"/>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N57"/>
  <sheetViews>
    <sheetView workbookViewId="0">
      <selection activeCell="G20" sqref="G20"/>
    </sheetView>
  </sheetViews>
  <sheetFormatPr baseColWidth="10" defaultRowHeight="15" x14ac:dyDescent="0.25"/>
  <cols>
    <col min="1" max="8" width="11.42578125" style="7"/>
    <col min="9" max="9" width="14.85546875" style="42" customWidth="1"/>
    <col min="10" max="11" width="0" style="7" hidden="1" customWidth="1"/>
    <col min="12" max="12" width="6.140625" style="7" hidden="1" customWidth="1"/>
    <col min="13" max="13" width="16" style="7" bestFit="1" customWidth="1"/>
    <col min="14" max="16384" width="11.42578125" style="7"/>
  </cols>
  <sheetData>
    <row r="1" spans="1:9" ht="18" x14ac:dyDescent="0.25">
      <c r="A1" s="825"/>
      <c r="B1" s="825"/>
      <c r="C1" s="825"/>
      <c r="D1" s="825"/>
      <c r="E1" s="825"/>
      <c r="F1" s="825"/>
      <c r="G1" s="825"/>
      <c r="H1" s="825"/>
      <c r="I1" s="825"/>
    </row>
    <row r="2" spans="1:9" ht="18" x14ac:dyDescent="0.25">
      <c r="A2" s="826" t="s">
        <v>74</v>
      </c>
      <c r="B2" s="825"/>
      <c r="C2" s="825"/>
      <c r="D2" s="825"/>
      <c r="E2" s="825"/>
      <c r="F2" s="825"/>
      <c r="G2" s="825"/>
      <c r="H2" s="825"/>
      <c r="I2" s="825"/>
    </row>
    <row r="3" spans="1:9" ht="18" x14ac:dyDescent="0.25">
      <c r="A3" s="831" t="s">
        <v>54</v>
      </c>
      <c r="B3" s="832"/>
      <c r="C3" s="832"/>
      <c r="D3" s="832"/>
      <c r="E3" s="832"/>
      <c r="F3" s="832"/>
      <c r="G3" s="832"/>
      <c r="H3" s="832"/>
      <c r="I3" s="832"/>
    </row>
    <row r="4" spans="1:9" x14ac:dyDescent="0.25">
      <c r="A4" s="827"/>
      <c r="B4" s="828"/>
      <c r="C4" s="828"/>
      <c r="D4" s="828"/>
      <c r="E4" s="828"/>
      <c r="F4" s="828"/>
      <c r="G4" s="828"/>
      <c r="H4" s="828"/>
      <c r="I4" s="8"/>
    </row>
    <row r="5" spans="1:9" ht="15.75" x14ac:dyDescent="0.25">
      <c r="A5" s="9"/>
      <c r="B5" s="10"/>
      <c r="C5" s="11" t="s">
        <v>28</v>
      </c>
      <c r="D5" s="12"/>
      <c r="E5" s="12"/>
      <c r="F5" s="12"/>
      <c r="G5" s="12"/>
      <c r="H5" s="13"/>
      <c r="I5" s="14" t="s">
        <v>55</v>
      </c>
    </row>
    <row r="6" spans="1:9" ht="15.75" x14ac:dyDescent="0.25">
      <c r="A6" s="15" t="s">
        <v>56</v>
      </c>
      <c r="B6" s="829" t="s">
        <v>57</v>
      </c>
      <c r="C6" s="830"/>
      <c r="D6" s="830"/>
      <c r="E6" s="830"/>
      <c r="F6" s="830"/>
      <c r="G6" s="830"/>
      <c r="H6" s="830"/>
      <c r="I6" s="830"/>
    </row>
    <row r="7" spans="1:9" ht="15.75" x14ac:dyDescent="0.25">
      <c r="A7" s="9"/>
      <c r="B7" s="16"/>
      <c r="C7" s="17"/>
      <c r="D7" s="17"/>
      <c r="E7" s="17"/>
      <c r="F7" s="18"/>
      <c r="G7" s="17"/>
      <c r="H7" s="19"/>
      <c r="I7" s="20"/>
    </row>
    <row r="8" spans="1:9" ht="15.75" x14ac:dyDescent="0.25">
      <c r="A8" s="21"/>
      <c r="B8" s="821"/>
      <c r="C8" s="815"/>
      <c r="D8" s="815"/>
      <c r="E8" s="815"/>
      <c r="F8" s="815"/>
      <c r="G8" s="815"/>
      <c r="H8" s="817"/>
      <c r="I8" s="22"/>
    </row>
    <row r="9" spans="1:9" ht="15.75" x14ac:dyDescent="0.25">
      <c r="A9" s="21"/>
      <c r="B9" s="821"/>
      <c r="C9" s="815"/>
      <c r="D9" s="815"/>
      <c r="E9" s="23"/>
      <c r="F9" s="24"/>
      <c r="G9" s="25"/>
      <c r="H9" s="26"/>
      <c r="I9" s="22"/>
    </row>
    <row r="10" spans="1:9" ht="15.75" x14ac:dyDescent="0.25">
      <c r="A10" s="21"/>
      <c r="B10" s="821"/>
      <c r="C10" s="815"/>
      <c r="D10" s="815"/>
      <c r="E10" s="23"/>
      <c r="F10" s="24"/>
      <c r="G10" s="25"/>
      <c r="H10" s="26"/>
      <c r="I10" s="22"/>
    </row>
    <row r="11" spans="1:9" ht="15.75" x14ac:dyDescent="0.25">
      <c r="A11" s="21"/>
      <c r="B11" s="821"/>
      <c r="C11" s="815"/>
      <c r="D11" s="815"/>
      <c r="E11" s="23"/>
      <c r="F11" s="24"/>
      <c r="G11" s="25"/>
      <c r="H11" s="26"/>
      <c r="I11" s="22"/>
    </row>
    <row r="12" spans="1:9" ht="15.75" x14ac:dyDescent="0.25">
      <c r="A12" s="21"/>
      <c r="B12" s="821"/>
      <c r="C12" s="815"/>
      <c r="D12" s="815"/>
      <c r="E12" s="815"/>
      <c r="F12" s="815"/>
      <c r="G12" s="815"/>
      <c r="H12" s="817"/>
      <c r="I12" s="22"/>
    </row>
    <row r="13" spans="1:9" ht="15.75" x14ac:dyDescent="0.25">
      <c r="A13" s="21"/>
      <c r="B13" s="821"/>
      <c r="C13" s="815"/>
      <c r="D13" s="815"/>
      <c r="E13" s="815"/>
      <c r="F13" s="815"/>
      <c r="G13" s="815"/>
      <c r="H13" s="817"/>
      <c r="I13" s="22"/>
    </row>
    <row r="14" spans="1:9" ht="15.75" x14ac:dyDescent="0.25">
      <c r="A14" s="21"/>
      <c r="B14" s="821"/>
      <c r="C14" s="815"/>
      <c r="D14" s="815"/>
      <c r="E14" s="815"/>
      <c r="F14" s="815"/>
      <c r="G14" s="815"/>
      <c r="H14" s="817"/>
      <c r="I14" s="22"/>
    </row>
    <row r="15" spans="1:9" ht="15.75" x14ac:dyDescent="0.25">
      <c r="A15" s="21"/>
      <c r="B15" s="27"/>
      <c r="C15" s="28"/>
      <c r="D15" s="28"/>
      <c r="E15" s="28"/>
      <c r="F15" s="28"/>
      <c r="G15" s="28"/>
      <c r="H15" s="29"/>
      <c r="I15" s="22"/>
    </row>
    <row r="16" spans="1:9" ht="15.75" x14ac:dyDescent="0.25">
      <c r="A16" s="21"/>
      <c r="B16" s="27"/>
      <c r="C16" s="28"/>
      <c r="D16" s="28"/>
      <c r="E16" s="28"/>
      <c r="F16" s="28"/>
      <c r="G16" s="28"/>
      <c r="H16" s="29"/>
      <c r="I16" s="22"/>
    </row>
    <row r="17" spans="1:12" ht="15.75" x14ac:dyDescent="0.25">
      <c r="A17" s="21"/>
      <c r="B17" s="821"/>
      <c r="C17" s="815"/>
      <c r="D17" s="815"/>
      <c r="E17" s="815"/>
      <c r="F17" s="815"/>
      <c r="G17" s="815"/>
      <c r="H17" s="817"/>
      <c r="I17" s="22"/>
      <c r="L17" s="30"/>
    </row>
    <row r="18" spans="1:12" ht="15.75" x14ac:dyDescent="0.25">
      <c r="A18" s="21"/>
      <c r="B18" s="821"/>
      <c r="C18" s="815"/>
      <c r="D18" s="815"/>
      <c r="E18" s="815"/>
      <c r="F18" s="815"/>
      <c r="G18" s="815"/>
      <c r="H18" s="817"/>
      <c r="I18" s="22"/>
    </row>
    <row r="19" spans="1:12" ht="15.75" x14ac:dyDescent="0.25">
      <c r="A19" s="9"/>
      <c r="B19" s="10"/>
      <c r="C19" s="25"/>
      <c r="D19" s="25"/>
      <c r="E19" s="25"/>
      <c r="F19" s="816" t="s">
        <v>58</v>
      </c>
      <c r="G19" s="815"/>
      <c r="H19" s="817"/>
      <c r="I19" s="31"/>
      <c r="K19" s="32"/>
    </row>
    <row r="20" spans="1:12" ht="15.75" x14ac:dyDescent="0.25">
      <c r="A20" s="33"/>
      <c r="B20" s="25"/>
      <c r="C20" s="25"/>
      <c r="D20" s="25"/>
      <c r="E20" s="25"/>
      <c r="F20" s="34"/>
      <c r="G20" s="25"/>
      <c r="H20" s="23"/>
      <c r="I20" s="26"/>
    </row>
    <row r="21" spans="1:12" ht="15.75" x14ac:dyDescent="0.25">
      <c r="A21" s="15" t="s">
        <v>59</v>
      </c>
      <c r="B21" s="822" t="s">
        <v>60</v>
      </c>
      <c r="C21" s="815"/>
      <c r="D21" s="815"/>
      <c r="E21" s="815"/>
      <c r="F21" s="815"/>
      <c r="G21" s="815"/>
      <c r="H21" s="815"/>
      <c r="I21" s="815"/>
    </row>
    <row r="22" spans="1:12" ht="15.75" x14ac:dyDescent="0.25">
      <c r="A22" s="9"/>
      <c r="B22" s="10"/>
      <c r="C22" s="25"/>
      <c r="D22" s="25"/>
      <c r="E22" s="25"/>
      <c r="F22" s="34"/>
      <c r="G22" s="25"/>
      <c r="H22" s="23"/>
      <c r="I22" s="26"/>
    </row>
    <row r="23" spans="1:12" ht="15.75" x14ac:dyDescent="0.25">
      <c r="A23" s="21"/>
      <c r="B23" s="821"/>
      <c r="C23" s="815"/>
      <c r="D23" s="815"/>
      <c r="E23" s="815"/>
      <c r="F23" s="815"/>
      <c r="G23" s="815"/>
      <c r="H23" s="817"/>
      <c r="I23" s="22"/>
    </row>
    <row r="24" spans="1:12" ht="15.75" x14ac:dyDescent="0.25">
      <c r="A24" s="21"/>
      <c r="B24" s="821"/>
      <c r="C24" s="815"/>
      <c r="D24" s="815"/>
      <c r="E24" s="815"/>
      <c r="F24" s="815"/>
      <c r="G24" s="815"/>
      <c r="H24" s="817"/>
      <c r="I24" s="22"/>
    </row>
    <row r="25" spans="1:12" ht="15.75" x14ac:dyDescent="0.25">
      <c r="A25" s="21"/>
      <c r="B25" s="821"/>
      <c r="C25" s="815"/>
      <c r="D25" s="815"/>
      <c r="E25" s="815"/>
      <c r="F25" s="815"/>
      <c r="G25" s="815"/>
      <c r="H25" s="817"/>
      <c r="I25" s="22"/>
    </row>
    <row r="26" spans="1:12" ht="15.75" x14ac:dyDescent="0.25">
      <c r="A26" s="9"/>
      <c r="B26" s="10"/>
      <c r="C26" s="25"/>
      <c r="D26" s="25"/>
      <c r="E26" s="25"/>
      <c r="F26" s="816" t="s">
        <v>58</v>
      </c>
      <c r="G26" s="815"/>
      <c r="H26" s="817"/>
      <c r="I26" s="31"/>
    </row>
    <row r="27" spans="1:12" ht="15.75" x14ac:dyDescent="0.25">
      <c r="A27" s="33"/>
      <c r="B27" s="25"/>
      <c r="C27" s="25"/>
      <c r="D27" s="25"/>
      <c r="E27" s="25"/>
      <c r="F27" s="34"/>
      <c r="G27" s="25"/>
      <c r="H27" s="23"/>
      <c r="I27" s="26"/>
    </row>
    <row r="28" spans="1:12" ht="15.75" x14ac:dyDescent="0.25">
      <c r="A28" s="15" t="s">
        <v>61</v>
      </c>
      <c r="B28" s="822" t="s">
        <v>62</v>
      </c>
      <c r="C28" s="815"/>
      <c r="D28" s="815"/>
      <c r="E28" s="815"/>
      <c r="F28" s="815"/>
      <c r="G28" s="815"/>
      <c r="H28" s="815"/>
      <c r="I28" s="815"/>
    </row>
    <row r="29" spans="1:12" ht="15.75" x14ac:dyDescent="0.25">
      <c r="A29" s="21"/>
      <c r="B29" s="821"/>
      <c r="C29" s="815"/>
      <c r="D29" s="815"/>
      <c r="E29" s="815"/>
      <c r="F29" s="815"/>
      <c r="G29" s="815"/>
      <c r="H29" s="817"/>
      <c r="I29" s="22"/>
    </row>
    <row r="30" spans="1:12" ht="15.75" x14ac:dyDescent="0.25">
      <c r="A30" s="21"/>
      <c r="B30" s="821"/>
      <c r="C30" s="815"/>
      <c r="D30" s="815"/>
      <c r="E30" s="815"/>
      <c r="F30" s="815"/>
      <c r="G30" s="815"/>
      <c r="H30" s="817"/>
      <c r="I30" s="22"/>
    </row>
    <row r="31" spans="1:12" ht="15.75" x14ac:dyDescent="0.25">
      <c r="A31" s="21"/>
      <c r="B31" s="821"/>
      <c r="C31" s="815"/>
      <c r="D31" s="815"/>
      <c r="E31" s="815"/>
      <c r="F31" s="815"/>
      <c r="G31" s="815"/>
      <c r="H31" s="817"/>
      <c r="I31" s="22"/>
    </row>
    <row r="32" spans="1:12" ht="15.75" x14ac:dyDescent="0.25">
      <c r="A32" s="21"/>
      <c r="B32" s="821"/>
      <c r="C32" s="815"/>
      <c r="D32" s="815"/>
      <c r="E32" s="815"/>
      <c r="F32" s="815"/>
      <c r="G32" s="815"/>
      <c r="H32" s="817"/>
      <c r="I32" s="22"/>
    </row>
    <row r="33" spans="1:10" ht="15.75" x14ac:dyDescent="0.25">
      <c r="A33" s="21"/>
      <c r="B33" s="821"/>
      <c r="C33" s="815"/>
      <c r="D33" s="815"/>
      <c r="E33" s="815"/>
      <c r="F33" s="815"/>
      <c r="G33" s="815"/>
      <c r="H33" s="817"/>
      <c r="I33" s="22"/>
    </row>
    <row r="34" spans="1:10" ht="15.75" x14ac:dyDescent="0.25">
      <c r="A34" s="21"/>
      <c r="B34" s="821"/>
      <c r="C34" s="815"/>
      <c r="D34" s="815"/>
      <c r="E34" s="815"/>
      <c r="F34" s="815"/>
      <c r="G34" s="815"/>
      <c r="H34" s="817"/>
      <c r="I34" s="22"/>
    </row>
    <row r="35" spans="1:10" ht="15.75" x14ac:dyDescent="0.25">
      <c r="A35" s="21"/>
      <c r="B35" s="821"/>
      <c r="C35" s="815"/>
      <c r="D35" s="815"/>
      <c r="E35" s="815"/>
      <c r="F35" s="815"/>
      <c r="G35" s="815"/>
      <c r="H35" s="817"/>
      <c r="I35" s="22"/>
    </row>
    <row r="36" spans="1:10" ht="15.75" x14ac:dyDescent="0.25">
      <c r="A36" s="21"/>
      <c r="B36" s="821"/>
      <c r="C36" s="815"/>
      <c r="D36" s="815"/>
      <c r="E36" s="815"/>
      <c r="F36" s="815"/>
      <c r="G36" s="815"/>
      <c r="H36" s="817"/>
      <c r="I36" s="22"/>
    </row>
    <row r="37" spans="1:10" ht="15.75" x14ac:dyDescent="0.25">
      <c r="A37" s="21"/>
      <c r="B37" s="821"/>
      <c r="C37" s="815"/>
      <c r="D37" s="815"/>
      <c r="E37" s="815"/>
      <c r="F37" s="815"/>
      <c r="G37" s="815"/>
      <c r="H37" s="817"/>
      <c r="I37" s="22"/>
    </row>
    <row r="38" spans="1:10" ht="15.75" x14ac:dyDescent="0.25">
      <c r="A38" s="21"/>
      <c r="B38" s="821"/>
      <c r="C38" s="815"/>
      <c r="D38" s="815"/>
      <c r="E38" s="815"/>
      <c r="F38" s="815"/>
      <c r="G38" s="815"/>
      <c r="H38" s="817"/>
      <c r="I38" s="22"/>
    </row>
    <row r="39" spans="1:10" ht="15.75" x14ac:dyDescent="0.25">
      <c r="A39" s="21"/>
      <c r="B39" s="821"/>
      <c r="C39" s="815"/>
      <c r="D39" s="815"/>
      <c r="E39" s="815"/>
      <c r="F39" s="815"/>
      <c r="G39" s="815"/>
      <c r="H39" s="817"/>
      <c r="I39" s="22"/>
    </row>
    <row r="40" spans="1:10" ht="15.75" x14ac:dyDescent="0.25">
      <c r="A40" s="21"/>
      <c r="B40" s="821"/>
      <c r="C40" s="815"/>
      <c r="D40" s="815"/>
      <c r="E40" s="815"/>
      <c r="F40" s="815"/>
      <c r="G40" s="815"/>
      <c r="H40" s="817"/>
      <c r="I40" s="22"/>
    </row>
    <row r="41" spans="1:10" ht="15.75" x14ac:dyDescent="0.25">
      <c r="A41" s="21"/>
      <c r="B41" s="821"/>
      <c r="C41" s="815"/>
      <c r="D41" s="815"/>
      <c r="E41" s="815"/>
      <c r="F41" s="815"/>
      <c r="G41" s="815"/>
      <c r="H41" s="817"/>
      <c r="I41" s="22"/>
    </row>
    <row r="42" spans="1:10" ht="15.75" x14ac:dyDescent="0.25">
      <c r="A42" s="9"/>
      <c r="B42" s="10"/>
      <c r="C42" s="25"/>
      <c r="D42" s="25"/>
      <c r="E42" s="25"/>
      <c r="F42" s="816" t="s">
        <v>58</v>
      </c>
      <c r="G42" s="815"/>
      <c r="H42" s="817"/>
      <c r="I42" s="31"/>
    </row>
    <row r="43" spans="1:10" ht="15.75" x14ac:dyDescent="0.25">
      <c r="A43" s="33"/>
      <c r="B43" s="25"/>
      <c r="C43" s="25"/>
      <c r="D43" s="25"/>
      <c r="E43" s="25"/>
      <c r="F43" s="34"/>
      <c r="G43" s="25"/>
      <c r="H43" s="23"/>
      <c r="I43" s="26"/>
    </row>
    <row r="44" spans="1:10" ht="15.75" x14ac:dyDescent="0.25">
      <c r="A44" s="15" t="s">
        <v>63</v>
      </c>
      <c r="B44" s="822" t="s">
        <v>64</v>
      </c>
      <c r="C44" s="815"/>
      <c r="D44" s="815"/>
      <c r="E44" s="815"/>
      <c r="F44" s="815"/>
      <c r="G44" s="815"/>
      <c r="H44" s="815"/>
      <c r="I44" s="815"/>
    </row>
    <row r="45" spans="1:10" ht="15.75" x14ac:dyDescent="0.25">
      <c r="A45" s="9"/>
      <c r="B45" s="10"/>
      <c r="C45" s="25"/>
      <c r="D45" s="25"/>
      <c r="E45" s="25"/>
      <c r="F45" s="34"/>
      <c r="G45" s="25"/>
      <c r="H45" s="23"/>
      <c r="I45" s="26"/>
    </row>
    <row r="46" spans="1:10" ht="15.75" x14ac:dyDescent="0.25">
      <c r="A46" s="21"/>
      <c r="B46" s="821"/>
      <c r="C46" s="815"/>
      <c r="D46" s="815"/>
      <c r="E46" s="815"/>
      <c r="F46" s="815"/>
      <c r="G46" s="815"/>
      <c r="H46" s="817"/>
      <c r="I46" s="22"/>
      <c r="J46" s="32">
        <v>0.24000000000000005</v>
      </c>
    </row>
    <row r="47" spans="1:10" ht="15.75" x14ac:dyDescent="0.25">
      <c r="A47" s="21"/>
      <c r="B47" s="821"/>
      <c r="C47" s="815"/>
      <c r="D47" s="815"/>
      <c r="E47" s="815"/>
      <c r="F47" s="815"/>
      <c r="G47" s="815"/>
      <c r="H47" s="817"/>
      <c r="I47" s="22"/>
    </row>
    <row r="48" spans="1:10" ht="15.75" x14ac:dyDescent="0.25">
      <c r="A48" s="21"/>
      <c r="B48" s="821"/>
      <c r="C48" s="815"/>
      <c r="D48" s="815"/>
      <c r="E48" s="815"/>
      <c r="F48" s="815"/>
      <c r="G48" s="815"/>
      <c r="H48" s="817"/>
      <c r="I48" s="22"/>
    </row>
    <row r="49" spans="1:14" ht="15.75" x14ac:dyDescent="0.25">
      <c r="A49" s="21"/>
      <c r="B49" s="821"/>
      <c r="C49" s="823"/>
      <c r="D49" s="823"/>
      <c r="E49" s="823"/>
      <c r="F49" s="823"/>
      <c r="G49" s="823"/>
      <c r="H49" s="824"/>
      <c r="I49" s="22"/>
      <c r="J49" s="35" t="s">
        <v>65</v>
      </c>
      <c r="M49" s="7" t="s">
        <v>49</v>
      </c>
    </row>
    <row r="50" spans="1:14" ht="15.75" x14ac:dyDescent="0.25">
      <c r="A50" s="21"/>
      <c r="B50" s="27"/>
      <c r="C50" s="28"/>
      <c r="D50" s="28"/>
      <c r="E50" s="28"/>
      <c r="F50" s="28"/>
      <c r="G50" s="28"/>
      <c r="H50" s="29"/>
      <c r="I50" s="36"/>
      <c r="J50" s="35"/>
    </row>
    <row r="51" spans="1:14" ht="15.75" x14ac:dyDescent="0.25">
      <c r="A51" s="21"/>
      <c r="B51" s="821"/>
      <c r="C51" s="815"/>
      <c r="D51" s="815"/>
      <c r="E51" s="815"/>
      <c r="F51" s="815"/>
      <c r="G51" s="815"/>
      <c r="H51" s="817"/>
      <c r="I51" s="22"/>
      <c r="J51" s="7" t="s">
        <v>66</v>
      </c>
    </row>
    <row r="52" spans="1:14" ht="15.75" x14ac:dyDescent="0.25">
      <c r="A52" s="21"/>
      <c r="B52" s="27"/>
      <c r="C52" s="28"/>
      <c r="D52" s="28"/>
      <c r="E52" s="28"/>
      <c r="F52" s="28"/>
      <c r="G52" s="28"/>
      <c r="H52" s="29"/>
      <c r="I52" s="22"/>
    </row>
    <row r="53" spans="1:14" ht="15.75" x14ac:dyDescent="0.25">
      <c r="A53" s="9"/>
      <c r="B53" s="10"/>
      <c r="C53" s="25"/>
      <c r="D53" s="25"/>
      <c r="E53" s="25"/>
      <c r="F53" s="816" t="s">
        <v>58</v>
      </c>
      <c r="G53" s="815"/>
      <c r="H53" s="817"/>
      <c r="I53" s="31"/>
    </row>
    <row r="54" spans="1:14" ht="15.75" x14ac:dyDescent="0.25">
      <c r="A54" s="812" t="s">
        <v>67</v>
      </c>
      <c r="B54" s="813"/>
      <c r="C54" s="813"/>
      <c r="D54" s="813"/>
      <c r="E54" s="813"/>
      <c r="F54" s="813"/>
      <c r="G54" s="813"/>
      <c r="H54" s="813"/>
      <c r="I54" s="37"/>
      <c r="N54" s="38"/>
    </row>
    <row r="55" spans="1:14" ht="33" customHeight="1" x14ac:dyDescent="0.25">
      <c r="A55" s="15" t="s">
        <v>68</v>
      </c>
      <c r="B55" s="814" t="s">
        <v>69</v>
      </c>
      <c r="C55" s="815"/>
      <c r="D55" s="815"/>
      <c r="E55" s="815"/>
      <c r="F55" s="816"/>
      <c r="G55" s="815"/>
      <c r="H55" s="817"/>
      <c r="I55" s="31"/>
    </row>
    <row r="56" spans="1:14" ht="15.75" x14ac:dyDescent="0.25">
      <c r="A56" s="33"/>
      <c r="B56" s="818" t="s">
        <v>70</v>
      </c>
      <c r="C56" s="818"/>
      <c r="D56" s="818"/>
      <c r="E56" s="818"/>
      <c r="F56" s="818"/>
      <c r="G56" s="818"/>
      <c r="H56" s="819"/>
      <c r="I56" s="39"/>
      <c r="M56" s="7" t="s">
        <v>49</v>
      </c>
    </row>
    <row r="57" spans="1:14" ht="17.25" x14ac:dyDescent="0.25">
      <c r="A57" s="40"/>
      <c r="B57" s="820" t="s">
        <v>71</v>
      </c>
      <c r="C57" s="820"/>
      <c r="D57" s="820"/>
      <c r="E57" s="820"/>
      <c r="F57" s="820"/>
      <c r="G57" s="820"/>
      <c r="H57" s="820"/>
      <c r="I57" s="41"/>
      <c r="M57" s="30" t="s">
        <v>49</v>
      </c>
    </row>
  </sheetData>
  <mergeCells count="47">
    <mergeCell ref="A1:I1"/>
    <mergeCell ref="A2:I2"/>
    <mergeCell ref="A4:H4"/>
    <mergeCell ref="B6:I6"/>
    <mergeCell ref="A3:I3"/>
    <mergeCell ref="B14:H14"/>
    <mergeCell ref="B17:H17"/>
    <mergeCell ref="B18:H18"/>
    <mergeCell ref="F19:H19"/>
    <mergeCell ref="B8:H8"/>
    <mergeCell ref="B9:D9"/>
    <mergeCell ref="B10:D10"/>
    <mergeCell ref="B11:D11"/>
    <mergeCell ref="B12:H12"/>
    <mergeCell ref="B13:H13"/>
    <mergeCell ref="B21:I21"/>
    <mergeCell ref="B23:H23"/>
    <mergeCell ref="B37:H37"/>
    <mergeCell ref="B25:H25"/>
    <mergeCell ref="F26:H26"/>
    <mergeCell ref="B28:I28"/>
    <mergeCell ref="B29:H29"/>
    <mergeCell ref="B30:H30"/>
    <mergeCell ref="B31:H31"/>
    <mergeCell ref="B32:H32"/>
    <mergeCell ref="B24:H24"/>
    <mergeCell ref="B33:H33"/>
    <mergeCell ref="B34:H34"/>
    <mergeCell ref="B35:H35"/>
    <mergeCell ref="B36:H36"/>
    <mergeCell ref="F42:H42"/>
    <mergeCell ref="F53:H53"/>
    <mergeCell ref="B38:H38"/>
    <mergeCell ref="B39:H39"/>
    <mergeCell ref="B40:H40"/>
    <mergeCell ref="B41:H41"/>
    <mergeCell ref="B44:I44"/>
    <mergeCell ref="B46:H46"/>
    <mergeCell ref="B47:H47"/>
    <mergeCell ref="B48:H48"/>
    <mergeCell ref="B49:H49"/>
    <mergeCell ref="B51:H51"/>
    <mergeCell ref="A54:H54"/>
    <mergeCell ref="B55:E55"/>
    <mergeCell ref="F55:H55"/>
    <mergeCell ref="B56:H56"/>
    <mergeCell ref="B57:H5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9</vt:i4>
      </vt:variant>
    </vt:vector>
  </HeadingPairs>
  <TitlesOfParts>
    <vt:vector size="20" baseType="lpstr">
      <vt:lpstr>MÓDULO I</vt:lpstr>
      <vt:lpstr>MÓDULO II</vt:lpstr>
      <vt:lpstr>Bioseguridad I</vt:lpstr>
      <vt:lpstr>Bioseguridad II </vt:lpstr>
      <vt:lpstr>PRESUP. MOD. I</vt:lpstr>
      <vt:lpstr>FORMULARIO 1 - DETALLADO</vt:lpstr>
      <vt:lpstr>PLAN DE CARGAS G2 </vt:lpstr>
      <vt:lpstr>FORMULARIO 1 - GLOBAL</vt:lpstr>
      <vt:lpstr>FORMULARIO 1 - Modelo 2</vt:lpstr>
      <vt:lpstr>F.M.</vt:lpstr>
      <vt:lpstr>FORMULARIO 2</vt:lpstr>
      <vt:lpstr>'Bioseguridad I'!Área_de_impresión</vt:lpstr>
      <vt:lpstr>'Bioseguridad II '!Área_de_impresión</vt:lpstr>
      <vt:lpstr>'FORMULARIO 1 - DETALLADO'!Área_de_impresión</vt:lpstr>
      <vt:lpstr>'FORMULARIO 1 - Modelo 2'!Área_de_impresión</vt:lpstr>
      <vt:lpstr>'MÓDULO I'!Área_de_impresión</vt:lpstr>
      <vt:lpstr>'MÓDULO II'!Área_de_impresión</vt:lpstr>
      <vt:lpstr>'PLAN DE CARGAS G2 '!Área_de_impresión</vt:lpstr>
      <vt:lpstr>'PRESUP. MOD. I'!Área_de_impresión</vt:lpstr>
      <vt:lpstr>'PLAN DE CARGAS G2 '!Títulos_a_imprimir</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Mario Cesar Romero Lopez</dc:creator>
  <cp:lastModifiedBy>Lenin Tito Mendoza Pena</cp:lastModifiedBy>
  <cp:lastPrinted>2021-09-13T17:44:51Z</cp:lastPrinted>
  <dcterms:created xsi:type="dcterms:W3CDTF">2014-04-10T22:11:52Z</dcterms:created>
  <dcterms:modified xsi:type="dcterms:W3CDTF">2022-10-10T14:49:52Z</dcterms:modified>
</cp:coreProperties>
</file>