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lpinzonr\Documents\Procesos contractuales\2022\Linea1998_Exp7081_Bachilleres\"/>
    </mc:Choice>
  </mc:AlternateContent>
  <xr:revisionPtr revIDLastSave="0" documentId="8_{D59178F5-CE75-4396-8751-D79FA7546750}" xr6:coauthVersionLast="47" xr6:coauthVersionMax="47" xr10:uidLastSave="{00000000-0000-0000-0000-000000000000}"/>
  <bookViews>
    <workbookView xWindow="-120" yWindow="-120" windowWidth="29040" windowHeight="15840" activeTab="1" xr2:uid="{EB958F26-5EB5-454C-9F43-24274EAE9256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9" i="2" l="1"/>
  <c r="H18" i="2"/>
  <c r="H17" i="2"/>
  <c r="H16" i="2"/>
  <c r="G19" i="2"/>
  <c r="G17" i="2"/>
  <c r="E132" i="2"/>
  <c r="G105" i="2"/>
</calcChain>
</file>

<file path=xl/sharedStrings.xml><?xml version="1.0" encoding="utf-8"?>
<sst xmlns="http://schemas.openxmlformats.org/spreadsheetml/2006/main" count="192" uniqueCount="72">
  <si>
    <t>CATEGORÍA</t>
  </si>
  <si>
    <t>REQUISITO MÍNIMO</t>
  </si>
  <si>
    <t>EXPERIENCIA EN MESES</t>
  </si>
  <si>
    <t>VALOR HONORARIOS 2022</t>
  </si>
  <si>
    <t>APOYO ASISTENCIAL</t>
  </si>
  <si>
    <t>Título de Bachiller</t>
  </si>
  <si>
    <t>0 meses</t>
  </si>
  <si>
    <t>2 meses</t>
  </si>
  <si>
    <t>4 meses</t>
  </si>
  <si>
    <t>6 meses</t>
  </si>
  <si>
    <t>8 meses</t>
  </si>
  <si>
    <t>10 meses</t>
  </si>
  <si>
    <t>12 meses</t>
  </si>
  <si>
    <t>14 meses</t>
  </si>
  <si>
    <t>16 meses</t>
  </si>
  <si>
    <t>18 meses</t>
  </si>
  <si>
    <t>20 meses</t>
  </si>
  <si>
    <t>22 meses</t>
  </si>
  <si>
    <t>24 meses</t>
  </si>
  <si>
    <t>TECTICOS Y TECNÓLOGOS</t>
  </si>
  <si>
    <t>Título de formación técnica, tecnológica o certificación de culminación del pensúm académico en la formación profesional relacionada con los servicios a contratar</t>
  </si>
  <si>
    <t>26 meses</t>
  </si>
  <si>
    <t>28 meses</t>
  </si>
  <si>
    <t>30 meses</t>
  </si>
  <si>
    <t>32 meses</t>
  </si>
  <si>
    <t>34 meses</t>
  </si>
  <si>
    <t>36 meses</t>
  </si>
  <si>
    <t>38 meses</t>
  </si>
  <si>
    <t>40 meses</t>
  </si>
  <si>
    <t>42 meses</t>
  </si>
  <si>
    <t>44 meses</t>
  </si>
  <si>
    <t>46 meses</t>
  </si>
  <si>
    <t>48 meses</t>
  </si>
  <si>
    <t>PROFESIONALES</t>
  </si>
  <si>
    <t>Título profesional relacionado con los servicios a contratar</t>
  </si>
  <si>
    <t>50 meses</t>
  </si>
  <si>
    <t>52 meses</t>
  </si>
  <si>
    <t>54 meses</t>
  </si>
  <si>
    <t>56 meses</t>
  </si>
  <si>
    <t>58 meses</t>
  </si>
  <si>
    <t>60 meses</t>
  </si>
  <si>
    <t>62 meses</t>
  </si>
  <si>
    <t>64 meses</t>
  </si>
  <si>
    <t>66 meses</t>
  </si>
  <si>
    <t>68 meses</t>
  </si>
  <si>
    <t>70 meses</t>
  </si>
  <si>
    <t>72 meses</t>
  </si>
  <si>
    <t>PROFESIONALES CON POSGRADO</t>
  </si>
  <si>
    <t>Título profesional y título de posgrado relacionados con los servicios a contratarrelacionado con los servicios a contratar</t>
  </si>
  <si>
    <t>74 meses</t>
  </si>
  <si>
    <t>76 meses</t>
  </si>
  <si>
    <t>78 meses</t>
  </si>
  <si>
    <t>80 meses</t>
  </si>
  <si>
    <t>82 meses</t>
  </si>
  <si>
    <t>84 meses</t>
  </si>
  <si>
    <t>86 meses</t>
  </si>
  <si>
    <t>88 meses</t>
  </si>
  <si>
    <t>90 meses</t>
  </si>
  <si>
    <t>92 meses</t>
  </si>
  <si>
    <t>94 meses</t>
  </si>
  <si>
    <t>96 meses o más</t>
  </si>
  <si>
    <t>ANEXO PARA 2022 DE LA TABLA DE HONORARIOS DE LA SDH</t>
  </si>
  <si>
    <t>Resolución SHD 000610 14 de Octubre de 2021
Correción Resolución SHD 000624 25 de Octubre de 2021</t>
  </si>
  <si>
    <t xml:space="preserve">EXPERIENCIA GENERAL EN MESES </t>
  </si>
  <si>
    <t xml:space="preserve">DESDE </t>
  </si>
  <si>
    <t xml:space="preserve">HASTA </t>
  </si>
  <si>
    <t>0 Meses</t>
  </si>
  <si>
    <t>Se determinó incrementar los honorarios para la vigencia 2022 en un 3,5%</t>
  </si>
  <si>
    <t>Nuevo</t>
  </si>
  <si>
    <t>Fuera de la Resolución</t>
  </si>
  <si>
    <t>Contrato anterior</t>
  </si>
  <si>
    <t>valo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</si>
</sst>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1" formatCode="_-* #,##0_-;\-* #,##0_-;_-* &quot;-&quot;_-;_-@_-"/>
    <numFmt numFmtId="43" formatCode="_-* #,##0.00_-;\-* #,##0.00_-;_-* &quot;-&quot;??_-;_-@_-"/>
    <numFmt numFmtId="164" formatCode="\$\ #,##0"/>
    <numFmt numFmtId="165" formatCode="_-* #,##0.000_-;\-* #,##0.000_-;_-* &quot;-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thin">
        <color rgb="FF000000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double">
        <color indexed="64"/>
      </right>
      <top style="thin">
        <color rgb="FF000000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rgb="FF000000"/>
      </left>
      <right style="double">
        <color indexed="64"/>
      </right>
      <top/>
      <bottom style="thin">
        <color rgb="FF000000"/>
      </bottom>
      <diagonal/>
    </border>
    <border>
      <left style="thin">
        <color rgb="FF000000"/>
      </left>
      <right style="double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 style="double">
        <color indexed="64"/>
      </right>
      <top/>
      <bottom style="thin">
        <color rgb="FF000000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double">
        <color indexed="64"/>
      </bottom>
      <diagonal/>
    </border>
  </borders>
  <cellStyleXfs count="3">
    <xf numFmtId="0" fontId="0" fillId="0" borderId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71">
    <xf numFmtId="0" fontId="0" fillId="0" borderId="0" xfId="0"/>
    <xf numFmtId="6" fontId="0" fillId="0" borderId="0" xfId="0" applyNumberFormat="1"/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9" xfId="0" applyFont="1" applyBorder="1" applyAlignment="1">
      <alignment horizontal="left" vertical="top" wrapText="1"/>
    </xf>
    <xf numFmtId="0" fontId="3" fillId="0" borderId="0" xfId="0" applyFont="1" applyBorder="1"/>
    <xf numFmtId="0" fontId="5" fillId="0" borderId="1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164" fontId="6" fillId="0" borderId="12" xfId="0" applyNumberFormat="1" applyFont="1" applyBorder="1" applyAlignment="1">
      <alignment horizontal="left" vertical="top" shrinkToFit="1"/>
    </xf>
    <xf numFmtId="0" fontId="5" fillId="0" borderId="13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top" wrapText="1"/>
    </xf>
    <xf numFmtId="164" fontId="6" fillId="0" borderId="17" xfId="0" applyNumberFormat="1" applyFont="1" applyBorder="1" applyAlignment="1">
      <alignment horizontal="left" vertical="top" shrinkToFit="1"/>
    </xf>
    <xf numFmtId="0" fontId="1" fillId="3" borderId="6" xfId="0" applyFont="1" applyFill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164" fontId="6" fillId="0" borderId="19" xfId="0" applyNumberFormat="1" applyFont="1" applyBorder="1" applyAlignment="1">
      <alignment horizontal="left" vertical="top" shrinkToFit="1"/>
    </xf>
    <xf numFmtId="164" fontId="6" fillId="0" borderId="20" xfId="0" applyNumberFormat="1" applyFont="1" applyBorder="1" applyAlignment="1">
      <alignment horizontal="left" vertical="top" shrinkToFi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top" wrapText="1"/>
    </xf>
    <xf numFmtId="164" fontId="6" fillId="0" borderId="0" xfId="0" applyNumberFormat="1" applyFont="1" applyBorder="1" applyAlignment="1">
      <alignment horizontal="left" vertical="top" shrinkToFit="1"/>
    </xf>
    <xf numFmtId="0" fontId="5" fillId="0" borderId="27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4" borderId="1" xfId="0" applyFont="1" applyFill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5" fillId="0" borderId="29" xfId="0" applyFont="1" applyBorder="1" applyAlignment="1">
      <alignment horizontal="left" vertical="top" wrapText="1"/>
    </xf>
    <xf numFmtId="0" fontId="3" fillId="0" borderId="13" xfId="0" applyFont="1" applyBorder="1"/>
    <xf numFmtId="164" fontId="6" fillId="0" borderId="7" xfId="0" applyNumberFormat="1" applyFont="1" applyBorder="1" applyAlignment="1">
      <alignment horizontal="left" vertical="top" shrinkToFit="1"/>
    </xf>
    <xf numFmtId="0" fontId="3" fillId="0" borderId="30" xfId="0" applyFont="1" applyBorder="1"/>
    <xf numFmtId="0" fontId="5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top" wrapText="1"/>
    </xf>
    <xf numFmtId="0" fontId="3" fillId="0" borderId="31" xfId="0" applyFont="1" applyBorder="1" applyAlignment="1">
      <alignment horizontal="left" vertical="top" wrapText="1"/>
    </xf>
    <xf numFmtId="0" fontId="5" fillId="4" borderId="2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0" fontId="5" fillId="0" borderId="32" xfId="0" applyFont="1" applyBorder="1" applyAlignment="1">
      <alignment horizontal="left" vertical="top" wrapText="1"/>
    </xf>
    <xf numFmtId="0" fontId="5" fillId="0" borderId="33" xfId="0" applyFont="1" applyBorder="1" applyAlignment="1">
      <alignment horizontal="left" vertical="top" wrapText="1"/>
    </xf>
    <xf numFmtId="0" fontId="5" fillId="0" borderId="34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left"/>
    </xf>
    <xf numFmtId="0" fontId="7" fillId="4" borderId="0" xfId="0" applyFont="1" applyFill="1" applyBorder="1"/>
    <xf numFmtId="0" fontId="7" fillId="4" borderId="21" xfId="0" applyFont="1" applyFill="1" applyBorder="1"/>
    <xf numFmtId="0" fontId="4" fillId="4" borderId="1" xfId="0" applyFont="1" applyFill="1" applyBorder="1" applyAlignment="1">
      <alignment horizontal="left" vertical="top" wrapText="1"/>
    </xf>
    <xf numFmtId="0" fontId="4" fillId="4" borderId="9" xfId="0" applyFont="1" applyFill="1" applyBorder="1" applyAlignment="1">
      <alignment horizontal="left" vertical="top" wrapText="1"/>
    </xf>
    <xf numFmtId="0" fontId="2" fillId="0" borderId="0" xfId="0" applyFont="1" applyAlignment="1">
      <alignment vertical="center"/>
    </xf>
    <xf numFmtId="0" fontId="3" fillId="0" borderId="0" xfId="0" applyFont="1" applyAlignment="1"/>
    <xf numFmtId="0" fontId="5" fillId="5" borderId="32" xfId="0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 wrapText="1"/>
    </xf>
    <xf numFmtId="164" fontId="6" fillId="5" borderId="12" xfId="0" applyNumberFormat="1" applyFont="1" applyFill="1" applyBorder="1" applyAlignment="1">
      <alignment horizontal="left" vertical="top" shrinkToFit="1"/>
    </xf>
    <xf numFmtId="0" fontId="3" fillId="5" borderId="0" xfId="0" applyFont="1" applyFill="1"/>
    <xf numFmtId="3" fontId="3" fillId="0" borderId="0" xfId="0" applyNumberFormat="1" applyFont="1" applyAlignment="1">
      <alignment horizontal="left"/>
    </xf>
    <xf numFmtId="165" fontId="3" fillId="0" borderId="0" xfId="1" applyNumberFormat="1" applyFont="1" applyAlignment="1">
      <alignment horizontal="left"/>
    </xf>
    <xf numFmtId="3" fontId="0" fillId="0" borderId="0" xfId="0" applyNumberFormat="1"/>
    <xf numFmtId="3" fontId="3" fillId="0" borderId="0" xfId="0" applyNumberFormat="1" applyFont="1"/>
    <xf numFmtId="0" fontId="1" fillId="0" borderId="4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0" borderId="28" xfId="0" applyFont="1" applyBorder="1" applyAlignment="1">
      <alignment horizontal="center"/>
    </xf>
    <xf numFmtId="43" fontId="3" fillId="0" borderId="0" xfId="2" applyFont="1"/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37A9A-3470-48E8-8BBF-788336E7DEC4}">
  <dimension ref="A1:A64"/>
  <sheetViews>
    <sheetView workbookViewId="0">
      <selection activeCell="N39" sqref="N39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s="1">
        <v>1396000</v>
      </c>
    </row>
    <row r="9" spans="1:1" x14ac:dyDescent="0.25">
      <c r="A9" t="s">
        <v>7</v>
      </c>
    </row>
    <row r="10" spans="1:1" x14ac:dyDescent="0.25">
      <c r="A10" s="1">
        <v>1474000</v>
      </c>
    </row>
    <row r="11" spans="1:1" x14ac:dyDescent="0.25">
      <c r="A11" t="s">
        <v>8</v>
      </c>
    </row>
    <row r="12" spans="1:1" x14ac:dyDescent="0.25">
      <c r="A12" s="1">
        <v>1551000</v>
      </c>
    </row>
    <row r="13" spans="1:1" x14ac:dyDescent="0.25">
      <c r="A13" t="s">
        <v>9</v>
      </c>
    </row>
    <row r="14" spans="1:1" x14ac:dyDescent="0.25">
      <c r="A14" s="1">
        <v>1629000</v>
      </c>
    </row>
    <row r="15" spans="1:1" x14ac:dyDescent="0.25">
      <c r="A15" t="s">
        <v>10</v>
      </c>
    </row>
    <row r="16" spans="1:1" x14ac:dyDescent="0.25">
      <c r="A16" s="1">
        <v>1706000</v>
      </c>
    </row>
    <row r="17" spans="1:1" x14ac:dyDescent="0.25">
      <c r="A17" t="s">
        <v>11</v>
      </c>
    </row>
    <row r="18" spans="1:1" x14ac:dyDescent="0.25">
      <c r="A18" s="1">
        <v>1784000</v>
      </c>
    </row>
    <row r="19" spans="1:1" x14ac:dyDescent="0.25">
      <c r="A19" t="s">
        <v>12</v>
      </c>
    </row>
    <row r="20" spans="1:1" x14ac:dyDescent="0.25">
      <c r="A20" s="1">
        <v>1861000</v>
      </c>
    </row>
    <row r="21" spans="1:1" x14ac:dyDescent="0.25">
      <c r="A21" t="s">
        <v>13</v>
      </c>
    </row>
    <row r="22" spans="1:1" x14ac:dyDescent="0.25">
      <c r="A22" s="1">
        <v>1903000</v>
      </c>
    </row>
    <row r="23" spans="1:1" x14ac:dyDescent="0.25">
      <c r="A23" t="s">
        <v>14</v>
      </c>
    </row>
    <row r="24" spans="1:1" x14ac:dyDescent="0.25">
      <c r="A24" s="1">
        <v>1988000</v>
      </c>
    </row>
    <row r="25" spans="1:1" x14ac:dyDescent="0.25">
      <c r="A25" t="s">
        <v>15</v>
      </c>
    </row>
    <row r="26" spans="1:1" x14ac:dyDescent="0.25">
      <c r="A26" s="1">
        <v>2073000</v>
      </c>
    </row>
    <row r="27" spans="1:1" x14ac:dyDescent="0.25">
      <c r="A27" t="s">
        <v>16</v>
      </c>
    </row>
    <row r="28" spans="1:1" x14ac:dyDescent="0.25">
      <c r="A28" s="1">
        <v>2157000</v>
      </c>
    </row>
    <row r="29" spans="1:1" x14ac:dyDescent="0.25">
      <c r="A29" t="s">
        <v>17</v>
      </c>
    </row>
    <row r="30" spans="1:1" x14ac:dyDescent="0.25">
      <c r="A30" s="1">
        <v>2242000</v>
      </c>
    </row>
    <row r="31" spans="1:1" x14ac:dyDescent="0.25">
      <c r="A31" t="s">
        <v>18</v>
      </c>
    </row>
    <row r="32" spans="1:1" x14ac:dyDescent="0.25">
      <c r="A32" s="1">
        <v>2326000</v>
      </c>
    </row>
    <row r="33" spans="1:1" x14ac:dyDescent="0.25">
      <c r="A33" t="s">
        <v>19</v>
      </c>
    </row>
    <row r="34" spans="1:1" x14ac:dyDescent="0.25">
      <c r="A34" t="s">
        <v>20</v>
      </c>
    </row>
    <row r="35" spans="1:1" x14ac:dyDescent="0.25">
      <c r="A35" t="s">
        <v>9</v>
      </c>
    </row>
    <row r="36" spans="1:1" x14ac:dyDescent="0.25">
      <c r="A36" s="1">
        <v>2326000</v>
      </c>
    </row>
    <row r="37" spans="1:1" x14ac:dyDescent="0.25">
      <c r="A37" t="s">
        <v>10</v>
      </c>
    </row>
    <row r="38" spans="1:1" x14ac:dyDescent="0.25">
      <c r="A38" s="1">
        <v>2378000</v>
      </c>
    </row>
    <row r="39" spans="1:1" x14ac:dyDescent="0.25">
      <c r="A39" t="s">
        <v>11</v>
      </c>
    </row>
    <row r="40" spans="1:1" x14ac:dyDescent="0.25">
      <c r="A40" s="1">
        <v>2430000</v>
      </c>
    </row>
    <row r="41" spans="1:1" x14ac:dyDescent="0.25">
      <c r="A41" t="s">
        <v>12</v>
      </c>
    </row>
    <row r="42" spans="1:1" x14ac:dyDescent="0.25">
      <c r="A42" s="1">
        <v>2481000</v>
      </c>
    </row>
    <row r="43" spans="1:1" x14ac:dyDescent="0.25">
      <c r="A43" t="s">
        <v>13</v>
      </c>
    </row>
    <row r="44" spans="1:1" x14ac:dyDescent="0.25">
      <c r="A44" s="1">
        <v>2533000</v>
      </c>
    </row>
    <row r="45" spans="1:1" x14ac:dyDescent="0.25">
      <c r="A45" t="s">
        <v>14</v>
      </c>
    </row>
    <row r="46" spans="1:1" x14ac:dyDescent="0.25">
      <c r="A46" s="1">
        <v>2585000</v>
      </c>
    </row>
    <row r="47" spans="1:1" x14ac:dyDescent="0.25">
      <c r="A47" t="s">
        <v>15</v>
      </c>
    </row>
    <row r="48" spans="1:1" x14ac:dyDescent="0.25">
      <c r="A48" s="1">
        <v>2636000</v>
      </c>
    </row>
    <row r="49" spans="1:1" x14ac:dyDescent="0.25">
      <c r="A49" t="s">
        <v>16</v>
      </c>
    </row>
    <row r="50" spans="1:1" x14ac:dyDescent="0.25">
      <c r="A50" s="1">
        <v>2688000</v>
      </c>
    </row>
    <row r="51" spans="1:1" x14ac:dyDescent="0.25">
      <c r="A51" t="s">
        <v>17</v>
      </c>
    </row>
    <row r="52" spans="1:1" x14ac:dyDescent="0.25">
      <c r="A52" s="1">
        <v>2740000</v>
      </c>
    </row>
    <row r="53" spans="1:1" x14ac:dyDescent="0.25">
      <c r="A53" t="s">
        <v>18</v>
      </c>
    </row>
    <row r="54" spans="1:1" x14ac:dyDescent="0.25">
      <c r="A54" s="1">
        <v>2792000</v>
      </c>
    </row>
    <row r="55" spans="1:1" x14ac:dyDescent="0.25">
      <c r="A55" t="s">
        <v>21</v>
      </c>
    </row>
    <row r="56" spans="1:1" x14ac:dyDescent="0.25">
      <c r="A56" s="1">
        <v>2812000</v>
      </c>
    </row>
    <row r="57" spans="1:1" x14ac:dyDescent="0.25">
      <c r="A57" t="s">
        <v>22</v>
      </c>
    </row>
    <row r="58" spans="1:1" x14ac:dyDescent="0.25">
      <c r="A58" s="1">
        <v>2852000</v>
      </c>
    </row>
    <row r="59" spans="1:1" x14ac:dyDescent="0.25">
      <c r="A59" t="s">
        <v>23</v>
      </c>
    </row>
    <row r="60" spans="1:1" x14ac:dyDescent="0.25">
      <c r="A60" s="1">
        <v>2893000</v>
      </c>
    </row>
    <row r="61" spans="1:1" x14ac:dyDescent="0.25">
      <c r="A61" t="s">
        <v>24</v>
      </c>
    </row>
    <row r="62" spans="1:1" x14ac:dyDescent="0.25">
      <c r="A62" s="1">
        <v>2933000</v>
      </c>
    </row>
    <row r="63" spans="1:1" x14ac:dyDescent="0.25">
      <c r="A63" t="s">
        <v>25</v>
      </c>
    </row>
    <row r="64" spans="1:1" x14ac:dyDescent="0.25">
      <c r="A64" s="1">
        <v>2974000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3F23A-37BC-4640-BBFF-6F1F9013F9E3}">
  <dimension ref="A1:I132"/>
  <sheetViews>
    <sheetView tabSelected="1" zoomScale="85" zoomScaleNormal="85" workbookViewId="0">
      <selection activeCell="I19" sqref="I19"/>
    </sheetView>
  </sheetViews>
  <sheetFormatPr baseColWidth="10" defaultColWidth="11.5703125" defaultRowHeight="14.25" x14ac:dyDescent="0.2"/>
  <cols>
    <col min="1" max="1" width="22.140625" style="3" customWidth="1"/>
    <col min="2" max="2" width="47" style="3" customWidth="1"/>
    <col min="3" max="5" width="22.140625" style="3" customWidth="1"/>
    <col min="6" max="6" width="11.5703125" style="2"/>
    <col min="7" max="7" width="15.7109375" style="2" bestFit="1" customWidth="1"/>
    <col min="8" max="8" width="11.5703125" style="2"/>
    <col min="9" max="9" width="12.85546875" style="2" bestFit="1" customWidth="1"/>
    <col min="10" max="16384" width="11.5703125" style="2"/>
  </cols>
  <sheetData>
    <row r="1" spans="1:9" ht="18" x14ac:dyDescent="0.2">
      <c r="A1" s="67" t="s">
        <v>61</v>
      </c>
      <c r="B1" s="67"/>
      <c r="C1" s="67"/>
      <c r="D1" s="67"/>
      <c r="E1" s="67"/>
      <c r="F1" s="49"/>
      <c r="G1" s="49"/>
      <c r="H1" s="49"/>
      <c r="I1" s="49"/>
    </row>
    <row r="2" spans="1:9" ht="28.15" customHeight="1" x14ac:dyDescent="0.2">
      <c r="A2" s="68" t="s">
        <v>62</v>
      </c>
      <c r="B2" s="68"/>
      <c r="C2" s="68"/>
      <c r="D2" s="68"/>
      <c r="E2" s="68"/>
      <c r="F2" s="50"/>
      <c r="G2" s="50"/>
    </row>
    <row r="3" spans="1:9" ht="15" thickBot="1" x14ac:dyDescent="0.25">
      <c r="A3" s="69" t="s">
        <v>67</v>
      </c>
      <c r="B3" s="69"/>
      <c r="C3" s="69"/>
      <c r="D3" s="69"/>
      <c r="E3" s="69"/>
      <c r="F3" s="50"/>
    </row>
    <row r="4" spans="1:9" ht="15" customHeight="1" thickTop="1" x14ac:dyDescent="0.2">
      <c r="A4" s="59" t="s">
        <v>0</v>
      </c>
      <c r="B4" s="61" t="s">
        <v>1</v>
      </c>
      <c r="C4" s="63" t="s">
        <v>63</v>
      </c>
      <c r="D4" s="61"/>
      <c r="E4" s="64" t="s">
        <v>3</v>
      </c>
    </row>
    <row r="5" spans="1:9" ht="15.75" thickBot="1" x14ac:dyDescent="0.25">
      <c r="A5" s="60"/>
      <c r="B5" s="62"/>
      <c r="C5" s="21" t="s">
        <v>64</v>
      </c>
      <c r="D5" s="22" t="s">
        <v>65</v>
      </c>
      <c r="E5" s="65"/>
      <c r="F5" s="8"/>
    </row>
    <row r="6" spans="1:9" ht="13.9" customHeight="1" thickTop="1" thickBot="1" x14ac:dyDescent="0.3">
      <c r="A6" s="17" t="s">
        <v>4</v>
      </c>
      <c r="B6" s="18" t="s">
        <v>5</v>
      </c>
      <c r="C6" s="45" t="s">
        <v>66</v>
      </c>
      <c r="D6" s="46" t="s">
        <v>18</v>
      </c>
      <c r="E6" s="66"/>
    </row>
    <row r="7" spans="1:9" ht="13.9" customHeight="1" thickTop="1" x14ac:dyDescent="0.2">
      <c r="A7" s="10"/>
      <c r="B7" s="9"/>
      <c r="C7" s="4" t="s">
        <v>6</v>
      </c>
      <c r="D7" s="4"/>
      <c r="E7" s="20">
        <v>1396000</v>
      </c>
    </row>
    <row r="8" spans="1:9" x14ac:dyDescent="0.2">
      <c r="A8" s="12"/>
      <c r="B8" s="9"/>
      <c r="C8" s="4" t="s">
        <v>7</v>
      </c>
      <c r="D8" s="4"/>
      <c r="E8" s="11">
        <v>1474000</v>
      </c>
    </row>
    <row r="9" spans="1:9" x14ac:dyDescent="0.2">
      <c r="A9" s="12"/>
      <c r="B9" s="9"/>
      <c r="C9" s="4" t="s">
        <v>8</v>
      </c>
      <c r="D9" s="4"/>
      <c r="E9" s="11">
        <v>1551000</v>
      </c>
    </row>
    <row r="10" spans="1:9" x14ac:dyDescent="0.2">
      <c r="A10" s="12"/>
      <c r="B10" s="9"/>
      <c r="C10" s="4" t="s">
        <v>9</v>
      </c>
      <c r="D10" s="4"/>
      <c r="E10" s="11">
        <v>1629000</v>
      </c>
    </row>
    <row r="11" spans="1:9" x14ac:dyDescent="0.2">
      <c r="A11" s="12"/>
      <c r="B11" s="9"/>
      <c r="C11" s="4" t="s">
        <v>10</v>
      </c>
      <c r="D11" s="4"/>
      <c r="E11" s="11">
        <v>1706000</v>
      </c>
    </row>
    <row r="12" spans="1:9" x14ac:dyDescent="0.2">
      <c r="A12" s="12"/>
      <c r="B12" s="9"/>
      <c r="C12" s="4" t="s">
        <v>11</v>
      </c>
      <c r="D12" s="4"/>
      <c r="E12" s="11">
        <v>1784000</v>
      </c>
    </row>
    <row r="13" spans="1:9" x14ac:dyDescent="0.2">
      <c r="A13" s="12"/>
      <c r="B13" s="9"/>
      <c r="C13" s="4" t="s">
        <v>12</v>
      </c>
      <c r="D13" s="4"/>
      <c r="E13" s="11">
        <v>1861000</v>
      </c>
    </row>
    <row r="14" spans="1:9" x14ac:dyDescent="0.2">
      <c r="A14" s="12"/>
      <c r="B14" s="9"/>
      <c r="C14" s="4" t="s">
        <v>13</v>
      </c>
      <c r="D14" s="4"/>
      <c r="E14" s="11">
        <v>1903000</v>
      </c>
    </row>
    <row r="15" spans="1:9" ht="15" x14ac:dyDescent="0.25">
      <c r="A15" s="12"/>
      <c r="B15" s="9"/>
      <c r="C15" s="4" t="s">
        <v>14</v>
      </c>
      <c r="D15" s="4"/>
      <c r="E15" s="11">
        <v>1988000</v>
      </c>
      <c r="G15" s="57">
        <v>2003000</v>
      </c>
    </row>
    <row r="16" spans="1:9" x14ac:dyDescent="0.2">
      <c r="A16" s="12"/>
      <c r="B16" s="9"/>
      <c r="C16" s="52" t="s">
        <v>15</v>
      </c>
      <c r="D16" s="52"/>
      <c r="E16" s="53">
        <v>2073000</v>
      </c>
      <c r="G16" s="58">
        <v>2073000</v>
      </c>
      <c r="H16" s="2">
        <f>+E16*3</f>
        <v>6219000</v>
      </c>
    </row>
    <row r="17" spans="1:9" x14ac:dyDescent="0.2">
      <c r="A17" s="12"/>
      <c r="B17" s="9"/>
      <c r="C17" s="4" t="s">
        <v>16</v>
      </c>
      <c r="D17" s="4"/>
      <c r="E17" s="11">
        <v>2157000</v>
      </c>
      <c r="G17" s="2">
        <f>+G16/G15*100-100</f>
        <v>3.4947578632051943</v>
      </c>
      <c r="H17" s="2">
        <f>+E16/30*11</f>
        <v>760100</v>
      </c>
    </row>
    <row r="18" spans="1:9" x14ac:dyDescent="0.2">
      <c r="A18" s="12"/>
      <c r="B18" s="9"/>
      <c r="C18" s="4" t="s">
        <v>17</v>
      </c>
      <c r="D18" s="4"/>
      <c r="E18" s="11">
        <v>2242000</v>
      </c>
      <c r="G18" s="8"/>
      <c r="H18" s="2">
        <f>+H16+H17</f>
        <v>6979100</v>
      </c>
      <c r="I18" s="2" t="s">
        <v>71</v>
      </c>
    </row>
    <row r="19" spans="1:9" ht="15" thickBot="1" x14ac:dyDescent="0.25">
      <c r="A19" s="13"/>
      <c r="B19" s="14"/>
      <c r="C19" s="15" t="s">
        <v>18</v>
      </c>
      <c r="D19" s="15"/>
      <c r="E19" s="16">
        <v>2326000</v>
      </c>
      <c r="G19" s="70">
        <f>+E16*16</f>
        <v>33168000</v>
      </c>
      <c r="I19" s="2">
        <f>+H18*16</f>
        <v>111665600</v>
      </c>
    </row>
    <row r="20" spans="1:9" ht="15.75" thickTop="1" thickBot="1" x14ac:dyDescent="0.25">
      <c r="A20" s="23"/>
      <c r="B20" s="23"/>
      <c r="C20" s="24"/>
      <c r="D20" s="24"/>
      <c r="E20" s="25"/>
    </row>
    <row r="21" spans="1:9" ht="15.75" thickTop="1" x14ac:dyDescent="0.2">
      <c r="A21" s="59" t="s">
        <v>0</v>
      </c>
      <c r="B21" s="61" t="s">
        <v>1</v>
      </c>
      <c r="C21" s="63" t="s">
        <v>63</v>
      </c>
      <c r="D21" s="61"/>
      <c r="E21" s="64" t="s">
        <v>3</v>
      </c>
    </row>
    <row r="22" spans="1:9" ht="15.75" thickBot="1" x14ac:dyDescent="0.25">
      <c r="A22" s="60"/>
      <c r="B22" s="62"/>
      <c r="C22" s="21" t="s">
        <v>64</v>
      </c>
      <c r="D22" s="22" t="s">
        <v>65</v>
      </c>
      <c r="E22" s="65"/>
      <c r="F22" s="8"/>
    </row>
    <row r="23" spans="1:9" ht="61.5" thickTop="1" thickBot="1" x14ac:dyDescent="0.25">
      <c r="A23" s="17" t="s">
        <v>19</v>
      </c>
      <c r="B23" s="18" t="s">
        <v>20</v>
      </c>
      <c r="C23" s="47" t="s">
        <v>9</v>
      </c>
      <c r="D23" s="47" t="s">
        <v>32</v>
      </c>
      <c r="E23" s="66"/>
    </row>
    <row r="24" spans="1:9" ht="15" thickTop="1" x14ac:dyDescent="0.2">
      <c r="A24" s="10"/>
      <c r="B24" s="9"/>
      <c r="C24" s="4" t="s">
        <v>9</v>
      </c>
      <c r="D24" s="4"/>
      <c r="E24" s="11">
        <v>2326000</v>
      </c>
    </row>
    <row r="25" spans="1:9" x14ac:dyDescent="0.2">
      <c r="A25" s="12"/>
      <c r="B25" s="36"/>
      <c r="C25" s="7" t="s">
        <v>10</v>
      </c>
      <c r="D25" s="4"/>
      <c r="E25" s="11">
        <v>2378000</v>
      </c>
    </row>
    <row r="26" spans="1:9" x14ac:dyDescent="0.2">
      <c r="A26" s="12"/>
      <c r="B26" s="36"/>
      <c r="C26" s="7" t="s">
        <v>11</v>
      </c>
      <c r="D26" s="4"/>
      <c r="E26" s="11">
        <v>2430000</v>
      </c>
    </row>
    <row r="27" spans="1:9" x14ac:dyDescent="0.2">
      <c r="A27" s="12"/>
      <c r="B27" s="36"/>
      <c r="C27" s="7" t="s">
        <v>12</v>
      </c>
      <c r="D27" s="4"/>
      <c r="E27" s="11">
        <v>2481000</v>
      </c>
    </row>
    <row r="28" spans="1:9" x14ac:dyDescent="0.2">
      <c r="A28" s="12"/>
      <c r="B28" s="36"/>
      <c r="C28" s="7" t="s">
        <v>13</v>
      </c>
      <c r="D28" s="4"/>
      <c r="E28" s="11">
        <v>2533000</v>
      </c>
    </row>
    <row r="29" spans="1:9" x14ac:dyDescent="0.2">
      <c r="A29" s="12"/>
      <c r="B29" s="36"/>
      <c r="C29" s="7" t="s">
        <v>14</v>
      </c>
      <c r="D29" s="4"/>
      <c r="E29" s="11">
        <v>2585000</v>
      </c>
    </row>
    <row r="30" spans="1:9" x14ac:dyDescent="0.2">
      <c r="A30" s="12"/>
      <c r="B30" s="36"/>
      <c r="C30" s="7" t="s">
        <v>15</v>
      </c>
      <c r="D30" s="4"/>
      <c r="E30" s="11">
        <v>2636000</v>
      </c>
    </row>
    <row r="31" spans="1:9" x14ac:dyDescent="0.2">
      <c r="A31" s="12"/>
      <c r="B31" s="36"/>
      <c r="C31" s="7" t="s">
        <v>16</v>
      </c>
      <c r="D31" s="4"/>
      <c r="E31" s="11">
        <v>2688000</v>
      </c>
    </row>
    <row r="32" spans="1:9" x14ac:dyDescent="0.2">
      <c r="A32" s="12"/>
      <c r="B32" s="36"/>
      <c r="C32" s="7" t="s">
        <v>17</v>
      </c>
      <c r="D32" s="4"/>
      <c r="E32" s="11">
        <v>2740000</v>
      </c>
    </row>
    <row r="33" spans="1:6" x14ac:dyDescent="0.2">
      <c r="A33" s="12"/>
      <c r="B33" s="36"/>
      <c r="C33" s="7" t="s">
        <v>18</v>
      </c>
      <c r="D33" s="4"/>
      <c r="E33" s="11">
        <v>2792000</v>
      </c>
    </row>
    <row r="34" spans="1:6" x14ac:dyDescent="0.2">
      <c r="A34" s="12"/>
      <c r="B34" s="36"/>
      <c r="C34" s="7" t="s">
        <v>21</v>
      </c>
      <c r="D34" s="4"/>
      <c r="E34" s="11">
        <v>2812000</v>
      </c>
    </row>
    <row r="35" spans="1:6" x14ac:dyDescent="0.2">
      <c r="A35" s="12"/>
      <c r="B35" s="36"/>
      <c r="C35" s="7" t="s">
        <v>22</v>
      </c>
      <c r="D35" s="4"/>
      <c r="E35" s="11">
        <v>2852000</v>
      </c>
    </row>
    <row r="36" spans="1:6" x14ac:dyDescent="0.2">
      <c r="A36" s="12"/>
      <c r="B36" s="36"/>
      <c r="C36" s="7" t="s">
        <v>23</v>
      </c>
      <c r="D36" s="4"/>
      <c r="E36" s="11">
        <v>2893000</v>
      </c>
    </row>
    <row r="37" spans="1:6" x14ac:dyDescent="0.2">
      <c r="A37" s="12"/>
      <c r="B37" s="36"/>
      <c r="C37" s="7" t="s">
        <v>24</v>
      </c>
      <c r="D37" s="4"/>
      <c r="E37" s="11">
        <v>2933000</v>
      </c>
    </row>
    <row r="38" spans="1:6" x14ac:dyDescent="0.2">
      <c r="A38" s="12"/>
      <c r="B38" s="36"/>
      <c r="C38" s="7" t="s">
        <v>25</v>
      </c>
      <c r="D38" s="4"/>
      <c r="E38" s="11">
        <v>2974000</v>
      </c>
    </row>
    <row r="39" spans="1:6" x14ac:dyDescent="0.2">
      <c r="A39" s="29"/>
      <c r="B39" s="37"/>
      <c r="C39" s="26" t="s">
        <v>26</v>
      </c>
      <c r="D39" s="5"/>
      <c r="E39" s="19">
        <v>3014000</v>
      </c>
    </row>
    <row r="40" spans="1:6" x14ac:dyDescent="0.2">
      <c r="A40" s="29"/>
      <c r="B40" s="37"/>
      <c r="C40" s="7" t="s">
        <v>27</v>
      </c>
      <c r="D40" s="4"/>
      <c r="E40" s="11">
        <v>3054000</v>
      </c>
    </row>
    <row r="41" spans="1:6" x14ac:dyDescent="0.2">
      <c r="A41" s="29"/>
      <c r="B41" s="37"/>
      <c r="C41" s="7" t="s">
        <v>28</v>
      </c>
      <c r="D41" s="4"/>
      <c r="E41" s="11">
        <v>3095000</v>
      </c>
    </row>
    <row r="42" spans="1:6" x14ac:dyDescent="0.2">
      <c r="A42" s="29"/>
      <c r="B42" s="37"/>
      <c r="C42" s="7" t="s">
        <v>29</v>
      </c>
      <c r="D42" s="4"/>
      <c r="E42" s="11">
        <v>3135000</v>
      </c>
    </row>
    <row r="43" spans="1:6" x14ac:dyDescent="0.2">
      <c r="A43" s="29"/>
      <c r="B43" s="37"/>
      <c r="C43" s="7" t="s">
        <v>30</v>
      </c>
      <c r="D43" s="4"/>
      <c r="E43" s="11">
        <v>3176000</v>
      </c>
    </row>
    <row r="44" spans="1:6" x14ac:dyDescent="0.2">
      <c r="A44" s="29"/>
      <c r="B44" s="37"/>
      <c r="C44" s="7" t="s">
        <v>31</v>
      </c>
      <c r="D44" s="4"/>
      <c r="E44" s="11">
        <v>3216000</v>
      </c>
    </row>
    <row r="45" spans="1:6" ht="15" thickBot="1" x14ac:dyDescent="0.25">
      <c r="A45" s="30"/>
      <c r="B45" s="38"/>
      <c r="C45" s="32" t="s">
        <v>32</v>
      </c>
      <c r="D45" s="15"/>
      <c r="E45" s="16">
        <v>3257000</v>
      </c>
      <c r="F45" s="33"/>
    </row>
    <row r="46" spans="1:6" ht="15.75" thickTop="1" thickBot="1" x14ac:dyDescent="0.25">
      <c r="A46" s="27"/>
      <c r="B46" s="27"/>
      <c r="C46" s="24"/>
      <c r="D46" s="24"/>
      <c r="E46" s="25"/>
      <c r="F46" s="8"/>
    </row>
    <row r="47" spans="1:6" ht="15.75" thickTop="1" x14ac:dyDescent="0.2">
      <c r="A47" s="59" t="s">
        <v>0</v>
      </c>
      <c r="B47" s="61" t="s">
        <v>1</v>
      </c>
      <c r="C47" s="63" t="s">
        <v>63</v>
      </c>
      <c r="D47" s="61"/>
      <c r="E47" s="64" t="s">
        <v>3</v>
      </c>
    </row>
    <row r="48" spans="1:6" ht="15.75" thickBot="1" x14ac:dyDescent="0.25">
      <c r="A48" s="60"/>
      <c r="B48" s="62"/>
      <c r="C48" s="21" t="s">
        <v>64</v>
      </c>
      <c r="D48" s="22" t="s">
        <v>65</v>
      </c>
      <c r="E48" s="65"/>
    </row>
    <row r="49" spans="1:5" ht="31.5" thickTop="1" thickBot="1" x14ac:dyDescent="0.25">
      <c r="A49" s="17" t="s">
        <v>33</v>
      </c>
      <c r="B49" s="18" t="s">
        <v>34</v>
      </c>
      <c r="C49" s="47" t="s">
        <v>6</v>
      </c>
      <c r="D49" s="48" t="s">
        <v>46</v>
      </c>
      <c r="E49" s="66"/>
    </row>
    <row r="50" spans="1:5" ht="15" thickTop="1" x14ac:dyDescent="0.2">
      <c r="A50" s="33"/>
      <c r="B50" s="35"/>
      <c r="C50" s="7" t="s">
        <v>6</v>
      </c>
      <c r="D50" s="4"/>
      <c r="E50" s="11">
        <v>3257000</v>
      </c>
    </row>
    <row r="51" spans="1:5" x14ac:dyDescent="0.2">
      <c r="A51" s="12"/>
      <c r="B51" s="36"/>
      <c r="C51" s="7" t="s">
        <v>7</v>
      </c>
      <c r="D51" s="4"/>
      <c r="E51" s="11">
        <v>3412000</v>
      </c>
    </row>
    <row r="52" spans="1:5" x14ac:dyDescent="0.2">
      <c r="A52" s="12"/>
      <c r="B52" s="36"/>
      <c r="C52" s="7" t="s">
        <v>8</v>
      </c>
      <c r="D52" s="4"/>
      <c r="E52" s="11">
        <v>3567000</v>
      </c>
    </row>
    <row r="53" spans="1:5" x14ac:dyDescent="0.2">
      <c r="A53" s="12"/>
      <c r="B53" s="36"/>
      <c r="C53" s="7" t="s">
        <v>9</v>
      </c>
      <c r="D53" s="4"/>
      <c r="E53" s="11">
        <v>3722000</v>
      </c>
    </row>
    <row r="54" spans="1:5" x14ac:dyDescent="0.2">
      <c r="A54" s="12"/>
      <c r="B54" s="36"/>
      <c r="C54" s="7" t="s">
        <v>10</v>
      </c>
      <c r="D54" s="4"/>
      <c r="E54" s="11">
        <v>3825000</v>
      </c>
    </row>
    <row r="55" spans="1:5" x14ac:dyDescent="0.2">
      <c r="A55" s="12"/>
      <c r="B55" s="36"/>
      <c r="C55" s="7" t="s">
        <v>11</v>
      </c>
      <c r="D55" s="4"/>
      <c r="E55" s="11">
        <v>3929000</v>
      </c>
    </row>
    <row r="56" spans="1:5" x14ac:dyDescent="0.2">
      <c r="A56" s="12"/>
      <c r="B56" s="36"/>
      <c r="C56" s="7" t="s">
        <v>12</v>
      </c>
      <c r="D56" s="4"/>
      <c r="E56" s="11">
        <v>4032000</v>
      </c>
    </row>
    <row r="57" spans="1:5" x14ac:dyDescent="0.2">
      <c r="A57" s="12"/>
      <c r="B57" s="36"/>
      <c r="C57" s="7" t="s">
        <v>13</v>
      </c>
      <c r="D57" s="4"/>
      <c r="E57" s="11">
        <v>4135000</v>
      </c>
    </row>
    <row r="58" spans="1:5" x14ac:dyDescent="0.2">
      <c r="A58" s="12"/>
      <c r="B58" s="36"/>
      <c r="C58" s="7" t="s">
        <v>14</v>
      </c>
      <c r="D58" s="4"/>
      <c r="E58" s="11">
        <v>4239000</v>
      </c>
    </row>
    <row r="59" spans="1:5" x14ac:dyDescent="0.2">
      <c r="A59" s="12"/>
      <c r="B59" s="36"/>
      <c r="C59" s="7" t="s">
        <v>15</v>
      </c>
      <c r="D59" s="4"/>
      <c r="E59" s="11">
        <v>4342000</v>
      </c>
    </row>
    <row r="60" spans="1:5" x14ac:dyDescent="0.2">
      <c r="A60" s="12"/>
      <c r="B60" s="36"/>
      <c r="C60" s="7" t="s">
        <v>16</v>
      </c>
      <c r="D60" s="4"/>
      <c r="E60" s="11">
        <v>4445000</v>
      </c>
    </row>
    <row r="61" spans="1:5" x14ac:dyDescent="0.2">
      <c r="A61" s="12"/>
      <c r="B61" s="36"/>
      <c r="C61" s="7" t="s">
        <v>17</v>
      </c>
      <c r="D61" s="4"/>
      <c r="E61" s="11">
        <v>4549000</v>
      </c>
    </row>
    <row r="62" spans="1:5" x14ac:dyDescent="0.2">
      <c r="A62" s="12"/>
      <c r="B62" s="36"/>
      <c r="C62" s="7" t="s">
        <v>18</v>
      </c>
      <c r="D62" s="4"/>
      <c r="E62" s="11">
        <v>4652000</v>
      </c>
    </row>
    <row r="63" spans="1:5" x14ac:dyDescent="0.2">
      <c r="A63" s="12"/>
      <c r="B63" s="36"/>
      <c r="C63" s="7" t="s">
        <v>21</v>
      </c>
      <c r="D63" s="4"/>
      <c r="E63" s="11">
        <v>4693000</v>
      </c>
    </row>
    <row r="64" spans="1:5" x14ac:dyDescent="0.2">
      <c r="A64" s="12"/>
      <c r="B64" s="36"/>
      <c r="C64" s="7" t="s">
        <v>22</v>
      </c>
      <c r="D64" s="4"/>
      <c r="E64" s="11">
        <v>4774000</v>
      </c>
    </row>
    <row r="65" spans="1:5" x14ac:dyDescent="0.2">
      <c r="A65" s="12"/>
      <c r="B65" s="36"/>
      <c r="C65" s="7" t="s">
        <v>23</v>
      </c>
      <c r="D65" s="4"/>
      <c r="E65" s="11">
        <v>4854000</v>
      </c>
    </row>
    <row r="66" spans="1:5" x14ac:dyDescent="0.2">
      <c r="A66" s="12"/>
      <c r="B66" s="36"/>
      <c r="C66" s="7" t="s">
        <v>24</v>
      </c>
      <c r="D66" s="4"/>
      <c r="E66" s="11">
        <v>4935000</v>
      </c>
    </row>
    <row r="67" spans="1:5" x14ac:dyDescent="0.2">
      <c r="A67" s="12"/>
      <c r="B67" s="36"/>
      <c r="C67" s="7" t="s">
        <v>25</v>
      </c>
      <c r="D67" s="4"/>
      <c r="E67" s="11">
        <v>5016000</v>
      </c>
    </row>
    <row r="68" spans="1:5" x14ac:dyDescent="0.2">
      <c r="A68" s="12"/>
      <c r="B68" s="36"/>
      <c r="C68" s="7" t="s">
        <v>26</v>
      </c>
      <c r="D68" s="4"/>
      <c r="E68" s="11">
        <v>5097000</v>
      </c>
    </row>
    <row r="69" spans="1:5" x14ac:dyDescent="0.2">
      <c r="A69" s="12"/>
      <c r="B69" s="36"/>
      <c r="C69" s="7" t="s">
        <v>27</v>
      </c>
      <c r="D69" s="4"/>
      <c r="E69" s="11">
        <v>5178000</v>
      </c>
    </row>
    <row r="70" spans="1:5" x14ac:dyDescent="0.2">
      <c r="A70" s="12"/>
      <c r="B70" s="36"/>
      <c r="C70" s="7" t="s">
        <v>28</v>
      </c>
      <c r="D70" s="4"/>
      <c r="E70" s="11">
        <v>5259000</v>
      </c>
    </row>
    <row r="71" spans="1:5" x14ac:dyDescent="0.2">
      <c r="A71" s="12"/>
      <c r="B71" s="36"/>
      <c r="C71" s="7" t="s">
        <v>29</v>
      </c>
      <c r="D71" s="4"/>
      <c r="E71" s="11">
        <v>5340000</v>
      </c>
    </row>
    <row r="72" spans="1:5" x14ac:dyDescent="0.2">
      <c r="A72" s="12"/>
      <c r="B72" s="36"/>
      <c r="C72" s="7" t="s">
        <v>30</v>
      </c>
      <c r="D72" s="4"/>
      <c r="E72" s="11">
        <v>5421000</v>
      </c>
    </row>
    <row r="73" spans="1:5" x14ac:dyDescent="0.2">
      <c r="A73" s="12"/>
      <c r="B73" s="36"/>
      <c r="C73" s="7" t="s">
        <v>31</v>
      </c>
      <c r="D73" s="4"/>
      <c r="E73" s="11">
        <v>5502000</v>
      </c>
    </row>
    <row r="74" spans="1:5" x14ac:dyDescent="0.2">
      <c r="A74" s="12"/>
      <c r="B74" s="36"/>
      <c r="C74" s="7" t="s">
        <v>32</v>
      </c>
      <c r="D74" s="6"/>
      <c r="E74" s="11">
        <v>5582000</v>
      </c>
    </row>
    <row r="75" spans="1:5" x14ac:dyDescent="0.2">
      <c r="A75" s="12"/>
      <c r="B75" s="36"/>
      <c r="C75" s="7" t="s">
        <v>35</v>
      </c>
      <c r="D75" s="4"/>
      <c r="E75" s="11">
        <v>5660000</v>
      </c>
    </row>
    <row r="76" spans="1:5" x14ac:dyDescent="0.2">
      <c r="A76" s="12"/>
      <c r="B76" s="36"/>
      <c r="C76" s="7" t="s">
        <v>36</v>
      </c>
      <c r="D76" s="4"/>
      <c r="E76" s="11">
        <v>5738000</v>
      </c>
    </row>
    <row r="77" spans="1:5" x14ac:dyDescent="0.2">
      <c r="A77" s="29"/>
      <c r="B77" s="37"/>
      <c r="C77" s="26" t="s">
        <v>37</v>
      </c>
      <c r="D77" s="5"/>
      <c r="E77" s="19">
        <v>5815000</v>
      </c>
    </row>
    <row r="78" spans="1:5" x14ac:dyDescent="0.2">
      <c r="A78" s="29"/>
      <c r="B78" s="37"/>
      <c r="C78" s="7" t="s">
        <v>38</v>
      </c>
      <c r="D78" s="4"/>
      <c r="E78" s="11">
        <v>5893000</v>
      </c>
    </row>
    <row r="79" spans="1:5" x14ac:dyDescent="0.2">
      <c r="A79" s="29"/>
      <c r="B79" s="37"/>
      <c r="C79" s="7" t="s">
        <v>39</v>
      </c>
      <c r="D79" s="4"/>
      <c r="E79" s="11">
        <v>5970000</v>
      </c>
    </row>
    <row r="80" spans="1:5" x14ac:dyDescent="0.2">
      <c r="A80" s="29"/>
      <c r="B80" s="37"/>
      <c r="C80" s="7" t="s">
        <v>40</v>
      </c>
      <c r="D80" s="4"/>
      <c r="E80" s="11">
        <v>6048000</v>
      </c>
    </row>
    <row r="81" spans="1:6" x14ac:dyDescent="0.2">
      <c r="A81" s="29"/>
      <c r="B81" s="37"/>
      <c r="C81" s="7" t="s">
        <v>41</v>
      </c>
      <c r="D81" s="4"/>
      <c r="E81" s="11">
        <v>6125000</v>
      </c>
    </row>
    <row r="82" spans="1:6" x14ac:dyDescent="0.2">
      <c r="A82" s="29"/>
      <c r="B82" s="37"/>
      <c r="C82" s="7" t="s">
        <v>42</v>
      </c>
      <c r="D82" s="4"/>
      <c r="E82" s="11">
        <v>6203000</v>
      </c>
    </row>
    <row r="83" spans="1:6" x14ac:dyDescent="0.2">
      <c r="A83" s="29"/>
      <c r="B83" s="37"/>
      <c r="C83" s="7" t="s">
        <v>43</v>
      </c>
      <c r="D83" s="4"/>
      <c r="E83" s="11">
        <v>6280000</v>
      </c>
    </row>
    <row r="84" spans="1:6" x14ac:dyDescent="0.2">
      <c r="A84" s="29"/>
      <c r="B84" s="37"/>
      <c r="C84" s="7" t="s">
        <v>44</v>
      </c>
      <c r="D84" s="4"/>
      <c r="E84" s="11">
        <v>6358000</v>
      </c>
    </row>
    <row r="85" spans="1:6" x14ac:dyDescent="0.2">
      <c r="A85" s="29"/>
      <c r="B85" s="37"/>
      <c r="C85" s="7" t="s">
        <v>45</v>
      </c>
      <c r="D85" s="4"/>
      <c r="E85" s="11">
        <v>6435000</v>
      </c>
    </row>
    <row r="86" spans="1:6" ht="15" thickBot="1" x14ac:dyDescent="0.25">
      <c r="A86" s="30"/>
      <c r="B86" s="38"/>
      <c r="C86" s="32" t="s">
        <v>46</v>
      </c>
      <c r="D86" s="15"/>
      <c r="E86" s="16">
        <v>6513000</v>
      </c>
    </row>
    <row r="87" spans="1:6" ht="15.75" thickTop="1" thickBot="1" x14ac:dyDescent="0.25">
      <c r="A87" s="27"/>
      <c r="B87" s="27"/>
      <c r="C87" s="24"/>
      <c r="D87" s="24"/>
      <c r="E87" s="34"/>
      <c r="F87" s="8"/>
    </row>
    <row r="88" spans="1:6" ht="15.75" thickTop="1" x14ac:dyDescent="0.2">
      <c r="A88" s="59" t="s">
        <v>0</v>
      </c>
      <c r="B88" s="61" t="s">
        <v>1</v>
      </c>
      <c r="C88" s="63" t="s">
        <v>63</v>
      </c>
      <c r="D88" s="61"/>
      <c r="E88" s="64" t="s">
        <v>3</v>
      </c>
      <c r="F88" s="8"/>
    </row>
    <row r="89" spans="1:6" ht="15.75" thickBot="1" x14ac:dyDescent="0.25">
      <c r="A89" s="60"/>
      <c r="B89" s="62"/>
      <c r="C89" s="21" t="s">
        <v>64</v>
      </c>
      <c r="D89" s="22" t="s">
        <v>65</v>
      </c>
      <c r="E89" s="65"/>
      <c r="F89" s="8"/>
    </row>
    <row r="90" spans="1:6" ht="46.5" thickTop="1" thickBot="1" x14ac:dyDescent="0.25">
      <c r="A90" s="17" t="s">
        <v>47</v>
      </c>
      <c r="B90" s="18" t="s">
        <v>48</v>
      </c>
      <c r="C90" s="39" t="s">
        <v>18</v>
      </c>
      <c r="D90" s="28" t="s">
        <v>60</v>
      </c>
      <c r="E90" s="66"/>
      <c r="F90" s="8"/>
    </row>
    <row r="91" spans="1:6" ht="15" thickTop="1" x14ac:dyDescent="0.2">
      <c r="A91" s="33"/>
      <c r="B91" s="8"/>
      <c r="C91" s="41" t="s">
        <v>18</v>
      </c>
      <c r="D91" s="5"/>
      <c r="E91" s="19">
        <v>6513000</v>
      </c>
    </row>
    <row r="92" spans="1:6" x14ac:dyDescent="0.2">
      <c r="A92" s="12"/>
      <c r="B92" s="23"/>
      <c r="C92" s="41" t="s">
        <v>21</v>
      </c>
      <c r="D92" s="4"/>
      <c r="E92" s="11">
        <v>6590000</v>
      </c>
    </row>
    <row r="93" spans="1:6" x14ac:dyDescent="0.2">
      <c r="A93" s="12"/>
      <c r="B93" s="23"/>
      <c r="C93" s="41" t="s">
        <v>22</v>
      </c>
      <c r="D93" s="4"/>
      <c r="E93" s="11">
        <v>6668000</v>
      </c>
    </row>
    <row r="94" spans="1:6" x14ac:dyDescent="0.2">
      <c r="A94" s="12"/>
      <c r="B94" s="23"/>
      <c r="C94" s="41" t="s">
        <v>23</v>
      </c>
      <c r="D94" s="4"/>
      <c r="E94" s="11">
        <v>6745000</v>
      </c>
    </row>
    <row r="95" spans="1:6" x14ac:dyDescent="0.2">
      <c r="A95" s="12"/>
      <c r="B95" s="23"/>
      <c r="C95" s="41" t="s">
        <v>24</v>
      </c>
      <c r="D95" s="4"/>
      <c r="E95" s="11">
        <v>6823000</v>
      </c>
    </row>
    <row r="96" spans="1:6" x14ac:dyDescent="0.2">
      <c r="A96" s="12"/>
      <c r="B96" s="23"/>
      <c r="C96" s="41" t="s">
        <v>25</v>
      </c>
      <c r="D96" s="4"/>
      <c r="E96" s="11">
        <v>6900000</v>
      </c>
    </row>
    <row r="97" spans="1:7" x14ac:dyDescent="0.2">
      <c r="A97" s="12"/>
      <c r="B97" s="23"/>
      <c r="C97" s="41" t="s">
        <v>26</v>
      </c>
      <c r="D97" s="4"/>
      <c r="E97" s="11">
        <v>6978000</v>
      </c>
    </row>
    <row r="98" spans="1:7" x14ac:dyDescent="0.2">
      <c r="A98" s="12"/>
      <c r="B98" s="23"/>
      <c r="C98" s="41" t="s">
        <v>27</v>
      </c>
      <c r="D98" s="4"/>
      <c r="E98" s="11">
        <v>7056000</v>
      </c>
    </row>
    <row r="99" spans="1:7" x14ac:dyDescent="0.2">
      <c r="A99" s="12"/>
      <c r="B99" s="23"/>
      <c r="C99" s="41" t="s">
        <v>28</v>
      </c>
      <c r="D99" s="4"/>
      <c r="E99" s="11">
        <v>7133000</v>
      </c>
    </row>
    <row r="100" spans="1:7" x14ac:dyDescent="0.2">
      <c r="A100" s="12"/>
      <c r="B100" s="23"/>
      <c r="C100" s="41" t="s">
        <v>29</v>
      </c>
      <c r="D100" s="4"/>
      <c r="E100" s="11">
        <v>7211000</v>
      </c>
    </row>
    <row r="101" spans="1:7" x14ac:dyDescent="0.2">
      <c r="A101" s="12"/>
      <c r="B101" s="23"/>
      <c r="C101" s="41" t="s">
        <v>30</v>
      </c>
      <c r="D101" s="4"/>
      <c r="E101" s="11">
        <v>7288000</v>
      </c>
    </row>
    <row r="102" spans="1:7" x14ac:dyDescent="0.2">
      <c r="A102" s="12"/>
      <c r="B102" s="23"/>
      <c r="C102" s="41" t="s">
        <v>31</v>
      </c>
      <c r="D102" s="4"/>
      <c r="E102" s="11">
        <v>7366000</v>
      </c>
    </row>
    <row r="103" spans="1:7" x14ac:dyDescent="0.2">
      <c r="A103" s="12"/>
      <c r="B103" s="23"/>
      <c r="C103" s="41" t="s">
        <v>32</v>
      </c>
      <c r="D103" s="4"/>
      <c r="E103" s="11">
        <v>7443000</v>
      </c>
    </row>
    <row r="104" spans="1:7" x14ac:dyDescent="0.2">
      <c r="A104" s="12"/>
      <c r="B104" s="23"/>
      <c r="C104" s="41" t="s">
        <v>35</v>
      </c>
      <c r="D104" s="4"/>
      <c r="E104" s="11">
        <v>7484000</v>
      </c>
    </row>
    <row r="105" spans="1:7" x14ac:dyDescent="0.2">
      <c r="A105" s="12"/>
      <c r="B105" s="23"/>
      <c r="C105" s="51" t="s">
        <v>36</v>
      </c>
      <c r="D105" s="52"/>
      <c r="E105" s="53">
        <v>7564000</v>
      </c>
      <c r="G105" s="54">
        <f>+E105*9</f>
        <v>68076000</v>
      </c>
    </row>
    <row r="106" spans="1:7" x14ac:dyDescent="0.2">
      <c r="A106" s="12"/>
      <c r="B106" s="23"/>
      <c r="C106" s="41" t="s">
        <v>37</v>
      </c>
      <c r="D106" s="4"/>
      <c r="E106" s="11">
        <v>7645000</v>
      </c>
      <c r="G106" s="2" t="s">
        <v>68</v>
      </c>
    </row>
    <row r="107" spans="1:7" x14ac:dyDescent="0.2">
      <c r="A107" s="12"/>
      <c r="B107" s="23"/>
      <c r="C107" s="41" t="s">
        <v>38</v>
      </c>
      <c r="D107" s="4"/>
      <c r="E107" s="11">
        <v>7726000</v>
      </c>
    </row>
    <row r="108" spans="1:7" x14ac:dyDescent="0.2">
      <c r="A108" s="12"/>
      <c r="B108" s="23"/>
      <c r="C108" s="41" t="s">
        <v>39</v>
      </c>
      <c r="D108" s="4"/>
      <c r="E108" s="11">
        <v>7807000</v>
      </c>
    </row>
    <row r="109" spans="1:7" x14ac:dyDescent="0.2">
      <c r="A109" s="12"/>
      <c r="B109" s="23"/>
      <c r="C109" s="41" t="s">
        <v>40</v>
      </c>
      <c r="D109" s="4"/>
      <c r="E109" s="11">
        <v>7888000</v>
      </c>
    </row>
    <row r="110" spans="1:7" x14ac:dyDescent="0.2">
      <c r="A110" s="12"/>
      <c r="B110" s="23"/>
      <c r="C110" s="41" t="s">
        <v>41</v>
      </c>
      <c r="D110" s="4"/>
      <c r="E110" s="11">
        <v>7969000</v>
      </c>
    </row>
    <row r="111" spans="1:7" x14ac:dyDescent="0.2">
      <c r="A111" s="12"/>
      <c r="B111" s="23"/>
      <c r="C111" s="41" t="s">
        <v>42</v>
      </c>
      <c r="D111" s="4"/>
      <c r="E111" s="11">
        <v>8050000</v>
      </c>
    </row>
    <row r="112" spans="1:7" x14ac:dyDescent="0.2">
      <c r="A112" s="12"/>
      <c r="B112" s="23"/>
      <c r="C112" s="41" t="s">
        <v>43</v>
      </c>
      <c r="D112" s="4"/>
      <c r="E112" s="11">
        <v>8131000</v>
      </c>
    </row>
    <row r="113" spans="1:5" x14ac:dyDescent="0.2">
      <c r="A113" s="12"/>
      <c r="B113" s="23"/>
      <c r="C113" s="41" t="s">
        <v>44</v>
      </c>
      <c r="D113" s="4"/>
      <c r="E113" s="11">
        <v>8212000</v>
      </c>
    </row>
    <row r="114" spans="1:5" x14ac:dyDescent="0.2">
      <c r="A114" s="29"/>
      <c r="B114" s="27"/>
      <c r="C114" s="42" t="s">
        <v>45</v>
      </c>
      <c r="D114" s="5"/>
      <c r="E114" s="19">
        <v>8293000</v>
      </c>
    </row>
    <row r="115" spans="1:5" x14ac:dyDescent="0.2">
      <c r="A115" s="29"/>
      <c r="B115" s="27"/>
      <c r="C115" s="41" t="s">
        <v>46</v>
      </c>
      <c r="D115" s="4"/>
      <c r="E115" s="11">
        <v>8373000</v>
      </c>
    </row>
    <row r="116" spans="1:5" x14ac:dyDescent="0.2">
      <c r="A116" s="29"/>
      <c r="B116" s="27"/>
      <c r="C116" s="41" t="s">
        <v>49</v>
      </c>
      <c r="D116" s="4"/>
      <c r="E116" s="11">
        <v>8414000</v>
      </c>
    </row>
    <row r="117" spans="1:5" x14ac:dyDescent="0.2">
      <c r="A117" s="29"/>
      <c r="B117" s="27"/>
      <c r="C117" s="41" t="s">
        <v>50</v>
      </c>
      <c r="D117" s="4"/>
      <c r="E117" s="11">
        <v>8495000</v>
      </c>
    </row>
    <row r="118" spans="1:5" x14ac:dyDescent="0.2">
      <c r="A118" s="29"/>
      <c r="B118" s="27"/>
      <c r="C118" s="41" t="s">
        <v>51</v>
      </c>
      <c r="D118" s="4"/>
      <c r="E118" s="11">
        <v>8576000</v>
      </c>
    </row>
    <row r="119" spans="1:5" x14ac:dyDescent="0.2">
      <c r="A119" s="29"/>
      <c r="B119" s="27"/>
      <c r="C119" s="41" t="s">
        <v>52</v>
      </c>
      <c r="D119" s="4"/>
      <c r="E119" s="11">
        <v>8657000</v>
      </c>
    </row>
    <row r="120" spans="1:5" x14ac:dyDescent="0.2">
      <c r="A120" s="29"/>
      <c r="B120" s="27"/>
      <c r="C120" s="41" t="s">
        <v>53</v>
      </c>
      <c r="D120" s="4"/>
      <c r="E120" s="11">
        <v>8738000</v>
      </c>
    </row>
    <row r="121" spans="1:5" x14ac:dyDescent="0.2">
      <c r="A121" s="29"/>
      <c r="B121" s="27"/>
      <c r="C121" s="41" t="s">
        <v>54</v>
      </c>
      <c r="D121" s="4"/>
      <c r="E121" s="11">
        <v>8818000</v>
      </c>
    </row>
    <row r="122" spans="1:5" x14ac:dyDescent="0.2">
      <c r="A122" s="29"/>
      <c r="B122" s="27"/>
      <c r="C122" s="41" t="s">
        <v>55</v>
      </c>
      <c r="D122" s="4"/>
      <c r="E122" s="11">
        <v>8899000</v>
      </c>
    </row>
    <row r="123" spans="1:5" x14ac:dyDescent="0.2">
      <c r="A123" s="29"/>
      <c r="B123" s="27"/>
      <c r="C123" s="41" t="s">
        <v>56</v>
      </c>
      <c r="D123" s="4"/>
      <c r="E123" s="11">
        <v>8980000</v>
      </c>
    </row>
    <row r="124" spans="1:5" x14ac:dyDescent="0.2">
      <c r="A124" s="29"/>
      <c r="B124" s="27"/>
      <c r="C124" s="41" t="s">
        <v>57</v>
      </c>
      <c r="D124" s="4"/>
      <c r="E124" s="11">
        <v>9061000</v>
      </c>
    </row>
    <row r="125" spans="1:5" x14ac:dyDescent="0.2">
      <c r="A125" s="29"/>
      <c r="B125" s="27"/>
      <c r="C125" s="41" t="s">
        <v>58</v>
      </c>
      <c r="D125" s="4"/>
      <c r="E125" s="11">
        <v>9142000</v>
      </c>
    </row>
    <row r="126" spans="1:5" x14ac:dyDescent="0.2">
      <c r="A126" s="29"/>
      <c r="B126" s="27"/>
      <c r="C126" s="41" t="s">
        <v>59</v>
      </c>
      <c r="D126" s="4"/>
      <c r="E126" s="11">
        <v>9223000</v>
      </c>
    </row>
    <row r="127" spans="1:5" ht="15" thickBot="1" x14ac:dyDescent="0.25">
      <c r="A127" s="30"/>
      <c r="B127" s="31"/>
      <c r="C127" s="43" t="s">
        <v>60</v>
      </c>
      <c r="D127" s="15"/>
      <c r="E127" s="16">
        <v>9304000</v>
      </c>
    </row>
    <row r="128" spans="1:5" ht="15" thickTop="1" x14ac:dyDescent="0.2">
      <c r="A128" s="40"/>
      <c r="B128" s="40"/>
      <c r="E128" s="44"/>
    </row>
    <row r="130" spans="4:5" x14ac:dyDescent="0.2">
      <c r="D130" s="3" t="s">
        <v>69</v>
      </c>
      <c r="E130" s="55">
        <v>10620000</v>
      </c>
    </row>
    <row r="131" spans="4:5" x14ac:dyDescent="0.2">
      <c r="D131" s="3" t="s">
        <v>70</v>
      </c>
      <c r="E131" s="55">
        <v>10258731</v>
      </c>
    </row>
    <row r="132" spans="4:5" x14ac:dyDescent="0.2">
      <c r="E132" s="56">
        <f>+E130/E131*100-100</f>
        <v>3.5215759142139547</v>
      </c>
    </row>
  </sheetData>
  <mergeCells count="19">
    <mergeCell ref="A4:A5"/>
    <mergeCell ref="B4:B5"/>
    <mergeCell ref="C4:D4"/>
    <mergeCell ref="E4:E6"/>
    <mergeCell ref="A1:E1"/>
    <mergeCell ref="A2:E2"/>
    <mergeCell ref="A3:E3"/>
    <mergeCell ref="A88:A89"/>
    <mergeCell ref="B88:B89"/>
    <mergeCell ref="C88:D88"/>
    <mergeCell ref="E88:E90"/>
    <mergeCell ref="A21:A22"/>
    <mergeCell ref="B21:B22"/>
    <mergeCell ref="C21:D21"/>
    <mergeCell ref="E21:E23"/>
    <mergeCell ref="A47:A48"/>
    <mergeCell ref="B47:B48"/>
    <mergeCell ref="C47:D47"/>
    <mergeCell ref="E47:E4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Viviana Hernàndez Otàlora</dc:creator>
  <cp:lastModifiedBy>Mary Luz Pinzon Romero</cp:lastModifiedBy>
  <dcterms:created xsi:type="dcterms:W3CDTF">2021-11-11T22:26:41Z</dcterms:created>
  <dcterms:modified xsi:type="dcterms:W3CDTF">2022-09-05T20:35:44Z</dcterms:modified>
</cp:coreProperties>
</file>