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escobarh\Desktop\Procesos\2019\Planeación\Turnero SISBEN\"/>
    </mc:Choice>
  </mc:AlternateContent>
  <bookViews>
    <workbookView xWindow="0" yWindow="0" windowWidth="24000" windowHeight="9735" tabRatio="780"/>
  </bookViews>
  <sheets>
    <sheet name="Propuesta" sheetId="16" r:id="rId1"/>
  </sheets>
  <definedNames>
    <definedName name="_xlnm.Print_Titles" localSheetId="0">Propuesta!$1:$12</definedName>
  </definedNames>
  <calcPr calcId="152511"/>
</workbook>
</file>

<file path=xl/calcChain.xml><?xml version="1.0" encoding="utf-8"?>
<calcChain xmlns="http://schemas.openxmlformats.org/spreadsheetml/2006/main">
  <c r="J13" i="16" l="1"/>
  <c r="J14" i="16" s="1"/>
  <c r="G13" i="16"/>
  <c r="I13" i="16" l="1"/>
  <c r="I14" i="16" s="1"/>
  <c r="G14" i="16"/>
  <c r="H13" i="16"/>
  <c r="H14" i="16" s="1"/>
  <c r="K13" i="16" l="1"/>
  <c r="K14" i="16" s="1"/>
</calcChain>
</file>

<file path=xl/sharedStrings.xml><?xml version="1.0" encoding="utf-8"?>
<sst xmlns="http://schemas.openxmlformats.org/spreadsheetml/2006/main" count="45" uniqueCount="44">
  <si>
    <t>PROVEEDOR:</t>
  </si>
  <si>
    <t>NIT:</t>
  </si>
  <si>
    <t>CONTACTO:</t>
  </si>
  <si>
    <t>DESCRIPCIÓN DEL BIEN</t>
  </si>
  <si>
    <t>%IVA</t>
  </si>
  <si>
    <t>TOTALES</t>
  </si>
  <si>
    <t>Plazo de Entrega:</t>
  </si>
  <si>
    <t>Forma de Pago:</t>
  </si>
  <si>
    <t>_________________________________________________________</t>
  </si>
  <si>
    <t>Firma del Representante Legal y sello de la empresa</t>
  </si>
  <si>
    <t>Página: 1 de 1</t>
  </si>
  <si>
    <t>VALOR IVA</t>
  </si>
  <si>
    <t>VALOR TOTAL IVA</t>
  </si>
  <si>
    <t xml:space="preserve">VALOR TOTAL ANTES DE IVA </t>
  </si>
  <si>
    <t>Observaciones:</t>
  </si>
  <si>
    <t>OBJETO: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</si>
  <si>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</si>
  <si>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</si>
  <si>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</si>
  <si>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</si>
  <si>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</si>
  <si>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</si>
  <si>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</si>
  <si>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</si>
  <si>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</si>
  <si>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 xml:space="preserve">Todos los requerimientos para dicho proceso se deberan verificar en la invitación publica el cual esta publicada en la página www.contratos.gov.co y en las oficinas de la Direción de Compras del Municipio de Envigado ubicado en la Cr. 43 N°38 A Sur 50 Segundo Piso </t>
  </si>
  <si>
    <t>ÍTEM</t>
  </si>
  <si>
    <t>INDICAR EL REGIMEN AL CUAL PERTENECE</t>
  </si>
  <si>
    <t xml:space="preserve">   COMÚN _____    |    SIMPLIFICADO ______     |     OTRO_______ CUAL:</t>
  </si>
  <si>
    <t>Campos que deberan ser diligenciados por el oferente (Tener en cuenta porcentaje del IVA según el artículo a cotizar)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</si>
  <si>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</si>
  <si>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</si>
  <si>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VALOR UNITARIO IVA INCLUIDO </t>
  </si>
  <si>
    <t xml:space="preserve">ANEXO 4 - PROPUESTA ECONÓMICA 
COMPRA DE BIENES Y SERVICIOS DE MÍNIMA CUANTÍA 
(10% DE LA MENOR CUANTÍA)        </t>
  </si>
  <si>
    <t>Código: CC-F-081</t>
  </si>
  <si>
    <t>Versión: 005</t>
  </si>
  <si>
    <t>PRECIO TECHO VALOR UNITARIO IVA INCLUIDO</t>
  </si>
  <si>
    <t>Los precios unitarios a ofertar en la propuesta económica para cada ítem no podrán superar el precio techo unitario establecido por la entidad so pena de causal de rechazo de la propuesta.</t>
  </si>
  <si>
    <r>
      <t xml:space="preserve">VALOR UNITARIO ANTES DE IVA 
</t>
    </r>
    <r>
      <rPr>
        <b/>
        <sz val="10"/>
        <rFont val="Arial Narrow"/>
        <family val="2"/>
      </rPr>
      <t>(digite los valores sin puntos ni comas)</t>
    </r>
  </si>
  <si>
    <t>Unidad</t>
  </si>
  <si>
    <t>ENV-07-32-0716-19</t>
  </si>
  <si>
    <t>COMPRA DE TURNERO PARA LA OFICINA DEL SISBEN DEL MUNICIPIO DE ENVIGADO.</t>
  </si>
  <si>
    <t>PRESUPUESTO OFICIAL
$ 1.205.173
IVA INCLUIDO</t>
  </si>
  <si>
    <t xml:space="preserve">TURNERO INALÁMBRICO CON 3 MANDOS DE AVANCE. Incluye caja de 30 rollos de 3.000 tickets 2 dígitos en colores surtidos (6 rojos, 6 amarillos, 6 blancos, 6 verdes y 6 azules).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</si>
</sst>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.00_);\(&quot;$&quot;\ #,##0.00\)"/>
    <numFmt numFmtId="168" formatCode="&quot;$&quot;\ #,##0.00"/>
    <numFmt numFmtId="169" formatCode="&quot;$&quot;\ #,##0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CCECC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3" xfId="0" applyFont="1" applyBorder="1" applyAlignment="1">
      <alignment vertical="center"/>
    </xf>
    <xf numFmtId="1" fontId="6" fillId="0" borderId="0" xfId="0" applyNumberFormat="1" applyFont="1" applyAlignment="1">
      <alignment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center" vertical="center"/>
    </xf>
    <xf numFmtId="0" fontId="7" fillId="4" borderId="11" xfId="3" applyFont="1" applyFill="1" applyBorder="1" applyAlignment="1">
      <alignment vertical="center"/>
    </xf>
    <xf numFmtId="0" fontId="5" fillId="0" borderId="34" xfId="0" applyFont="1" applyBorder="1" applyAlignment="1">
      <alignment horizontal="center" vertical="center"/>
    </xf>
    <xf numFmtId="9" fontId="5" fillId="4" borderId="36" xfId="4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1" fontId="5" fillId="2" borderId="29" xfId="0" applyNumberFormat="1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168" fontId="5" fillId="4" borderId="36" xfId="0" applyNumberFormat="1" applyFont="1" applyFill="1" applyBorder="1" applyAlignment="1">
      <alignment horizontal="center" vertical="center" wrapText="1"/>
    </xf>
    <xf numFmtId="167" fontId="5" fillId="0" borderId="38" xfId="0" applyNumberFormat="1" applyFont="1" applyBorder="1" applyAlignment="1">
      <alignment horizontal="center" vertical="center" wrapText="1"/>
    </xf>
    <xf numFmtId="167" fontId="5" fillId="0" borderId="38" xfId="0" applyNumberFormat="1" applyFont="1" applyBorder="1" applyAlignment="1" applyProtection="1">
      <alignment horizontal="center" vertical="center" wrapText="1"/>
    </xf>
    <xf numFmtId="169" fontId="5" fillId="6" borderId="39" xfId="0" applyNumberFormat="1" applyFont="1" applyFill="1" applyBorder="1" applyAlignment="1">
      <alignment horizontal="center" vertical="center" wrapText="1"/>
    </xf>
    <xf numFmtId="167" fontId="5" fillId="2" borderId="40" xfId="0" applyNumberFormat="1" applyFont="1" applyFill="1" applyBorder="1" applyAlignment="1">
      <alignment horizontal="center" vertical="center"/>
    </xf>
    <xf numFmtId="167" fontId="5" fillId="2" borderId="41" xfId="1" applyNumberFormat="1" applyFont="1" applyFill="1" applyBorder="1" applyAlignment="1">
      <alignment horizontal="center" vertical="center"/>
    </xf>
    <xf numFmtId="164" fontId="5" fillId="2" borderId="42" xfId="1" applyNumberFormat="1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justify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11" fillId="3" borderId="35" xfId="0" applyNumberFormat="1" applyFont="1" applyFill="1" applyBorder="1" applyAlignment="1">
      <alignment horizontal="center" vertical="center" wrapText="1"/>
    </xf>
    <xf numFmtId="169" fontId="6" fillId="0" borderId="0" xfId="0" applyNumberFormat="1" applyFont="1" applyBorder="1" applyAlignment="1">
      <alignment vertical="center"/>
    </xf>
    <xf numFmtId="0" fontId="5" fillId="0" borderId="33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165" fontId="9" fillId="5" borderId="25" xfId="0" applyNumberFormat="1" applyFont="1" applyFill="1" applyBorder="1" applyAlignment="1">
      <alignment horizontal="center" vertical="center" wrapText="1"/>
    </xf>
    <xf numFmtId="165" fontId="9" fillId="5" borderId="6" xfId="0" applyNumberFormat="1" applyFont="1" applyFill="1" applyBorder="1" applyAlignment="1">
      <alignment horizontal="center" vertical="center" wrapText="1"/>
    </xf>
    <xf numFmtId="165" fontId="9" fillId="5" borderId="14" xfId="0" applyNumberFormat="1" applyFont="1" applyFill="1" applyBorder="1" applyAlignment="1">
      <alignment horizontal="center" vertical="center" wrapText="1"/>
    </xf>
    <xf numFmtId="165" fontId="9" fillId="5" borderId="16" xfId="0" applyNumberFormat="1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5" fillId="5" borderId="18" xfId="0" applyFont="1" applyFill="1" applyBorder="1" applyAlignment="1">
      <alignment horizontal="left" vertical="center"/>
    </xf>
    <xf numFmtId="0" fontId="5" fillId="5" borderId="2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0" xfId="5" applyFont="1" applyBorder="1" applyAlignment="1">
      <alignment horizontal="left" vertical="center"/>
    </xf>
    <xf numFmtId="0" fontId="5" fillId="0" borderId="1" xfId="5" applyFont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0" xfId="5" applyFont="1" applyFill="1" applyBorder="1" applyAlignment="1">
      <alignment horizontal="left" vertical="center"/>
    </xf>
    <xf numFmtId="0" fontId="5" fillId="4" borderId="1" xfId="5" applyFont="1" applyFill="1" applyBorder="1" applyAlignment="1">
      <alignment horizontal="left" vertical="center"/>
    </xf>
    <xf numFmtId="0" fontId="5" fillId="4" borderId="11" xfId="5" applyFont="1" applyFill="1" applyBorder="1" applyAlignment="1">
      <alignment horizontal="left" vertical="center"/>
    </xf>
    <xf numFmtId="0" fontId="5" fillId="2" borderId="33" xfId="0" applyFont="1" applyFill="1" applyBorder="1" applyAlignment="1">
      <alignment horizontal="right" vertical="center" wrapText="1"/>
    </xf>
    <xf numFmtId="0" fontId="5" fillId="2" borderId="30" xfId="0" applyFont="1" applyFill="1" applyBorder="1" applyAlignment="1">
      <alignment horizontal="right" vertical="center" wrapText="1"/>
    </xf>
    <xf numFmtId="0" fontId="5" fillId="2" borderId="31" xfId="0" applyFont="1" applyFill="1" applyBorder="1" applyAlignment="1">
      <alignment horizontal="right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left" vertical="center"/>
    </xf>
    <xf numFmtId="0" fontId="5" fillId="6" borderId="12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0" borderId="1" xfId="5" applyFont="1" applyBorder="1" applyAlignment="1">
      <alignment horizontal="left" vertical="center"/>
    </xf>
    <xf numFmtId="0" fontId="6" fillId="0" borderId="11" xfId="5" applyFont="1" applyBorder="1" applyAlignment="1">
      <alignment horizontal="left" vertical="center"/>
    </xf>
    <xf numFmtId="0" fontId="6" fillId="0" borderId="20" xfId="5" applyFont="1" applyBorder="1" applyAlignment="1">
      <alignment horizontal="left" vertical="center"/>
    </xf>
    <xf numFmtId="0" fontId="6" fillId="0" borderId="19" xfId="5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5" applyFont="1" applyBorder="1" applyAlignment="1">
      <alignment horizontal="left" vertical="center"/>
    </xf>
    <xf numFmtId="0" fontId="5" fillId="0" borderId="20" xfId="5" applyFont="1" applyBorder="1" applyAlignment="1">
      <alignment horizontal="left" vertical="center"/>
    </xf>
    <xf numFmtId="0" fontId="6" fillId="0" borderId="13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5" fillId="4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8" fillId="3" borderId="13" xfId="3" applyFont="1" applyFill="1" applyBorder="1" applyAlignment="1">
      <alignment vertical="center"/>
    </xf>
    <xf numFmtId="0" fontId="8" fillId="3" borderId="0" xfId="3" applyFont="1" applyFill="1" applyBorder="1" applyAlignment="1">
      <alignment vertical="center"/>
    </xf>
    <xf numFmtId="0" fontId="8" fillId="3" borderId="2" xfId="3" applyFont="1" applyFill="1" applyBorder="1" applyAlignment="1">
      <alignment vertical="center"/>
    </xf>
    <xf numFmtId="0" fontId="5" fillId="4" borderId="18" xfId="0" applyFont="1" applyFill="1" applyBorder="1" applyAlignment="1">
      <alignment horizontal="left" vertical="center"/>
    </xf>
    <xf numFmtId="0" fontId="5" fillId="4" borderId="20" xfId="0" applyFont="1" applyFill="1" applyBorder="1" applyAlignment="1">
      <alignment horizontal="left" vertical="center"/>
    </xf>
    <xf numFmtId="0" fontId="5" fillId="4" borderId="19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5" fillId="5" borderId="10" xfId="5" applyFont="1" applyFill="1" applyBorder="1" applyAlignment="1">
      <alignment horizontal="left" vertical="center" wrapText="1"/>
    </xf>
    <xf numFmtId="0" fontId="5" fillId="5" borderId="1" xfId="5" applyFont="1" applyFill="1" applyBorder="1" applyAlignment="1">
      <alignment horizontal="left" vertical="center" wrapText="1"/>
    </xf>
    <xf numFmtId="0" fontId="5" fillId="5" borderId="11" xfId="5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/>
    <cellStyle name="Millares 2 2" xfId="6"/>
    <cellStyle name="Normal" xfId="0" builtinId="0"/>
    <cellStyle name="Normal 2" xfId="5"/>
    <cellStyle name="Porcentaje" xfId="4" builtinId="5"/>
    <cellStyle name="Porcentaje 2" xfId="7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408672</xdr:colOff>
      <xdr:row>0</xdr:row>
      <xdr:rowOff>51531</xdr:rowOff>
    </xdr:from>
    <xdr:to>
      <xdr:col>1</xdr:col>
      <xdr:colOff>1264227</xdr:colOff>
      <xdr:row>2</xdr:row>
      <xdr:rowOff>245558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782" y="51531"/>
          <a:ext cx="855555" cy="821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Views>
    <sheetView tabSelected="1" view="pageBreakPreview" topLeftCell="A4" zoomScale="110" zoomScaleNormal="110" zoomScaleSheetLayoutView="110" workbookViewId="0">
      <selection activeCell="A7" sqref="A7:B7"/>
    </sheetView>
  </sheetViews>
  <sheetFormatPr baseColWidth="10" defaultColWidth="11.42578125" defaultRowHeight="15.75" x14ac:dyDescent="0.2"/>
  <cols>
    <col min="1" max="1" width="5.5703125" style="3" customWidth="1"/>
    <col min="2" max="2" width="36" style="3" customWidth="1"/>
    <col min="3" max="3" width="11.28515625" style="3" customWidth="1"/>
    <col min="4" max="4" width="11.85546875" style="3" customWidth="1"/>
    <col min="5" max="5" width="17.7109375" style="3" customWidth="1"/>
    <col min="6" max="6" width="7" style="7" customWidth="1"/>
    <col min="7" max="7" width="17.42578125" style="7" customWidth="1"/>
    <col min="8" max="8" width="15.140625" style="7" bestFit="1" customWidth="1"/>
    <col min="9" max="9" width="16.28515625" style="7" customWidth="1"/>
    <col min="10" max="10" width="15.5703125" style="7" customWidth="1"/>
    <col min="11" max="11" width="16.42578125" style="3" customWidth="1"/>
    <col min="12" max="12" width="16.28515625" style="3" customWidth="1"/>
    <col min="13" max="24" width="11.42578125" style="2"/>
    <col min="25" max="16384" width="11.42578125" style="3"/>
  </cols>
  <sheetData>
    <row r="1" spans="1:25" ht="24.4" customHeight="1" thickBot="1" x14ac:dyDescent="0.25">
      <c r="A1" s="37"/>
      <c r="B1" s="38"/>
      <c r="C1" s="47" t="s">
        <v>33</v>
      </c>
      <c r="D1" s="47"/>
      <c r="E1" s="47"/>
      <c r="F1" s="47"/>
      <c r="G1" s="47"/>
      <c r="H1" s="47"/>
      <c r="I1" s="47"/>
      <c r="J1" s="48"/>
      <c r="K1" s="29" t="s">
        <v>34</v>
      </c>
      <c r="L1" s="30"/>
    </row>
    <row r="2" spans="1:25" ht="24.4" customHeight="1" thickBot="1" x14ac:dyDescent="0.25">
      <c r="A2" s="39"/>
      <c r="B2" s="40"/>
      <c r="C2" s="47"/>
      <c r="D2" s="47"/>
      <c r="E2" s="47"/>
      <c r="F2" s="47"/>
      <c r="G2" s="47"/>
      <c r="H2" s="47"/>
      <c r="I2" s="47"/>
      <c r="J2" s="48"/>
      <c r="K2" s="29" t="s">
        <v>35</v>
      </c>
      <c r="L2" s="30"/>
    </row>
    <row r="3" spans="1:25" ht="24.4" customHeight="1" thickBot="1" x14ac:dyDescent="0.25">
      <c r="A3" s="41"/>
      <c r="B3" s="42"/>
      <c r="C3" s="47"/>
      <c r="D3" s="47"/>
      <c r="E3" s="47"/>
      <c r="F3" s="47"/>
      <c r="G3" s="47"/>
      <c r="H3" s="47"/>
      <c r="I3" s="47"/>
      <c r="J3" s="48"/>
      <c r="K3" s="29" t="s">
        <v>10</v>
      </c>
      <c r="L3" s="30"/>
    </row>
    <row r="4" spans="1:25" ht="53.45" customHeight="1" x14ac:dyDescent="0.2">
      <c r="A4" s="43" t="s">
        <v>15</v>
      </c>
      <c r="B4" s="44"/>
      <c r="C4" s="49" t="s">
        <v>41</v>
      </c>
      <c r="D4" s="50"/>
      <c r="E4" s="50"/>
      <c r="F4" s="50"/>
      <c r="G4" s="50"/>
      <c r="H4" s="50"/>
      <c r="I4" s="50"/>
      <c r="J4" s="50"/>
      <c r="K4" s="31" t="s">
        <v>42</v>
      </c>
      <c r="L4" s="32"/>
    </row>
    <row r="5" spans="1:25" ht="21.2" customHeight="1" thickBot="1" x14ac:dyDescent="0.25">
      <c r="A5" s="45" t="s">
        <v>16</v>
      </c>
      <c r="B5" s="46"/>
      <c r="C5" s="51" t="s">
        <v>40</v>
      </c>
      <c r="D5" s="52"/>
      <c r="E5" s="52"/>
      <c r="F5" s="52"/>
      <c r="G5" s="52"/>
      <c r="H5" s="52"/>
      <c r="I5" s="52"/>
      <c r="J5" s="52"/>
      <c r="K5" s="33"/>
      <c r="L5" s="34"/>
    </row>
    <row r="6" spans="1:25" ht="21.2" customHeight="1" x14ac:dyDescent="0.2">
      <c r="A6" s="58" t="s">
        <v>0</v>
      </c>
      <c r="B6" s="59"/>
      <c r="C6" s="35"/>
      <c r="D6" s="35"/>
      <c r="E6" s="35"/>
      <c r="F6" s="35"/>
      <c r="G6" s="35"/>
      <c r="H6" s="35"/>
      <c r="I6" s="35"/>
      <c r="J6" s="36"/>
      <c r="K6" s="8" t="s">
        <v>1</v>
      </c>
      <c r="L6" s="9"/>
    </row>
    <row r="7" spans="1:25" ht="21.2" customHeight="1" x14ac:dyDescent="0.2">
      <c r="A7" s="60" t="s">
        <v>18</v>
      </c>
      <c r="B7" s="61"/>
      <c r="C7" s="68"/>
      <c r="D7" s="68"/>
      <c r="E7" s="68"/>
      <c r="F7" s="68"/>
      <c r="G7" s="68"/>
      <c r="H7" s="68"/>
      <c r="I7" s="68"/>
      <c r="J7" s="69"/>
      <c r="K7" s="10" t="s">
        <v>17</v>
      </c>
      <c r="L7" s="11"/>
    </row>
    <row r="8" spans="1:25" ht="21.2" customHeight="1" x14ac:dyDescent="0.2">
      <c r="A8" s="60" t="s">
        <v>2</v>
      </c>
      <c r="B8" s="61"/>
      <c r="C8" s="68"/>
      <c r="D8" s="68"/>
      <c r="E8" s="68"/>
      <c r="F8" s="68"/>
      <c r="G8" s="68"/>
      <c r="H8" s="68"/>
      <c r="I8" s="68"/>
      <c r="J8" s="69"/>
      <c r="K8" s="10" t="s">
        <v>19</v>
      </c>
      <c r="L8" s="12"/>
    </row>
    <row r="9" spans="1:25" ht="21.2" customHeight="1" x14ac:dyDescent="0.2">
      <c r="A9" s="60" t="s">
        <v>22</v>
      </c>
      <c r="B9" s="61"/>
      <c r="C9" s="68"/>
      <c r="D9" s="68"/>
      <c r="E9" s="68"/>
      <c r="F9" s="69"/>
      <c r="G9" s="90"/>
      <c r="H9" s="68"/>
      <c r="I9" s="68"/>
      <c r="J9" s="69"/>
      <c r="K9" s="73"/>
      <c r="L9" s="74"/>
    </row>
    <row r="10" spans="1:25" ht="21.2" customHeight="1" thickBot="1" x14ac:dyDescent="0.25">
      <c r="A10" s="98" t="s">
        <v>27</v>
      </c>
      <c r="B10" s="99"/>
      <c r="C10" s="99" t="s">
        <v>28</v>
      </c>
      <c r="D10" s="99"/>
      <c r="E10" s="99"/>
      <c r="F10" s="99"/>
      <c r="G10" s="99"/>
      <c r="H10" s="99"/>
      <c r="I10" s="99"/>
      <c r="J10" s="99"/>
      <c r="K10" s="99"/>
      <c r="L10" s="100"/>
      <c r="M10" s="3"/>
      <c r="Y10" s="2"/>
    </row>
    <row r="11" spans="1:25" ht="21.2" customHeight="1" x14ac:dyDescent="0.2">
      <c r="A11" s="77" t="s">
        <v>26</v>
      </c>
      <c r="B11" s="75" t="s">
        <v>3</v>
      </c>
      <c r="C11" s="93" t="s">
        <v>20</v>
      </c>
      <c r="D11" s="110" t="s">
        <v>24</v>
      </c>
      <c r="E11" s="91" t="s">
        <v>21</v>
      </c>
      <c r="F11" s="91"/>
      <c r="G11" s="91"/>
      <c r="H11" s="91"/>
      <c r="I11" s="91"/>
      <c r="J11" s="91"/>
      <c r="K11" s="91"/>
      <c r="L11" s="92"/>
    </row>
    <row r="12" spans="1:25" ht="64.5" customHeight="1" thickBot="1" x14ac:dyDescent="0.25">
      <c r="A12" s="78"/>
      <c r="B12" s="76"/>
      <c r="C12" s="94"/>
      <c r="D12" s="111"/>
      <c r="E12" s="15" t="s">
        <v>38</v>
      </c>
      <c r="F12" s="16" t="s">
        <v>4</v>
      </c>
      <c r="G12" s="15" t="s">
        <v>11</v>
      </c>
      <c r="H12" s="15" t="s">
        <v>32</v>
      </c>
      <c r="I12" s="15" t="s">
        <v>12</v>
      </c>
      <c r="J12" s="15" t="s">
        <v>13</v>
      </c>
      <c r="K12" s="15" t="s">
        <v>30</v>
      </c>
      <c r="L12" s="17" t="s">
        <v>36</v>
      </c>
    </row>
    <row r="13" spans="1:25" ht="93" customHeight="1" thickBot="1" x14ac:dyDescent="0.25">
      <c r="A13" s="13">
        <v>1</v>
      </c>
      <c r="B13" s="25" t="s">
        <v>43</v>
      </c>
      <c r="C13" s="26" t="s">
        <v>39</v>
      </c>
      <c r="D13" s="27">
        <v>1</v>
      </c>
      <c r="E13" s="18"/>
      <c r="F13" s="14"/>
      <c r="G13" s="19">
        <f>SUM(E13*F13)</f>
        <v>0</v>
      </c>
      <c r="H13" s="20">
        <f>SUM(E13+G13)</f>
        <v>0</v>
      </c>
      <c r="I13" s="20">
        <f>G13*D13</f>
        <v>0</v>
      </c>
      <c r="J13" s="19">
        <f>E13*D13</f>
        <v>0</v>
      </c>
      <c r="K13" s="19">
        <f>J13+I13</f>
        <v>0</v>
      </c>
      <c r="L13" s="21">
        <v>1205173</v>
      </c>
      <c r="M13" s="28"/>
    </row>
    <row r="14" spans="1:25" ht="29.25" customHeight="1" thickBot="1" x14ac:dyDescent="0.25">
      <c r="A14" s="65" t="s">
        <v>5</v>
      </c>
      <c r="B14" s="66"/>
      <c r="C14" s="66"/>
      <c r="D14" s="66"/>
      <c r="E14" s="66"/>
      <c r="F14" s="67"/>
      <c r="G14" s="22">
        <f>SUM(G13:G13)</f>
        <v>0</v>
      </c>
      <c r="H14" s="23">
        <f>SUM(H13:H13)</f>
        <v>0</v>
      </c>
      <c r="I14" s="23">
        <f>SUM(I13:I13)</f>
        <v>0</v>
      </c>
      <c r="J14" s="23">
        <f>SUM(J13:J13)</f>
        <v>0</v>
      </c>
      <c r="K14" s="23">
        <f>SUM(K13:K13)</f>
        <v>0</v>
      </c>
      <c r="L14" s="24"/>
    </row>
    <row r="15" spans="1:25" s="5" customFormat="1" ht="11.25" customHeight="1" thickBot="1" x14ac:dyDescent="0.25">
      <c r="A15" s="107"/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9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5" s="5" customFormat="1" ht="18" customHeight="1" x14ac:dyDescent="0.2">
      <c r="A16" s="101" t="s">
        <v>14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3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s="5" customFormat="1" ht="29.85" customHeight="1" x14ac:dyDescent="0.2">
      <c r="A17" s="70" t="s">
        <v>37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2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35.450000000000003" customHeight="1" x14ac:dyDescent="0.2">
      <c r="A18" s="104" t="s">
        <v>25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6"/>
    </row>
    <row r="19" spans="1:24" ht="21.2" customHeight="1" x14ac:dyDescent="0.2">
      <c r="A19" s="62" t="s">
        <v>29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4"/>
    </row>
    <row r="20" spans="1:24" ht="21.75" customHeight="1" x14ac:dyDescent="0.2">
      <c r="A20" s="95" t="s">
        <v>31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7"/>
    </row>
    <row r="21" spans="1:24" ht="21.2" customHeight="1" x14ac:dyDescent="0.2">
      <c r="A21" s="56" t="s">
        <v>6</v>
      </c>
      <c r="B21" s="57"/>
      <c r="C21" s="79" t="s">
        <v>23</v>
      </c>
      <c r="D21" s="79"/>
      <c r="E21" s="79"/>
      <c r="F21" s="79"/>
      <c r="G21" s="79"/>
      <c r="H21" s="79"/>
      <c r="I21" s="79"/>
      <c r="J21" s="79"/>
      <c r="K21" s="79"/>
      <c r="L21" s="80"/>
    </row>
    <row r="22" spans="1:24" ht="21.2" customHeight="1" thickBot="1" x14ac:dyDescent="0.25">
      <c r="A22" s="85" t="s">
        <v>7</v>
      </c>
      <c r="B22" s="86"/>
      <c r="C22" s="81" t="s">
        <v>23</v>
      </c>
      <c r="D22" s="81"/>
      <c r="E22" s="81"/>
      <c r="F22" s="81"/>
      <c r="G22" s="81"/>
      <c r="H22" s="81"/>
      <c r="I22" s="81"/>
      <c r="J22" s="81"/>
      <c r="K22" s="81"/>
      <c r="L22" s="82"/>
    </row>
    <row r="23" spans="1:24" x14ac:dyDescent="0.2">
      <c r="A23" s="6"/>
      <c r="B23" s="1"/>
      <c r="C23" s="83"/>
      <c r="D23" s="83"/>
      <c r="E23" s="83"/>
      <c r="F23" s="83"/>
      <c r="G23" s="83"/>
      <c r="H23" s="83"/>
      <c r="I23" s="83"/>
      <c r="J23" s="83"/>
      <c r="K23" s="83"/>
      <c r="L23" s="84"/>
    </row>
    <row r="24" spans="1:24" x14ac:dyDescent="0.25">
      <c r="A24" s="87" t="s">
        <v>8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9"/>
    </row>
    <row r="25" spans="1:24" ht="16.5" thickBot="1" x14ac:dyDescent="0.25">
      <c r="A25" s="53" t="s">
        <v>9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5"/>
    </row>
  </sheetData>
  <sheetProtection algorithmName="SHA-512" hashValue="F+EzmhWQL5yb7M+wuUAC7B6ydWx3F1QjWVS+KK35DPYtglesf8oJA4LjkA7xrmefzUhewe3FFq+H92EF6Epuxg==" saltValue="eL1g+6Po8UNzICSLwh1TmQ==" spinCount="100000" sheet="1" objects="1" scenarios="1"/>
  <protectedRanges>
    <protectedRange sqref="C6:J9 L6 L7 K9 C10 L8 E13:F13" name="DATOS"/>
  </protectedRanges>
  <mergeCells count="41">
    <mergeCell ref="C22:L22"/>
    <mergeCell ref="C23:L23"/>
    <mergeCell ref="A22:B22"/>
    <mergeCell ref="A24:L24"/>
    <mergeCell ref="G9:J9"/>
    <mergeCell ref="E11:L11"/>
    <mergeCell ref="C11:C12"/>
    <mergeCell ref="A20:L20"/>
    <mergeCell ref="A10:B10"/>
    <mergeCell ref="C10:L10"/>
    <mergeCell ref="A16:L16"/>
    <mergeCell ref="A18:L18"/>
    <mergeCell ref="A15:L15"/>
    <mergeCell ref="D11:D12"/>
    <mergeCell ref="A25:L25"/>
    <mergeCell ref="A21:B21"/>
    <mergeCell ref="A6:B6"/>
    <mergeCell ref="A7:B7"/>
    <mergeCell ref="A8:B8"/>
    <mergeCell ref="A9:B9"/>
    <mergeCell ref="A19:L19"/>
    <mergeCell ref="A14:F14"/>
    <mergeCell ref="C7:J7"/>
    <mergeCell ref="C8:J8"/>
    <mergeCell ref="C9:F9"/>
    <mergeCell ref="A17:L17"/>
    <mergeCell ref="K9:L9"/>
    <mergeCell ref="B11:B12"/>
    <mergeCell ref="A11:A12"/>
    <mergeCell ref="C21:L21"/>
    <mergeCell ref="A1:B3"/>
    <mergeCell ref="A4:B4"/>
    <mergeCell ref="A5:B5"/>
    <mergeCell ref="C1:J3"/>
    <mergeCell ref="C4:J4"/>
    <mergeCell ref="C5:J5"/>
    <mergeCell ref="K1:L1"/>
    <mergeCell ref="K2:L2"/>
    <mergeCell ref="K3:L3"/>
    <mergeCell ref="K4:L5"/>
    <mergeCell ref="C6:J6"/>
  </mergeCells>
  <conditionalFormatting sqref="H13">
    <cfRule type="cellIs" dxfId="2" priority="4" operator="equal">
      <formula>L13</formula>
    </cfRule>
    <cfRule type="cellIs" dxfId="1" priority="5" operator="lessThan">
      <formula>L13</formula>
    </cfRule>
    <cfRule type="cellIs" dxfId="0" priority="6" operator="greaterThan">
      <formula>L13</formula>
    </cfRule>
  </conditionalFormatting>
  <hyperlinks>
    <hyperlink ref="A20:L20" r:id="rId1" display="Tener en cuenta los Valores Asociados al Contrato según el Acuerdo Municipal 052 del 22 de diciembre de 2017 (Estatuto Tributario Municipal)  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65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</vt:lpstr>
      <vt:lpstr>Propuesta!Títulos_a_imprimir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Daniela Escobar Herrera - CT Financiera</cp:lastModifiedBy>
  <cp:lastPrinted>2017-06-07T15:30:11Z</cp:lastPrinted>
  <dcterms:created xsi:type="dcterms:W3CDTF">2006-11-20T19:37:40Z</dcterms:created>
  <dcterms:modified xsi:type="dcterms:W3CDTF">2019-04-08T20:47:19Z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