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ANJUSABE/Downloads/"/>
    </mc:Choice>
  </mc:AlternateContent>
  <xr:revisionPtr revIDLastSave="0" documentId="13_ncr:1_{78A03606-ECA8-7D4F-B46C-79A9137DBDB0}" xr6:coauthVersionLast="47" xr6:coauthVersionMax="47" xr10:uidLastSave="{00000000-0000-0000-0000-000000000000}"/>
  <bookViews>
    <workbookView xWindow="0" yWindow="500" windowWidth="25600" windowHeight="14860" xr2:uid="{00000000-000D-0000-FFFF-FFFF00000000}"/>
  </bookViews>
  <sheets>
    <sheet name="GRUPOS 1 Y 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hcALE5exlpR5qgaEQLFpldSuCUEg=="/>
    </ext>
  </extLst>
</workbook>
</file>

<file path=xl/calcChain.xml><?xml version="1.0" encoding="utf-8"?>
<calcChain xmlns="http://schemas.openxmlformats.org/spreadsheetml/2006/main">
  <c r="F230" i="1" l="1"/>
  <c r="F229" i="1"/>
  <c r="F228" i="1"/>
  <c r="F227" i="1"/>
  <c r="F224" i="1"/>
  <c r="F223" i="1"/>
  <c r="F222" i="1"/>
  <c r="F221" i="1"/>
  <c r="F220" i="1"/>
  <c r="F219" i="1"/>
  <c r="F218" i="1"/>
  <c r="F217" i="1"/>
  <c r="F216" i="1"/>
  <c r="F213" i="1"/>
  <c r="F212" i="1"/>
  <c r="F211" i="1"/>
  <c r="F210" i="1"/>
  <c r="F209" i="1"/>
  <c r="F206" i="1"/>
  <c r="F205" i="1"/>
  <c r="F204" i="1"/>
  <c r="F203" i="1"/>
  <c r="F202" i="1"/>
  <c r="F201" i="1"/>
  <c r="F200" i="1"/>
  <c r="F197" i="1"/>
  <c r="F196" i="1"/>
  <c r="F195" i="1"/>
  <c r="F194" i="1"/>
  <c r="F193" i="1"/>
  <c r="F192" i="1"/>
  <c r="F191" i="1"/>
  <c r="F190" i="1"/>
  <c r="F187" i="1"/>
  <c r="F186" i="1"/>
  <c r="F185" i="1"/>
  <c r="F184" i="1"/>
  <c r="F183" i="1"/>
  <c r="F182" i="1"/>
  <c r="F181" i="1"/>
  <c r="F180" i="1"/>
  <c r="F179" i="1"/>
  <c r="F178" i="1"/>
  <c r="F177" i="1"/>
  <c r="F174" i="1"/>
  <c r="F173" i="1"/>
  <c r="F172" i="1"/>
  <c r="F171" i="1"/>
  <c r="F170" i="1"/>
  <c r="F169" i="1"/>
  <c r="F168" i="1"/>
  <c r="F167" i="1"/>
  <c r="F166" i="1"/>
  <c r="F163" i="1"/>
  <c r="F162" i="1"/>
  <c r="F161" i="1"/>
  <c r="F160" i="1"/>
  <c r="F159" i="1"/>
  <c r="F156" i="1"/>
  <c r="F155" i="1"/>
  <c r="F154" i="1"/>
  <c r="F153" i="1"/>
  <c r="F152" i="1"/>
  <c r="F151" i="1"/>
  <c r="F150" i="1"/>
  <c r="F149" i="1"/>
  <c r="F148" i="1"/>
  <c r="F147" i="1"/>
  <c r="F144" i="1"/>
  <c r="F145" i="1" s="1"/>
  <c r="F141" i="1"/>
  <c r="F142" i="1" s="1"/>
  <c r="F138" i="1"/>
  <c r="F139" i="1" s="1"/>
  <c r="F137" i="1"/>
  <c r="F136" i="1"/>
  <c r="F133" i="1"/>
  <c r="F132" i="1"/>
  <c r="F129" i="1"/>
  <c r="F128" i="1"/>
  <c r="F127" i="1"/>
  <c r="F126" i="1"/>
  <c r="F123" i="1"/>
  <c r="F122" i="1"/>
  <c r="F119" i="1"/>
  <c r="F118" i="1"/>
  <c r="F117" i="1"/>
  <c r="F116" i="1"/>
  <c r="F115" i="1"/>
  <c r="F114" i="1"/>
  <c r="F113" i="1"/>
  <c r="F112" i="1"/>
  <c r="F111" i="1"/>
  <c r="F110" i="1"/>
  <c r="F109" i="1"/>
  <c r="F106" i="1"/>
  <c r="F105" i="1"/>
  <c r="F104" i="1"/>
  <c r="F103" i="1"/>
  <c r="F102" i="1"/>
  <c r="F101" i="1"/>
  <c r="F100" i="1"/>
  <c r="F99" i="1"/>
  <c r="F98" i="1"/>
  <c r="F97" i="1"/>
  <c r="F94" i="1"/>
  <c r="F93" i="1"/>
  <c r="F92" i="1"/>
  <c r="F91" i="1"/>
  <c r="F90" i="1"/>
  <c r="F89" i="1"/>
  <c r="F88" i="1"/>
  <c r="F87" i="1"/>
  <c r="F86" i="1"/>
  <c r="F83" i="1"/>
  <c r="F82" i="1"/>
  <c r="F81" i="1"/>
  <c r="F80" i="1"/>
  <c r="F79" i="1"/>
  <c r="F78" i="1"/>
  <c r="F77" i="1"/>
  <c r="F76" i="1"/>
  <c r="F75" i="1"/>
  <c r="F72" i="1"/>
  <c r="F73" i="1" s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214" i="1" l="1"/>
  <c r="F134" i="1"/>
  <c r="F124" i="1"/>
  <c r="F225" i="1"/>
  <c r="F207" i="1"/>
  <c r="F198" i="1"/>
  <c r="F188" i="1"/>
  <c r="F175" i="1"/>
  <c r="F164" i="1"/>
  <c r="F157" i="1"/>
  <c r="F130" i="1"/>
  <c r="F120" i="1"/>
  <c r="F232" i="1" s="1"/>
  <c r="F234" i="1" s="1"/>
  <c r="F107" i="1"/>
  <c r="F95" i="1"/>
  <c r="F84" i="1"/>
  <c r="F70" i="1"/>
  <c r="F48" i="1"/>
  <c r="F231" i="1"/>
  <c r="F236" i="1" l="1"/>
  <c r="F237" i="1" l="1"/>
  <c r="F238" i="1" s="1"/>
  <c r="F235" i="1"/>
  <c r="F239" i="1" l="1"/>
</calcChain>
</file>

<file path=xl/sharedStrings.xml><?xml version="1.0" encoding="utf-8"?>
<sst xmlns="http://schemas.openxmlformats.org/spreadsheetml/2006/main" count="590" uniqueCount="248">
  <si>
    <t>ANEXO 9 - OFERTA ECONOMICA GRUPOS 1 Y 2</t>
  </si>
  <si>
    <t>CÓDIGO GOBERNACIÓN</t>
  </si>
  <si>
    <t xml:space="preserve">ACTIVIDAD </t>
  </si>
  <si>
    <t>UND</t>
  </si>
  <si>
    <t>CANT</t>
  </si>
  <si>
    <t>VALOR UNITARIO</t>
  </si>
  <si>
    <t>VALOR TOTAL</t>
  </si>
  <si>
    <t>GRUPO 1 - EQUIPAMIENTOS CULTURALES</t>
  </si>
  <si>
    <t>DEMOL.CIELO FALSO PANEL+ESTRUCTURA</t>
  </si>
  <si>
    <t>M2</t>
  </si>
  <si>
    <t>DESM.CUBIERTA LAMINA</t>
  </si>
  <si>
    <t>BALA PANEL LED 24W</t>
  </si>
  <si>
    <t>C.F.PANEL YESO 3/8 S.JUNTA+VINILO</t>
  </si>
  <si>
    <t xml:space="preserve">C.FALSO LAMINA PVC A=25CM E=5MM </t>
  </si>
  <si>
    <t>TEJA AJOVER TRAPEZOIDAL COLOR .27MM</t>
  </si>
  <si>
    <t xml:space="preserve">REPELLO MURO IMPERMEABLE </t>
  </si>
  <si>
    <t>REPELLO CARTERA + FILOS 1:3</t>
  </si>
  <si>
    <t>ML</t>
  </si>
  <si>
    <t>PEND.IMPERMEAB.LOSA 6 A 10 CM MORT 1:2</t>
  </si>
  <si>
    <t xml:space="preserve">PEND.IMPERMEAB.LOSA 2 A 4 CM MORT 1:2 </t>
  </si>
  <si>
    <t>PISO MADERA LISTON M.H. PINO ROMERON</t>
  </si>
  <si>
    <t xml:space="preserve">NAVE MAD. RH 81-100 (1N-C) </t>
  </si>
  <si>
    <t xml:space="preserve">VENTANA LAM.PERSIANA FIJA CAL.20 </t>
  </si>
  <si>
    <t>MURO 1-BOARD 10MM 1-CARA</t>
  </si>
  <si>
    <t>ESTRUC.MURO PANEL [CANAL-PARAL] 60MM C26</t>
  </si>
  <si>
    <t>INCRUST.CERAMICA PAPELERA</t>
  </si>
  <si>
    <t xml:space="preserve">COMBO SANITARIO ECONOMICO [S+L+G+I] </t>
  </si>
  <si>
    <t>DISP PAPEL TOALLA SOBREPON AUTOMATICO</t>
  </si>
  <si>
    <t xml:space="preserve">DISP JABON LIQUIDO   </t>
  </si>
  <si>
    <t>CERRADURA SCHLAGE OFICINA MOD.BELL WOOD</t>
  </si>
  <si>
    <t>VINILO CIELO TIPO 1 2M</t>
  </si>
  <si>
    <t xml:space="preserve">REPINTE NAVE METALICA H&lt;=2.2M A&lt;=1.0M-2C </t>
  </si>
  <si>
    <t xml:space="preserve">DESTRONQUE-PULIDA-BRILLADA PISO (E) </t>
  </si>
  <si>
    <t>050418</t>
  </si>
  <si>
    <t>CANALETA PLASTICA C/DIV 6X4X240 CM</t>
  </si>
  <si>
    <t>051017</t>
  </si>
  <si>
    <t xml:space="preserve">TOMA BLANCO NORMAL  </t>
  </si>
  <si>
    <t>100305</t>
  </si>
  <si>
    <t xml:space="preserve">DEMOL.ENCHAPE CERAMICO </t>
  </si>
  <si>
    <t>1706</t>
  </si>
  <si>
    <t>ILUMINACIÓN</t>
  </si>
  <si>
    <t>180913</t>
  </si>
  <si>
    <t>TEJA PLASTICA TRASLUCIDA</t>
  </si>
  <si>
    <t>182128</t>
  </si>
  <si>
    <t xml:space="preserve">PERFIL CAJON HR C 60x 40mm -1.2MM C.18 </t>
  </si>
  <si>
    <t>190542</t>
  </si>
  <si>
    <t>ENCHAPE CERAMICA 20CM X 20CM - 1 CALIDAD</t>
  </si>
  <si>
    <t>200818</t>
  </si>
  <si>
    <t>GUARDAESCOBA CEDRO 8CM</t>
  </si>
  <si>
    <t>210112</t>
  </si>
  <si>
    <t>NAVE MAD.TRIPLEX 4MM 50- 70 (1N-B) -CAN</t>
  </si>
  <si>
    <t>210501</t>
  </si>
  <si>
    <t>PASAMANOS ESCALERA</t>
  </si>
  <si>
    <t>240402</t>
  </si>
  <si>
    <t>MURO CARTERA SUPERBOARD 10 MM</t>
  </si>
  <si>
    <t>250506</t>
  </si>
  <si>
    <t xml:space="preserve">GRIFERIA HIDROSTATICA TANQUE SANITARIO </t>
  </si>
  <si>
    <t>250611</t>
  </si>
  <si>
    <t>REJILLA SOSCO 3"X2" ALUMINIO"</t>
  </si>
  <si>
    <t>260109</t>
  </si>
  <si>
    <t>VIDRIO ESMERILADO DE 4MM</t>
  </si>
  <si>
    <t>260132</t>
  </si>
  <si>
    <t xml:space="preserve">VIDRIO TRANSPARENTE 4 MM </t>
  </si>
  <si>
    <t>290115</t>
  </si>
  <si>
    <t>RASQUETEADA - LIJADA  - RESANE</t>
  </si>
  <si>
    <t>290303</t>
  </si>
  <si>
    <t>PINTURA DE MUROS BLANCA PARA INTERIOR (2 MANOS)</t>
  </si>
  <si>
    <t>290408</t>
  </si>
  <si>
    <t>ESMALTE MADERA ESCALERAS</t>
  </si>
  <si>
    <t>290409</t>
  </si>
  <si>
    <t>ESMALTE SOBRE MADERA LLENA</t>
  </si>
  <si>
    <t>310301</t>
  </si>
  <si>
    <t>FUMIGACION - ASPERSION CAT. 3-BANDA AZUL</t>
  </si>
  <si>
    <t>N/A</t>
  </si>
  <si>
    <t>LIMPIEZA Y RECORRIDO CUBIERTA</t>
  </si>
  <si>
    <t xml:space="preserve">GRUPO 1 - SUBTOTAL </t>
  </si>
  <si>
    <t>GRUPO 2 - ADECUACION Y/O MANTENIMIENTO BOSQUE MUNICIPAL</t>
  </si>
  <si>
    <t xml:space="preserve">CÓDIGO </t>
  </si>
  <si>
    <t>REDISEÑO BODEGA PARA NUEVA OFICINA</t>
  </si>
  <si>
    <t>290440</t>
  </si>
  <si>
    <t>290441</t>
  </si>
  <si>
    <t>REPINTE VENTANA - REJA</t>
  </si>
  <si>
    <t>VINILO MURO TIPO 1 (2M)</t>
  </si>
  <si>
    <t>250451</t>
  </si>
  <si>
    <t>COMBO SANITARIO LINEA MEDIA S+L+G+I</t>
  </si>
  <si>
    <t>180635</t>
  </si>
  <si>
    <t>RECORRIDO CUBIERTA TEJA</t>
  </si>
  <si>
    <t>100314</t>
  </si>
  <si>
    <t>DEM. MURO LAD. SOGA</t>
  </si>
  <si>
    <t>DEMOLICION ENCHAPE CERAMICO</t>
  </si>
  <si>
    <t>190546</t>
  </si>
  <si>
    <t>ENCHAPE PORCELANATO</t>
  </si>
  <si>
    <t>290119</t>
  </si>
  <si>
    <t>ESTUCO PLASTICO + RELLENO S BLOQUE</t>
  </si>
  <si>
    <t>290308</t>
  </si>
  <si>
    <t>VINILO CIELO TIPO 1 (2M)</t>
  </si>
  <si>
    <t>240431</t>
  </si>
  <si>
    <t>MURO 1-BOARD 10MM 1-BOARD 10MM</t>
  </si>
  <si>
    <t>100501</t>
  </si>
  <si>
    <t>DESM.APARATO SANITARIO</t>
  </si>
  <si>
    <t>221001</t>
  </si>
  <si>
    <t xml:space="preserve">CELOSIA ALUMINIO-VIDRIO </t>
  </si>
  <si>
    <t>MALETEROS MADERA RH OLMO</t>
  </si>
  <si>
    <t>M1</t>
  </si>
  <si>
    <t>ENTREPAÑOS MADERA RH OLMO</t>
  </si>
  <si>
    <t>140216</t>
  </si>
  <si>
    <t>MURO LAD. SOGA LIMPIO</t>
  </si>
  <si>
    <t>250106</t>
  </si>
  <si>
    <t>250105</t>
  </si>
  <si>
    <t>INCRUST.CERAMICA JABONERA PEQUENA</t>
  </si>
  <si>
    <t>100608</t>
  </si>
  <si>
    <t>RETIRO SOBRANTES</t>
  </si>
  <si>
    <t>M3</t>
  </si>
  <si>
    <t xml:space="preserve">REDISEÑO BODEGA PARA NUEVA OFICINA - SUBTOTAL </t>
  </si>
  <si>
    <t>BAÑOS PRINCIPALES</t>
  </si>
  <si>
    <t>250305</t>
  </si>
  <si>
    <t>BARRA SEGURIDAD AI PLEGABLE 304</t>
  </si>
  <si>
    <t xml:space="preserve">BAÑOS PRINCIPALES - SUBTOTAL </t>
  </si>
  <si>
    <t>KIOSCO SONIDOS Y COLORES</t>
  </si>
  <si>
    <t>310106</t>
  </si>
  <si>
    <t>LIMPIEZA MURO LADRILLO LIMPIO</t>
  </si>
  <si>
    <t>290435</t>
  </si>
  <si>
    <t>ESMALTE SOBRE CORREA VIGA VIGUETA</t>
  </si>
  <si>
    <t>251108</t>
  </si>
  <si>
    <t>DISPENSADOR JABÓN LIQUIDO</t>
  </si>
  <si>
    <t>251106</t>
  </si>
  <si>
    <t>DISPENSADOR TOALLAS</t>
  </si>
  <si>
    <t xml:space="preserve">KIOSCO SONIDOS Y COLORES - SUBTOTAL </t>
  </si>
  <si>
    <t>KIOSCO ECOLAGOS</t>
  </si>
  <si>
    <t xml:space="preserve">KIOSCO ECOLAGOS - SUBTOTAL </t>
  </si>
  <si>
    <t>KIOSCO BIOSALUDABLE</t>
  </si>
  <si>
    <t xml:space="preserve">KIOSCO BIOSALUDABLE - SUBTOTAL </t>
  </si>
  <si>
    <t>SALÓN MÚLTIPLE</t>
  </si>
  <si>
    <t>310101</t>
  </si>
  <si>
    <t>LIMPIEZA CARPINTERÍA METALICA</t>
  </si>
  <si>
    <t>DEMOLICÓN MURO LADRILLO SOGA</t>
  </si>
  <si>
    <t>150415</t>
  </si>
  <si>
    <t>REUBICACIÓN PUNTO SANITARIO</t>
  </si>
  <si>
    <t xml:space="preserve">SALÓN MÚLTIPLE - SUBTOTAL </t>
  </si>
  <si>
    <t>MARIPOSARIO</t>
  </si>
  <si>
    <t xml:space="preserve">MARIPOSARIO - SUBTOTAL </t>
  </si>
  <si>
    <t>MÓDULOS INFORMATIVOS</t>
  </si>
  <si>
    <t>140403</t>
  </si>
  <si>
    <t>MESON EN CONCRETO A &lt;=60 CM H=5.0- 8CM</t>
  </si>
  <si>
    <t>140215</t>
  </si>
  <si>
    <t xml:space="preserve">MÓDULOS INFORMATIVOS - SUBTOTAL </t>
  </si>
  <si>
    <t>OFICINAS</t>
  </si>
  <si>
    <t xml:space="preserve">OFICINAS - SUBTOTAL </t>
  </si>
  <si>
    <t>APLANADORA</t>
  </si>
  <si>
    <t>LÁMINA COLD ROLLED-REPARAR APLANADORA</t>
  </si>
  <si>
    <t>290407</t>
  </si>
  <si>
    <t>ESMALTE SOBRE LAMINA LLENA</t>
  </si>
  <si>
    <t xml:space="preserve">APLANADORA - SUBTOTAL </t>
  </si>
  <si>
    <t>CONCERTINA CERRAMIENTO</t>
  </si>
  <si>
    <t>301211</t>
  </si>
  <si>
    <t xml:space="preserve">CONCERTINA SENC. 45CM A.INOX-ACCESORIOS </t>
  </si>
  <si>
    <t xml:space="preserve">CONCERTINA CERRAMIENTO - SUBTOTAL </t>
  </si>
  <si>
    <t>MAQUINAS BIOSALUDABLES</t>
  </si>
  <si>
    <t>MANTENIMIENTO MAQUINAS BIOSALUDABLES</t>
  </si>
  <si>
    <t xml:space="preserve">MAQUINAS BIOSALUDABLES - SUBTOTAL </t>
  </si>
  <si>
    <t>ADECUACIÓN AVIÓN</t>
  </si>
  <si>
    <t>LIMPIEZA CARPINTERIA METALICA</t>
  </si>
  <si>
    <t>PINTURA SOBRE LAMINA LLENA (AVIÓN, DESLIZADOR Y ESCALERAS)</t>
  </si>
  <si>
    <t>RASQUETEADA LIJADA RESANE</t>
  </si>
  <si>
    <t>REPELLO IMPERMEABILIZADO</t>
  </si>
  <si>
    <t>PINTURA CORAZA PARA PEDESTALES</t>
  </si>
  <si>
    <t>LAMINA COLD ROLLED CAL. 20 DESLIZADOR, ESCALERAS, PISO AVIÓN (INCLUYE SOLDADURA)</t>
  </si>
  <si>
    <t>DESMONTE ESTRUCTURA METALICA</t>
  </si>
  <si>
    <t>NAVE VENTANA LUCETA ALUMINIO</t>
  </si>
  <si>
    <t>PASAMANOS TUBO GALV. 1,1/2" S/BARROTES"</t>
  </si>
  <si>
    <t xml:space="preserve">ADECUACIÓN AVIÓN - SUBTOTAL </t>
  </si>
  <si>
    <t>MANTENIMIENTO PISOS</t>
  </si>
  <si>
    <t>RETIRO DE MALEZA</t>
  </si>
  <si>
    <t>MATAMALEZA QUIMICO</t>
  </si>
  <si>
    <t>REPARACIÓN ADOQUINES</t>
  </si>
  <si>
    <t>LIMPIEZA GENERAL</t>
  </si>
  <si>
    <t>MANTENIMIENTO DE TABLÓN</t>
  </si>
  <si>
    <t xml:space="preserve">MANTENIMIENTO PISOS - SUBTOTAL </t>
  </si>
  <si>
    <t>MANTENIMIENTO CONCHA ACUSTICA</t>
  </si>
  <si>
    <t>220801</t>
  </si>
  <si>
    <t xml:space="preserve">REJA SEGUR.LAMI.TUB.1,1/2"x1,1/2 CAL.20 </t>
  </si>
  <si>
    <t>200102</t>
  </si>
  <si>
    <t>ALISTADO PISO 5CM</t>
  </si>
  <si>
    <t xml:space="preserve">MANTENIMIENTO CONCHA ACUSTICA - SUBTOTAL </t>
  </si>
  <si>
    <t>MUELLE LAGO</t>
  </si>
  <si>
    <t>MADERA PLASTICA TIPO DECK WPC</t>
  </si>
  <si>
    <t>ENTRAMADO MADERA SELLADA Y ESTERILIZADA</t>
  </si>
  <si>
    <t>182022</t>
  </si>
  <si>
    <t>PERFIL CAJON AG C160x 60mm -1.2MM C.18</t>
  </si>
  <si>
    <t>290442</t>
  </si>
  <si>
    <t>ESMALTE SOBRE TUBERÍA METALICA</t>
  </si>
  <si>
    <t>RETIRO MATERIAL SOBRANTE</t>
  </si>
  <si>
    <t>220612</t>
  </si>
  <si>
    <t xml:space="preserve">PASAMANOS TUBO GALV. 1,1/2" S/BARROTES" </t>
  </si>
  <si>
    <t>100536</t>
  </si>
  <si>
    <t>DESMONTE ESTRCTURA METALICA</t>
  </si>
  <si>
    <t xml:space="preserve">MUELLE LAGO - SUBTOTAL </t>
  </si>
  <si>
    <t>MANTENIMIENTO CANCHA MULTIPLE</t>
  </si>
  <si>
    <t xml:space="preserve">LAVADO CON HIDROLAVADORA Y LIMPIEZA DE JUNTAS </t>
  </si>
  <si>
    <t>SIKA LATEX</t>
  </si>
  <si>
    <t xml:space="preserve">FUNDICIÒN MORTERO 6-8 CM </t>
  </si>
  <si>
    <t>MALLA REFUERZO</t>
  </si>
  <si>
    <t>DEMARCACIÒN CANCHA</t>
  </si>
  <si>
    <t>CUNETA DESAGÛE PARA CANCHA</t>
  </si>
  <si>
    <t>REJILLA DE SEGURIDAD PARA CUNETA</t>
  </si>
  <si>
    <t xml:space="preserve">PINTURA EPOXICA ANTI DESLIZANTE, SOBRE EL MORTERO EN CONCRETO ALLANADO, APLICACIÓN EN DOS MANOS COLOR A ESCOGER (AZUL, ROJO, GRIS) </t>
  </si>
  <si>
    <t xml:space="preserve">MANTENIMIENTO CANCHA MULTIPLE - SUBTOTAL </t>
  </si>
  <si>
    <t>ORQUIDIARIO</t>
  </si>
  <si>
    <t>DESCAPOTE Y NIVELACION DE SUPERFICIE</t>
  </si>
  <si>
    <t>EXCAVACION PARA BASES DE 0.30 X 0.30 X 0.40</t>
  </si>
  <si>
    <t>CONSTRUCION DE BASES DE 0.30 X 0.30 X 0.40 REF. HIERRO 4# 3 Y FLEJES # 2 CADA 15</t>
  </si>
  <si>
    <t>ESTRUCTURA METALICA A 2 AGUAS SEGÚN PLANO EN TUBERIA METALICA GALVANIZADA DE 1" Y 1 1/2" CAL. 14, INCLUYE PUERTA DE ACCESO EN TUBERIA DE 1" GALVANIZADA</t>
  </si>
  <si>
    <t>GLB</t>
  </si>
  <si>
    <t>CUBIERTA UN LADO DEL INVERNADERO EN TEJA GRECA TRASLUCIDA DE POLICARBONATO</t>
  </si>
  <si>
    <t>PISO DE 5CM DE ESPESOR EN GRAVA TRITURADO DE 1/2"</t>
  </si>
  <si>
    <t>MALLA ELECTROSOLDADA DE 1"X 1"CON RECUBRIMIENTO EN PVC PAREDES Y TECHO</t>
  </si>
  <si>
    <t xml:space="preserve">ORQUIDIARIO - SUBTOTAL </t>
  </si>
  <si>
    <t>MANTENIMIENTO CUARTO MAQUINAS PISCINA</t>
  </si>
  <si>
    <t>MOTOBOMBA 15HP TRIFÁSICA</t>
  </si>
  <si>
    <t>FILTRO DE ARENA EN PLASTICO 78 PULG</t>
  </si>
  <si>
    <t>BULTOS DE ARENA</t>
  </si>
  <si>
    <t>BULTO</t>
  </si>
  <si>
    <t>ACCESORIOS Y TUBOS PVC</t>
  </si>
  <si>
    <t>MANO DE OBRA</t>
  </si>
  <si>
    <t xml:space="preserve">MANTENIMIENTO CUARTO MAQUINAS PISCINA - SUBTOTAL </t>
  </si>
  <si>
    <t>VEGETACIÓN MARIPOSARIO</t>
  </si>
  <si>
    <t>ORQUIDERONOMO</t>
  </si>
  <si>
    <t>1ER ALA BORDE 52 CM ANCHO X 40MT LINEAL</t>
  </si>
  <si>
    <t>1ER RECUADRO 10,5 MTS2 PALMA ROJA EXISTENTE (ALA 1)</t>
  </si>
  <si>
    <t>2DO RECUADRO 20,5 MTS2 PH. SELLOUM (ALA 1)</t>
  </si>
  <si>
    <t xml:space="preserve">2DA ALA BORDE 19,32 MTS2 </t>
  </si>
  <si>
    <t>1ER RECUADRO 27MT2 (ALA 2)</t>
  </si>
  <si>
    <t>2DO RECUADRO 9,5MT2 (ALA 2) PARA PUPAS</t>
  </si>
  <si>
    <t>ESPACIO TRAMPA DE ACCESO</t>
  </si>
  <si>
    <t xml:space="preserve">LIMPIEZA Y SIEMBRA </t>
  </si>
  <si>
    <t xml:space="preserve">VEGETACIÓN MARIPOSARIO - SUBTOTAL </t>
  </si>
  <si>
    <t>DESARENADOR</t>
  </si>
  <si>
    <t>TAPA DE PROTECCIÓN TANQUE DESARENADOR DE REGISTRO NO.2  MEDIDAS 5.30 MTS X 2.00 MTS</t>
  </si>
  <si>
    <t>TAPA DE PROTECCIÓN TANQUE DESARENADOR REGISTRO NO.1 MEDIDAS 2.90 MTS X 2.00 MTS</t>
  </si>
  <si>
    <t>FABRICACIÓN ENTRADA DE CANAL DE 2MTSX 1.80MTS.</t>
  </si>
  <si>
    <t xml:space="preserve">DESARENADOR - SUBTOTAL </t>
  </si>
  <si>
    <t>SUBTOTAL COSTOS DIRECTOS</t>
  </si>
  <si>
    <t>ADMINISTRACIÓN</t>
  </si>
  <si>
    <t>IMPREVISTOS</t>
  </si>
  <si>
    <t>UTILIDAD</t>
  </si>
  <si>
    <t xml:space="preserve">IVA SOBRE LA UTILIDAD </t>
  </si>
  <si>
    <t>TOTAL ADECUACIONES Y/O MANTENIMIENTOS</t>
  </si>
  <si>
    <t xml:space="preserve">GRUPO 2 - SUBTOTAL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</si>
</sst>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_-;\-&quot;$&quot;* #,##0_-;_-&quot;$&quot;* &quot;-&quot;_-;_-@"/>
    <numFmt numFmtId="165" formatCode="_-* #,##0.00\ _€_-;\-* #,##0.00\ _€_-;_-* &quot;-&quot;??\ _€_-;_-@"/>
    <numFmt numFmtId="166" formatCode="&quot;$&quot;#,##0"/>
    <numFmt numFmtId="167" formatCode="0.0%"/>
  </numFmts>
  <fonts count="13" x14ac:knownFonts="1">
    <font>
      <sz val="11"/>
      <color theme="1"/>
      <name val="Calibri"/>
      <scheme val="minor"/>
    </font>
    <font>
      <b/>
      <sz val="14"/>
      <color rgb="FF000000"/>
      <name val="Arial"/>
      <family val="2"/>
    </font>
    <font>
      <sz val="1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name val="Calibri"/>
      <family val="2"/>
    </font>
    <font>
      <b/>
      <sz val="14"/>
      <color theme="1"/>
      <name val="Arial Narrow"/>
      <family val="2"/>
    </font>
    <font>
      <sz val="16"/>
      <name val="Calibri"/>
      <family val="2"/>
    </font>
    <font>
      <b/>
      <sz val="16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rgb="FF70AD47"/>
        <bgColor rgb="FF70AD47"/>
      </patternFill>
    </fill>
    <fill>
      <patternFill patternType="solid">
        <fgColor theme="8"/>
        <bgColor theme="8"/>
      </patternFill>
    </fill>
    <fill>
      <patternFill patternType="solid">
        <fgColor rgb="FFCCCCCC"/>
        <bgColor rgb="FFCCCCCC"/>
      </patternFill>
    </fill>
    <fill>
      <patternFill patternType="solid">
        <fgColor rgb="FFA8D08D"/>
        <bgColor rgb="FFA8D08D"/>
      </patternFill>
    </fill>
    <fill>
      <patternFill patternType="solid">
        <fgColor theme="9"/>
        <bgColor theme="9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64">
    <xf numFmtId="0" fontId="0" fillId="0" borderId="0" xfId="0"/>
    <xf numFmtId="164" fontId="3" fillId="0" borderId="4" xfId="0" applyNumberFormat="1" applyFont="1" applyBorder="1" applyAlignment="1" applyProtection="1">
      <alignment horizontal="center" vertical="center" wrapText="1"/>
      <protection locked="0"/>
    </xf>
    <xf numFmtId="164" fontId="6" fillId="0" borderId="8" xfId="0" applyNumberFormat="1" applyFont="1" applyBorder="1" applyAlignment="1">
      <alignment horizontal="center" vertical="center"/>
    </xf>
    <xf numFmtId="0" fontId="3" fillId="0" borderId="0" xfId="0" applyFont="1"/>
    <xf numFmtId="164" fontId="4" fillId="5" borderId="8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66" fontId="6" fillId="0" borderId="0" xfId="0" applyNumberFormat="1" applyFont="1" applyAlignment="1">
      <alignment vertical="center"/>
    </xf>
    <xf numFmtId="164" fontId="3" fillId="0" borderId="8" xfId="0" applyNumberFormat="1" applyFont="1" applyBorder="1"/>
    <xf numFmtId="49" fontId="3" fillId="0" borderId="8" xfId="0" applyNumberFormat="1" applyFont="1" applyBorder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164" fontId="4" fillId="5" borderId="12" xfId="0" applyNumberFormat="1" applyFont="1" applyFill="1" applyBorder="1" applyAlignment="1">
      <alignment horizontal="center" vertical="center" wrapText="1"/>
    </xf>
    <xf numFmtId="2" fontId="4" fillId="6" borderId="4" xfId="0" applyNumberFormat="1" applyFont="1" applyFill="1" applyBorder="1" applyAlignment="1">
      <alignment horizontal="center" vertical="center" wrapText="1"/>
    </xf>
    <xf numFmtId="164" fontId="4" fillId="6" borderId="4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8" xfId="0" applyFont="1" applyBorder="1" applyAlignment="1">
      <alignment wrapText="1"/>
    </xf>
    <xf numFmtId="49" fontId="3" fillId="0" borderId="8" xfId="0" applyNumberFormat="1" applyFont="1" applyBorder="1" applyAlignment="1">
      <alignment horizontal="center" vertical="top"/>
    </xf>
    <xf numFmtId="165" fontId="3" fillId="0" borderId="8" xfId="0" applyNumberFormat="1" applyFont="1" applyBorder="1" applyAlignment="1">
      <alignment horizontal="center"/>
    </xf>
    <xf numFmtId="0" fontId="3" fillId="0" borderId="8" xfId="0" applyFont="1" applyBorder="1"/>
    <xf numFmtId="165" fontId="3" fillId="0" borderId="8" xfId="0" applyNumberFormat="1" applyFont="1" applyBorder="1" applyAlignment="1">
      <alignment vertical="center"/>
    </xf>
    <xf numFmtId="49" fontId="3" fillId="0" borderId="0" xfId="0" applyNumberFormat="1" applyFont="1" applyAlignment="1">
      <alignment horizontal="center"/>
    </xf>
    <xf numFmtId="2" fontId="3" fillId="0" borderId="8" xfId="0" applyNumberFormat="1" applyFont="1" applyBorder="1"/>
    <xf numFmtId="2" fontId="3" fillId="0" borderId="8" xfId="0" applyNumberFormat="1" applyFont="1" applyBorder="1" applyAlignment="1">
      <alignment horizontal="center"/>
    </xf>
    <xf numFmtId="2" fontId="3" fillId="0" borderId="8" xfId="0" applyNumberFormat="1" applyFont="1" applyBorder="1" applyAlignment="1">
      <alignment wrapText="1"/>
    </xf>
    <xf numFmtId="164" fontId="4" fillId="4" borderId="4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2" fontId="4" fillId="3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9" fontId="6" fillId="0" borderId="8" xfId="1" applyFont="1" applyBorder="1" applyAlignment="1" applyProtection="1">
      <alignment horizontal="right" vertical="center"/>
      <protection locked="0"/>
    </xf>
    <xf numFmtId="166" fontId="10" fillId="7" borderId="8" xfId="0" applyNumberFormat="1" applyFont="1" applyFill="1" applyBorder="1" applyAlignment="1">
      <alignment vertical="center"/>
    </xf>
    <xf numFmtId="164" fontId="12" fillId="7" borderId="21" xfId="0" applyNumberFormat="1" applyFont="1" applyFill="1" applyBorder="1" applyAlignment="1">
      <alignment vertical="center"/>
    </xf>
    <xf numFmtId="164" fontId="4" fillId="5" borderId="22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2" fontId="4" fillId="4" borderId="5" xfId="0" applyNumberFormat="1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2" fontId="4" fillId="0" borderId="9" xfId="0" applyNumberFormat="1" applyFont="1" applyBorder="1" applyAlignment="1">
      <alignment horizontal="right" vertical="center" wrapText="1"/>
    </xf>
    <xf numFmtId="0" fontId="2" fillId="0" borderId="10" xfId="0" applyFont="1" applyBorder="1"/>
    <xf numFmtId="0" fontId="2" fillId="0" borderId="11" xfId="0" applyFont="1" applyBorder="1"/>
    <xf numFmtId="2" fontId="4" fillId="4" borderId="13" xfId="0" applyNumberFormat="1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2" fontId="4" fillId="0" borderId="5" xfId="0" applyNumberFormat="1" applyFont="1" applyBorder="1" applyAlignment="1">
      <alignment horizontal="right" vertical="center" wrapText="1"/>
    </xf>
    <xf numFmtId="2" fontId="12" fillId="7" borderId="18" xfId="0" applyNumberFormat="1" applyFont="1" applyFill="1" applyBorder="1" applyAlignment="1">
      <alignment horizontal="right" vertical="center"/>
    </xf>
    <xf numFmtId="0" fontId="11" fillId="0" borderId="19" xfId="0" applyFont="1" applyBorder="1"/>
    <xf numFmtId="0" fontId="11" fillId="0" borderId="20" xfId="0" applyFont="1" applyBorder="1"/>
    <xf numFmtId="9" fontId="6" fillId="0" borderId="9" xfId="0" applyNumberFormat="1" applyFont="1" applyBorder="1" applyAlignment="1">
      <alignment horizontal="center" vertical="center" wrapText="1"/>
    </xf>
    <xf numFmtId="9" fontId="6" fillId="0" borderId="11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right" vertical="center" wrapText="1"/>
    </xf>
    <xf numFmtId="0" fontId="6" fillId="0" borderId="17" xfId="0" applyFont="1" applyBorder="1" applyAlignment="1">
      <alignment horizontal="right" vertical="center" wrapText="1"/>
    </xf>
    <xf numFmtId="0" fontId="0" fillId="0" borderId="0" xfId="0"/>
    <xf numFmtId="2" fontId="8" fillId="7" borderId="9" xfId="0" applyNumberFormat="1" applyFont="1" applyFill="1" applyBorder="1" applyAlignment="1">
      <alignment horizontal="right" vertical="center"/>
    </xf>
    <xf numFmtId="0" fontId="9" fillId="0" borderId="10" xfId="0" applyFont="1" applyBorder="1"/>
    <xf numFmtId="0" fontId="9" fillId="0" borderId="11" xfId="0" applyFont="1" applyBorder="1"/>
    <xf numFmtId="167" fontId="6" fillId="0" borderId="12" xfId="0" applyNumberFormat="1" applyFont="1" applyBorder="1" applyAlignment="1">
      <alignment horizontal="center" vertical="center"/>
    </xf>
    <xf numFmtId="0" fontId="2" fillId="0" borderId="15" xfId="0" applyFont="1" applyBorder="1"/>
    <xf numFmtId="0" fontId="2" fillId="0" borderId="16" xfId="0" applyFont="1" applyBorder="1"/>
    <xf numFmtId="3" fontId="3" fillId="0" borderId="8" xfId="0" applyNumberFormat="1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3"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78"/>
  <sheetViews>
    <sheetView tabSelected="1" topLeftCell="A97" workbookViewId="0">
      <selection activeCell="D117" sqref="D117"/>
    </sheetView>
  </sheetViews>
  <sheetFormatPr baseColWidth="10" defaultColWidth="14.5" defaultRowHeight="15" customHeight="1" x14ac:dyDescent="0.2"/>
  <cols>
    <col min="1" max="1" width="16.5" bestFit="1" customWidth="1"/>
    <col min="2" max="2" width="78.33203125" customWidth="1"/>
    <col min="3" max="3" width="7.83203125" bestFit="1" customWidth="1"/>
    <col min="4" max="4" width="10.33203125" bestFit="1" customWidth="1"/>
    <col min="5" max="5" width="17.33203125" customWidth="1"/>
    <col min="6" max="6" width="24" customWidth="1"/>
    <col min="7" max="26" width="10.6640625" customWidth="1"/>
  </cols>
  <sheetData>
    <row r="1" spans="1:26" ht="18" customHeight="1" x14ac:dyDescent="0.2">
      <c r="A1" s="36" t="s">
        <v>0</v>
      </c>
      <c r="B1" s="37"/>
      <c r="C1" s="37"/>
      <c r="D1" s="37"/>
      <c r="E1" s="37"/>
      <c r="F1" s="38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2">
      <c r="A2" s="30" t="s">
        <v>1</v>
      </c>
      <c r="B2" s="30" t="s">
        <v>2</v>
      </c>
      <c r="C2" s="30" t="s">
        <v>3</v>
      </c>
      <c r="D2" s="31" t="s">
        <v>4</v>
      </c>
      <c r="E2" s="31" t="s">
        <v>5</v>
      </c>
      <c r="F2" s="31" t="s">
        <v>6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 x14ac:dyDescent="0.2">
      <c r="A3" s="39" t="s">
        <v>7</v>
      </c>
      <c r="B3" s="40"/>
      <c r="C3" s="40"/>
      <c r="D3" s="40"/>
      <c r="E3" s="41"/>
      <c r="F3" s="2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 x14ac:dyDescent="0.2">
      <c r="A4" s="8">
        <v>100419</v>
      </c>
      <c r="B4" s="25" t="s">
        <v>8</v>
      </c>
      <c r="C4" s="26" t="s">
        <v>9</v>
      </c>
      <c r="D4" s="26">
        <v>504.7</v>
      </c>
      <c r="E4" s="1"/>
      <c r="F4" s="29">
        <f t="shared" ref="F4:F47" si="0">D4*E4</f>
        <v>0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 x14ac:dyDescent="0.2">
      <c r="A5" s="8">
        <v>100506</v>
      </c>
      <c r="B5" s="25" t="s">
        <v>10</v>
      </c>
      <c r="C5" s="26" t="s">
        <v>9</v>
      </c>
      <c r="D5" s="26">
        <v>5.54</v>
      </c>
      <c r="E5" s="1"/>
      <c r="F5" s="29">
        <f t="shared" si="0"/>
        <v>0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 x14ac:dyDescent="0.2">
      <c r="A6" s="8">
        <v>170659</v>
      </c>
      <c r="B6" s="25" t="s">
        <v>11</v>
      </c>
      <c r="C6" s="26" t="s">
        <v>3</v>
      </c>
      <c r="D6" s="26">
        <v>10</v>
      </c>
      <c r="E6" s="1"/>
      <c r="F6" s="29">
        <f t="shared" si="0"/>
        <v>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 x14ac:dyDescent="0.2">
      <c r="A7" s="8">
        <v>180406</v>
      </c>
      <c r="B7" s="25" t="s">
        <v>12</v>
      </c>
      <c r="C7" s="26" t="s">
        <v>9</v>
      </c>
      <c r="D7" s="26">
        <v>3.2</v>
      </c>
      <c r="E7" s="1"/>
      <c r="F7" s="29">
        <f t="shared" si="0"/>
        <v>0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 x14ac:dyDescent="0.2">
      <c r="A8" s="8">
        <v>180440</v>
      </c>
      <c r="B8" s="25" t="s">
        <v>13</v>
      </c>
      <c r="C8" s="26" t="s">
        <v>9</v>
      </c>
      <c r="D8" s="26">
        <v>501.7</v>
      </c>
      <c r="E8" s="1"/>
      <c r="F8" s="29">
        <f t="shared" si="0"/>
        <v>0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 x14ac:dyDescent="0.2">
      <c r="A9" s="8">
        <v>180808</v>
      </c>
      <c r="B9" s="25" t="s">
        <v>14</v>
      </c>
      <c r="C9" s="26" t="s">
        <v>9</v>
      </c>
      <c r="D9" s="26">
        <v>5.54</v>
      </c>
      <c r="E9" s="1"/>
      <c r="F9" s="29">
        <f t="shared" si="0"/>
        <v>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 x14ac:dyDescent="0.2">
      <c r="A10" s="8">
        <v>190116</v>
      </c>
      <c r="B10" s="25" t="s">
        <v>15</v>
      </c>
      <c r="C10" s="26" t="s">
        <v>9</v>
      </c>
      <c r="D10" s="26">
        <v>50.4</v>
      </c>
      <c r="E10" s="1"/>
      <c r="F10" s="29">
        <f t="shared" si="0"/>
        <v>0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 x14ac:dyDescent="0.2">
      <c r="A11" s="8">
        <v>190120</v>
      </c>
      <c r="B11" s="25" t="s">
        <v>16</v>
      </c>
      <c r="C11" s="26" t="s">
        <v>17</v>
      </c>
      <c r="D11" s="26">
        <v>26</v>
      </c>
      <c r="E11" s="1"/>
      <c r="F11" s="29">
        <f t="shared" si="0"/>
        <v>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 x14ac:dyDescent="0.2">
      <c r="A12" s="8">
        <v>190302</v>
      </c>
      <c r="B12" s="25" t="s">
        <v>18</v>
      </c>
      <c r="C12" s="26" t="s">
        <v>9</v>
      </c>
      <c r="D12" s="26">
        <v>3</v>
      </c>
      <c r="E12" s="1"/>
      <c r="F12" s="29">
        <f t="shared" si="0"/>
        <v>0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 x14ac:dyDescent="0.2">
      <c r="A13" s="8">
        <v>190305</v>
      </c>
      <c r="B13" s="25" t="s">
        <v>19</v>
      </c>
      <c r="C13" s="26" t="s">
        <v>9</v>
      </c>
      <c r="D13" s="26">
        <v>12</v>
      </c>
      <c r="E13" s="1"/>
      <c r="F13" s="29">
        <f t="shared" si="0"/>
        <v>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 x14ac:dyDescent="0.2">
      <c r="A14" s="8">
        <v>200706</v>
      </c>
      <c r="B14" s="25" t="s">
        <v>20</v>
      </c>
      <c r="C14" s="26" t="s">
        <v>9</v>
      </c>
      <c r="D14" s="26">
        <v>90.58</v>
      </c>
      <c r="E14" s="1"/>
      <c r="F14" s="29">
        <f t="shared" si="0"/>
        <v>0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 x14ac:dyDescent="0.2">
      <c r="A15" s="8">
        <v>210177</v>
      </c>
      <c r="B15" s="25" t="s">
        <v>21</v>
      </c>
      <c r="C15" s="26" t="s">
        <v>3</v>
      </c>
      <c r="D15" s="26">
        <v>2</v>
      </c>
      <c r="E15" s="1"/>
      <c r="F15" s="29">
        <f t="shared" si="0"/>
        <v>0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 x14ac:dyDescent="0.2">
      <c r="A16" s="8">
        <v>220101</v>
      </c>
      <c r="B16" s="25" t="s">
        <v>22</v>
      </c>
      <c r="C16" s="26" t="s">
        <v>9</v>
      </c>
      <c r="D16" s="26">
        <v>3.45</v>
      </c>
      <c r="E16" s="1"/>
      <c r="F16" s="29">
        <f t="shared" si="0"/>
        <v>0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 x14ac:dyDescent="0.2">
      <c r="A17" s="8">
        <v>240432</v>
      </c>
      <c r="B17" s="25" t="s">
        <v>23</v>
      </c>
      <c r="C17" s="26" t="s">
        <v>9</v>
      </c>
      <c r="D17" s="26">
        <v>5</v>
      </c>
      <c r="E17" s="1"/>
      <c r="F17" s="29">
        <f t="shared" si="0"/>
        <v>0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 x14ac:dyDescent="0.2">
      <c r="A18" s="8">
        <v>240433</v>
      </c>
      <c r="B18" s="25" t="s">
        <v>24</v>
      </c>
      <c r="C18" s="26" t="s">
        <v>9</v>
      </c>
      <c r="D18" s="26">
        <v>5</v>
      </c>
      <c r="E18" s="1"/>
      <c r="F18" s="29">
        <f t="shared" si="0"/>
        <v>0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 x14ac:dyDescent="0.2">
      <c r="A19" s="8">
        <v>250106</v>
      </c>
      <c r="B19" s="25" t="s">
        <v>25</v>
      </c>
      <c r="C19" s="26" t="s">
        <v>3</v>
      </c>
      <c r="D19" s="26">
        <v>19</v>
      </c>
      <c r="E19" s="1"/>
      <c r="F19" s="29">
        <f t="shared" si="0"/>
        <v>0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 x14ac:dyDescent="0.2">
      <c r="A20" s="8">
        <v>250451</v>
      </c>
      <c r="B20" s="25" t="s">
        <v>26</v>
      </c>
      <c r="C20" s="26" t="s">
        <v>3</v>
      </c>
      <c r="D20" s="26">
        <v>1</v>
      </c>
      <c r="E20" s="1"/>
      <c r="F20" s="29">
        <f t="shared" si="0"/>
        <v>0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 x14ac:dyDescent="0.2">
      <c r="A21" s="8">
        <v>251106</v>
      </c>
      <c r="B21" s="25" t="s">
        <v>27</v>
      </c>
      <c r="C21" s="26" t="s">
        <v>3</v>
      </c>
      <c r="D21" s="26">
        <v>2</v>
      </c>
      <c r="E21" s="1"/>
      <c r="F21" s="29">
        <f t="shared" si="0"/>
        <v>0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 x14ac:dyDescent="0.2">
      <c r="A22" s="8">
        <v>251108</v>
      </c>
      <c r="B22" s="25" t="s">
        <v>28</v>
      </c>
      <c r="C22" s="26" t="s">
        <v>3</v>
      </c>
      <c r="D22" s="26">
        <v>7</v>
      </c>
      <c r="E22" s="1"/>
      <c r="F22" s="29">
        <f t="shared" si="0"/>
        <v>0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 x14ac:dyDescent="0.2">
      <c r="A23" s="8">
        <v>270504</v>
      </c>
      <c r="B23" s="25" t="s">
        <v>29</v>
      </c>
      <c r="C23" s="26" t="s">
        <v>3</v>
      </c>
      <c r="D23" s="26">
        <v>9</v>
      </c>
      <c r="E23" s="1"/>
      <c r="F23" s="29">
        <f t="shared" si="0"/>
        <v>0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 x14ac:dyDescent="0.2">
      <c r="A24" s="8">
        <v>290308</v>
      </c>
      <c r="B24" s="25" t="s">
        <v>30</v>
      </c>
      <c r="C24" s="26" t="s">
        <v>9</v>
      </c>
      <c r="D24" s="26">
        <v>112</v>
      </c>
      <c r="E24" s="1"/>
      <c r="F24" s="29">
        <f t="shared" si="0"/>
        <v>0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 x14ac:dyDescent="0.2">
      <c r="A25" s="8">
        <v>290440</v>
      </c>
      <c r="B25" s="25" t="s">
        <v>31</v>
      </c>
      <c r="C25" s="26" t="s">
        <v>3</v>
      </c>
      <c r="D25" s="26">
        <v>5</v>
      </c>
      <c r="E25" s="1"/>
      <c r="F25" s="29">
        <f t="shared" si="0"/>
        <v>0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2">
      <c r="A26" s="8">
        <v>310202</v>
      </c>
      <c r="B26" s="25" t="s">
        <v>32</v>
      </c>
      <c r="C26" s="26" t="s">
        <v>9</v>
      </c>
      <c r="D26" s="26">
        <v>455</v>
      </c>
      <c r="E26" s="1"/>
      <c r="F26" s="29">
        <f t="shared" si="0"/>
        <v>0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2">
      <c r="A27" s="8" t="s">
        <v>33</v>
      </c>
      <c r="B27" s="25" t="s">
        <v>34</v>
      </c>
      <c r="C27" s="26" t="s">
        <v>17</v>
      </c>
      <c r="D27" s="26">
        <v>27.2</v>
      </c>
      <c r="E27" s="1"/>
      <c r="F27" s="29">
        <f t="shared" si="0"/>
        <v>0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2">
      <c r="A28" s="8" t="s">
        <v>35</v>
      </c>
      <c r="B28" s="25" t="s">
        <v>36</v>
      </c>
      <c r="C28" s="26" t="s">
        <v>3</v>
      </c>
      <c r="D28" s="26">
        <v>8</v>
      </c>
      <c r="E28" s="1"/>
      <c r="F28" s="29">
        <f t="shared" si="0"/>
        <v>0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2">
      <c r="A29" s="8" t="s">
        <v>37</v>
      </c>
      <c r="B29" s="25" t="s">
        <v>38</v>
      </c>
      <c r="C29" s="26" t="s">
        <v>9</v>
      </c>
      <c r="D29" s="26">
        <v>1.02</v>
      </c>
      <c r="E29" s="1"/>
      <c r="F29" s="29">
        <f t="shared" si="0"/>
        <v>0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2">
      <c r="A30" s="8" t="s">
        <v>39</v>
      </c>
      <c r="B30" s="25" t="s">
        <v>40</v>
      </c>
      <c r="C30" s="26" t="s">
        <v>3</v>
      </c>
      <c r="D30" s="26">
        <v>37</v>
      </c>
      <c r="E30" s="1"/>
      <c r="F30" s="29">
        <f t="shared" si="0"/>
        <v>0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2">
      <c r="A31" s="8" t="s">
        <v>41</v>
      </c>
      <c r="B31" s="25" t="s">
        <v>42</v>
      </c>
      <c r="C31" s="26" t="s">
        <v>3</v>
      </c>
      <c r="D31" s="26">
        <v>6</v>
      </c>
      <c r="E31" s="1"/>
      <c r="F31" s="29">
        <f t="shared" si="0"/>
        <v>0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 x14ac:dyDescent="0.2">
      <c r="A32" s="8" t="s">
        <v>43</v>
      </c>
      <c r="B32" s="25" t="s">
        <v>44</v>
      </c>
      <c r="C32" s="26" t="s">
        <v>17</v>
      </c>
      <c r="D32" s="26">
        <v>30</v>
      </c>
      <c r="E32" s="1"/>
      <c r="F32" s="29">
        <f t="shared" si="0"/>
        <v>0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 x14ac:dyDescent="0.2">
      <c r="A33" s="8" t="s">
        <v>45</v>
      </c>
      <c r="B33" s="25" t="s">
        <v>46</v>
      </c>
      <c r="C33" s="26" t="s">
        <v>9</v>
      </c>
      <c r="D33" s="26">
        <v>5.26</v>
      </c>
      <c r="E33" s="1"/>
      <c r="F33" s="29">
        <f t="shared" si="0"/>
        <v>0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 x14ac:dyDescent="0.2">
      <c r="A34" s="8" t="s">
        <v>47</v>
      </c>
      <c r="B34" s="25" t="s">
        <v>48</v>
      </c>
      <c r="C34" s="26" t="s">
        <v>17</v>
      </c>
      <c r="D34" s="26">
        <v>4.0975999999999999</v>
      </c>
      <c r="E34" s="1"/>
      <c r="F34" s="29">
        <f t="shared" si="0"/>
        <v>0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2">
      <c r="A35" s="8" t="s">
        <v>49</v>
      </c>
      <c r="B35" s="25" t="s">
        <v>50</v>
      </c>
      <c r="C35" s="26" t="s">
        <v>3</v>
      </c>
      <c r="D35" s="26">
        <v>6</v>
      </c>
      <c r="E35" s="1"/>
      <c r="F35" s="29">
        <f t="shared" si="0"/>
        <v>0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2">
      <c r="A36" s="8" t="s">
        <v>51</v>
      </c>
      <c r="B36" s="25" t="s">
        <v>52</v>
      </c>
      <c r="C36" s="26" t="s">
        <v>17</v>
      </c>
      <c r="D36" s="26">
        <v>4.7</v>
      </c>
      <c r="E36" s="1"/>
      <c r="F36" s="29">
        <f t="shared" si="0"/>
        <v>0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">
      <c r="A37" s="8" t="s">
        <v>53</v>
      </c>
      <c r="B37" s="25" t="s">
        <v>54</v>
      </c>
      <c r="C37" s="26" t="s">
        <v>17</v>
      </c>
      <c r="D37" s="26">
        <v>6</v>
      </c>
      <c r="E37" s="1"/>
      <c r="F37" s="29">
        <f t="shared" si="0"/>
        <v>0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">
      <c r="A38" s="8" t="s">
        <v>55</v>
      </c>
      <c r="B38" s="25" t="s">
        <v>56</v>
      </c>
      <c r="C38" s="26" t="s">
        <v>3</v>
      </c>
      <c r="D38" s="26">
        <v>1</v>
      </c>
      <c r="E38" s="1"/>
      <c r="F38" s="29">
        <f t="shared" si="0"/>
        <v>0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">
      <c r="A39" s="8" t="s">
        <v>57</v>
      </c>
      <c r="B39" s="25" t="s">
        <v>58</v>
      </c>
      <c r="C39" s="26" t="s">
        <v>3</v>
      </c>
      <c r="D39" s="26">
        <v>10</v>
      </c>
      <c r="E39" s="1"/>
      <c r="F39" s="29">
        <f t="shared" si="0"/>
        <v>0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">
      <c r="A40" s="8" t="s">
        <v>59</v>
      </c>
      <c r="B40" s="27" t="s">
        <v>60</v>
      </c>
      <c r="C40" s="26" t="s">
        <v>9</v>
      </c>
      <c r="D40" s="26">
        <v>0.16</v>
      </c>
      <c r="E40" s="1"/>
      <c r="F40" s="29">
        <f t="shared" si="0"/>
        <v>0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2">
      <c r="A41" s="8" t="s">
        <v>61</v>
      </c>
      <c r="B41" s="25" t="s">
        <v>62</v>
      </c>
      <c r="C41" s="26" t="s">
        <v>9</v>
      </c>
      <c r="D41" s="26">
        <v>5.1300000000000008</v>
      </c>
      <c r="E41" s="1"/>
      <c r="F41" s="29">
        <f t="shared" si="0"/>
        <v>0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2">
      <c r="A42" s="8" t="s">
        <v>63</v>
      </c>
      <c r="B42" s="25" t="s">
        <v>64</v>
      </c>
      <c r="C42" s="26" t="s">
        <v>9</v>
      </c>
      <c r="D42" s="26">
        <v>3130.4</v>
      </c>
      <c r="E42" s="1"/>
      <c r="F42" s="29">
        <f t="shared" si="0"/>
        <v>0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2">
      <c r="A43" s="8" t="s">
        <v>65</v>
      </c>
      <c r="B43" s="25" t="s">
        <v>66</v>
      </c>
      <c r="C43" s="26" t="s">
        <v>9</v>
      </c>
      <c r="D43" s="26">
        <v>3122.16</v>
      </c>
      <c r="E43" s="1"/>
      <c r="F43" s="29">
        <f t="shared" si="0"/>
        <v>0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2">
      <c r="A44" s="8" t="s">
        <v>67</v>
      </c>
      <c r="B44" s="25" t="s">
        <v>68</v>
      </c>
      <c r="C44" s="26" t="s">
        <v>9</v>
      </c>
      <c r="D44" s="26">
        <v>55</v>
      </c>
      <c r="E44" s="1"/>
      <c r="F44" s="29">
        <f t="shared" si="0"/>
        <v>0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2">
      <c r="A45" s="8" t="s">
        <v>69</v>
      </c>
      <c r="B45" s="25" t="s">
        <v>70</v>
      </c>
      <c r="C45" s="26" t="s">
        <v>9</v>
      </c>
      <c r="D45" s="26">
        <v>60</v>
      </c>
      <c r="E45" s="1"/>
      <c r="F45" s="29">
        <f t="shared" si="0"/>
        <v>0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2">
      <c r="A46" s="8" t="s">
        <v>71</v>
      </c>
      <c r="B46" s="25" t="s">
        <v>72</v>
      </c>
      <c r="C46" s="26" t="s">
        <v>9</v>
      </c>
      <c r="D46" s="26">
        <v>300</v>
      </c>
      <c r="E46" s="1"/>
      <c r="F46" s="29">
        <f t="shared" si="0"/>
        <v>0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2">
      <c r="A47" s="8" t="s">
        <v>73</v>
      </c>
      <c r="B47" s="25" t="s">
        <v>74</v>
      </c>
      <c r="C47" s="26" t="s">
        <v>9</v>
      </c>
      <c r="D47" s="26">
        <v>280</v>
      </c>
      <c r="E47" s="1"/>
      <c r="F47" s="29">
        <f t="shared" si="0"/>
        <v>0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">
      <c r="A48" s="42" t="s">
        <v>75</v>
      </c>
      <c r="B48" s="43"/>
      <c r="C48" s="43"/>
      <c r="D48" s="43"/>
      <c r="E48" s="44"/>
      <c r="F48" s="13">
        <f>SUM(F4:F47)</f>
        <v>0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">
      <c r="A49" s="45" t="s">
        <v>76</v>
      </c>
      <c r="B49" s="46"/>
      <c r="C49" s="46"/>
      <c r="D49" s="46"/>
      <c r="E49" s="47"/>
      <c r="F49" s="28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">
      <c r="A50" s="14" t="s">
        <v>77</v>
      </c>
      <c r="B50" s="14" t="s">
        <v>78</v>
      </c>
      <c r="C50" s="14"/>
      <c r="D50" s="15"/>
      <c r="E50" s="15"/>
      <c r="F50" s="1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">
      <c r="A51" s="8" t="s">
        <v>79</v>
      </c>
      <c r="B51" s="22" t="s">
        <v>31</v>
      </c>
      <c r="C51" s="17" t="s">
        <v>9</v>
      </c>
      <c r="D51" s="17">
        <v>3</v>
      </c>
      <c r="E51" s="1"/>
      <c r="F51" s="7">
        <f t="shared" ref="F51:F69" si="1">E51*D51</f>
        <v>0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">
      <c r="A52" s="8" t="s">
        <v>80</v>
      </c>
      <c r="B52" s="22" t="s">
        <v>81</v>
      </c>
      <c r="C52" s="17" t="s">
        <v>9</v>
      </c>
      <c r="D52" s="17">
        <v>8</v>
      </c>
      <c r="E52" s="1"/>
      <c r="F52" s="7">
        <f t="shared" si="1"/>
        <v>0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">
      <c r="A53" s="8" t="s">
        <v>65</v>
      </c>
      <c r="B53" s="22" t="s">
        <v>82</v>
      </c>
      <c r="C53" s="17" t="s">
        <v>9</v>
      </c>
      <c r="D53" s="17">
        <v>70</v>
      </c>
      <c r="E53" s="1"/>
      <c r="F53" s="7">
        <f t="shared" si="1"/>
        <v>0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">
      <c r="A54" s="8" t="s">
        <v>83</v>
      </c>
      <c r="B54" s="22" t="s">
        <v>84</v>
      </c>
      <c r="C54" s="17" t="s">
        <v>3</v>
      </c>
      <c r="D54" s="17">
        <v>1</v>
      </c>
      <c r="E54" s="1"/>
      <c r="F54" s="7">
        <f t="shared" si="1"/>
        <v>0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">
      <c r="A55" s="8" t="s">
        <v>85</v>
      </c>
      <c r="B55" s="22" t="s">
        <v>86</v>
      </c>
      <c r="C55" s="17" t="s">
        <v>9</v>
      </c>
      <c r="D55" s="17">
        <v>40</v>
      </c>
      <c r="E55" s="1"/>
      <c r="F55" s="7">
        <f t="shared" si="1"/>
        <v>0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">
      <c r="A56" s="8" t="s">
        <v>87</v>
      </c>
      <c r="B56" s="22" t="s">
        <v>88</v>
      </c>
      <c r="C56" s="17" t="s">
        <v>9</v>
      </c>
      <c r="D56" s="17">
        <v>6</v>
      </c>
      <c r="E56" s="1"/>
      <c r="F56" s="7">
        <f t="shared" si="1"/>
        <v>0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">
      <c r="A57" s="8" t="s">
        <v>37</v>
      </c>
      <c r="B57" s="22" t="s">
        <v>89</v>
      </c>
      <c r="C57" s="17" t="s">
        <v>9</v>
      </c>
      <c r="D57" s="17">
        <v>45</v>
      </c>
      <c r="E57" s="1"/>
      <c r="F57" s="7">
        <f t="shared" si="1"/>
        <v>0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">
      <c r="A58" s="8" t="s">
        <v>90</v>
      </c>
      <c r="B58" s="22" t="s">
        <v>91</v>
      </c>
      <c r="C58" s="17" t="s">
        <v>9</v>
      </c>
      <c r="D58" s="17">
        <v>36</v>
      </c>
      <c r="E58" s="1"/>
      <c r="F58" s="7">
        <f t="shared" si="1"/>
        <v>0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">
      <c r="A59" s="8" t="s">
        <v>92</v>
      </c>
      <c r="B59" s="22" t="s">
        <v>93</v>
      </c>
      <c r="C59" s="17" t="s">
        <v>9</v>
      </c>
      <c r="D59" s="17">
        <v>80</v>
      </c>
      <c r="E59" s="1"/>
      <c r="F59" s="7">
        <f t="shared" si="1"/>
        <v>0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">
      <c r="A60" s="8" t="s">
        <v>94</v>
      </c>
      <c r="B60" s="22" t="s">
        <v>95</v>
      </c>
      <c r="C60" s="17" t="s">
        <v>9</v>
      </c>
      <c r="D60" s="17">
        <v>35</v>
      </c>
      <c r="E60" s="1"/>
      <c r="F60" s="7">
        <f t="shared" si="1"/>
        <v>0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">
      <c r="A61" s="8" t="s">
        <v>96</v>
      </c>
      <c r="B61" s="22" t="s">
        <v>97</v>
      </c>
      <c r="C61" s="17" t="s">
        <v>9</v>
      </c>
      <c r="D61" s="17">
        <v>5</v>
      </c>
      <c r="E61" s="1"/>
      <c r="F61" s="7">
        <f t="shared" si="1"/>
        <v>0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">
      <c r="A62" s="8" t="s">
        <v>98</v>
      </c>
      <c r="B62" s="22" t="s">
        <v>99</v>
      </c>
      <c r="C62" s="17" t="s">
        <v>3</v>
      </c>
      <c r="D62" s="17">
        <v>1</v>
      </c>
      <c r="E62" s="1"/>
      <c r="F62" s="7">
        <f t="shared" si="1"/>
        <v>0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">
      <c r="A63" s="8" t="s">
        <v>100</v>
      </c>
      <c r="B63" s="22" t="s">
        <v>101</v>
      </c>
      <c r="C63" s="17" t="s">
        <v>9</v>
      </c>
      <c r="D63" s="17">
        <v>2</v>
      </c>
      <c r="E63" s="1"/>
      <c r="F63" s="7">
        <f t="shared" si="1"/>
        <v>0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">
      <c r="A64" s="8" t="s">
        <v>73</v>
      </c>
      <c r="B64" s="22" t="s">
        <v>102</v>
      </c>
      <c r="C64" s="17" t="s">
        <v>103</v>
      </c>
      <c r="D64" s="17">
        <v>3.2</v>
      </c>
      <c r="E64" s="1"/>
      <c r="F64" s="7">
        <f t="shared" si="1"/>
        <v>0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">
      <c r="A65" s="8" t="s">
        <v>73</v>
      </c>
      <c r="B65" s="22" t="s">
        <v>104</v>
      </c>
      <c r="C65" s="17" t="s">
        <v>9</v>
      </c>
      <c r="D65" s="17">
        <v>4</v>
      </c>
      <c r="E65" s="1"/>
      <c r="F65" s="7">
        <f t="shared" si="1"/>
        <v>0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">
      <c r="A66" s="8" t="s">
        <v>105</v>
      </c>
      <c r="B66" s="22" t="s">
        <v>106</v>
      </c>
      <c r="C66" s="17" t="s">
        <v>9</v>
      </c>
      <c r="D66" s="17">
        <v>2.2000000000000002</v>
      </c>
      <c r="E66" s="1"/>
      <c r="F66" s="7">
        <f t="shared" si="1"/>
        <v>0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">
      <c r="A67" s="8" t="s">
        <v>107</v>
      </c>
      <c r="B67" s="22" t="s">
        <v>25</v>
      </c>
      <c r="C67" s="17" t="s">
        <v>3</v>
      </c>
      <c r="D67" s="17">
        <v>1</v>
      </c>
      <c r="E67" s="1"/>
      <c r="F67" s="7">
        <f t="shared" si="1"/>
        <v>0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">
      <c r="A68" s="8" t="s">
        <v>108</v>
      </c>
      <c r="B68" s="22" t="s">
        <v>109</v>
      </c>
      <c r="C68" s="17" t="s">
        <v>3</v>
      </c>
      <c r="D68" s="17">
        <v>1</v>
      </c>
      <c r="E68" s="1"/>
      <c r="F68" s="7">
        <f t="shared" si="1"/>
        <v>0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">
      <c r="A69" s="8" t="s">
        <v>110</v>
      </c>
      <c r="B69" s="22" t="s">
        <v>111</v>
      </c>
      <c r="C69" s="17" t="s">
        <v>112</v>
      </c>
      <c r="D69" s="17">
        <v>5</v>
      </c>
      <c r="E69" s="1"/>
      <c r="F69" s="7">
        <f t="shared" si="1"/>
        <v>0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">
      <c r="A70" s="48" t="s">
        <v>113</v>
      </c>
      <c r="B70" s="40"/>
      <c r="C70" s="40"/>
      <c r="D70" s="40"/>
      <c r="E70" s="41"/>
      <c r="F70" s="13">
        <f>SUM(F51:F69)</f>
        <v>0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">
      <c r="A71" s="14" t="s">
        <v>77</v>
      </c>
      <c r="B71" s="14" t="s">
        <v>114</v>
      </c>
      <c r="C71" s="14"/>
      <c r="D71" s="15"/>
      <c r="E71" s="15"/>
      <c r="F71" s="15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">
      <c r="A72" s="8" t="s">
        <v>115</v>
      </c>
      <c r="B72" s="22" t="s">
        <v>116</v>
      </c>
      <c r="C72" s="17" t="s">
        <v>3</v>
      </c>
      <c r="D72" s="17">
        <v>1</v>
      </c>
      <c r="E72" s="1"/>
      <c r="F72" s="7">
        <f>E72*D72</f>
        <v>0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">
      <c r="A73" s="48" t="s">
        <v>117</v>
      </c>
      <c r="B73" s="40"/>
      <c r="C73" s="40"/>
      <c r="D73" s="40"/>
      <c r="E73" s="41"/>
      <c r="F73" s="13">
        <f>SUM(F72)</f>
        <v>0</v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">
      <c r="A74" s="14" t="s">
        <v>77</v>
      </c>
      <c r="B74" s="14" t="s">
        <v>118</v>
      </c>
      <c r="C74" s="14"/>
      <c r="D74" s="15"/>
      <c r="E74" s="15"/>
      <c r="F74" s="15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">
      <c r="A75" s="8" t="s">
        <v>119</v>
      </c>
      <c r="B75" s="22" t="s">
        <v>120</v>
      </c>
      <c r="C75" s="17" t="s">
        <v>9</v>
      </c>
      <c r="D75" s="17">
        <v>50</v>
      </c>
      <c r="E75" s="1"/>
      <c r="F75" s="7">
        <f t="shared" ref="F75:F83" si="2">E75*D75</f>
        <v>0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">
      <c r="A76" s="8">
        <v>290440</v>
      </c>
      <c r="B76" s="22" t="s">
        <v>31</v>
      </c>
      <c r="C76" s="17" t="s">
        <v>9</v>
      </c>
      <c r="D76" s="17">
        <v>2</v>
      </c>
      <c r="E76" s="1"/>
      <c r="F76" s="7">
        <f t="shared" si="2"/>
        <v>0</v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">
      <c r="A77" s="8" t="s">
        <v>80</v>
      </c>
      <c r="B77" s="22" t="s">
        <v>81</v>
      </c>
      <c r="C77" s="17" t="s">
        <v>9</v>
      </c>
      <c r="D77" s="17">
        <v>7</v>
      </c>
      <c r="E77" s="1"/>
      <c r="F77" s="7">
        <f t="shared" si="2"/>
        <v>0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">
      <c r="A78" s="8">
        <v>290115</v>
      </c>
      <c r="B78" s="22" t="s">
        <v>64</v>
      </c>
      <c r="C78" s="17" t="s">
        <v>9</v>
      </c>
      <c r="D78" s="17">
        <v>30</v>
      </c>
      <c r="E78" s="1"/>
      <c r="F78" s="7">
        <f t="shared" si="2"/>
        <v>0</v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">
      <c r="A79" s="8">
        <v>290308</v>
      </c>
      <c r="B79" s="22" t="s">
        <v>82</v>
      </c>
      <c r="C79" s="17" t="s">
        <v>9</v>
      </c>
      <c r="D79" s="17">
        <v>30</v>
      </c>
      <c r="E79" s="1"/>
      <c r="F79" s="7">
        <f t="shared" si="2"/>
        <v>0</v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">
      <c r="A80" s="8" t="s">
        <v>85</v>
      </c>
      <c r="B80" s="22" t="s">
        <v>86</v>
      </c>
      <c r="C80" s="17" t="s">
        <v>9</v>
      </c>
      <c r="D80" s="17">
        <v>112</v>
      </c>
      <c r="E80" s="1"/>
      <c r="F80" s="7">
        <f t="shared" si="2"/>
        <v>0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">
      <c r="A81" s="8" t="s">
        <v>121</v>
      </c>
      <c r="B81" s="22" t="s">
        <v>122</v>
      </c>
      <c r="C81" s="17" t="s">
        <v>17</v>
      </c>
      <c r="D81" s="17">
        <v>120</v>
      </c>
      <c r="E81" s="1"/>
      <c r="F81" s="7">
        <f t="shared" si="2"/>
        <v>0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">
      <c r="A82" s="8" t="s">
        <v>123</v>
      </c>
      <c r="B82" s="22" t="s">
        <v>124</v>
      </c>
      <c r="C82" s="17" t="s">
        <v>3</v>
      </c>
      <c r="D82" s="17">
        <v>2</v>
      </c>
      <c r="E82" s="1"/>
      <c r="F82" s="7">
        <f t="shared" si="2"/>
        <v>0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">
      <c r="A83" s="8" t="s">
        <v>125</v>
      </c>
      <c r="B83" s="22" t="s">
        <v>126</v>
      </c>
      <c r="C83" s="17" t="s">
        <v>3</v>
      </c>
      <c r="D83" s="17">
        <v>2</v>
      </c>
      <c r="E83" s="1"/>
      <c r="F83" s="7">
        <f t="shared" si="2"/>
        <v>0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">
      <c r="A84" s="48" t="s">
        <v>127</v>
      </c>
      <c r="B84" s="40"/>
      <c r="C84" s="40"/>
      <c r="D84" s="40"/>
      <c r="E84" s="41"/>
      <c r="F84" s="13">
        <f>SUM(F75:F83)</f>
        <v>0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">
      <c r="A85" s="14" t="s">
        <v>77</v>
      </c>
      <c r="B85" s="14" t="s">
        <v>128</v>
      </c>
      <c r="C85" s="14"/>
      <c r="D85" s="15"/>
      <c r="E85" s="15"/>
      <c r="F85" s="15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">
      <c r="A86" s="8" t="s">
        <v>119</v>
      </c>
      <c r="B86" s="22" t="s">
        <v>120</v>
      </c>
      <c r="C86" s="17" t="s">
        <v>9</v>
      </c>
      <c r="D86" s="17">
        <v>50</v>
      </c>
      <c r="E86" s="1"/>
      <c r="F86" s="7">
        <f t="shared" ref="F86:F94" si="3">E86*D86</f>
        <v>0</v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">
      <c r="A87" s="8">
        <v>290440</v>
      </c>
      <c r="B87" s="22" t="s">
        <v>31</v>
      </c>
      <c r="C87" s="17" t="s">
        <v>9</v>
      </c>
      <c r="D87" s="17">
        <v>2</v>
      </c>
      <c r="E87" s="1"/>
      <c r="F87" s="7">
        <f t="shared" si="3"/>
        <v>0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">
      <c r="A88" s="8" t="s">
        <v>80</v>
      </c>
      <c r="B88" s="22" t="s">
        <v>81</v>
      </c>
      <c r="C88" s="17" t="s">
        <v>9</v>
      </c>
      <c r="D88" s="17">
        <v>8</v>
      </c>
      <c r="E88" s="1"/>
      <c r="F88" s="7">
        <f t="shared" si="3"/>
        <v>0</v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">
      <c r="A89" s="8">
        <v>290115</v>
      </c>
      <c r="B89" s="22" t="s">
        <v>64</v>
      </c>
      <c r="C89" s="17" t="s">
        <v>9</v>
      </c>
      <c r="D89" s="17">
        <v>14</v>
      </c>
      <c r="E89" s="1"/>
      <c r="F89" s="7">
        <f t="shared" si="3"/>
        <v>0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">
      <c r="A90" s="8">
        <v>290308</v>
      </c>
      <c r="B90" s="22" t="s">
        <v>82</v>
      </c>
      <c r="C90" s="17" t="s">
        <v>9</v>
      </c>
      <c r="D90" s="17">
        <v>14</v>
      </c>
      <c r="E90" s="1"/>
      <c r="F90" s="7">
        <f t="shared" si="3"/>
        <v>0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">
      <c r="A91" s="8" t="s">
        <v>85</v>
      </c>
      <c r="B91" s="22" t="s">
        <v>86</v>
      </c>
      <c r="C91" s="17" t="s">
        <v>9</v>
      </c>
      <c r="D91" s="17">
        <v>150</v>
      </c>
      <c r="E91" s="1"/>
      <c r="F91" s="7">
        <f t="shared" si="3"/>
        <v>0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">
      <c r="A92" s="8" t="s">
        <v>121</v>
      </c>
      <c r="B92" s="22" t="s">
        <v>122</v>
      </c>
      <c r="C92" s="17" t="s">
        <v>17</v>
      </c>
      <c r="D92" s="17">
        <v>120</v>
      </c>
      <c r="E92" s="1"/>
      <c r="F92" s="7">
        <f t="shared" si="3"/>
        <v>0</v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">
      <c r="A93" s="8" t="s">
        <v>123</v>
      </c>
      <c r="B93" s="22" t="s">
        <v>124</v>
      </c>
      <c r="C93" s="17" t="s">
        <v>3</v>
      </c>
      <c r="D93" s="17">
        <v>2</v>
      </c>
      <c r="E93" s="1"/>
      <c r="F93" s="7">
        <f t="shared" si="3"/>
        <v>0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">
      <c r="A94" s="8" t="s">
        <v>125</v>
      </c>
      <c r="B94" s="22" t="s">
        <v>126</v>
      </c>
      <c r="C94" s="17" t="s">
        <v>3</v>
      </c>
      <c r="D94" s="17">
        <v>2</v>
      </c>
      <c r="E94" s="1"/>
      <c r="F94" s="7">
        <f t="shared" si="3"/>
        <v>0</v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">
      <c r="A95" s="48" t="s">
        <v>129</v>
      </c>
      <c r="B95" s="40"/>
      <c r="C95" s="40"/>
      <c r="D95" s="40"/>
      <c r="E95" s="41"/>
      <c r="F95" s="13">
        <f>SUM(F86:F94)</f>
        <v>0</v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">
      <c r="A96" s="14" t="s">
        <v>77</v>
      </c>
      <c r="B96" s="14" t="s">
        <v>130</v>
      </c>
      <c r="C96" s="14"/>
      <c r="D96" s="15"/>
      <c r="E96" s="15"/>
      <c r="F96" s="15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">
      <c r="A97" s="8" t="s">
        <v>119</v>
      </c>
      <c r="B97" s="22" t="s">
        <v>120</v>
      </c>
      <c r="C97" s="17" t="s">
        <v>9</v>
      </c>
      <c r="D97" s="17">
        <v>55</v>
      </c>
      <c r="E97" s="1"/>
      <c r="F97" s="7">
        <f t="shared" ref="F97:F106" si="4">E97*D97</f>
        <v>0</v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">
      <c r="A98" s="8">
        <v>290440</v>
      </c>
      <c r="B98" s="22" t="s">
        <v>31</v>
      </c>
      <c r="C98" s="17" t="s">
        <v>9</v>
      </c>
      <c r="D98" s="17">
        <v>2</v>
      </c>
      <c r="E98" s="1"/>
      <c r="F98" s="7">
        <f t="shared" si="4"/>
        <v>0</v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">
      <c r="A99" s="8" t="s">
        <v>80</v>
      </c>
      <c r="B99" s="22" t="s">
        <v>81</v>
      </c>
      <c r="C99" s="17" t="s">
        <v>9</v>
      </c>
      <c r="D99" s="17">
        <v>10</v>
      </c>
      <c r="E99" s="1"/>
      <c r="F99" s="7">
        <f t="shared" si="4"/>
        <v>0</v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">
      <c r="A100" s="8">
        <v>290115</v>
      </c>
      <c r="B100" s="22" t="s">
        <v>64</v>
      </c>
      <c r="C100" s="17" t="s">
        <v>9</v>
      </c>
      <c r="D100" s="17">
        <v>50</v>
      </c>
      <c r="E100" s="1"/>
      <c r="F100" s="7">
        <f t="shared" si="4"/>
        <v>0</v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">
      <c r="A101" s="8">
        <v>290308</v>
      </c>
      <c r="B101" s="22" t="s">
        <v>82</v>
      </c>
      <c r="C101" s="17" t="s">
        <v>9</v>
      </c>
      <c r="D101" s="17">
        <v>50</v>
      </c>
      <c r="E101" s="1"/>
      <c r="F101" s="7">
        <f t="shared" si="4"/>
        <v>0</v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">
      <c r="A102" s="8" t="s">
        <v>85</v>
      </c>
      <c r="B102" s="22" t="s">
        <v>86</v>
      </c>
      <c r="C102" s="17" t="s">
        <v>9</v>
      </c>
      <c r="D102" s="17">
        <v>154</v>
      </c>
      <c r="E102" s="1"/>
      <c r="F102" s="7">
        <f t="shared" si="4"/>
        <v>0</v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">
      <c r="A103" s="8" t="s">
        <v>121</v>
      </c>
      <c r="B103" s="22" t="s">
        <v>122</v>
      </c>
      <c r="C103" s="17" t="s">
        <v>17</v>
      </c>
      <c r="D103" s="17">
        <v>120</v>
      </c>
      <c r="E103" s="1"/>
      <c r="F103" s="7">
        <f t="shared" si="4"/>
        <v>0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">
      <c r="A104" s="8" t="s">
        <v>115</v>
      </c>
      <c r="B104" s="22" t="s">
        <v>116</v>
      </c>
      <c r="C104" s="17" t="s">
        <v>3</v>
      </c>
      <c r="D104" s="17">
        <v>1</v>
      </c>
      <c r="E104" s="1"/>
      <c r="F104" s="7">
        <f t="shared" si="4"/>
        <v>0</v>
      </c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">
      <c r="A105" s="8" t="s">
        <v>123</v>
      </c>
      <c r="B105" s="22" t="s">
        <v>124</v>
      </c>
      <c r="C105" s="17" t="s">
        <v>3</v>
      </c>
      <c r="D105" s="17">
        <v>2</v>
      </c>
      <c r="E105" s="1"/>
      <c r="F105" s="7">
        <f t="shared" si="4"/>
        <v>0</v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">
      <c r="A106" s="8" t="s">
        <v>125</v>
      </c>
      <c r="B106" s="22" t="s">
        <v>126</v>
      </c>
      <c r="C106" s="17" t="s">
        <v>3</v>
      </c>
      <c r="D106" s="17">
        <v>2</v>
      </c>
      <c r="E106" s="1"/>
      <c r="F106" s="7">
        <f t="shared" si="4"/>
        <v>0</v>
      </c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">
      <c r="A107" s="48" t="s">
        <v>131</v>
      </c>
      <c r="B107" s="40"/>
      <c r="C107" s="40"/>
      <c r="D107" s="40"/>
      <c r="E107" s="41"/>
      <c r="F107" s="13">
        <f>SUM(F97:F106)</f>
        <v>0</v>
      </c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">
      <c r="A108" s="14" t="s">
        <v>77</v>
      </c>
      <c r="B108" s="14" t="s">
        <v>132</v>
      </c>
      <c r="C108" s="14"/>
      <c r="D108" s="15"/>
      <c r="E108" s="15"/>
      <c r="F108" s="15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">
      <c r="A109" s="8" t="s">
        <v>85</v>
      </c>
      <c r="B109" s="22" t="s">
        <v>86</v>
      </c>
      <c r="C109" s="17" t="s">
        <v>9</v>
      </c>
      <c r="D109" s="17">
        <v>100</v>
      </c>
      <c r="E109" s="1"/>
      <c r="F109" s="7">
        <f t="shared" ref="F109:F119" si="5">E109*D109</f>
        <v>0</v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">
      <c r="A110" s="8">
        <v>290115</v>
      </c>
      <c r="B110" s="22" t="s">
        <v>64</v>
      </c>
      <c r="C110" s="17" t="s">
        <v>9</v>
      </c>
      <c r="D110" s="17">
        <v>120</v>
      </c>
      <c r="E110" s="1"/>
      <c r="F110" s="7">
        <f t="shared" si="5"/>
        <v>0</v>
      </c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">
      <c r="A111" s="8">
        <v>290308</v>
      </c>
      <c r="B111" s="22" t="s">
        <v>82</v>
      </c>
      <c r="C111" s="17" t="s">
        <v>9</v>
      </c>
      <c r="D111" s="17">
        <v>120</v>
      </c>
      <c r="E111" s="1"/>
      <c r="F111" s="7">
        <f t="shared" si="5"/>
        <v>0</v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">
      <c r="A112" s="8" t="s">
        <v>133</v>
      </c>
      <c r="B112" s="22" t="s">
        <v>134</v>
      </c>
      <c r="C112" s="17" t="s">
        <v>9</v>
      </c>
      <c r="D112" s="17">
        <v>15</v>
      </c>
      <c r="E112" s="1"/>
      <c r="F112" s="7">
        <f t="shared" si="5"/>
        <v>0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">
      <c r="A113" s="8" t="s">
        <v>121</v>
      </c>
      <c r="B113" s="22" t="s">
        <v>122</v>
      </c>
      <c r="C113" s="17" t="s">
        <v>17</v>
      </c>
      <c r="D113" s="17">
        <v>60</v>
      </c>
      <c r="E113" s="1"/>
      <c r="F113" s="7">
        <f t="shared" si="5"/>
        <v>0</v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">
      <c r="A114" s="8" t="s">
        <v>115</v>
      </c>
      <c r="B114" s="22" t="s">
        <v>116</v>
      </c>
      <c r="C114" s="17" t="s">
        <v>3</v>
      </c>
      <c r="D114" s="17">
        <v>1</v>
      </c>
      <c r="E114" s="1"/>
      <c r="F114" s="7">
        <f t="shared" si="5"/>
        <v>0</v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">
      <c r="A115" s="8" t="s">
        <v>87</v>
      </c>
      <c r="B115" s="22" t="s">
        <v>135</v>
      </c>
      <c r="C115" s="17" t="s">
        <v>9</v>
      </c>
      <c r="D115" s="17">
        <v>4</v>
      </c>
      <c r="E115" s="1"/>
      <c r="F115" s="7">
        <f t="shared" si="5"/>
        <v>0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">
      <c r="A116" s="8" t="s">
        <v>136</v>
      </c>
      <c r="B116" s="22" t="s">
        <v>137</v>
      </c>
      <c r="C116" s="17" t="s">
        <v>3</v>
      </c>
      <c r="D116" s="17">
        <v>2</v>
      </c>
      <c r="E116" s="1"/>
      <c r="F116" s="7">
        <f t="shared" si="5"/>
        <v>0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">
      <c r="A117" s="8" t="s">
        <v>92</v>
      </c>
      <c r="B117" s="22" t="s">
        <v>93</v>
      </c>
      <c r="C117" s="17" t="s">
        <v>9</v>
      </c>
      <c r="D117" s="63">
        <v>81.090999999999994</v>
      </c>
      <c r="E117" s="1"/>
      <c r="F117" s="7">
        <f t="shared" si="5"/>
        <v>0</v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">
      <c r="A118" s="8" t="s">
        <v>123</v>
      </c>
      <c r="B118" s="22" t="s">
        <v>124</v>
      </c>
      <c r="C118" s="17" t="s">
        <v>3</v>
      </c>
      <c r="D118" s="17">
        <v>2</v>
      </c>
      <c r="E118" s="1"/>
      <c r="F118" s="7">
        <f t="shared" si="5"/>
        <v>0</v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">
      <c r="A119" s="8" t="s">
        <v>125</v>
      </c>
      <c r="B119" s="22" t="s">
        <v>126</v>
      </c>
      <c r="C119" s="17" t="s">
        <v>3</v>
      </c>
      <c r="D119" s="17">
        <v>2</v>
      </c>
      <c r="E119" s="1"/>
      <c r="F119" s="7">
        <f t="shared" si="5"/>
        <v>0</v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">
      <c r="A120" s="48" t="s">
        <v>138</v>
      </c>
      <c r="B120" s="40"/>
      <c r="C120" s="40"/>
      <c r="D120" s="40"/>
      <c r="E120" s="41"/>
      <c r="F120" s="13">
        <f>SUM(F109:F119)</f>
        <v>0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">
      <c r="A121" s="14" t="s">
        <v>77</v>
      </c>
      <c r="B121" s="14" t="s">
        <v>139</v>
      </c>
      <c r="C121" s="14"/>
      <c r="D121" s="15"/>
      <c r="E121" s="15"/>
      <c r="F121" s="15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">
      <c r="A122" s="8" t="s">
        <v>63</v>
      </c>
      <c r="B122" s="22" t="s">
        <v>64</v>
      </c>
      <c r="C122" s="17" t="s">
        <v>9</v>
      </c>
      <c r="D122" s="17">
        <v>180</v>
      </c>
      <c r="E122" s="1"/>
      <c r="F122" s="7">
        <f t="shared" ref="F122:F123" si="6">E122*D122</f>
        <v>0</v>
      </c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">
      <c r="A123" s="8" t="s">
        <v>65</v>
      </c>
      <c r="B123" s="22" t="s">
        <v>82</v>
      </c>
      <c r="C123" s="17" t="s">
        <v>9</v>
      </c>
      <c r="D123" s="17">
        <v>180</v>
      </c>
      <c r="E123" s="1"/>
      <c r="F123" s="7">
        <f t="shared" si="6"/>
        <v>0</v>
      </c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">
      <c r="A124" s="48" t="s">
        <v>140</v>
      </c>
      <c r="B124" s="40"/>
      <c r="C124" s="40"/>
      <c r="D124" s="40"/>
      <c r="E124" s="41"/>
      <c r="F124" s="13">
        <f>SUM(F122:F123)</f>
        <v>0</v>
      </c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">
      <c r="A125" s="14" t="s">
        <v>77</v>
      </c>
      <c r="B125" s="14" t="s">
        <v>141</v>
      </c>
      <c r="C125" s="14"/>
      <c r="D125" s="15"/>
      <c r="E125" s="15"/>
      <c r="F125" s="15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">
      <c r="A126" s="8" t="s">
        <v>142</v>
      </c>
      <c r="B126" s="22" t="s">
        <v>143</v>
      </c>
      <c r="C126" s="17" t="s">
        <v>17</v>
      </c>
      <c r="D126" s="17">
        <v>21</v>
      </c>
      <c r="E126" s="1"/>
      <c r="F126" s="7">
        <f t="shared" ref="F126:F129" si="7">E126*D126</f>
        <v>0</v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">
      <c r="A127" s="8" t="s">
        <v>144</v>
      </c>
      <c r="B127" s="22" t="s">
        <v>106</v>
      </c>
      <c r="C127" s="17" t="s">
        <v>9</v>
      </c>
      <c r="D127" s="17">
        <v>6</v>
      </c>
      <c r="E127" s="1"/>
      <c r="F127" s="7">
        <f t="shared" si="7"/>
        <v>0</v>
      </c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">
      <c r="A128" s="8" t="s">
        <v>133</v>
      </c>
      <c r="B128" s="22" t="s">
        <v>134</v>
      </c>
      <c r="C128" s="17" t="s">
        <v>9</v>
      </c>
      <c r="D128" s="17">
        <v>50</v>
      </c>
      <c r="E128" s="1"/>
      <c r="F128" s="7">
        <f t="shared" si="7"/>
        <v>0</v>
      </c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">
      <c r="A129" s="8" t="s">
        <v>121</v>
      </c>
      <c r="B129" s="22" t="s">
        <v>122</v>
      </c>
      <c r="C129" s="17" t="s">
        <v>17</v>
      </c>
      <c r="D129" s="17">
        <v>40</v>
      </c>
      <c r="E129" s="1"/>
      <c r="F129" s="7">
        <f t="shared" si="7"/>
        <v>0</v>
      </c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">
      <c r="A130" s="48" t="s">
        <v>145</v>
      </c>
      <c r="B130" s="40"/>
      <c r="C130" s="40"/>
      <c r="D130" s="40"/>
      <c r="E130" s="41"/>
      <c r="F130" s="13">
        <f>SUM(F126:F129)</f>
        <v>0</v>
      </c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">
      <c r="A131" s="14" t="s">
        <v>77</v>
      </c>
      <c r="B131" s="14" t="s">
        <v>146</v>
      </c>
      <c r="C131" s="14"/>
      <c r="D131" s="15"/>
      <c r="E131" s="15"/>
      <c r="F131" s="15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">
      <c r="A132" s="8" t="s">
        <v>85</v>
      </c>
      <c r="B132" s="22" t="s">
        <v>86</v>
      </c>
      <c r="C132" s="17" t="s">
        <v>9</v>
      </c>
      <c r="D132" s="17">
        <v>45</v>
      </c>
      <c r="E132" s="1"/>
      <c r="F132" s="7">
        <f t="shared" ref="F132:F133" si="8">E132*D132</f>
        <v>0</v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">
      <c r="A133" s="8" t="s">
        <v>65</v>
      </c>
      <c r="B133" s="22" t="s">
        <v>82</v>
      </c>
      <c r="C133" s="17" t="s">
        <v>9</v>
      </c>
      <c r="D133" s="17">
        <v>200</v>
      </c>
      <c r="E133" s="1"/>
      <c r="F133" s="7">
        <f t="shared" si="8"/>
        <v>0</v>
      </c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">
      <c r="A134" s="48" t="s">
        <v>147</v>
      </c>
      <c r="B134" s="40"/>
      <c r="C134" s="40"/>
      <c r="D134" s="40"/>
      <c r="E134" s="41"/>
      <c r="F134" s="13">
        <f>SUM(F132:F133)</f>
        <v>0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">
      <c r="A135" s="14" t="s">
        <v>77</v>
      </c>
      <c r="B135" s="14" t="s">
        <v>148</v>
      </c>
      <c r="C135" s="14"/>
      <c r="D135" s="15"/>
      <c r="E135" s="15"/>
      <c r="F135" s="15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">
      <c r="A136" s="8" t="s">
        <v>133</v>
      </c>
      <c r="B136" s="22" t="s">
        <v>134</v>
      </c>
      <c r="C136" s="17" t="s">
        <v>9</v>
      </c>
      <c r="D136" s="17">
        <v>50</v>
      </c>
      <c r="E136" s="1"/>
      <c r="F136" s="7">
        <f t="shared" ref="F136:F138" si="9">E136*D136</f>
        <v>0</v>
      </c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">
      <c r="A137" s="8" t="s">
        <v>73</v>
      </c>
      <c r="B137" s="22" t="s">
        <v>149</v>
      </c>
      <c r="C137" s="17" t="s">
        <v>9</v>
      </c>
      <c r="D137" s="17">
        <v>3</v>
      </c>
      <c r="E137" s="1"/>
      <c r="F137" s="7">
        <f t="shared" si="9"/>
        <v>0</v>
      </c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">
      <c r="A138" s="8" t="s">
        <v>150</v>
      </c>
      <c r="B138" s="22" t="s">
        <v>151</v>
      </c>
      <c r="C138" s="17" t="s">
        <v>9</v>
      </c>
      <c r="D138" s="17">
        <v>50</v>
      </c>
      <c r="E138" s="1"/>
      <c r="F138" s="7">
        <f t="shared" si="9"/>
        <v>0</v>
      </c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">
      <c r="A139" s="48" t="s">
        <v>152</v>
      </c>
      <c r="B139" s="40"/>
      <c r="C139" s="40"/>
      <c r="D139" s="40"/>
      <c r="E139" s="41"/>
      <c r="F139" s="13">
        <f>SUM(F136:F138)</f>
        <v>0</v>
      </c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">
      <c r="A140" s="14" t="s">
        <v>77</v>
      </c>
      <c r="B140" s="14" t="s">
        <v>153</v>
      </c>
      <c r="C140" s="14"/>
      <c r="D140" s="15"/>
      <c r="E140" s="15"/>
      <c r="F140" s="15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">
      <c r="A141" s="8" t="s">
        <v>154</v>
      </c>
      <c r="B141" s="22" t="s">
        <v>155</v>
      </c>
      <c r="C141" s="17" t="s">
        <v>17</v>
      </c>
      <c r="D141" s="17">
        <v>350</v>
      </c>
      <c r="E141" s="1"/>
      <c r="F141" s="7">
        <f>E141*D141</f>
        <v>0</v>
      </c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">
      <c r="A142" s="48" t="s">
        <v>156</v>
      </c>
      <c r="B142" s="40"/>
      <c r="C142" s="40"/>
      <c r="D142" s="40"/>
      <c r="E142" s="41"/>
      <c r="F142" s="13">
        <f>SUM(F141)</f>
        <v>0</v>
      </c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">
      <c r="A143" s="14" t="s">
        <v>77</v>
      </c>
      <c r="B143" s="14" t="s">
        <v>157</v>
      </c>
      <c r="C143" s="14"/>
      <c r="D143" s="15"/>
      <c r="E143" s="15"/>
      <c r="F143" s="15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">
      <c r="A144" s="8" t="s">
        <v>73</v>
      </c>
      <c r="B144" s="22" t="s">
        <v>158</v>
      </c>
      <c r="C144" s="17" t="s">
        <v>3</v>
      </c>
      <c r="D144" s="17">
        <v>14</v>
      </c>
      <c r="E144" s="1"/>
      <c r="F144" s="7">
        <f>E144*D144</f>
        <v>0</v>
      </c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">
      <c r="A145" s="48" t="s">
        <v>159</v>
      </c>
      <c r="B145" s="40"/>
      <c r="C145" s="40"/>
      <c r="D145" s="40"/>
      <c r="E145" s="41"/>
      <c r="F145" s="13">
        <f>SUM(F144)</f>
        <v>0</v>
      </c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">
      <c r="A146" s="14" t="s">
        <v>77</v>
      </c>
      <c r="B146" s="14" t="s">
        <v>160</v>
      </c>
      <c r="C146" s="14"/>
      <c r="D146" s="15"/>
      <c r="E146" s="15"/>
      <c r="F146" s="15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">
      <c r="A147" s="24" t="s">
        <v>133</v>
      </c>
      <c r="B147" s="22" t="s">
        <v>161</v>
      </c>
      <c r="C147" s="17" t="s">
        <v>9</v>
      </c>
      <c r="D147" s="17">
        <v>140</v>
      </c>
      <c r="E147" s="1"/>
      <c r="F147" s="7">
        <f t="shared" ref="F147:F156" si="10">E147*D147</f>
        <v>0</v>
      </c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">
      <c r="A148" s="8">
        <v>290407</v>
      </c>
      <c r="B148" s="25" t="s">
        <v>162</v>
      </c>
      <c r="C148" s="26" t="s">
        <v>9</v>
      </c>
      <c r="D148" s="17">
        <v>170.97</v>
      </c>
      <c r="E148" s="1"/>
      <c r="F148" s="7">
        <f t="shared" si="10"/>
        <v>0</v>
      </c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">
      <c r="A149" s="8">
        <v>290115</v>
      </c>
      <c r="B149" s="25" t="s">
        <v>163</v>
      </c>
      <c r="C149" s="26" t="s">
        <v>9</v>
      </c>
      <c r="D149" s="17">
        <v>25</v>
      </c>
      <c r="E149" s="1"/>
      <c r="F149" s="7">
        <f t="shared" si="10"/>
        <v>0</v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">
      <c r="A150" s="8">
        <v>190116</v>
      </c>
      <c r="B150" s="25" t="s">
        <v>164</v>
      </c>
      <c r="C150" s="26" t="s">
        <v>9</v>
      </c>
      <c r="D150" s="17">
        <v>25</v>
      </c>
      <c r="E150" s="1"/>
      <c r="F150" s="7">
        <f t="shared" si="10"/>
        <v>0</v>
      </c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">
      <c r="A151" s="8">
        <v>290606</v>
      </c>
      <c r="B151" s="25" t="s">
        <v>165</v>
      </c>
      <c r="C151" s="26" t="s">
        <v>9</v>
      </c>
      <c r="D151" s="17">
        <v>25</v>
      </c>
      <c r="E151" s="1"/>
      <c r="F151" s="7">
        <f t="shared" si="10"/>
        <v>0</v>
      </c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">
      <c r="A152" s="8" t="s">
        <v>73</v>
      </c>
      <c r="B152" s="27" t="s">
        <v>166</v>
      </c>
      <c r="C152" s="26" t="s">
        <v>9</v>
      </c>
      <c r="D152" s="17">
        <v>48</v>
      </c>
      <c r="E152" s="1"/>
      <c r="F152" s="7">
        <f t="shared" si="10"/>
        <v>0</v>
      </c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">
      <c r="A153" s="8">
        <v>100512</v>
      </c>
      <c r="B153" s="25" t="s">
        <v>167</v>
      </c>
      <c r="C153" s="26" t="s">
        <v>9</v>
      </c>
      <c r="D153" s="17">
        <v>38</v>
      </c>
      <c r="E153" s="1"/>
      <c r="F153" s="7">
        <f t="shared" si="10"/>
        <v>0</v>
      </c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">
      <c r="A154" s="8">
        <v>221001</v>
      </c>
      <c r="B154" s="25" t="s">
        <v>168</v>
      </c>
      <c r="C154" s="26" t="s">
        <v>9</v>
      </c>
      <c r="D154" s="17">
        <v>6</v>
      </c>
      <c r="E154" s="1"/>
      <c r="F154" s="7">
        <f t="shared" si="10"/>
        <v>0</v>
      </c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">
      <c r="A155" s="8">
        <v>220612</v>
      </c>
      <c r="B155" s="25" t="s">
        <v>169</v>
      </c>
      <c r="C155" s="26" t="s">
        <v>9</v>
      </c>
      <c r="D155" s="17">
        <v>10</v>
      </c>
      <c r="E155" s="1"/>
      <c r="F155" s="7">
        <f t="shared" si="10"/>
        <v>0</v>
      </c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">
      <c r="A156" s="8">
        <v>100608</v>
      </c>
      <c r="B156" s="25" t="s">
        <v>111</v>
      </c>
      <c r="C156" s="26" t="s">
        <v>112</v>
      </c>
      <c r="D156" s="17">
        <v>3</v>
      </c>
      <c r="E156" s="1"/>
      <c r="F156" s="7">
        <f t="shared" si="10"/>
        <v>0</v>
      </c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">
      <c r="A157" s="48" t="s">
        <v>170</v>
      </c>
      <c r="B157" s="40"/>
      <c r="C157" s="40"/>
      <c r="D157" s="40"/>
      <c r="E157" s="41"/>
      <c r="F157" s="13">
        <f>SUM(F147:F156)</f>
        <v>0</v>
      </c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">
      <c r="A158" s="14" t="s">
        <v>77</v>
      </c>
      <c r="B158" s="14" t="s">
        <v>171</v>
      </c>
      <c r="C158" s="14"/>
      <c r="D158" s="15"/>
      <c r="E158" s="15"/>
      <c r="F158" s="15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">
      <c r="A159" s="8" t="s">
        <v>73</v>
      </c>
      <c r="B159" s="12" t="s">
        <v>172</v>
      </c>
      <c r="C159" s="20" t="s">
        <v>9</v>
      </c>
      <c r="D159" s="21">
        <v>400</v>
      </c>
      <c r="E159" s="1"/>
      <c r="F159" s="7">
        <f t="shared" ref="F159:F163" si="11">E159*D159</f>
        <v>0</v>
      </c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">
      <c r="A160" s="8" t="s">
        <v>73</v>
      </c>
      <c r="B160" s="12" t="s">
        <v>173</v>
      </c>
      <c r="C160" s="20" t="s">
        <v>9</v>
      </c>
      <c r="D160" s="23">
        <v>200</v>
      </c>
      <c r="E160" s="1"/>
      <c r="F160" s="7">
        <f t="shared" si="11"/>
        <v>0</v>
      </c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">
      <c r="A161" s="8" t="s">
        <v>73</v>
      </c>
      <c r="B161" s="12" t="s">
        <v>174</v>
      </c>
      <c r="C161" s="20" t="s">
        <v>9</v>
      </c>
      <c r="D161" s="23">
        <v>360</v>
      </c>
      <c r="E161" s="1"/>
      <c r="F161" s="7">
        <f t="shared" si="11"/>
        <v>0</v>
      </c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">
      <c r="A162" s="8" t="s">
        <v>73</v>
      </c>
      <c r="B162" s="12" t="s">
        <v>175</v>
      </c>
      <c r="C162" s="10" t="s">
        <v>9</v>
      </c>
      <c r="D162" s="11">
        <v>306</v>
      </c>
      <c r="E162" s="1"/>
      <c r="F162" s="7">
        <f t="shared" si="11"/>
        <v>0</v>
      </c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">
      <c r="A163" s="8" t="s">
        <v>73</v>
      </c>
      <c r="B163" s="12" t="s">
        <v>176</v>
      </c>
      <c r="C163" s="10" t="s">
        <v>9</v>
      </c>
      <c r="D163" s="11">
        <v>360</v>
      </c>
      <c r="E163" s="1"/>
      <c r="F163" s="7">
        <f t="shared" si="11"/>
        <v>0</v>
      </c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">
      <c r="A164" s="48" t="s">
        <v>177</v>
      </c>
      <c r="B164" s="40"/>
      <c r="C164" s="40"/>
      <c r="D164" s="40"/>
      <c r="E164" s="41"/>
      <c r="F164" s="13">
        <f>SUM(F159:F163)</f>
        <v>0</v>
      </c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">
      <c r="A165" s="14" t="s">
        <v>77</v>
      </c>
      <c r="B165" s="14" t="s">
        <v>178</v>
      </c>
      <c r="C165" s="14"/>
      <c r="D165" s="15"/>
      <c r="E165" s="15"/>
      <c r="F165" s="15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">
      <c r="A166" s="8" t="s">
        <v>79</v>
      </c>
      <c r="B166" s="22" t="s">
        <v>31</v>
      </c>
      <c r="C166" s="17" t="s">
        <v>3</v>
      </c>
      <c r="D166" s="17">
        <v>4</v>
      </c>
      <c r="E166" s="1"/>
      <c r="F166" s="7">
        <f t="shared" ref="F166:F174" si="12">E166*D166</f>
        <v>0</v>
      </c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">
      <c r="A167" s="8" t="s">
        <v>63</v>
      </c>
      <c r="B167" s="22" t="s">
        <v>64</v>
      </c>
      <c r="C167" s="17" t="s">
        <v>9</v>
      </c>
      <c r="D167" s="17">
        <v>200</v>
      </c>
      <c r="E167" s="1"/>
      <c r="F167" s="7">
        <f t="shared" si="12"/>
        <v>0</v>
      </c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">
      <c r="A168" s="8" t="s">
        <v>65</v>
      </c>
      <c r="B168" s="22" t="s">
        <v>82</v>
      </c>
      <c r="C168" s="17" t="s">
        <v>9</v>
      </c>
      <c r="D168" s="17">
        <v>200</v>
      </c>
      <c r="E168" s="1"/>
      <c r="F168" s="7">
        <f t="shared" si="12"/>
        <v>0</v>
      </c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">
      <c r="A169" s="8" t="s">
        <v>119</v>
      </c>
      <c r="B169" s="22" t="s">
        <v>120</v>
      </c>
      <c r="C169" s="17" t="s">
        <v>9</v>
      </c>
      <c r="D169" s="17">
        <v>140</v>
      </c>
      <c r="E169" s="1"/>
      <c r="F169" s="7">
        <f t="shared" si="12"/>
        <v>0</v>
      </c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">
      <c r="A170" s="8" t="s">
        <v>133</v>
      </c>
      <c r="B170" s="22" t="s">
        <v>134</v>
      </c>
      <c r="C170" s="17" t="s">
        <v>9</v>
      </c>
      <c r="D170" s="17">
        <v>250</v>
      </c>
      <c r="E170" s="1"/>
      <c r="F170" s="7">
        <f t="shared" si="12"/>
        <v>0</v>
      </c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">
      <c r="A171" s="8" t="s">
        <v>150</v>
      </c>
      <c r="B171" s="22" t="s">
        <v>151</v>
      </c>
      <c r="C171" s="17" t="s">
        <v>9</v>
      </c>
      <c r="D171" s="17">
        <v>250</v>
      </c>
      <c r="E171" s="1"/>
      <c r="F171" s="7">
        <f t="shared" si="12"/>
        <v>0</v>
      </c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">
      <c r="A172" s="8" t="s">
        <v>37</v>
      </c>
      <c r="B172" s="22" t="s">
        <v>89</v>
      </c>
      <c r="C172" s="17" t="s">
        <v>9</v>
      </c>
      <c r="D172" s="17">
        <v>220</v>
      </c>
      <c r="E172" s="1"/>
      <c r="F172" s="7">
        <f t="shared" si="12"/>
        <v>0</v>
      </c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">
      <c r="A173" s="8" t="s">
        <v>179</v>
      </c>
      <c r="B173" s="22" t="s">
        <v>180</v>
      </c>
      <c r="C173" s="17" t="s">
        <v>9</v>
      </c>
      <c r="D173" s="17">
        <v>9</v>
      </c>
      <c r="E173" s="1"/>
      <c r="F173" s="7">
        <f t="shared" si="12"/>
        <v>0</v>
      </c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">
      <c r="A174" s="8" t="s">
        <v>181</v>
      </c>
      <c r="B174" s="22" t="s">
        <v>182</v>
      </c>
      <c r="C174" s="17" t="s">
        <v>9</v>
      </c>
      <c r="D174" s="17">
        <v>220</v>
      </c>
      <c r="E174" s="1"/>
      <c r="F174" s="7">
        <f t="shared" si="12"/>
        <v>0</v>
      </c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">
      <c r="A175" s="48" t="s">
        <v>183</v>
      </c>
      <c r="B175" s="40"/>
      <c r="C175" s="40"/>
      <c r="D175" s="40"/>
      <c r="E175" s="41"/>
      <c r="F175" s="13">
        <f>SUM(F166:F174)</f>
        <v>0</v>
      </c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">
      <c r="A176" s="14" t="s">
        <v>77</v>
      </c>
      <c r="B176" s="14" t="s">
        <v>184</v>
      </c>
      <c r="C176" s="14"/>
      <c r="D176" s="15"/>
      <c r="E176" s="15"/>
      <c r="F176" s="15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">
      <c r="A177" s="8" t="s">
        <v>73</v>
      </c>
      <c r="B177" s="22" t="s">
        <v>185</v>
      </c>
      <c r="C177" s="17" t="s">
        <v>9</v>
      </c>
      <c r="D177" s="17">
        <v>13</v>
      </c>
      <c r="E177" s="1"/>
      <c r="F177" s="7">
        <f t="shared" ref="F177:F187" si="13">E177*D177</f>
        <v>0</v>
      </c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">
      <c r="A178" s="8" t="s">
        <v>73</v>
      </c>
      <c r="B178" s="22" t="s">
        <v>186</v>
      </c>
      <c r="C178" s="17" t="s">
        <v>17</v>
      </c>
      <c r="D178" s="17">
        <v>40</v>
      </c>
      <c r="E178" s="1"/>
      <c r="F178" s="7">
        <f t="shared" si="13"/>
        <v>0</v>
      </c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">
      <c r="A179" s="8" t="s">
        <v>187</v>
      </c>
      <c r="B179" s="22" t="s">
        <v>188</v>
      </c>
      <c r="C179" s="17" t="s">
        <v>17</v>
      </c>
      <c r="D179" s="17">
        <v>50</v>
      </c>
      <c r="E179" s="1"/>
      <c r="F179" s="7">
        <f t="shared" si="13"/>
        <v>0</v>
      </c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">
      <c r="A180" s="8" t="s">
        <v>133</v>
      </c>
      <c r="B180" s="22" t="s">
        <v>134</v>
      </c>
      <c r="C180" s="17" t="s">
        <v>9</v>
      </c>
      <c r="D180" s="17">
        <v>20</v>
      </c>
      <c r="E180" s="1"/>
      <c r="F180" s="7">
        <f t="shared" si="13"/>
        <v>0</v>
      </c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">
      <c r="A181" s="8" t="s">
        <v>121</v>
      </c>
      <c r="B181" s="22" t="s">
        <v>122</v>
      </c>
      <c r="C181" s="17" t="s">
        <v>17</v>
      </c>
      <c r="D181" s="17">
        <v>60</v>
      </c>
      <c r="E181" s="1"/>
      <c r="F181" s="7">
        <f t="shared" si="13"/>
        <v>0</v>
      </c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">
      <c r="A182" s="8" t="s">
        <v>189</v>
      </c>
      <c r="B182" s="22" t="s">
        <v>190</v>
      </c>
      <c r="C182" s="17" t="s">
        <v>17</v>
      </c>
      <c r="D182" s="17">
        <v>35</v>
      </c>
      <c r="E182" s="1"/>
      <c r="F182" s="7">
        <f t="shared" si="13"/>
        <v>0</v>
      </c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">
      <c r="A183" s="8" t="s">
        <v>142</v>
      </c>
      <c r="B183" s="22" t="s">
        <v>143</v>
      </c>
      <c r="C183" s="17" t="s">
        <v>17</v>
      </c>
      <c r="D183" s="17">
        <v>5</v>
      </c>
      <c r="E183" s="1"/>
      <c r="F183" s="7">
        <f t="shared" si="13"/>
        <v>0</v>
      </c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">
      <c r="A184" s="8" t="s">
        <v>144</v>
      </c>
      <c r="B184" s="22" t="s">
        <v>106</v>
      </c>
      <c r="C184" s="17" t="s">
        <v>9</v>
      </c>
      <c r="D184" s="17">
        <v>7</v>
      </c>
      <c r="E184" s="1"/>
      <c r="F184" s="7">
        <f t="shared" si="13"/>
        <v>0</v>
      </c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">
      <c r="A185" s="8" t="s">
        <v>110</v>
      </c>
      <c r="B185" s="22" t="s">
        <v>191</v>
      </c>
      <c r="C185" s="17" t="s">
        <v>112</v>
      </c>
      <c r="D185" s="17">
        <v>4</v>
      </c>
      <c r="E185" s="1"/>
      <c r="F185" s="7">
        <f t="shared" si="13"/>
        <v>0</v>
      </c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">
      <c r="A186" s="8" t="s">
        <v>192</v>
      </c>
      <c r="B186" s="22" t="s">
        <v>193</v>
      </c>
      <c r="C186" s="17" t="s">
        <v>9</v>
      </c>
      <c r="D186" s="17">
        <v>15</v>
      </c>
      <c r="E186" s="1"/>
      <c r="F186" s="7">
        <f t="shared" si="13"/>
        <v>0</v>
      </c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">
      <c r="A187" s="8" t="s">
        <v>194</v>
      </c>
      <c r="B187" s="22" t="s">
        <v>195</v>
      </c>
      <c r="C187" s="17" t="s">
        <v>9</v>
      </c>
      <c r="D187" s="17">
        <v>12</v>
      </c>
      <c r="E187" s="1"/>
      <c r="F187" s="7">
        <f t="shared" si="13"/>
        <v>0</v>
      </c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">
      <c r="A188" s="48" t="s">
        <v>196</v>
      </c>
      <c r="B188" s="40"/>
      <c r="C188" s="40"/>
      <c r="D188" s="40"/>
      <c r="E188" s="41"/>
      <c r="F188" s="13">
        <f>SUM(F177:F187)</f>
        <v>0</v>
      </c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">
      <c r="A189" s="14" t="s">
        <v>77</v>
      </c>
      <c r="B189" s="14" t="s">
        <v>197</v>
      </c>
      <c r="C189" s="14"/>
      <c r="D189" s="15"/>
      <c r="E189" s="15"/>
      <c r="F189" s="15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">
      <c r="A190" s="8" t="s">
        <v>73</v>
      </c>
      <c r="B190" s="12" t="s">
        <v>198</v>
      </c>
      <c r="C190" s="20" t="s">
        <v>9</v>
      </c>
      <c r="D190" s="21">
        <v>535.5</v>
      </c>
      <c r="E190" s="1"/>
      <c r="F190" s="7">
        <f t="shared" ref="F190:F197" si="14">E190*D190</f>
        <v>0</v>
      </c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">
      <c r="A191" s="8" t="s">
        <v>73</v>
      </c>
      <c r="B191" s="12" t="s">
        <v>199</v>
      </c>
      <c r="C191" s="20" t="s">
        <v>9</v>
      </c>
      <c r="D191" s="21">
        <v>535.5</v>
      </c>
      <c r="E191" s="1"/>
      <c r="F191" s="7">
        <f t="shared" si="14"/>
        <v>0</v>
      </c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">
      <c r="A192" s="8" t="s">
        <v>73</v>
      </c>
      <c r="B192" s="12" t="s">
        <v>200</v>
      </c>
      <c r="C192" s="20" t="s">
        <v>9</v>
      </c>
      <c r="D192" s="21">
        <v>535.5</v>
      </c>
      <c r="E192" s="1"/>
      <c r="F192" s="7">
        <f t="shared" si="14"/>
        <v>0</v>
      </c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">
      <c r="A193" s="8" t="s">
        <v>73</v>
      </c>
      <c r="B193" s="12" t="s">
        <v>201</v>
      </c>
      <c r="C193" s="20" t="s">
        <v>9</v>
      </c>
      <c r="D193" s="21">
        <v>535.5</v>
      </c>
      <c r="E193" s="1"/>
      <c r="F193" s="7">
        <f t="shared" si="14"/>
        <v>0</v>
      </c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">
      <c r="A194" s="8" t="s">
        <v>73</v>
      </c>
      <c r="B194" s="12" t="s">
        <v>202</v>
      </c>
      <c r="C194" s="10" t="s">
        <v>17</v>
      </c>
      <c r="D194" s="11">
        <v>140</v>
      </c>
      <c r="E194" s="1"/>
      <c r="F194" s="7">
        <f t="shared" si="14"/>
        <v>0</v>
      </c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">
      <c r="A195" s="8" t="s">
        <v>73</v>
      </c>
      <c r="B195" s="12" t="s">
        <v>203</v>
      </c>
      <c r="C195" s="10" t="s">
        <v>17</v>
      </c>
      <c r="D195" s="11">
        <v>30.6</v>
      </c>
      <c r="E195" s="1"/>
      <c r="F195" s="7">
        <f t="shared" si="14"/>
        <v>0</v>
      </c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">
      <c r="A196" s="8" t="s">
        <v>73</v>
      </c>
      <c r="B196" s="12" t="s">
        <v>204</v>
      </c>
      <c r="C196" s="10" t="s">
        <v>17</v>
      </c>
      <c r="D196" s="11">
        <v>30.6</v>
      </c>
      <c r="E196" s="1"/>
      <c r="F196" s="7">
        <f t="shared" si="14"/>
        <v>0</v>
      </c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">
      <c r="A197" s="8" t="s">
        <v>73</v>
      </c>
      <c r="B197" s="12" t="s">
        <v>205</v>
      </c>
      <c r="C197" s="10" t="s">
        <v>9</v>
      </c>
      <c r="D197" s="11">
        <v>535</v>
      </c>
      <c r="E197" s="1"/>
      <c r="F197" s="7">
        <f t="shared" si="14"/>
        <v>0</v>
      </c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">
      <c r="A198" s="48" t="s">
        <v>206</v>
      </c>
      <c r="B198" s="40"/>
      <c r="C198" s="40"/>
      <c r="D198" s="40"/>
      <c r="E198" s="41"/>
      <c r="F198" s="13">
        <f>SUM(F190:F197)</f>
        <v>0</v>
      </c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">
      <c r="A199" s="14" t="s">
        <v>77</v>
      </c>
      <c r="B199" s="14" t="s">
        <v>207</v>
      </c>
      <c r="C199" s="14"/>
      <c r="D199" s="15"/>
      <c r="E199" s="15"/>
      <c r="F199" s="15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">
      <c r="A200" s="8" t="s">
        <v>73</v>
      </c>
      <c r="B200" s="16" t="s">
        <v>208</v>
      </c>
      <c r="C200" s="10" t="s">
        <v>9</v>
      </c>
      <c r="D200" s="17">
        <v>100</v>
      </c>
      <c r="E200" s="1"/>
      <c r="F200" s="7">
        <f t="shared" ref="F200:F206" si="15">E200*D200</f>
        <v>0</v>
      </c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">
      <c r="A201" s="8" t="s">
        <v>73</v>
      </c>
      <c r="B201" s="18" t="s">
        <v>209</v>
      </c>
      <c r="C201" s="17" t="s">
        <v>3</v>
      </c>
      <c r="D201" s="17">
        <v>16</v>
      </c>
      <c r="E201" s="1"/>
      <c r="F201" s="7">
        <f t="shared" si="15"/>
        <v>0</v>
      </c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">
      <c r="A202" s="8" t="s">
        <v>73</v>
      </c>
      <c r="B202" s="19" t="s">
        <v>210</v>
      </c>
      <c r="C202" s="10" t="s">
        <v>3</v>
      </c>
      <c r="D202" s="10">
        <v>16</v>
      </c>
      <c r="E202" s="1"/>
      <c r="F202" s="7">
        <f t="shared" si="15"/>
        <v>0</v>
      </c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">
      <c r="A203" s="8" t="s">
        <v>73</v>
      </c>
      <c r="B203" s="19" t="s">
        <v>211</v>
      </c>
      <c r="C203" s="10" t="s">
        <v>212</v>
      </c>
      <c r="D203" s="10">
        <v>1</v>
      </c>
      <c r="E203" s="1"/>
      <c r="F203" s="7">
        <f t="shared" si="15"/>
        <v>0</v>
      </c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">
      <c r="A204" s="8" t="s">
        <v>73</v>
      </c>
      <c r="B204" s="19" t="s">
        <v>213</v>
      </c>
      <c r="C204" s="10" t="s">
        <v>9</v>
      </c>
      <c r="D204" s="10">
        <v>56</v>
      </c>
      <c r="E204" s="1"/>
      <c r="F204" s="7">
        <f t="shared" si="15"/>
        <v>0</v>
      </c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">
      <c r="A205" s="8" t="s">
        <v>73</v>
      </c>
      <c r="B205" s="19" t="s">
        <v>214</v>
      </c>
      <c r="C205" s="10" t="s">
        <v>9</v>
      </c>
      <c r="D205" s="10">
        <v>100</v>
      </c>
      <c r="E205" s="1"/>
      <c r="F205" s="7">
        <f t="shared" si="15"/>
        <v>0</v>
      </c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">
      <c r="A206" s="8" t="s">
        <v>73</v>
      </c>
      <c r="B206" s="19" t="s">
        <v>215</v>
      </c>
      <c r="C206" s="10" t="s">
        <v>9</v>
      </c>
      <c r="D206" s="10">
        <v>147</v>
      </c>
      <c r="E206" s="1"/>
      <c r="F206" s="7">
        <f t="shared" si="15"/>
        <v>0</v>
      </c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">
      <c r="A207" s="48" t="s">
        <v>216</v>
      </c>
      <c r="B207" s="40"/>
      <c r="C207" s="40"/>
      <c r="D207" s="40"/>
      <c r="E207" s="41"/>
      <c r="F207" s="13">
        <f>SUM(F200:F206)</f>
        <v>0</v>
      </c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">
      <c r="A208" s="14" t="s">
        <v>77</v>
      </c>
      <c r="B208" s="14" t="s">
        <v>217</v>
      </c>
      <c r="C208" s="14"/>
      <c r="D208" s="15"/>
      <c r="E208" s="15"/>
      <c r="F208" s="15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">
      <c r="A209" s="8" t="s">
        <v>73</v>
      </c>
      <c r="B209" s="12" t="s">
        <v>218</v>
      </c>
      <c r="C209" s="10" t="s">
        <v>3</v>
      </c>
      <c r="D209" s="11">
        <v>1</v>
      </c>
      <c r="E209" s="1"/>
      <c r="F209" s="7">
        <f t="shared" ref="F209:F213" si="16">E209*D209</f>
        <v>0</v>
      </c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">
      <c r="A210" s="8" t="s">
        <v>73</v>
      </c>
      <c r="B210" s="12" t="s">
        <v>219</v>
      </c>
      <c r="C210" s="10" t="s">
        <v>3</v>
      </c>
      <c r="D210" s="11">
        <v>1</v>
      </c>
      <c r="E210" s="1"/>
      <c r="F210" s="7">
        <f t="shared" si="16"/>
        <v>0</v>
      </c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">
      <c r="A211" s="8" t="s">
        <v>73</v>
      </c>
      <c r="B211" s="12" t="s">
        <v>220</v>
      </c>
      <c r="C211" s="10" t="s">
        <v>221</v>
      </c>
      <c r="D211" s="11">
        <v>108</v>
      </c>
      <c r="E211" s="1"/>
      <c r="F211" s="7">
        <f t="shared" si="16"/>
        <v>0</v>
      </c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">
      <c r="A212" s="8" t="s">
        <v>73</v>
      </c>
      <c r="B212" s="12" t="s">
        <v>222</v>
      </c>
      <c r="C212" s="10" t="s">
        <v>212</v>
      </c>
      <c r="D212" s="11">
        <v>1</v>
      </c>
      <c r="E212" s="1"/>
      <c r="F212" s="7">
        <f t="shared" si="16"/>
        <v>0</v>
      </c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">
      <c r="A213" s="8" t="s">
        <v>73</v>
      </c>
      <c r="B213" s="12" t="s">
        <v>223</v>
      </c>
      <c r="C213" s="10" t="s">
        <v>212</v>
      </c>
      <c r="D213" s="11">
        <v>1</v>
      </c>
      <c r="E213" s="1"/>
      <c r="F213" s="7">
        <f t="shared" si="16"/>
        <v>0</v>
      </c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">
      <c r="A214" s="48" t="s">
        <v>224</v>
      </c>
      <c r="B214" s="40"/>
      <c r="C214" s="40"/>
      <c r="D214" s="40"/>
      <c r="E214" s="41"/>
      <c r="F214" s="13">
        <f>SUM(F209:F213)</f>
        <v>0</v>
      </c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">
      <c r="A215" s="14" t="s">
        <v>77</v>
      </c>
      <c r="B215" s="14" t="s">
        <v>225</v>
      </c>
      <c r="C215" s="14"/>
      <c r="D215" s="15"/>
      <c r="E215" s="15"/>
      <c r="F215" s="15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">
      <c r="A216" s="8" t="s">
        <v>73</v>
      </c>
      <c r="B216" s="12" t="s">
        <v>226</v>
      </c>
      <c r="C216" s="10" t="s">
        <v>212</v>
      </c>
      <c r="D216" s="11">
        <v>1</v>
      </c>
      <c r="E216" s="1"/>
      <c r="F216" s="7">
        <f t="shared" ref="F216:F224" si="17">E216*D216</f>
        <v>0</v>
      </c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">
      <c r="A217" s="8" t="s">
        <v>73</v>
      </c>
      <c r="B217" s="12" t="s">
        <v>227</v>
      </c>
      <c r="C217" s="10" t="s">
        <v>212</v>
      </c>
      <c r="D217" s="11">
        <v>1</v>
      </c>
      <c r="E217" s="1"/>
      <c r="F217" s="7">
        <f t="shared" si="17"/>
        <v>0</v>
      </c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">
      <c r="A218" s="8" t="s">
        <v>73</v>
      </c>
      <c r="B218" s="12" t="s">
        <v>228</v>
      </c>
      <c r="C218" s="10" t="s">
        <v>212</v>
      </c>
      <c r="D218" s="11">
        <v>1</v>
      </c>
      <c r="E218" s="1"/>
      <c r="F218" s="7">
        <f t="shared" si="17"/>
        <v>0</v>
      </c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">
      <c r="A219" s="8" t="s">
        <v>73</v>
      </c>
      <c r="B219" s="12" t="s">
        <v>229</v>
      </c>
      <c r="C219" s="10" t="s">
        <v>212</v>
      </c>
      <c r="D219" s="11">
        <v>1</v>
      </c>
      <c r="E219" s="1"/>
      <c r="F219" s="7">
        <f t="shared" si="17"/>
        <v>0</v>
      </c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">
      <c r="A220" s="8" t="s">
        <v>73</v>
      </c>
      <c r="B220" s="12" t="s">
        <v>230</v>
      </c>
      <c r="C220" s="10" t="s">
        <v>212</v>
      </c>
      <c r="D220" s="11">
        <v>1</v>
      </c>
      <c r="E220" s="1"/>
      <c r="F220" s="7">
        <f t="shared" si="17"/>
        <v>0</v>
      </c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">
      <c r="A221" s="8" t="s">
        <v>73</v>
      </c>
      <c r="B221" s="12" t="s">
        <v>231</v>
      </c>
      <c r="C221" s="10" t="s">
        <v>212</v>
      </c>
      <c r="D221" s="11">
        <v>1</v>
      </c>
      <c r="E221" s="1"/>
      <c r="F221" s="7">
        <f t="shared" si="17"/>
        <v>0</v>
      </c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">
      <c r="A222" s="8" t="s">
        <v>73</v>
      </c>
      <c r="B222" s="12" t="s">
        <v>232</v>
      </c>
      <c r="C222" s="10" t="s">
        <v>212</v>
      </c>
      <c r="D222" s="11">
        <v>1</v>
      </c>
      <c r="E222" s="1"/>
      <c r="F222" s="7">
        <f t="shared" si="17"/>
        <v>0</v>
      </c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">
      <c r="A223" s="8" t="s">
        <v>73</v>
      </c>
      <c r="B223" s="12" t="s">
        <v>233</v>
      </c>
      <c r="C223" s="10" t="s">
        <v>212</v>
      </c>
      <c r="D223" s="11">
        <v>1</v>
      </c>
      <c r="E223" s="1"/>
      <c r="F223" s="7">
        <f t="shared" si="17"/>
        <v>0</v>
      </c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">
      <c r="A224" s="8" t="s">
        <v>73</v>
      </c>
      <c r="B224" s="12" t="s">
        <v>234</v>
      </c>
      <c r="C224" s="10" t="s">
        <v>212</v>
      </c>
      <c r="D224" s="11">
        <v>1</v>
      </c>
      <c r="E224" s="1"/>
      <c r="F224" s="7">
        <f t="shared" si="17"/>
        <v>0</v>
      </c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">
      <c r="A225" s="48" t="s">
        <v>235</v>
      </c>
      <c r="B225" s="40"/>
      <c r="C225" s="40"/>
      <c r="D225" s="40"/>
      <c r="E225" s="41"/>
      <c r="F225" s="13">
        <f>SUM(F216:F224)</f>
        <v>0</v>
      </c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">
      <c r="A226" s="14" t="s">
        <v>77</v>
      </c>
      <c r="B226" s="14" t="s">
        <v>236</v>
      </c>
      <c r="C226" s="14"/>
      <c r="D226" s="15"/>
      <c r="E226" s="15"/>
      <c r="F226" s="15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">
      <c r="A227" s="8" t="s">
        <v>73</v>
      </c>
      <c r="B227" s="9" t="s">
        <v>237</v>
      </c>
      <c r="C227" s="10" t="s">
        <v>212</v>
      </c>
      <c r="D227" s="11">
        <v>1</v>
      </c>
      <c r="E227" s="1"/>
      <c r="F227" s="7">
        <f t="shared" ref="F227:F230" si="18">E227*D227</f>
        <v>0</v>
      </c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">
      <c r="A228" s="8" t="s">
        <v>73</v>
      </c>
      <c r="B228" s="9" t="s">
        <v>238</v>
      </c>
      <c r="C228" s="10" t="s">
        <v>212</v>
      </c>
      <c r="D228" s="11">
        <v>1</v>
      </c>
      <c r="E228" s="1"/>
      <c r="F228" s="7">
        <f t="shared" si="18"/>
        <v>0</v>
      </c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">
      <c r="A229" s="8" t="s">
        <v>73</v>
      </c>
      <c r="B229" s="12" t="s">
        <v>239</v>
      </c>
      <c r="C229" s="10" t="s">
        <v>212</v>
      </c>
      <c r="D229" s="11">
        <v>1</v>
      </c>
      <c r="E229" s="1"/>
      <c r="F229" s="7">
        <f t="shared" si="18"/>
        <v>0</v>
      </c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">
      <c r="A230" s="8" t="s">
        <v>73</v>
      </c>
      <c r="B230" s="12" t="s">
        <v>223</v>
      </c>
      <c r="C230" s="10" t="s">
        <v>212</v>
      </c>
      <c r="D230" s="11">
        <v>1</v>
      </c>
      <c r="E230" s="1"/>
      <c r="F230" s="7">
        <f t="shared" si="18"/>
        <v>0</v>
      </c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">
      <c r="A231" s="42" t="s">
        <v>240</v>
      </c>
      <c r="B231" s="43"/>
      <c r="C231" s="43"/>
      <c r="D231" s="43"/>
      <c r="E231" s="44"/>
      <c r="F231" s="4">
        <f>SUM(F227:F230)</f>
        <v>0</v>
      </c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">
      <c r="A232" s="42" t="s">
        <v>247</v>
      </c>
      <c r="B232" s="43"/>
      <c r="C232" s="43"/>
      <c r="D232" s="43"/>
      <c r="E232" s="44"/>
      <c r="F232" s="35">
        <f>SUM(F70,F73,F84,F95,F107,F120,F124,F130,F134,F139,F142,F145,F157,F164,F175,F188,F198,F207,F214,F225,F231)</f>
        <v>0</v>
      </c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">
      <c r="A233" s="5"/>
      <c r="B233" s="5"/>
      <c r="C233" s="5"/>
      <c r="D233" s="5"/>
      <c r="E233" s="5"/>
      <c r="F233" s="6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5">
      <c r="A234" s="57" t="s">
        <v>241</v>
      </c>
      <c r="B234" s="58"/>
      <c r="C234" s="58"/>
      <c r="D234" s="58"/>
      <c r="E234" s="59"/>
      <c r="F234" s="33">
        <f>SUM(F48,F232)</f>
        <v>0</v>
      </c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">
      <c r="A235" s="54" t="s">
        <v>242</v>
      </c>
      <c r="B235" s="43"/>
      <c r="C235" s="44"/>
      <c r="D235" s="32"/>
      <c r="E235" s="60">
        <v>0.30499999999999999</v>
      </c>
      <c r="F235" s="2">
        <f>F234*D235</f>
        <v>0</v>
      </c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">
      <c r="A236" s="54" t="s">
        <v>243</v>
      </c>
      <c r="B236" s="43"/>
      <c r="C236" s="44"/>
      <c r="D236" s="32"/>
      <c r="E236" s="61"/>
      <c r="F236" s="2">
        <f>F234*D236</f>
        <v>0</v>
      </c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">
      <c r="A237" s="54" t="s">
        <v>244</v>
      </c>
      <c r="B237" s="43"/>
      <c r="C237" s="44"/>
      <c r="D237" s="32"/>
      <c r="E237" s="62"/>
      <c r="F237" s="2">
        <f>F234*D237</f>
        <v>0</v>
      </c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6" x14ac:dyDescent="0.2">
      <c r="A238" s="55" t="s">
        <v>245</v>
      </c>
      <c r="B238" s="56"/>
      <c r="C238" s="56"/>
      <c r="D238" s="52">
        <v>0.19</v>
      </c>
      <c r="E238" s="53"/>
      <c r="F238" s="2">
        <f>F237*D238</f>
        <v>0</v>
      </c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5">
      <c r="A239" s="49" t="s">
        <v>246</v>
      </c>
      <c r="B239" s="50"/>
      <c r="C239" s="50"/>
      <c r="D239" s="50"/>
      <c r="E239" s="51"/>
      <c r="F239" s="34">
        <f>SUM(F234:F238)</f>
        <v>0</v>
      </c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 x14ac:dyDescent="0.2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 x14ac:dyDescent="0.2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 x14ac:dyDescent="0.2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 x14ac:dyDescent="0.2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 x14ac:dyDescent="0.2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 x14ac:dyDescent="0.2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 x14ac:dyDescent="0.2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 x14ac:dyDescent="0.2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 x14ac:dyDescent="0.2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 x14ac:dyDescent="0.2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 x14ac:dyDescent="0.2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 x14ac:dyDescent="0.2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 x14ac:dyDescent="0.2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 x14ac:dyDescent="0.2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 x14ac:dyDescent="0.2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 x14ac:dyDescent="0.2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 x14ac:dyDescent="0.2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 x14ac:dyDescent="0.2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 x14ac:dyDescent="0.2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 x14ac:dyDescent="0.2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 x14ac:dyDescent="0.2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 x14ac:dyDescent="0.2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 x14ac:dyDescent="0.2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 x14ac:dyDescent="0.2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 x14ac:dyDescent="0.2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 x14ac:dyDescent="0.2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 x14ac:dyDescent="0.2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 x14ac:dyDescent="0.2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 x14ac:dyDescent="0.2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 x14ac:dyDescent="0.2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 x14ac:dyDescent="0.2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 x14ac:dyDescent="0.2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 x14ac:dyDescent="0.2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 x14ac:dyDescent="0.2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 x14ac:dyDescent="0.2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 x14ac:dyDescent="0.2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 x14ac:dyDescent="0.2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 x14ac:dyDescent="0.2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 x14ac:dyDescent="0.2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 x14ac:dyDescent="0.2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 x14ac:dyDescent="0.2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 x14ac:dyDescent="0.2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 x14ac:dyDescent="0.2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 x14ac:dyDescent="0.2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 x14ac:dyDescent="0.2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 x14ac:dyDescent="0.2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 x14ac:dyDescent="0.2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 x14ac:dyDescent="0.2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 x14ac:dyDescent="0.2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 x14ac:dyDescent="0.2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 x14ac:dyDescent="0.2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 x14ac:dyDescent="0.2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 x14ac:dyDescent="0.2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 x14ac:dyDescent="0.2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 x14ac:dyDescent="0.2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 x14ac:dyDescent="0.2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 x14ac:dyDescent="0.2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 x14ac:dyDescent="0.2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 x14ac:dyDescent="0.2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 x14ac:dyDescent="0.2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 x14ac:dyDescent="0.2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 x14ac:dyDescent="0.2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 x14ac:dyDescent="0.2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 x14ac:dyDescent="0.2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 x14ac:dyDescent="0.2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 x14ac:dyDescent="0.2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 x14ac:dyDescent="0.2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 x14ac:dyDescent="0.2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 x14ac:dyDescent="0.2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 x14ac:dyDescent="0.2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 x14ac:dyDescent="0.2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 x14ac:dyDescent="0.2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 x14ac:dyDescent="0.2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 x14ac:dyDescent="0.2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 x14ac:dyDescent="0.2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 x14ac:dyDescent="0.2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 x14ac:dyDescent="0.2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 x14ac:dyDescent="0.2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</sheetData>
  <sheetProtection algorithmName="SHA-512" hashValue="pOZQjt9dhN0MKX4NQcatT8zKI7Mw1+iQAR4+6eGy6DZhGYRlq+ku6MxcvnnrCC9k1HWDdKibLDtCoudpcJ+otw==" saltValue="VWOgckBu1nJw6ZR2SXXfcQ==" spinCount="100000" sheet="1" objects="1" scenarios="1"/>
  <mergeCells count="34">
    <mergeCell ref="A239:E239"/>
    <mergeCell ref="D238:E238"/>
    <mergeCell ref="A198:E198"/>
    <mergeCell ref="A236:C236"/>
    <mergeCell ref="A237:C237"/>
    <mergeCell ref="A238:C238"/>
    <mergeCell ref="A207:E207"/>
    <mergeCell ref="A214:E214"/>
    <mergeCell ref="A225:E225"/>
    <mergeCell ref="A231:E231"/>
    <mergeCell ref="A234:E234"/>
    <mergeCell ref="A235:C235"/>
    <mergeCell ref="E235:E237"/>
    <mergeCell ref="A232:E232"/>
    <mergeCell ref="A145:E145"/>
    <mergeCell ref="A157:E157"/>
    <mergeCell ref="A164:E164"/>
    <mergeCell ref="A175:E175"/>
    <mergeCell ref="A188:E188"/>
    <mergeCell ref="A124:E124"/>
    <mergeCell ref="A130:E130"/>
    <mergeCell ref="A134:E134"/>
    <mergeCell ref="A139:E139"/>
    <mergeCell ref="A142:E142"/>
    <mergeCell ref="A73:E73"/>
    <mergeCell ref="A84:E84"/>
    <mergeCell ref="A95:E95"/>
    <mergeCell ref="A107:E107"/>
    <mergeCell ref="A120:E120"/>
    <mergeCell ref="A1:F1"/>
    <mergeCell ref="A3:E3"/>
    <mergeCell ref="A48:E48"/>
    <mergeCell ref="A49:E49"/>
    <mergeCell ref="A70:E70"/>
  </mergeCells>
  <conditionalFormatting sqref="B190:B193">
    <cfRule type="cellIs" dxfId="2" priority="1" operator="equal">
      <formula>"ESCRIBA AQUÍ EL NOMBRE DEL CAPITULO"</formula>
    </cfRule>
  </conditionalFormatting>
  <conditionalFormatting sqref="B159:B161">
    <cfRule type="cellIs" dxfId="1" priority="2" operator="equal">
      <formula>"ESCRIBA AQUÍ EL NOMBRE DEL CAPITULO"</formula>
    </cfRule>
  </conditionalFormatting>
  <conditionalFormatting sqref="B200:B203">
    <cfRule type="cellIs" dxfId="0" priority="3" operator="equal">
      <formula>"ESCRIBA AQUÍ EL NOMBRE DEL CAPITULO"</formula>
    </cfRule>
  </conditionalFormatting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GRUPOS 1 Y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2022-08-31T03:33:54Z</dcterms:created>
  <dcterms:modified xsi:type="dcterms:W3CDTF">2022-10-18T20:09:42Z</dcterms:modified>
</cp:coreProperties>
</file>