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887910\Desktop\"/>
    </mc:Choice>
  </mc:AlternateContent>
  <xr:revisionPtr revIDLastSave="0" documentId="8_{30C6AD71-5CA7-4EE6-ABCA-81527CA0F04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definedNames>
    <definedName name="_xlnm.Print_Area" localSheetId="0">Hoja1!$B$1:$G$87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G69" i="1"/>
  <c r="G68" i="1"/>
  <c r="G67" i="1"/>
  <c r="G66" i="1"/>
  <c r="G63" i="1"/>
  <c r="G62" i="1"/>
  <c r="G59" i="1"/>
  <c r="G58" i="1"/>
  <c r="G57" i="1"/>
  <c r="G56" i="1"/>
  <c r="G55" i="1"/>
  <c r="G51" i="1"/>
  <c r="G50" i="1"/>
  <c r="G47" i="1"/>
  <c r="G46" i="1"/>
  <c r="G45" i="1"/>
  <c r="G44" i="1"/>
  <c r="G43" i="1"/>
  <c r="G42" i="1"/>
  <c r="G41" i="1"/>
  <c r="G40" i="1"/>
  <c r="G39" i="1"/>
  <c r="G38" i="1"/>
  <c r="G34" i="1"/>
  <c r="G31" i="1"/>
  <c r="G30" i="1"/>
  <c r="G29" i="1"/>
  <c r="G28" i="1"/>
  <c r="G25" i="1"/>
  <c r="G24" i="1"/>
  <c r="G23" i="1"/>
  <c r="G22" i="1"/>
  <c r="G19" i="1"/>
  <c r="G18" i="1"/>
  <c r="G15" i="1"/>
  <c r="G14" i="1"/>
  <c r="G13" i="1"/>
  <c r="G12" i="1"/>
  <c r="G11" i="1"/>
  <c r="G8" i="1"/>
  <c r="G7" i="1"/>
  <c r="G6" i="1"/>
  <c r="G71" i="1" l="1"/>
  <c r="G64" i="1"/>
  <c r="G60" i="1"/>
  <c r="G52" i="1"/>
  <c r="G35" i="1" l="1"/>
  <c r="G32" i="1"/>
  <c r="G26" i="1" l="1"/>
  <c r="G9" i="1"/>
  <c r="G20" i="1" l="1"/>
  <c r="G16" i="1"/>
  <c r="G48" i="1" l="1"/>
  <c r="G73" i="1" s="1"/>
  <c r="G75" i="1" s="1"/>
  <c r="G77" i="1" s="1"/>
</calcChain>
</file>

<file path=xl/sharedStrings.xml><?xml version="1.0" encoding="utf-8"?>
<sst xmlns="http://schemas.openxmlformats.org/spreadsheetml/2006/main" count="123" uniqueCount="76">
  <si>
    <t>Ítem</t>
  </si>
  <si>
    <t>Descripción</t>
  </si>
  <si>
    <t>Unidad</t>
  </si>
  <si>
    <t>Cantidad</t>
  </si>
  <si>
    <t>Vr. Unitario</t>
  </si>
  <si>
    <t>Vr. Total</t>
  </si>
  <si>
    <t>M2</t>
  </si>
  <si>
    <t>ML</t>
  </si>
  <si>
    <t>M3</t>
  </si>
  <si>
    <t>SUBTOTAL</t>
  </si>
  <si>
    <t>SUB-TOTAL</t>
  </si>
  <si>
    <t>Firma representante legal del Proponente</t>
  </si>
  <si>
    <t>Nombre</t>
  </si>
  <si>
    <t xml:space="preserve">TOTAL PROPUESTA </t>
  </si>
  <si>
    <t xml:space="preserve">Documento de Identidad </t>
  </si>
  <si>
    <t>MAMPOSTERÍA Y PAÑETES</t>
  </si>
  <si>
    <t>Filos y dilataciones</t>
  </si>
  <si>
    <t>PISOS</t>
  </si>
  <si>
    <t>Alistado pisos en mortero impermeabilizado e= 0,04 mts.</t>
  </si>
  <si>
    <t xml:space="preserve">Suministro e instalación de Punto salida A.F. 1/2" PVC. Incluye accesorios  </t>
  </si>
  <si>
    <t xml:space="preserve">Suministro e instalación de tubería PVC Sanitaria 3" Incluye accesorios </t>
  </si>
  <si>
    <t xml:space="preserve">Suministro e instalación de Punto desagüe sanitario poceta y sifón 3" PVC </t>
  </si>
  <si>
    <t>INSTALACIONES ELÉCTRICAS</t>
  </si>
  <si>
    <t>Suministro e instalación de puerta de acceso, estructura en perfil de aluminio anodizado color negro. Incluye cerradura 2,00 x 1,00</t>
  </si>
  <si>
    <t>Conexión a red eléctrica existente</t>
  </si>
  <si>
    <t>PINTURA</t>
  </si>
  <si>
    <t>ASEO GENERAL Y VARIOS</t>
  </si>
  <si>
    <t xml:space="preserve">PRELIMINARES </t>
  </si>
  <si>
    <t>Retiro y disposición final de escombros</t>
  </si>
  <si>
    <t xml:space="preserve">INSTALACIONES HIDRÁULICAS Y SANITARIAS </t>
  </si>
  <si>
    <t xml:space="preserve">Suministro e instalación de registro de paso 1/2" </t>
  </si>
  <si>
    <t>Suministro e instalación de llave tipo jardín en poceta lavatraperos</t>
  </si>
  <si>
    <t>Suministro e instalación de Tapa registro plástico de .20 x .20 cms</t>
  </si>
  <si>
    <t xml:space="preserve">Suministro e instalación de tubería PVC - Presión 1/2" RDE 21. Incluye accesorios </t>
  </si>
  <si>
    <t xml:space="preserve">Suministro e instalación de wing o esquinero blanco </t>
  </si>
  <si>
    <t>ESTRUCTURA LIVIANA CIELORRASO</t>
  </si>
  <si>
    <t>IVA 19%</t>
  </si>
  <si>
    <t>Suministro e instalación de sensor de movimiento, para optimizar la iluminación y ventilación de áreas cerradas</t>
  </si>
  <si>
    <t>Suministro e instalación para salida interruptor sencillo</t>
  </si>
  <si>
    <t>Empate tubería red de agua potable a red existente (incluye excavaciones y/o regatas y/o rellenos y/o resanes)</t>
  </si>
  <si>
    <t>Empate tubería red sanitaria a red existente (incluye excavaciones y/o regatas y/o rellenos y/o resanes)</t>
  </si>
  <si>
    <t>Suministro e instalación de guardaescoba en tableta cerámica color blanco de .40 x 0.07 mts.</t>
  </si>
  <si>
    <t>Suministro e instalación de cielorraso en lámina PVC, perfilería en aluminio color blanco y bocel perimetral de remate</t>
  </si>
  <si>
    <t>Suministro e instalación de lámpara LED Tipo panel de incrustar de 0,60 x 0,60 mts</t>
  </si>
  <si>
    <t xml:space="preserve">Suministro e instalación de letreros de señalización áreas 21 cm x 15 cm </t>
  </si>
  <si>
    <t xml:space="preserve">Suministro y puesta en funcionamiento báscula con capacidad de 500Kg </t>
  </si>
  <si>
    <t xml:space="preserve">Suministro e instalación de porta escobas metálico 4 ganchos </t>
  </si>
  <si>
    <t>Construcción poceta lavatraperos de .80 x. 40 x .40 mts, en ladrillo tolete y pañete impermeabilizado 1:3</t>
  </si>
  <si>
    <t>Suministro e instalación de pañete impermeabilizado 1:3 s/muros</t>
  </si>
  <si>
    <t>Replanteo área para localización depósito</t>
  </si>
  <si>
    <t xml:space="preserve">Suministro e instalación de cerramiento en poli sombra sobre área de trabajo h= 2,00 Mts. </t>
  </si>
  <si>
    <t>CIMENTACIÓN</t>
  </si>
  <si>
    <t>Placa de contrapiso en concreto 3.000 PSI h= .12 mts.</t>
  </si>
  <si>
    <t>Instalación de anclajes expansivos 3/8" viga de amarre de pisos a elementos estructurales existentes.</t>
  </si>
  <si>
    <t>Suministro e instalación de refuerzo en malla electro soldada</t>
  </si>
  <si>
    <t>ESTRUCTURAS EN CONCRETO</t>
  </si>
  <si>
    <t>Columnata en concreto ref. 3.000 PSI, de .15 x .15 mts.</t>
  </si>
  <si>
    <t>Viga de amarre de corona en concreto ref. 3.000 PSI, de .20 x .15 mts.</t>
  </si>
  <si>
    <t xml:space="preserve">Suministro e instalación de mampostería de cerramiento en bloque estruiado de arcilla No. 4 </t>
  </si>
  <si>
    <t>CARPINTERÍA EN ALUMINIO</t>
  </si>
  <si>
    <t>Suministro e instalación de ventana rejilla, en aluminio anodizado negro tipo persiana fija, de 1,60 x 0,40 mts</t>
  </si>
  <si>
    <t>Suministro e instalación salida toma eléctrica doble</t>
  </si>
  <si>
    <t>Suministro y aplicación de pintura epóxica sobre pañete muros internos, 3 manos color blanco</t>
  </si>
  <si>
    <t>Aseo general y retiro sobrantes obra</t>
  </si>
  <si>
    <t>GL</t>
  </si>
  <si>
    <t>UN.</t>
  </si>
  <si>
    <r>
      <rPr>
        <b/>
        <sz val="10"/>
        <color rgb="FF002060"/>
        <rFont val="Arial"/>
        <family val="2"/>
      </rPr>
      <t>"[Nombre del representante legal del Proponente]</t>
    </r>
    <r>
      <rPr>
        <sz val="10"/>
        <color rgb="FF000000"/>
        <rFont val="Arial"/>
        <family val="2"/>
      </rPr>
      <t>" identificado como aparece al pie de mi firma, en mi calidad de representante legal de "</t>
    </r>
    <r>
      <rPr>
        <b/>
        <sz val="10"/>
        <color rgb="FF002060"/>
        <rFont val="Arial"/>
        <family val="2"/>
      </rPr>
      <t>[nombre del Proponente]</t>
    </r>
    <r>
      <rPr>
        <sz val="10"/>
        <color rgb="FF000000"/>
        <rFont val="Arial"/>
        <family val="2"/>
      </rPr>
      <t>", con la firma del presente documento, presento oferta económica para el proceso cuyo objeto es: "CONTRATAR LOS SERVICIOS PARA LA ADECUACIÓN DEL DEPÓSITO DE ALMACENAMIENTO TEMPORAL DE RESIDUOS APROVECHABLES, NO APROVECHABLES Y PELIGROSOS, GENERADOS POR LAS ACTIVIDADES MISIONALES Y ADMINISTRATIVAS DEL CFSM CALI – REGIONAL OCCIDENTE</t>
    </r>
    <r>
      <rPr>
        <b/>
        <sz val="10"/>
        <color rgb="FF000000"/>
        <rFont val="Arial"/>
        <family val="2"/>
      </rPr>
      <t>"</t>
    </r>
    <r>
      <rPr>
        <sz val="10"/>
        <color rgb="FF000000"/>
        <rFont val="Arial"/>
        <family val="2"/>
      </rPr>
      <t>.</t>
    </r>
  </si>
  <si>
    <t>TOTAL (INCLUYE TODOS LOS COSTOS)</t>
  </si>
  <si>
    <t xml:space="preserve">Demolición de piso existente en tableta de gres y gravilla lavada, espesor promedio 8 cm </t>
  </si>
  <si>
    <t>Suministro e instalación de pisos en tableta cerámica .60 x .60 mts., tráfico pesado, color blanco, antideslizante. Incluye poceta lavatraperos.</t>
  </si>
  <si>
    <t>Suministro y aplicación de pintura acrililica antihumedad sobre pañete muros externos, 3 manos color blanco.</t>
  </si>
  <si>
    <t>Viga de amarre de cimentación 0,20 x 0,15 mts., concreto ref. 3000 PSI</t>
  </si>
  <si>
    <t>Mejoramiento base placa de contrapiso en concreto pobre 2000 PSI e= 0,05 mts.</t>
  </si>
  <si>
    <t>Suministro e instalación de Contenedores de Residuos Cap180 Lts. (Blanco, 2 Negros y Rojo) O Puntos ecologicos (Blanco, Negro y Verde)</t>
  </si>
  <si>
    <t>ANEXO OFERTA ECONÓMICA</t>
  </si>
  <si>
    <r>
      <t xml:space="preserve">OBJETO: </t>
    </r>
    <r>
      <rPr>
        <i/>
        <sz val="10"/>
        <rFont val="Arial"/>
        <family val="2"/>
      </rPr>
      <t>CONTRATAR LOS SERVICIOS PARA LA ADECUACIÓN DEL DEPÓSITO DE ALMACENAMIENTO TEMPORAL DE RESIDUOS APROVECHABLES, NO APROVECHABLES Y PELIGROSOS, GENERADOS POR LAS ACTIVIDADES MISIONALES Y ADMINISTRATIVAS DEL CFSM CALI – REGIONAL OCCIDENTE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</si>
</sst>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b/>
      <sz val="10"/>
      <color rgb="FF00206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11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justify" vertical="center"/>
    </xf>
    <xf numFmtId="0" fontId="2" fillId="5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0" xfId="0" applyFo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5" borderId="2" xfId="0" applyNumberFormat="1" applyFont="1" applyFill="1" applyBorder="1" applyAlignment="1">
      <alignment horizontal="center" vertical="center"/>
    </xf>
    <xf numFmtId="44" fontId="2" fillId="5" borderId="2" xfId="2" applyFont="1" applyFill="1" applyBorder="1" applyAlignment="1">
      <alignment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9" fillId="3" borderId="0" xfId="0" applyFont="1" applyFill="1" applyAlignment="1">
      <alignment wrapText="1"/>
    </xf>
    <xf numFmtId="0" fontId="9" fillId="3" borderId="0" xfId="0" applyFont="1" applyFill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wrapText="1"/>
    </xf>
    <xf numFmtId="2" fontId="4" fillId="0" borderId="1" xfId="0" applyNumberFormat="1" applyFont="1" applyBorder="1" applyAlignment="1">
      <alignment horizontal="center" vertical="center"/>
    </xf>
    <xf numFmtId="4" fontId="4" fillId="3" borderId="1" xfId="0" applyNumberFormat="1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4" fontId="4" fillId="0" borderId="0" xfId="1" applyNumberFormat="1" applyFont="1" applyBorder="1" applyAlignment="1">
      <alignment horizontal="center" vertical="center"/>
    </xf>
    <xf numFmtId="164" fontId="5" fillId="4" borderId="0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8"/>
  <sheetViews>
    <sheetView tabSelected="1" view="pageBreakPreview" topLeftCell="B1" zoomScaleNormal="100" zoomScaleSheetLayoutView="100" workbookViewId="0">
      <selection activeCell="B1" sqref="B1:G1"/>
    </sheetView>
  </sheetViews>
  <sheetFormatPr baseColWidth="10" defaultColWidth="11.5703125" defaultRowHeight="14.25" x14ac:dyDescent="0.2"/>
  <cols>
    <col min="1" max="1" width="11.42578125" style="31" hidden="1" customWidth="1"/>
    <col min="2" max="2" width="7.7109375" style="31" customWidth="1"/>
    <col min="3" max="3" width="46" style="31" customWidth="1"/>
    <col min="4" max="4" width="10.140625" style="31" customWidth="1"/>
    <col min="5" max="5" width="9.5703125" style="31" customWidth="1"/>
    <col min="6" max="6" width="13.7109375" style="31" customWidth="1"/>
    <col min="7" max="7" width="16.140625" style="31" customWidth="1"/>
    <col min="8" max="8" width="11.42578125" style="30" customWidth="1"/>
    <col min="9" max="16384" width="11.5703125" style="31"/>
  </cols>
  <sheetData>
    <row r="1" spans="2:8" ht="40.5" customHeight="1" x14ac:dyDescent="0.2">
      <c r="B1" s="52" t="s">
        <v>75</v>
      </c>
      <c r="C1" s="52"/>
      <c r="D1" s="52"/>
      <c r="E1" s="52"/>
      <c r="F1" s="52"/>
      <c r="G1" s="52"/>
    </row>
    <row r="2" spans="2:8" ht="14.25" customHeight="1" x14ac:dyDescent="0.2"/>
    <row r="3" spans="2:8" ht="15" x14ac:dyDescent="0.2">
      <c r="B3" s="51" t="s">
        <v>74</v>
      </c>
      <c r="C3" s="51"/>
      <c r="D3" s="51"/>
      <c r="E3" s="51"/>
      <c r="F3" s="51"/>
      <c r="G3" s="51"/>
    </row>
    <row r="4" spans="2:8" x14ac:dyDescent="0.2">
      <c r="B4" s="18" t="s">
        <v>0</v>
      </c>
      <c r="C4" s="18" t="s">
        <v>1</v>
      </c>
      <c r="D4" s="18" t="s">
        <v>2</v>
      </c>
      <c r="E4" s="18" t="s">
        <v>3</v>
      </c>
      <c r="F4" s="18" t="s">
        <v>4</v>
      </c>
      <c r="G4" s="18" t="s">
        <v>5</v>
      </c>
    </row>
    <row r="5" spans="2:8" x14ac:dyDescent="0.2">
      <c r="B5" s="19">
        <v>1</v>
      </c>
      <c r="C5" s="20" t="s">
        <v>27</v>
      </c>
      <c r="D5" s="21"/>
      <c r="E5" s="21"/>
      <c r="F5" s="21"/>
      <c r="G5" s="29"/>
    </row>
    <row r="6" spans="2:8" s="33" customFormat="1" x14ac:dyDescent="0.2">
      <c r="B6" s="1">
        <v>1.1000000000000001</v>
      </c>
      <c r="C6" s="2" t="s">
        <v>49</v>
      </c>
      <c r="D6" s="1" t="s">
        <v>6</v>
      </c>
      <c r="E6" s="3">
        <v>12.2</v>
      </c>
      <c r="F6" s="42">
        <v>0</v>
      </c>
      <c r="G6" s="42">
        <f>E6*F6</f>
        <v>0</v>
      </c>
      <c r="H6" s="32"/>
    </row>
    <row r="7" spans="2:8" s="33" customFormat="1" ht="22.5" x14ac:dyDescent="0.2">
      <c r="B7" s="1">
        <v>1.2</v>
      </c>
      <c r="C7" s="2" t="s">
        <v>68</v>
      </c>
      <c r="D7" s="1" t="s">
        <v>8</v>
      </c>
      <c r="E7" s="3">
        <v>2.44</v>
      </c>
      <c r="F7" s="42">
        <v>0</v>
      </c>
      <c r="G7" s="42">
        <f t="shared" ref="G7:G8" si="0">E7*F7</f>
        <v>0</v>
      </c>
      <c r="H7" s="32"/>
    </row>
    <row r="8" spans="2:8" s="33" customFormat="1" ht="22.5" x14ac:dyDescent="0.2">
      <c r="B8" s="37">
        <v>1.3</v>
      </c>
      <c r="C8" s="36" t="s">
        <v>50</v>
      </c>
      <c r="D8" s="37" t="s">
        <v>7</v>
      </c>
      <c r="E8" s="38">
        <v>14</v>
      </c>
      <c r="F8" s="42">
        <v>0</v>
      </c>
      <c r="G8" s="42">
        <f t="shared" si="0"/>
        <v>0</v>
      </c>
      <c r="H8" s="32"/>
    </row>
    <row r="9" spans="2:8" s="33" customFormat="1" x14ac:dyDescent="0.2">
      <c r="B9" s="37"/>
      <c r="C9" s="16" t="s">
        <v>10</v>
      </c>
      <c r="D9" s="37"/>
      <c r="E9" s="38"/>
      <c r="F9" s="43"/>
      <c r="G9" s="7">
        <f>SUM(G5:G7)</f>
        <v>0</v>
      </c>
      <c r="H9" s="32"/>
    </row>
    <row r="10" spans="2:8" x14ac:dyDescent="0.2">
      <c r="B10" s="28">
        <v>2</v>
      </c>
      <c r="C10" s="20" t="s">
        <v>51</v>
      </c>
      <c r="D10" s="21"/>
      <c r="E10" s="21"/>
      <c r="F10" s="21"/>
      <c r="G10" s="21"/>
    </row>
    <row r="11" spans="2:8" ht="22.5" x14ac:dyDescent="0.2">
      <c r="B11" s="27">
        <v>2.1</v>
      </c>
      <c r="C11" s="6" t="s">
        <v>71</v>
      </c>
      <c r="D11" s="37" t="s">
        <v>8</v>
      </c>
      <c r="E11" s="3">
        <v>0.3</v>
      </c>
      <c r="F11" s="42">
        <v>0</v>
      </c>
      <c r="G11" s="42">
        <f t="shared" ref="G11:G15" si="1">E11*F11</f>
        <v>0</v>
      </c>
    </row>
    <row r="12" spans="2:8" ht="22.5" x14ac:dyDescent="0.2">
      <c r="B12" s="27">
        <v>2.2000000000000002</v>
      </c>
      <c r="C12" s="6" t="s">
        <v>72</v>
      </c>
      <c r="D12" s="5" t="s">
        <v>6</v>
      </c>
      <c r="E12" s="3">
        <v>12.2</v>
      </c>
      <c r="F12" s="42">
        <v>0</v>
      </c>
      <c r="G12" s="42">
        <f t="shared" si="1"/>
        <v>0</v>
      </c>
    </row>
    <row r="13" spans="2:8" x14ac:dyDescent="0.2">
      <c r="B13" s="27">
        <v>2.2999999999999998</v>
      </c>
      <c r="C13" s="6" t="s">
        <v>52</v>
      </c>
      <c r="D13" s="5" t="s">
        <v>8</v>
      </c>
      <c r="E13" s="3">
        <v>1.3</v>
      </c>
      <c r="F13" s="42">
        <v>0</v>
      </c>
      <c r="G13" s="42">
        <f t="shared" si="1"/>
        <v>0</v>
      </c>
    </row>
    <row r="14" spans="2:8" ht="22.5" x14ac:dyDescent="0.2">
      <c r="B14" s="1">
        <v>2.4</v>
      </c>
      <c r="C14" s="6" t="s">
        <v>53</v>
      </c>
      <c r="D14" s="5" t="s">
        <v>65</v>
      </c>
      <c r="E14" s="3">
        <v>16</v>
      </c>
      <c r="F14" s="42">
        <v>0</v>
      </c>
      <c r="G14" s="42">
        <f t="shared" si="1"/>
        <v>0</v>
      </c>
    </row>
    <row r="15" spans="2:8" x14ac:dyDescent="0.2">
      <c r="B15" s="27">
        <v>2.5</v>
      </c>
      <c r="C15" s="6" t="s">
        <v>54</v>
      </c>
      <c r="D15" s="5" t="s">
        <v>6</v>
      </c>
      <c r="E15" s="3">
        <v>12.2</v>
      </c>
      <c r="F15" s="42">
        <v>0</v>
      </c>
      <c r="G15" s="42">
        <f t="shared" si="1"/>
        <v>0</v>
      </c>
    </row>
    <row r="16" spans="2:8" x14ac:dyDescent="0.2">
      <c r="B16" s="1"/>
      <c r="C16" s="16" t="s">
        <v>10</v>
      </c>
      <c r="D16" s="5"/>
      <c r="E16" s="3"/>
      <c r="F16" s="3"/>
      <c r="G16" s="7">
        <f>SUM(G11:G15)</f>
        <v>0</v>
      </c>
    </row>
    <row r="17" spans="2:7" x14ac:dyDescent="0.2">
      <c r="B17" s="28">
        <v>3</v>
      </c>
      <c r="C17" s="20" t="s">
        <v>55</v>
      </c>
      <c r="D17" s="21"/>
      <c r="E17" s="21"/>
      <c r="F17" s="21"/>
      <c r="G17" s="21"/>
    </row>
    <row r="18" spans="2:7" x14ac:dyDescent="0.2">
      <c r="B18" s="1">
        <v>3.1</v>
      </c>
      <c r="C18" s="6" t="s">
        <v>56</v>
      </c>
      <c r="D18" s="37" t="s">
        <v>8</v>
      </c>
      <c r="E18" s="3">
        <v>0.2</v>
      </c>
      <c r="F18" s="42">
        <v>0</v>
      </c>
      <c r="G18" s="42">
        <f t="shared" ref="G18:G19" si="2">E18*F18</f>
        <v>0</v>
      </c>
    </row>
    <row r="19" spans="2:7" ht="22.5" x14ac:dyDescent="0.2">
      <c r="B19" s="27">
        <v>3.2</v>
      </c>
      <c r="C19" s="2" t="s">
        <v>57</v>
      </c>
      <c r="D19" s="37" t="s">
        <v>8</v>
      </c>
      <c r="E19" s="3">
        <v>0.3</v>
      </c>
      <c r="F19" s="42">
        <v>0</v>
      </c>
      <c r="G19" s="42">
        <f t="shared" si="2"/>
        <v>0</v>
      </c>
    </row>
    <row r="20" spans="2:7" x14ac:dyDescent="0.2">
      <c r="B20" s="1"/>
      <c r="C20" s="16" t="s">
        <v>10</v>
      </c>
      <c r="D20" s="5"/>
      <c r="E20" s="3"/>
      <c r="F20" s="3"/>
      <c r="G20" s="7">
        <f>SUM(G18:G19)</f>
        <v>0</v>
      </c>
    </row>
    <row r="21" spans="2:7" x14ac:dyDescent="0.2">
      <c r="B21" s="28">
        <v>4</v>
      </c>
      <c r="C21" s="20" t="s">
        <v>15</v>
      </c>
      <c r="D21" s="21"/>
      <c r="E21" s="21"/>
      <c r="F21" s="21"/>
      <c r="G21" s="21"/>
    </row>
    <row r="22" spans="2:7" ht="22.5" x14ac:dyDescent="0.2">
      <c r="B22" s="27">
        <v>4.0999999999999996</v>
      </c>
      <c r="C22" s="6" t="s">
        <v>58</v>
      </c>
      <c r="D22" s="5" t="s">
        <v>6</v>
      </c>
      <c r="E22" s="3">
        <v>23</v>
      </c>
      <c r="F22" s="42">
        <v>0</v>
      </c>
      <c r="G22" s="42">
        <f t="shared" ref="G22:G25" si="3">E22*F22</f>
        <v>0</v>
      </c>
    </row>
    <row r="23" spans="2:7" x14ac:dyDescent="0.2">
      <c r="B23" s="27">
        <v>4.2</v>
      </c>
      <c r="C23" s="6" t="s">
        <v>48</v>
      </c>
      <c r="D23" s="5" t="s">
        <v>6</v>
      </c>
      <c r="E23" s="3">
        <v>46</v>
      </c>
      <c r="F23" s="42">
        <v>0</v>
      </c>
      <c r="G23" s="42">
        <f t="shared" si="3"/>
        <v>0</v>
      </c>
    </row>
    <row r="24" spans="2:7" x14ac:dyDescent="0.2">
      <c r="B24" s="27">
        <v>4.3</v>
      </c>
      <c r="C24" s="2" t="s">
        <v>16</v>
      </c>
      <c r="D24" s="1" t="s">
        <v>7</v>
      </c>
      <c r="E24" s="3">
        <v>18</v>
      </c>
      <c r="F24" s="42">
        <v>0</v>
      </c>
      <c r="G24" s="42">
        <f t="shared" si="3"/>
        <v>0</v>
      </c>
    </row>
    <row r="25" spans="2:7" ht="22.5" x14ac:dyDescent="0.2">
      <c r="B25" s="1">
        <v>4.4000000000000004</v>
      </c>
      <c r="C25" s="6" t="s">
        <v>47</v>
      </c>
      <c r="D25" s="5" t="s">
        <v>65</v>
      </c>
      <c r="E25" s="3">
        <v>1</v>
      </c>
      <c r="F25" s="42">
        <v>0</v>
      </c>
      <c r="G25" s="42">
        <f t="shared" si="3"/>
        <v>0</v>
      </c>
    </row>
    <row r="26" spans="2:7" x14ac:dyDescent="0.2">
      <c r="B26" s="1"/>
      <c r="C26" s="16" t="s">
        <v>10</v>
      </c>
      <c r="D26" s="5"/>
      <c r="E26" s="3"/>
      <c r="F26" s="3"/>
      <c r="G26" s="7">
        <f>SUM(G22:G25)</f>
        <v>0</v>
      </c>
    </row>
    <row r="27" spans="2:7" x14ac:dyDescent="0.2">
      <c r="B27" s="28">
        <v>5</v>
      </c>
      <c r="C27" s="20" t="s">
        <v>17</v>
      </c>
      <c r="D27" s="21"/>
      <c r="E27" s="21"/>
      <c r="F27" s="21"/>
      <c r="G27" s="21"/>
    </row>
    <row r="28" spans="2:7" x14ac:dyDescent="0.2">
      <c r="B28" s="1">
        <v>5.0999999999999996</v>
      </c>
      <c r="C28" s="6" t="s">
        <v>18</v>
      </c>
      <c r="D28" s="5" t="s">
        <v>6</v>
      </c>
      <c r="E28" s="3">
        <v>12.2</v>
      </c>
      <c r="F28" s="42">
        <v>0</v>
      </c>
      <c r="G28" s="42">
        <f t="shared" ref="G28:G31" si="4">E28*F28</f>
        <v>0</v>
      </c>
    </row>
    <row r="29" spans="2:7" ht="33.75" x14ac:dyDescent="0.2">
      <c r="B29" s="27">
        <v>5.2</v>
      </c>
      <c r="C29" s="2" t="s">
        <v>69</v>
      </c>
      <c r="D29" s="1" t="s">
        <v>6</v>
      </c>
      <c r="E29" s="3">
        <v>12.2</v>
      </c>
      <c r="F29" s="42">
        <v>0</v>
      </c>
      <c r="G29" s="42">
        <f t="shared" si="4"/>
        <v>0</v>
      </c>
    </row>
    <row r="30" spans="2:7" ht="22.5" x14ac:dyDescent="0.2">
      <c r="B30" s="27">
        <v>5.3</v>
      </c>
      <c r="C30" s="6" t="s">
        <v>41</v>
      </c>
      <c r="D30" s="5" t="s">
        <v>7</v>
      </c>
      <c r="E30" s="3">
        <v>16</v>
      </c>
      <c r="F30" s="42">
        <v>0</v>
      </c>
      <c r="G30" s="42">
        <f t="shared" si="4"/>
        <v>0</v>
      </c>
    </row>
    <row r="31" spans="2:7" x14ac:dyDescent="0.2">
      <c r="B31" s="27">
        <v>5.4</v>
      </c>
      <c r="C31" s="6" t="s">
        <v>34</v>
      </c>
      <c r="D31" s="5" t="s">
        <v>7</v>
      </c>
      <c r="E31" s="3">
        <v>2.4</v>
      </c>
      <c r="F31" s="42">
        <v>0</v>
      </c>
      <c r="G31" s="42">
        <f t="shared" si="4"/>
        <v>0</v>
      </c>
    </row>
    <row r="32" spans="2:7" x14ac:dyDescent="0.2">
      <c r="B32" s="1"/>
      <c r="C32" s="16" t="s">
        <v>10</v>
      </c>
      <c r="D32" s="5"/>
      <c r="E32" s="3"/>
      <c r="F32" s="3"/>
      <c r="G32" s="7">
        <f>SUM(G28:G31)</f>
        <v>0</v>
      </c>
    </row>
    <row r="33" spans="2:7" ht="26.45" customHeight="1" x14ac:dyDescent="0.2">
      <c r="B33" s="28">
        <v>6</v>
      </c>
      <c r="C33" s="20" t="s">
        <v>35</v>
      </c>
      <c r="D33" s="21"/>
      <c r="E33" s="21"/>
      <c r="F33" s="21"/>
      <c r="G33" s="21"/>
    </row>
    <row r="34" spans="2:7" ht="22.5" x14ac:dyDescent="0.2">
      <c r="B34" s="1">
        <v>6.1</v>
      </c>
      <c r="C34" s="6" t="s">
        <v>42</v>
      </c>
      <c r="D34" s="1" t="s">
        <v>6</v>
      </c>
      <c r="E34" s="3">
        <v>15</v>
      </c>
      <c r="F34" s="42">
        <v>0</v>
      </c>
      <c r="G34" s="42">
        <f>E34*F34</f>
        <v>0</v>
      </c>
    </row>
    <row r="35" spans="2:7" x14ac:dyDescent="0.2">
      <c r="B35" s="1"/>
      <c r="C35" s="16" t="s">
        <v>10</v>
      </c>
      <c r="D35" s="5"/>
      <c r="E35" s="3"/>
      <c r="F35" s="3"/>
      <c r="G35" s="7">
        <f>SUM(G34:G34)</f>
        <v>0</v>
      </c>
    </row>
    <row r="36" spans="2:7" x14ac:dyDescent="0.2">
      <c r="B36" s="45"/>
      <c r="C36" s="46"/>
      <c r="D36" s="47"/>
      <c r="E36" s="48"/>
      <c r="F36" s="48"/>
      <c r="G36" s="49"/>
    </row>
    <row r="37" spans="2:7" x14ac:dyDescent="0.2">
      <c r="B37" s="28">
        <v>7</v>
      </c>
      <c r="C37" s="20" t="s">
        <v>29</v>
      </c>
      <c r="D37" s="21"/>
      <c r="E37" s="21"/>
      <c r="F37" s="21"/>
      <c r="G37" s="21"/>
    </row>
    <row r="38" spans="2:7" ht="22.5" x14ac:dyDescent="0.2">
      <c r="B38" s="27">
        <v>7.1</v>
      </c>
      <c r="C38" s="40" t="s">
        <v>19</v>
      </c>
      <c r="D38" s="5" t="s">
        <v>65</v>
      </c>
      <c r="E38" s="3">
        <v>1</v>
      </c>
      <c r="F38" s="42">
        <v>0</v>
      </c>
      <c r="G38" s="42">
        <f t="shared" ref="G38:G47" si="5">E38*F38</f>
        <v>0</v>
      </c>
    </row>
    <row r="39" spans="2:7" ht="22.5" x14ac:dyDescent="0.2">
      <c r="B39" s="27">
        <v>7.2</v>
      </c>
      <c r="C39" s="6" t="s">
        <v>33</v>
      </c>
      <c r="D39" s="5" t="s">
        <v>7</v>
      </c>
      <c r="E39" s="3">
        <v>6</v>
      </c>
      <c r="F39" s="42">
        <v>0</v>
      </c>
      <c r="G39" s="42">
        <f t="shared" si="5"/>
        <v>0</v>
      </c>
    </row>
    <row r="40" spans="2:7" ht="22.5" x14ac:dyDescent="0.2">
      <c r="B40" s="27">
        <v>7.3</v>
      </c>
      <c r="C40" s="6" t="s">
        <v>39</v>
      </c>
      <c r="D40" s="5" t="s">
        <v>64</v>
      </c>
      <c r="E40" s="3">
        <v>1</v>
      </c>
      <c r="F40" s="42">
        <v>0</v>
      </c>
      <c r="G40" s="42">
        <f t="shared" si="5"/>
        <v>0</v>
      </c>
    </row>
    <row r="41" spans="2:7" ht="22.5" x14ac:dyDescent="0.2">
      <c r="B41" s="27">
        <v>7.4</v>
      </c>
      <c r="C41" s="6" t="s">
        <v>20</v>
      </c>
      <c r="D41" s="5" t="s">
        <v>7</v>
      </c>
      <c r="E41" s="3">
        <v>6</v>
      </c>
      <c r="F41" s="42">
        <v>0</v>
      </c>
      <c r="G41" s="42">
        <f t="shared" si="5"/>
        <v>0</v>
      </c>
    </row>
    <row r="42" spans="2:7" ht="22.5" x14ac:dyDescent="0.2">
      <c r="B42" s="1">
        <v>7.5</v>
      </c>
      <c r="C42" s="6" t="s">
        <v>21</v>
      </c>
      <c r="D42" s="5" t="s">
        <v>65</v>
      </c>
      <c r="E42" s="3">
        <v>2</v>
      </c>
      <c r="F42" s="42">
        <v>0</v>
      </c>
      <c r="G42" s="42">
        <f t="shared" si="5"/>
        <v>0</v>
      </c>
    </row>
    <row r="43" spans="2:7" x14ac:dyDescent="0.2">
      <c r="B43" s="1">
        <v>7.6</v>
      </c>
      <c r="C43" s="6" t="s">
        <v>30</v>
      </c>
      <c r="D43" s="5" t="s">
        <v>65</v>
      </c>
      <c r="E43" s="3">
        <v>1</v>
      </c>
      <c r="F43" s="42">
        <v>0</v>
      </c>
      <c r="G43" s="42">
        <f t="shared" si="5"/>
        <v>0</v>
      </c>
    </row>
    <row r="44" spans="2:7" x14ac:dyDescent="0.2">
      <c r="B44" s="27">
        <v>7.7</v>
      </c>
      <c r="C44" s="35" t="s">
        <v>32</v>
      </c>
      <c r="D44" s="5" t="s">
        <v>65</v>
      </c>
      <c r="E44" s="3">
        <v>1</v>
      </c>
      <c r="F44" s="42">
        <v>0</v>
      </c>
      <c r="G44" s="42">
        <f t="shared" si="5"/>
        <v>0</v>
      </c>
    </row>
    <row r="45" spans="2:7" ht="22.5" x14ac:dyDescent="0.2">
      <c r="B45" s="27">
        <v>7.8</v>
      </c>
      <c r="C45" s="2" t="s">
        <v>31</v>
      </c>
      <c r="D45" s="5" t="s">
        <v>65</v>
      </c>
      <c r="E45" s="3">
        <v>1</v>
      </c>
      <c r="F45" s="42">
        <v>0</v>
      </c>
      <c r="G45" s="42">
        <f t="shared" si="5"/>
        <v>0</v>
      </c>
    </row>
    <row r="46" spans="2:7" ht="22.5" x14ac:dyDescent="0.2">
      <c r="B46" s="1">
        <v>7.9</v>
      </c>
      <c r="C46" s="6" t="s">
        <v>40</v>
      </c>
      <c r="D46" s="5" t="s">
        <v>64</v>
      </c>
      <c r="E46" s="3">
        <v>1</v>
      </c>
      <c r="F46" s="42">
        <v>0</v>
      </c>
      <c r="G46" s="42">
        <f t="shared" si="5"/>
        <v>0</v>
      </c>
    </row>
    <row r="47" spans="2:7" x14ac:dyDescent="0.2">
      <c r="B47" s="41">
        <v>7.1</v>
      </c>
      <c r="C47" s="36" t="s">
        <v>28</v>
      </c>
      <c r="D47" s="37" t="s">
        <v>8</v>
      </c>
      <c r="E47" s="3">
        <v>5</v>
      </c>
      <c r="F47" s="42">
        <v>0</v>
      </c>
      <c r="G47" s="42">
        <f t="shared" si="5"/>
        <v>0</v>
      </c>
    </row>
    <row r="48" spans="2:7" x14ac:dyDescent="0.2">
      <c r="B48" s="1"/>
      <c r="C48" s="16" t="s">
        <v>10</v>
      </c>
      <c r="D48" s="5"/>
      <c r="E48" s="3"/>
      <c r="F48" s="3"/>
      <c r="G48" s="7">
        <f>SUM(G38:G47)</f>
        <v>0</v>
      </c>
    </row>
    <row r="49" spans="2:7" x14ac:dyDescent="0.2">
      <c r="B49" s="28">
        <v>8</v>
      </c>
      <c r="C49" s="20" t="s">
        <v>59</v>
      </c>
      <c r="D49" s="21"/>
      <c r="E49" s="21"/>
      <c r="F49" s="21"/>
      <c r="G49" s="21"/>
    </row>
    <row r="50" spans="2:7" ht="33.75" x14ac:dyDescent="0.2">
      <c r="B50" s="39">
        <v>8.1</v>
      </c>
      <c r="C50" s="6" t="s">
        <v>23</v>
      </c>
      <c r="D50" s="5" t="s">
        <v>65</v>
      </c>
      <c r="E50" s="3">
        <v>1</v>
      </c>
      <c r="F50" s="42">
        <v>0</v>
      </c>
      <c r="G50" s="42">
        <f t="shared" ref="G50:G51" si="6">E50*F50</f>
        <v>0</v>
      </c>
    </row>
    <row r="51" spans="2:7" ht="22.5" x14ac:dyDescent="0.2">
      <c r="B51" s="39">
        <v>8.1999999999999993</v>
      </c>
      <c r="C51" s="2" t="s">
        <v>60</v>
      </c>
      <c r="D51" s="5" t="s">
        <v>65</v>
      </c>
      <c r="E51" s="3">
        <v>1</v>
      </c>
      <c r="F51" s="42">
        <v>0</v>
      </c>
      <c r="G51" s="42">
        <f t="shared" si="6"/>
        <v>0</v>
      </c>
    </row>
    <row r="52" spans="2:7" x14ac:dyDescent="0.2">
      <c r="B52" s="39"/>
      <c r="C52" s="16" t="s">
        <v>10</v>
      </c>
      <c r="D52" s="1"/>
      <c r="E52" s="3"/>
      <c r="F52" s="3"/>
      <c r="G52" s="7">
        <f>SUM(G50:G51)</f>
        <v>0</v>
      </c>
    </row>
    <row r="53" spans="2:7" x14ac:dyDescent="0.2">
      <c r="B53" s="1"/>
      <c r="C53" s="16"/>
      <c r="D53" s="5"/>
      <c r="E53" s="3"/>
      <c r="F53" s="3"/>
      <c r="G53" s="13"/>
    </row>
    <row r="54" spans="2:7" ht="14.25" customHeight="1" x14ac:dyDescent="0.2">
      <c r="B54" s="28">
        <v>9</v>
      </c>
      <c r="C54" s="20" t="s">
        <v>22</v>
      </c>
      <c r="D54" s="21"/>
      <c r="E54" s="21"/>
      <c r="F54" s="21"/>
      <c r="G54" s="21"/>
    </row>
    <row r="55" spans="2:7" x14ac:dyDescent="0.2">
      <c r="B55" s="1">
        <v>9.1</v>
      </c>
      <c r="C55" s="6" t="s">
        <v>24</v>
      </c>
      <c r="D55" s="5" t="s">
        <v>64</v>
      </c>
      <c r="E55" s="3">
        <v>1</v>
      </c>
      <c r="F55" s="42">
        <v>0</v>
      </c>
      <c r="G55" s="42">
        <f t="shared" ref="G55:G59" si="7">E55*F55</f>
        <v>0</v>
      </c>
    </row>
    <row r="56" spans="2:7" x14ac:dyDescent="0.2">
      <c r="B56" s="1">
        <v>9.1999999999999993</v>
      </c>
      <c r="C56" s="6" t="s">
        <v>61</v>
      </c>
      <c r="D56" s="5" t="s">
        <v>65</v>
      </c>
      <c r="E56" s="3">
        <v>1</v>
      </c>
      <c r="F56" s="42">
        <v>0</v>
      </c>
      <c r="G56" s="42">
        <f t="shared" si="7"/>
        <v>0</v>
      </c>
    </row>
    <row r="57" spans="2:7" ht="22.5" x14ac:dyDescent="0.2">
      <c r="B57" s="1">
        <v>9.3000000000000007</v>
      </c>
      <c r="C57" s="17" t="s">
        <v>43</v>
      </c>
      <c r="D57" s="5" t="s">
        <v>65</v>
      </c>
      <c r="E57" s="3">
        <v>2</v>
      </c>
      <c r="F57" s="42">
        <v>0</v>
      </c>
      <c r="G57" s="42">
        <f t="shared" si="7"/>
        <v>0</v>
      </c>
    </row>
    <row r="58" spans="2:7" x14ac:dyDescent="0.2">
      <c r="B58" s="1">
        <v>9.4</v>
      </c>
      <c r="C58" s="17" t="s">
        <v>38</v>
      </c>
      <c r="D58" s="5" t="s">
        <v>65</v>
      </c>
      <c r="E58" s="3">
        <v>1</v>
      </c>
      <c r="F58" s="42">
        <v>0</v>
      </c>
      <c r="G58" s="42">
        <f t="shared" si="7"/>
        <v>0</v>
      </c>
    </row>
    <row r="59" spans="2:7" ht="22.5" x14ac:dyDescent="0.2">
      <c r="B59" s="1">
        <v>9.5</v>
      </c>
      <c r="C59" s="17" t="s">
        <v>37</v>
      </c>
      <c r="D59" s="5" t="s">
        <v>65</v>
      </c>
      <c r="E59" s="3">
        <v>1</v>
      </c>
      <c r="F59" s="42">
        <v>0</v>
      </c>
      <c r="G59" s="42">
        <f t="shared" si="7"/>
        <v>0</v>
      </c>
    </row>
    <row r="60" spans="2:7" x14ac:dyDescent="0.2">
      <c r="B60" s="1"/>
      <c r="C60" s="16" t="s">
        <v>10</v>
      </c>
      <c r="D60" s="5"/>
      <c r="E60" s="3"/>
      <c r="F60" s="3"/>
      <c r="G60" s="7">
        <f>SUM(G55:G59)</f>
        <v>0</v>
      </c>
    </row>
    <row r="61" spans="2:7" ht="14.25" customHeight="1" x14ac:dyDescent="0.2">
      <c r="B61" s="28">
        <v>10</v>
      </c>
      <c r="C61" s="20" t="s">
        <v>25</v>
      </c>
      <c r="D61" s="21"/>
      <c r="E61" s="21"/>
      <c r="F61" s="21"/>
      <c r="G61" s="21"/>
    </row>
    <row r="62" spans="2:7" ht="22.5" x14ac:dyDescent="0.2">
      <c r="B62" s="1">
        <v>10.1</v>
      </c>
      <c r="C62" s="44" t="s">
        <v>62</v>
      </c>
      <c r="D62" s="5" t="s">
        <v>6</v>
      </c>
      <c r="E62" s="3">
        <v>46</v>
      </c>
      <c r="F62" s="42">
        <v>0</v>
      </c>
      <c r="G62" s="42">
        <f t="shared" ref="G62:G63" si="8">E62*F62</f>
        <v>0</v>
      </c>
    </row>
    <row r="63" spans="2:7" ht="22.5" x14ac:dyDescent="0.2">
      <c r="B63" s="1">
        <v>10.199999999999999</v>
      </c>
      <c r="C63" s="40" t="s">
        <v>70</v>
      </c>
      <c r="D63" s="5" t="s">
        <v>6</v>
      </c>
      <c r="E63" s="3">
        <v>23</v>
      </c>
      <c r="F63" s="42">
        <v>0</v>
      </c>
      <c r="G63" s="42">
        <f t="shared" si="8"/>
        <v>0</v>
      </c>
    </row>
    <row r="64" spans="2:7" x14ac:dyDescent="0.2">
      <c r="B64" s="1"/>
      <c r="C64" s="16" t="s">
        <v>10</v>
      </c>
      <c r="D64" s="5"/>
      <c r="E64" s="3"/>
      <c r="F64" s="3"/>
      <c r="G64" s="7">
        <f>SUM(G62:G63)</f>
        <v>0</v>
      </c>
    </row>
    <row r="65" spans="2:7" ht="14.25" customHeight="1" x14ac:dyDescent="0.2">
      <c r="B65" s="28">
        <v>11</v>
      </c>
      <c r="C65" s="20" t="s">
        <v>26</v>
      </c>
      <c r="D65" s="21"/>
      <c r="E65" s="21"/>
      <c r="F65" s="21"/>
      <c r="G65" s="21"/>
    </row>
    <row r="66" spans="2:7" x14ac:dyDescent="0.2">
      <c r="B66" s="1">
        <v>11.1</v>
      </c>
      <c r="C66" s="35" t="s">
        <v>63</v>
      </c>
      <c r="D66" s="5" t="s">
        <v>64</v>
      </c>
      <c r="E66" s="3">
        <v>1</v>
      </c>
      <c r="F66" s="42">
        <v>0</v>
      </c>
      <c r="G66" s="42">
        <f t="shared" ref="G66:G70" si="9">E66*F66</f>
        <v>0</v>
      </c>
    </row>
    <row r="67" spans="2:7" ht="22.5" x14ac:dyDescent="0.2">
      <c r="B67" s="1">
        <v>11.2</v>
      </c>
      <c r="C67" s="17" t="s">
        <v>44</v>
      </c>
      <c r="D67" s="5" t="s">
        <v>65</v>
      </c>
      <c r="E67" s="3">
        <v>7</v>
      </c>
      <c r="F67" s="42">
        <v>0</v>
      </c>
      <c r="G67" s="42">
        <f t="shared" si="9"/>
        <v>0</v>
      </c>
    </row>
    <row r="68" spans="2:7" ht="33.75" x14ac:dyDescent="0.2">
      <c r="B68" s="1">
        <v>11.3</v>
      </c>
      <c r="C68" s="6" t="s">
        <v>73</v>
      </c>
      <c r="D68" s="5" t="s">
        <v>65</v>
      </c>
      <c r="E68" s="3">
        <v>4</v>
      </c>
      <c r="F68" s="42">
        <v>0</v>
      </c>
      <c r="G68" s="42">
        <f t="shared" si="9"/>
        <v>0</v>
      </c>
    </row>
    <row r="69" spans="2:7" ht="22.5" x14ac:dyDescent="0.2">
      <c r="B69" s="1">
        <v>11.4</v>
      </c>
      <c r="C69" s="17" t="s">
        <v>45</v>
      </c>
      <c r="D69" s="5" t="s">
        <v>65</v>
      </c>
      <c r="E69" s="3">
        <v>1</v>
      </c>
      <c r="F69" s="42">
        <v>0</v>
      </c>
      <c r="G69" s="42">
        <f t="shared" si="9"/>
        <v>0</v>
      </c>
    </row>
    <row r="70" spans="2:7" x14ac:dyDescent="0.2">
      <c r="B70" s="1">
        <v>11.5</v>
      </c>
      <c r="C70" s="17" t="s">
        <v>46</v>
      </c>
      <c r="D70" s="5" t="s">
        <v>65</v>
      </c>
      <c r="E70" s="3">
        <v>1</v>
      </c>
      <c r="F70" s="42">
        <v>0</v>
      </c>
      <c r="G70" s="42">
        <f t="shared" si="9"/>
        <v>0</v>
      </c>
    </row>
    <row r="71" spans="2:7" x14ac:dyDescent="0.2">
      <c r="B71" s="1"/>
      <c r="C71" s="16" t="s">
        <v>9</v>
      </c>
      <c r="D71" s="1"/>
      <c r="E71" s="3"/>
      <c r="F71" s="3"/>
      <c r="G71" s="7">
        <f>SUM(G66:G70)</f>
        <v>0</v>
      </c>
    </row>
    <row r="72" spans="2:7" x14ac:dyDescent="0.2">
      <c r="B72" s="1"/>
      <c r="C72" s="2"/>
      <c r="D72" s="1"/>
      <c r="E72" s="3"/>
      <c r="F72" s="3"/>
      <c r="G72" s="4"/>
    </row>
    <row r="73" spans="2:7" x14ac:dyDescent="0.2">
      <c r="B73" s="1"/>
      <c r="C73" s="10" t="s">
        <v>67</v>
      </c>
      <c r="D73" s="11"/>
      <c r="E73" s="12"/>
      <c r="F73" s="12"/>
      <c r="G73" s="7">
        <f>+G71+G64+G60+G52+G48+G35+G32+G26+G20+G16+G9</f>
        <v>0</v>
      </c>
    </row>
    <row r="74" spans="2:7" x14ac:dyDescent="0.2">
      <c r="B74" s="1"/>
      <c r="C74" s="9"/>
      <c r="D74" s="11"/>
      <c r="E74" s="12"/>
      <c r="F74" s="12"/>
      <c r="G74" s="13"/>
    </row>
    <row r="75" spans="2:7" x14ac:dyDescent="0.2">
      <c r="B75" s="1"/>
      <c r="C75" s="10" t="s">
        <v>36</v>
      </c>
      <c r="D75" s="1"/>
      <c r="E75" s="3"/>
      <c r="F75" s="3"/>
      <c r="G75" s="7">
        <f>+G73*0.19</f>
        <v>0</v>
      </c>
    </row>
    <row r="76" spans="2:7" x14ac:dyDescent="0.2">
      <c r="B76" s="1"/>
      <c r="C76" s="2"/>
      <c r="D76" s="1"/>
      <c r="E76" s="3"/>
      <c r="F76" s="3"/>
      <c r="G76" s="4"/>
    </row>
    <row r="77" spans="2:7" x14ac:dyDescent="0.2">
      <c r="B77" s="1"/>
      <c r="C77" s="8" t="s">
        <v>13</v>
      </c>
      <c r="D77" s="14"/>
      <c r="E77" s="15"/>
      <c r="F77" s="15"/>
      <c r="G77" s="7">
        <f>+G75+G73</f>
        <v>0</v>
      </c>
    </row>
    <row r="79" spans="2:7" ht="63.75" customHeight="1" x14ac:dyDescent="0.2">
      <c r="B79" s="50" t="s">
        <v>66</v>
      </c>
      <c r="C79" s="50"/>
      <c r="D79" s="50"/>
      <c r="E79" s="50"/>
      <c r="F79" s="50"/>
      <c r="G79" s="50"/>
    </row>
    <row r="81" spans="2:5" x14ac:dyDescent="0.2">
      <c r="B81" s="23" t="s">
        <v>11</v>
      </c>
      <c r="C81" s="24"/>
      <c r="D81" s="34"/>
      <c r="E81" s="34"/>
    </row>
    <row r="82" spans="2:5" x14ac:dyDescent="0.2">
      <c r="B82" s="23"/>
      <c r="C82" s="24"/>
      <c r="D82" s="34"/>
      <c r="E82" s="34"/>
    </row>
    <row r="83" spans="2:5" x14ac:dyDescent="0.2">
      <c r="B83" s="23"/>
      <c r="C83" s="24"/>
      <c r="D83" s="34"/>
      <c r="E83" s="34"/>
    </row>
    <row r="84" spans="2:5" x14ac:dyDescent="0.2">
      <c r="B84" s="25"/>
      <c r="C84" s="24"/>
      <c r="D84" s="34"/>
      <c r="E84" s="34"/>
    </row>
    <row r="85" spans="2:5" x14ac:dyDescent="0.2">
      <c r="B85" s="26"/>
      <c r="C85" s="22"/>
      <c r="D85" s="34"/>
      <c r="E85" s="34"/>
    </row>
    <row r="86" spans="2:5" x14ac:dyDescent="0.2">
      <c r="B86" s="23" t="s">
        <v>12</v>
      </c>
      <c r="C86" s="24"/>
      <c r="D86" s="34"/>
      <c r="E86" s="34"/>
    </row>
    <row r="87" spans="2:5" x14ac:dyDescent="0.2">
      <c r="B87" s="23" t="s">
        <v>14</v>
      </c>
      <c r="C87" s="24"/>
      <c r="D87" s="34"/>
      <c r="E87" s="34"/>
    </row>
    <row r="88" spans="2:5" x14ac:dyDescent="0.2">
      <c r="B88" s="24"/>
      <c r="C88" s="24"/>
      <c r="D88" s="34"/>
      <c r="E88" s="34"/>
    </row>
  </sheetData>
  <mergeCells count="3">
    <mergeCell ref="B79:G79"/>
    <mergeCell ref="B3:G3"/>
    <mergeCell ref="B1:G1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darinel monroy vasquez</dc:creator>
  <cp:lastModifiedBy>Cesar Augusto Mejia Carrillo</cp:lastModifiedBy>
  <cp:lastPrinted>2021-09-20T21:06:13Z</cp:lastPrinted>
  <dcterms:created xsi:type="dcterms:W3CDTF">2021-03-25T12:37:03Z</dcterms:created>
  <dcterms:modified xsi:type="dcterms:W3CDTF">2022-09-30T13:23:36Z</dcterms:modified>
</cp:coreProperties>
</file>