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C:\Users\Usuario\Desktop\"/>
    </mc:Choice>
  </mc:AlternateContent>
  <xr:revisionPtr revIDLastSave="0" documentId="13_ncr:1_{2B909088-D3DD-4FD6-9B3B-4F729D63BB8E}" xr6:coauthVersionLast="40" xr6:coauthVersionMax="47" xr10:uidLastSave="{00000000-0000-0000-0000-000000000000}"/>
  <bookViews>
    <workbookView xWindow="0" yWindow="0" windowWidth="20490" windowHeight="7245"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(Entidad)'!$I$12:$I$50</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(Entidad)'!$A$1:$M$67</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(Entidad)'!$K$62</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(Entidad)'!$K$62</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(Entidad)'!$K$63</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81029"/>
</workbook>
</file>

<file path=xl/calcChain.xml><?xml version="1.0" encoding="utf-8"?>
<calcChain xmlns="http://schemas.openxmlformats.org/spreadsheetml/2006/main">
  <c r="K64" i="265" l="1"/>
  <c r="K57" i="265"/>
  <c r="K53" i="265"/>
  <c r="K48" i="265"/>
  <c r="K49" i="265" s="1"/>
  <c r="K45" i="265"/>
  <c r="K39" i="265"/>
  <c r="K40" i="265"/>
  <c r="K41" i="265"/>
  <c r="K42" i="265"/>
  <c r="K43" i="265"/>
  <c r="K44" i="265"/>
  <c r="K38" i="265"/>
  <c r="K30" i="265"/>
  <c r="K31" i="265"/>
  <c r="K32" i="265"/>
  <c r="K33" i="265"/>
  <c r="K34" i="265"/>
  <c r="K35" i="265"/>
  <c r="K29" i="265"/>
  <c r="K16" i="265"/>
  <c r="K17" i="265"/>
  <c r="K18" i="265"/>
  <c r="K19" i="265"/>
  <c r="K20" i="265"/>
  <c r="K21" i="265"/>
  <c r="K22" i="265"/>
  <c r="K23" i="265"/>
  <c r="K24" i="265"/>
  <c r="K25" i="265"/>
  <c r="K26" i="265"/>
  <c r="K15" i="265"/>
  <c r="K50" i="265" l="1"/>
  <c r="K36" i="265"/>
  <c r="K46" i="265"/>
  <c r="K27" i="265"/>
</calcChain>
</file>

<file path=xl/sharedStrings.xml><?xml version="1.0" encoding="utf-8"?>
<sst xmlns="http://schemas.openxmlformats.org/spreadsheetml/2006/main" count="218" uniqueCount="132">
  <si>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</si>
  <si>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</si>
  <si>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</si>
  <si>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</si>
  <si>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</si>
  <si>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</si>
  <si>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</si>
  <si>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</si>
  <si>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</si>
  <si>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</si>
  <si>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</si>
  <si>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</si>
  <si>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</si>
  <si>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</si>
  <si>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</si>
  <si>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</si>
  <si>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</si>
  <si>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</si>
  <si>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</si>
  <si>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</si>
  <si>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</si>
  <si>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</si>
  <si>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</si>
  <si>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</si>
  <si>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</si>
  <si>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</si>
  <si>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</si>
  <si>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</si>
  <si>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</si>
  <si>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</si>
  <si>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</si>
  <si>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</si>
  <si>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</si>
  <si>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</si>
  <si>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</si>
  <si>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</si>
  <si>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</si>
  <si>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</si>
  <si>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</si>
  <si>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</si>
  <si>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</si>
  <si>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</si>
  <si>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</si>
  <si>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</si>
  <si>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</si>
  <si>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</si>
  <si>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</si>
  <si>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</si>
  <si>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</si>
  <si>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</si>
  <si>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</si>
  <si>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</si>
  <si>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</si>
  <si>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</si>
  <si>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</si>
  <si>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</si>
  <si>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</si>
  <si>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</si>
  <si>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</si>
  <si>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</si>
  <si>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</si>
  <si>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</si>
  <si>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</si>
  <si>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</si>
  <si>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</si>
  <si>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</si>
  <si>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</si>
  <si>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</si>
  <si>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</si>
  <si>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</si>
  <si>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</si>
  <si>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</si>
  <si>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</si>
  <si>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</si>
  <si>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</si>
  <si>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</si>
  <si>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</si>
  <si>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</si>
  <si>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</si>
  <si>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</si>
  <si>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</si>
  <si>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</si>
  <si>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</si>
  <si>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</si>
  <si>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</si>
  <si>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</si>
  <si>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</si>
  <si>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</si>
  <si>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</si>
  <si>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</si>
  <si>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</si>
  <si>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</si>
  <si>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</si>
  <si>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</si>
  <si>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SEÑALIZACION VERTICAL</t>
  </si>
  <si>
    <t>Fabricación, suministro e instalación de señal SR - SP de 60 cm x 60 cm con Pedestal en ángulo de 2" x 2" x 1/4" y brazos en ángulo de 2" x 2" x 1/8" reflectivo Alta intensidad Tipo IV O superior en lámina galvanizada C-16 , cumpliendo normatividad vigente. (Incluye la cimentación del soporte para la señal)</t>
  </si>
  <si>
    <t>und</t>
  </si>
  <si>
    <t>Fabricación, suministro e instalación de Señal SP-47B, reflectivo Tipo XI amarillo verde fluorescente, en lámina  galvanizada C-16, de 60 cm x 60 cm con pedestal en ángulo , cumpliendo normatividad vigente. (Incluye la cimentación del soporte para la señal)</t>
  </si>
  <si>
    <t>Fabricación, suministro e instalación de señal informativa SI-27 de 40x75 cm, Reflectivo Alta intensidad Tipo IV o superior, en lámina galvanizada C-16, pedestal en ángulo , cumpliendo normatividad vigente. (Incluye la cimentación del soporte para la señal)</t>
  </si>
  <si>
    <t>Fabricación, suministro e instalación de señal informativa SI-05C  80 x 60 cm Reflectivo Alta intensidad Tipo IV o superior, en lámina galvanizada C-16, pedestal en ángulo , cumpliendo normatividad vigente. (Incluye la cimentación del soporte para la señal)</t>
  </si>
  <si>
    <t>Fabricación, suministro e instalación de Señal SP-46A ó SP-59 ó SP-59A, reflectivo Tipo XI amarillo verde fluorescente, en lámina  galvanizada C-16, de 60 cm x 60 cm con pedestal en ángulo , cumpliendo normatividad vigente. (Incluye la cimentación del soporte para la señal)</t>
  </si>
  <si>
    <t>Fabricación, suministro e instalación de Señal SP-46B, reflectivo Tipo XI amarillo verde fluorescente, en lámina  galvanizada C-16, de 60 cm x 60 cm con pedestal en ángulo , cumpliendo normatividad vigente. (Incluye la cimentación del soporte para la señal)</t>
  </si>
  <si>
    <t>Fabricación, suministro e instalación de Señal doble con tablero SP en reflectivo Tipo XI amarillo verde fluorescente, y tablero SR de 60 cm x 60 cm con en lámina  galvanizada C-16 en reflectivo Tipo IV, pedestal en ángulo de 2¨ x 2¨ * 1/4¨ y brazos en ángulo de 2¨x 2¨ x 1/8", cumpliendo normatividad vigente. (Incluye la cimentación del soporte para la señal)</t>
  </si>
  <si>
    <t>Desmonte y retiro de escombros de soportes metálicos tubulares de 4” y estructura metálica (pórtico) para señalización vial, altura = 7,00 m. (incluye carro grúa, herramientas para corte metálico, transporte a botadero y todo lo necesario para su correcta ejecución)</t>
  </si>
  <si>
    <t>Glb</t>
  </si>
  <si>
    <t>Fabricación y suministro de señal Reglamentaria SR-30 Portátil Tablero y Trípode, Alto = 1,66 m, Ancho = 60 cm, Alta intensidad Tipo IV O superior en lámina galvanizada C-16 como minimó</t>
  </si>
  <si>
    <t>Fabricación y suministro de señal Reglamentaria SR-26 Portátil Tablero y Trípode, Alto = 1,66 m, Ancho = 60 cm, Alta intensidad Tipo IV O superior en lámina galvanizada C-16 como minimó</t>
  </si>
  <si>
    <t>Fabricación, suministro e instalación de señal reglamentaria para ciclistas SRC-01 de 45 cm x 45 cm con Pedestal en ángulo de 2" x 2" x 1/4" y brazos en ángulo de 2" x 2" x 1/8" reflectivo Alta intensidad Tipo IV O superior en lámina galvanizada C-16 , cumpliendo normatividad vigente. (Incluye la cimentación del soporte para la señal)</t>
  </si>
  <si>
    <t>Fabricación, suministro e instalación de señal informativa para ciclistas SIC-04 o SIC-05  de 45 cm x 45 cm con Pedestal en ángulo de 2" x 2" x 1/4" y brazos en ángulo de 2" x 2" x 1/8" reflectivo Alta intensidad Tipo IV O superior en lámina galvanizada C-16 , cumpliendo normatividad vigente. (Incluye la cimentación del soporte para la señal)</t>
  </si>
  <si>
    <t>Suministro y aplicación imprimante acrílico negro 15 cm, espesor seco 4 mils y 50% de solidos por volumen</t>
  </si>
  <si>
    <t>ml</t>
  </si>
  <si>
    <t>Suministro y aplicación imprimante acrílico negro, espesor seco 4 mils y 50% de solidos por volumen</t>
  </si>
  <si>
    <t>m2</t>
  </si>
  <si>
    <t xml:space="preserve">Suministro y Aplicación de pintura acrílica base solvente 12 cm para líneas de demarcación, con micro esfera, espesor seco 9 mils y 51% de solidos en volumen. </t>
  </si>
  <si>
    <t>Suministro y Aplicación de pintura Acrílica base solvente pigmentada (verde o naranja o rojo o azul) marcas viales sin microesfera, espesor seco 9 mils y 51% de solidos por volumen, incluye pictogramas</t>
  </si>
  <si>
    <t>Suministro   y   Aplicación   de   pintura   en   plástico   en   frio metilmetacrilato de 12 cm para líneas de demarcación, con microesfera y espesor seco mínimo de 22 mils (por pulverización o spray)según norma NTC 4744</t>
  </si>
  <si>
    <t>Suministro   y   aplicación   de   pintura   de   plástico   en   frio metilmetacrilato para marcas viales con microesfera y espesor seco mínimo de 22 mils  (por pulverización spray) según norma NTC 4744, incluye pictogramas</t>
  </si>
  <si>
    <t>Suministro   y   aplicación   de   pintura   de   plástico   en   frio metilmetacrilato para marcas viales sin microesfera y espesor seco mínimo de 22 mils  (por pulverización spray) según norma NTC 4744, incluye pictogramas</t>
  </si>
  <si>
    <t>SEÑALIZACION HORIZONTAL</t>
  </si>
  <si>
    <t>DISPOSITIVOS DE CONTROL</t>
  </si>
  <si>
    <t>Suministro y anclaje de tachones de color amarillo (Tipo piramidal con incrustación al pavimento, altura 8 cm, ancho de 15 cm y largo 40 cm). Incluye accesorios y materiales para fijación.</t>
  </si>
  <si>
    <t>Suministro  y anclaje de tachones de color amarillo no rebasable  (Tipo piramidal con incrustación al pavimento,de instalaciòn de bordillo no rebasable altura 15 cm, ancho 20 cm  y largo 80 cm)</t>
  </si>
  <si>
    <t>Suministro y anclaje de estoperoles metálicos con espigo de mínimo 10 cm de diámetro y máximo 2,5 cm de altura con un espigo de mínimo 5 cm (NTC 4745) Incluye elementos de fijación.</t>
  </si>
  <si>
    <t>Suministro e instalación de delineador tubular simple (hito flexible de color amarillo o naranja) , altura mínima 70 cm, diámetro mínimo de 8 cm. Incluye accesorios y materiales para fijación.</t>
  </si>
  <si>
    <t xml:space="preserve">und </t>
  </si>
  <si>
    <t>Suministro y anclaje de Resalto portátil de caucho con alta resistencia al impacto, ancho mínimo de 30 cm y altura entre 5 y 8 cm.</t>
  </si>
  <si>
    <t>Suministro e instalación de tachas reflectivas bidireccionales. Cumpliendo con los coeficientes de intensidad luminosa de la NTC 4745 (Tabla 1). Area de cada cara reflectiva mínimo 20 cm2 y altura máxima de 2.5 cm</t>
  </si>
  <si>
    <t>Retiro de Señales Verticales Existentes, con entrega a almacen del DATT (incluye señales sencillas y Doble)</t>
  </si>
  <si>
    <t>Retiro de resaltos temporales plásticos y de caucho</t>
  </si>
  <si>
    <t>OBRA CIVIL</t>
  </si>
  <si>
    <t>Demolición de reductores de velocidad en concreto.  incluye cargue, transporte y disposición final a los sitios designados por la autoridad ambiental competente. (distancia promedio de recorrido 50km)</t>
  </si>
  <si>
    <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</si>
</sst>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91">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xf numFmtId="0" fontId="33" fillId="0" borderId="0" xfId="89" applyFont="1" applyAlignment="1">
      <alignment wrapText="1"/>
    </xf>
    <xf numFmtId="0" fontId="30" fillId="24" borderId="41" xfId="73" applyFont="1" applyFill="1" applyBorder="1" applyAlignment="1">
      <alignment vertical="center" wrapText="1"/>
    </xf>
    <xf numFmtId="0" fontId="33" fillId="0" borderId="14" xfId="89" applyFont="1" applyBorder="1" applyAlignment="1">
      <alignment wrapText="1"/>
    </xf>
    <xf numFmtId="49" fontId="30" fillId="0" borderId="0" xfId="131" applyNumberFormat="1" applyFont="1" applyAlignment="1">
      <alignment horizontal="right" vertical="center" wrapText="1"/>
    </xf>
    <xf numFmtId="0" fontId="30" fillId="0" borderId="27" xfId="128" applyFont="1" applyBorder="1" applyAlignment="1">
      <alignment horizontal="left" vertical="center" wrapText="1"/>
    </xf>
    <xf numFmtId="0" fontId="33" fillId="0" borderId="0" xfId="128" applyFont="1" applyAlignment="1">
      <alignment wrapText="1"/>
    </xf>
    <xf numFmtId="185" fontId="33" fillId="0" borderId="82" xfId="34" applyNumberFormat="1" applyFont="1" applyBorder="1" applyAlignment="1">
      <alignment wrapText="1"/>
    </xf>
    <xf numFmtId="0" fontId="29" fillId="0" borderId="0" xfId="89" applyFont="1" applyAlignment="1">
      <alignment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aCCIDENTES%20DE%201995%20-%2019"/>
      <sheetName val="CONT_ADI"/>
      <sheetName val="aCCIDENTES DE 1995 - 1996.xls"/>
      <sheetName val="items"/>
      <sheetName val="ACTA DE MODIFICACION  (2)"/>
      <sheetName val="INDICMICROEMP"/>
      <sheetName val="#¡REF"/>
      <sheetName val="\\Giovanni\administracion vial\"/>
      <sheetName val="\MONTO AGOTABLE 2010\a  aaInfor"/>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Escritorio\amv 2011\a  aaInfo"/>
      <sheetName val="\Users\avargase\AppData\Local\M"/>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REF"/>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SEGUIM Y REPROG MES 1 (2)"/>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2"/>
      <sheetName val="ESTADO VÍA-CRIT.TECNICO"/>
      <sheetName val="EQUIPOS"/>
      <sheetName val="MANO DE OBRA"/>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refreshError="1"/>
      <sheetData sheetId="81" refreshError="1"/>
      <sheetData sheetId="82" refreshError="1"/>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refreshError="1"/>
      <sheetData sheetId="261" refreshError="1"/>
      <sheetData sheetId="262" refreshError="1"/>
      <sheetData sheetId="263" refreshError="1"/>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sheetData sheetId="276" refreshError="1"/>
      <sheetData sheetId="277"/>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QUISITOS INF INTERVENTORÍA"/>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a  aaInformación][a  aaInforma"/>
      <sheetName val="lisprecios"/>
      <sheetName val="PERSONAL"/>
      <sheetName val="PRESTACIONES SOCI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Datos"/>
      <sheetName val="items"/>
      <sheetName val="PUNITARIOS PARA 241201 2S"/>
      <sheetName val="PR 1"/>
      <sheetName val="ESTADO RED TEC"/>
      <sheetName val="Hoja1"/>
      <sheetName val="A-HOR"/>
      <sheetName val="INSUMOS"/>
      <sheetName val="BANCOS"/>
      <sheetName val="CARGOS"/>
      <sheetName val="EPS"/>
      <sheetName val="PENSIONES"/>
      <sheetName val="PREACTA 10"/>
      <sheetName val="PREACTA 9"/>
      <sheetName val="Res-Accide-10"/>
      <sheetName val="TARIFAS"/>
      <sheetName val="REC-COD,"/>
      <sheetName val=" Liquidacion de Obra por Tramos"/>
      <sheetName val="2,2,6,1 Pilotes 0,30"/>
      <sheetName val="APU NO PREVISTO"/>
      <sheetName val="PPTA (3)"/>
      <sheetName val="PPTA (2)"/>
      <sheetName val="PPTA"/>
      <sheetName val="PRECIOS"/>
      <sheetName val="PREACTA 6"/>
      <sheetName val="TABLA 2008"/>
      <sheetName val="PRESUPUESTO"/>
      <sheetName val="ESTADO VÍA-CRIT.TECNICO"/>
      <sheetName val="TRANSPORTE"/>
      <sheetName val="Insum"/>
      <sheetName val="Excavación Mat. Común Estacione"/>
      <sheetName val="Demolición Pavimento"/>
      <sheetName val="SUB APU"/>
      <sheetName val="Listas"/>
      <sheetName val="Equipo"/>
      <sheetName val="A. P. U."/>
      <sheetName val="PUNITARIOS%20PARA%20241201%202S"/>
      <sheetName val="RELACION MES"/>
      <sheetName val="062"/>
      <sheetName val="LISTA DE PRECIOS"/>
      <sheetName val="Listad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ow r="48">
          <cell r="E48">
            <v>0</v>
          </cell>
        </row>
      </sheetData>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7"/>
  <sheetViews>
    <sheetView showGridLines="0" tabSelected="1" view="pageBreakPreview" topLeftCell="A51" zoomScale="55" zoomScaleNormal="55" zoomScaleSheetLayoutView="55" zoomScalePageLayoutView="70" workbookViewId="0">
      <selection activeCell="H65" sqref="H65:K65"/>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390"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73"/>
      <c r="C1" s="174"/>
      <c r="D1" s="173"/>
      <c r="E1" s="174"/>
      <c r="F1" s="5"/>
      <c r="G1" s="383"/>
      <c r="H1" s="5"/>
      <c r="I1" s="5"/>
      <c r="J1" s="5"/>
      <c r="K1" s="5"/>
      <c r="L1" s="5"/>
      <c r="M1" s="5"/>
    </row>
    <row r="2" spans="1:13" ht="17.25" thickTop="1">
      <c r="A2" s="5"/>
      <c r="B2" s="209"/>
      <c r="C2" s="210"/>
      <c r="D2" s="210"/>
      <c r="E2" s="210"/>
      <c r="F2" s="210"/>
      <c r="G2" s="210"/>
      <c r="H2" s="210"/>
      <c r="I2" s="210"/>
      <c r="J2" s="210"/>
      <c r="K2" s="210"/>
      <c r="L2" s="211"/>
      <c r="M2" s="5"/>
    </row>
    <row r="3" spans="1:13" ht="30.75" customHeight="1">
      <c r="A3" s="5"/>
      <c r="B3" s="7"/>
      <c r="C3" s="206" t="s">
        <v>91</v>
      </c>
      <c r="D3" s="207"/>
      <c r="E3" s="207"/>
      <c r="F3" s="208"/>
      <c r="G3" s="383"/>
      <c r="H3" s="5"/>
      <c r="I3" s="5"/>
      <c r="J3" s="5"/>
      <c r="K3" s="5"/>
      <c r="L3" s="8"/>
      <c r="M3" s="5"/>
    </row>
    <row r="4" spans="1:13">
      <c r="A4" s="5"/>
      <c r="B4" s="7"/>
      <c r="C4" s="191" t="s">
        <v>0</v>
      </c>
      <c r="D4" s="200" t="s">
        <v>1</v>
      </c>
      <c r="E4" s="191" t="s">
        <v>2</v>
      </c>
      <c r="F4" s="200">
        <v>2</v>
      </c>
      <c r="G4" s="383"/>
      <c r="H4" s="5"/>
      <c r="I4" s="5"/>
      <c r="J4" s="5"/>
      <c r="K4" s="5"/>
      <c r="L4" s="8"/>
      <c r="M4" s="5"/>
    </row>
    <row r="5" spans="1:13" ht="17.25" thickBot="1">
      <c r="A5" s="5"/>
      <c r="B5" s="7"/>
      <c r="C5" s="173"/>
      <c r="D5" s="174"/>
      <c r="E5" s="173"/>
      <c r="F5" s="174"/>
      <c r="G5" s="383"/>
      <c r="H5" s="5"/>
      <c r="I5" s="5"/>
      <c r="J5" s="5"/>
      <c r="K5" s="5"/>
      <c r="L5" s="8"/>
      <c r="M5" s="5"/>
    </row>
    <row r="6" spans="1:13" ht="31.5" customHeight="1" thickTop="1">
      <c r="A6" s="5"/>
      <c r="B6" s="7"/>
      <c r="C6" s="203" t="s">
        <v>3</v>
      </c>
      <c r="D6" s="204"/>
      <c r="E6" s="204"/>
      <c r="F6" s="204"/>
      <c r="G6" s="204"/>
      <c r="H6" s="204"/>
      <c r="I6" s="204"/>
      <c r="J6" s="204"/>
      <c r="K6" s="205"/>
      <c r="L6" s="8"/>
      <c r="M6" s="5"/>
    </row>
    <row r="7" spans="1:13">
      <c r="A7" s="5"/>
      <c r="B7" s="198"/>
      <c r="C7" s="212" t="s">
        <v>4</v>
      </c>
      <c r="D7" s="212"/>
      <c r="E7" s="212"/>
      <c r="F7" s="212"/>
      <c r="G7" s="212"/>
      <c r="H7" s="212"/>
      <c r="I7" s="212"/>
      <c r="J7" s="212"/>
      <c r="K7" s="213"/>
      <c r="L7" s="8"/>
      <c r="M7" s="5"/>
    </row>
    <row r="8" spans="1:13" s="147" customFormat="1">
      <c r="A8" s="145"/>
      <c r="B8" s="199"/>
      <c r="C8" s="226" t="s">
        <v>92</v>
      </c>
      <c r="D8" s="227"/>
      <c r="E8" s="227"/>
      <c r="F8" s="227"/>
      <c r="G8" s="227"/>
      <c r="H8" s="227"/>
      <c r="I8" s="227"/>
      <c r="J8" s="227"/>
      <c r="K8" s="228"/>
      <c r="L8" s="148"/>
      <c r="M8" s="145"/>
    </row>
    <row r="9" spans="1:13">
      <c r="A9" s="5"/>
      <c r="B9" s="198"/>
      <c r="C9" s="226"/>
      <c r="D9" s="227"/>
      <c r="E9" s="227"/>
      <c r="F9" s="227"/>
      <c r="G9" s="227"/>
      <c r="H9" s="227"/>
      <c r="I9" s="227"/>
      <c r="J9" s="227"/>
      <c r="K9" s="228"/>
      <c r="L9" s="8"/>
      <c r="M9" s="5"/>
    </row>
    <row r="10" spans="1:13" ht="34.5" customHeight="1">
      <c r="A10" s="5"/>
      <c r="B10" s="198"/>
      <c r="C10" s="229" t="s">
        <v>5</v>
      </c>
      <c r="D10" s="230"/>
      <c r="E10" s="230"/>
      <c r="F10" s="230"/>
      <c r="G10" s="230"/>
      <c r="H10" s="230"/>
      <c r="I10" s="230"/>
      <c r="J10" s="230"/>
      <c r="K10" s="231"/>
      <c r="L10" s="8"/>
      <c r="M10" s="5"/>
    </row>
    <row r="11" spans="1:13" ht="30" customHeight="1" thickBot="1">
      <c r="A11" s="5"/>
      <c r="B11" s="7"/>
      <c r="C11" s="234"/>
      <c r="D11" s="235"/>
      <c r="E11" s="235"/>
      <c r="F11" s="235"/>
      <c r="G11" s="235"/>
      <c r="H11" s="235"/>
      <c r="I11" s="235"/>
      <c r="J11" s="235"/>
      <c r="K11" s="236"/>
      <c r="L11" s="8"/>
      <c r="M11" s="5"/>
    </row>
    <row r="12" spans="1:13" ht="30" customHeight="1">
      <c r="A12" s="5"/>
      <c r="B12" s="7"/>
      <c r="C12" s="223" t="s">
        <v>6</v>
      </c>
      <c r="D12" s="217" t="s">
        <v>7</v>
      </c>
      <c r="E12" s="225" t="s">
        <v>8</v>
      </c>
      <c r="F12" s="225"/>
      <c r="G12" s="223" t="s">
        <v>9</v>
      </c>
      <c r="H12" s="217" t="s">
        <v>10</v>
      </c>
      <c r="I12" s="217" t="s">
        <v>11</v>
      </c>
      <c r="J12" s="219" t="s">
        <v>12</v>
      </c>
      <c r="K12" s="221" t="s">
        <v>13</v>
      </c>
      <c r="L12" s="8"/>
      <c r="M12" s="5"/>
    </row>
    <row r="13" spans="1:13" ht="30" customHeight="1" thickBot="1">
      <c r="A13" s="5"/>
      <c r="B13" s="7"/>
      <c r="C13" s="224"/>
      <c r="D13" s="218"/>
      <c r="E13" s="9" t="s">
        <v>14</v>
      </c>
      <c r="F13" s="9" t="s">
        <v>15</v>
      </c>
      <c r="G13" s="224"/>
      <c r="H13" s="218"/>
      <c r="I13" s="218"/>
      <c r="J13" s="220"/>
      <c r="K13" s="222"/>
      <c r="L13" s="8"/>
      <c r="M13" s="5"/>
    </row>
    <row r="14" spans="1:13" ht="30" customHeight="1" thickBot="1">
      <c r="A14" s="5"/>
      <c r="B14" s="7"/>
      <c r="C14" s="10" t="s">
        <v>94</v>
      </c>
      <c r="D14" s="11"/>
      <c r="E14" s="11"/>
      <c r="F14" s="11"/>
      <c r="G14" s="384"/>
      <c r="H14" s="11"/>
      <c r="I14" s="11"/>
      <c r="J14" s="11"/>
      <c r="K14" s="12"/>
      <c r="L14" s="8"/>
      <c r="M14" s="5"/>
    </row>
    <row r="15" spans="1:13" ht="114" customHeight="1">
      <c r="A15" s="5"/>
      <c r="B15" s="7"/>
      <c r="C15" s="25">
        <v>1</v>
      </c>
      <c r="D15" s="27"/>
      <c r="E15" s="27"/>
      <c r="F15" s="27"/>
      <c r="G15" s="28" t="s">
        <v>95</v>
      </c>
      <c r="H15" s="27" t="s">
        <v>96</v>
      </c>
      <c r="I15" s="17">
        <v>38</v>
      </c>
      <c r="J15" s="18">
        <v>715752</v>
      </c>
      <c r="K15" s="26">
        <f>+I15*J15</f>
        <v>27198576</v>
      </c>
      <c r="L15" s="8"/>
      <c r="M15" s="5"/>
    </row>
    <row r="16" spans="1:13" ht="95.25" customHeight="1">
      <c r="A16" s="5"/>
      <c r="B16" s="7"/>
      <c r="C16" s="25">
        <v>2</v>
      </c>
      <c r="D16" s="27"/>
      <c r="E16" s="27"/>
      <c r="F16" s="27"/>
      <c r="G16" s="28" t="s">
        <v>97</v>
      </c>
      <c r="H16" s="27" t="s">
        <v>96</v>
      </c>
      <c r="I16" s="17">
        <v>2</v>
      </c>
      <c r="J16" s="18">
        <v>930922</v>
      </c>
      <c r="K16" s="26">
        <f t="shared" ref="K16:K26" si="0">+I16*J16</f>
        <v>1861844</v>
      </c>
      <c r="L16" s="8"/>
      <c r="M16" s="5"/>
    </row>
    <row r="17" spans="1:13" ht="95.25" customHeight="1">
      <c r="A17" s="5"/>
      <c r="B17" s="7"/>
      <c r="C17" s="25">
        <v>3</v>
      </c>
      <c r="D17" s="27"/>
      <c r="E17" s="27"/>
      <c r="F17" s="27"/>
      <c r="G17" s="28" t="s">
        <v>98</v>
      </c>
      <c r="H17" s="27" t="s">
        <v>96</v>
      </c>
      <c r="I17" s="17">
        <v>3</v>
      </c>
      <c r="J17" s="18">
        <v>551337</v>
      </c>
      <c r="K17" s="26">
        <f t="shared" si="0"/>
        <v>1654011</v>
      </c>
      <c r="L17" s="8"/>
      <c r="M17" s="5"/>
    </row>
    <row r="18" spans="1:13" ht="95.25" customHeight="1">
      <c r="A18" s="5"/>
      <c r="B18" s="7"/>
      <c r="C18" s="25">
        <v>4</v>
      </c>
      <c r="D18" s="27"/>
      <c r="E18" s="27"/>
      <c r="F18" s="27"/>
      <c r="G18" s="28" t="s">
        <v>99</v>
      </c>
      <c r="H18" s="27" t="s">
        <v>96</v>
      </c>
      <c r="I18" s="17">
        <v>2</v>
      </c>
      <c r="J18" s="18">
        <v>612563</v>
      </c>
      <c r="K18" s="26">
        <f t="shared" si="0"/>
        <v>1225126</v>
      </c>
      <c r="L18" s="8"/>
      <c r="M18" s="5"/>
    </row>
    <row r="19" spans="1:13" ht="95.25" customHeight="1">
      <c r="A19" s="5"/>
      <c r="B19" s="7"/>
      <c r="C19" s="25">
        <v>5</v>
      </c>
      <c r="D19" s="27"/>
      <c r="E19" s="27"/>
      <c r="F19" s="27"/>
      <c r="G19" s="28" t="s">
        <v>100</v>
      </c>
      <c r="H19" s="27" t="s">
        <v>96</v>
      </c>
      <c r="I19" s="17">
        <v>26</v>
      </c>
      <c r="J19" s="18">
        <v>700878</v>
      </c>
      <c r="K19" s="26">
        <f t="shared" si="0"/>
        <v>18222828</v>
      </c>
      <c r="L19" s="8"/>
      <c r="M19" s="5"/>
    </row>
    <row r="20" spans="1:13" ht="95.25" customHeight="1">
      <c r="A20" s="5"/>
      <c r="B20" s="7"/>
      <c r="C20" s="25">
        <v>6</v>
      </c>
      <c r="D20" s="27"/>
      <c r="E20" s="27"/>
      <c r="F20" s="27"/>
      <c r="G20" s="28" t="s">
        <v>101</v>
      </c>
      <c r="H20" s="27" t="s">
        <v>96</v>
      </c>
      <c r="I20" s="17">
        <v>2</v>
      </c>
      <c r="J20" s="18">
        <v>1153976</v>
      </c>
      <c r="K20" s="26">
        <f t="shared" si="0"/>
        <v>2307952</v>
      </c>
      <c r="L20" s="8"/>
      <c r="M20" s="5"/>
    </row>
    <row r="21" spans="1:13" ht="95.25" customHeight="1">
      <c r="A21" s="5"/>
      <c r="B21" s="7"/>
      <c r="C21" s="25">
        <v>7</v>
      </c>
      <c r="D21" s="27"/>
      <c r="E21" s="27"/>
      <c r="F21" s="27"/>
      <c r="G21" s="28" t="s">
        <v>102</v>
      </c>
      <c r="H21" s="27" t="s">
        <v>96</v>
      </c>
      <c r="I21" s="17">
        <v>3</v>
      </c>
      <c r="J21" s="18">
        <v>1015372</v>
      </c>
      <c r="K21" s="26">
        <f t="shared" si="0"/>
        <v>3046116</v>
      </c>
      <c r="L21" s="8"/>
      <c r="M21" s="5"/>
    </row>
    <row r="22" spans="1:13" ht="95.25" customHeight="1">
      <c r="A22" s="5"/>
      <c r="B22" s="7"/>
      <c r="C22" s="25">
        <v>8</v>
      </c>
      <c r="D22" s="27"/>
      <c r="E22" s="27"/>
      <c r="F22" s="27"/>
      <c r="G22" s="28" t="s">
        <v>103</v>
      </c>
      <c r="H22" s="27" t="s">
        <v>104</v>
      </c>
      <c r="I22" s="17">
        <v>1</v>
      </c>
      <c r="J22" s="18">
        <v>3239651</v>
      </c>
      <c r="K22" s="26">
        <f t="shared" si="0"/>
        <v>3239651</v>
      </c>
      <c r="L22" s="8"/>
      <c r="M22" s="5"/>
    </row>
    <row r="23" spans="1:13" ht="78.75" customHeight="1">
      <c r="A23" s="5"/>
      <c r="B23" s="7"/>
      <c r="C23" s="25">
        <v>9</v>
      </c>
      <c r="D23" s="27"/>
      <c r="E23" s="27"/>
      <c r="F23" s="27"/>
      <c r="G23" s="28" t="s">
        <v>105</v>
      </c>
      <c r="H23" s="27" t="s">
        <v>96</v>
      </c>
      <c r="I23" s="17">
        <v>10</v>
      </c>
      <c r="J23" s="18">
        <v>541825</v>
      </c>
      <c r="K23" s="26">
        <f t="shared" si="0"/>
        <v>5418250</v>
      </c>
      <c r="L23" s="8"/>
      <c r="M23" s="5"/>
    </row>
    <row r="24" spans="1:13" ht="78.75" customHeight="1">
      <c r="A24" s="5"/>
      <c r="B24" s="7"/>
      <c r="C24" s="25">
        <v>10</v>
      </c>
      <c r="D24" s="27"/>
      <c r="E24" s="27"/>
      <c r="F24" s="27"/>
      <c r="G24" s="28" t="s">
        <v>106</v>
      </c>
      <c r="H24" s="27" t="s">
        <v>96</v>
      </c>
      <c r="I24" s="17">
        <v>10</v>
      </c>
      <c r="J24" s="18">
        <v>541825</v>
      </c>
      <c r="K24" s="26">
        <f t="shared" si="0"/>
        <v>5418250</v>
      </c>
      <c r="L24" s="8"/>
      <c r="M24" s="5"/>
    </row>
    <row r="25" spans="1:13" ht="78.75" customHeight="1">
      <c r="A25" s="5"/>
      <c r="B25" s="7"/>
      <c r="C25" s="25">
        <v>11</v>
      </c>
      <c r="D25" s="27"/>
      <c r="E25" s="27"/>
      <c r="F25" s="27"/>
      <c r="G25" s="28" t="s">
        <v>107</v>
      </c>
      <c r="H25" s="27" t="s">
        <v>96</v>
      </c>
      <c r="I25" s="17">
        <v>2</v>
      </c>
      <c r="J25" s="18">
        <v>836816</v>
      </c>
      <c r="K25" s="26">
        <f t="shared" si="0"/>
        <v>1673632</v>
      </c>
      <c r="L25" s="8"/>
      <c r="M25" s="5"/>
    </row>
    <row r="26" spans="1:13" ht="78.75" customHeight="1">
      <c r="A26" s="5"/>
      <c r="B26" s="7"/>
      <c r="C26" s="25">
        <v>12</v>
      </c>
      <c r="D26" s="27"/>
      <c r="E26" s="27"/>
      <c r="F26" s="27"/>
      <c r="G26" s="28" t="s">
        <v>108</v>
      </c>
      <c r="H26" s="27" t="s">
        <v>96</v>
      </c>
      <c r="I26" s="17">
        <v>2</v>
      </c>
      <c r="J26" s="18">
        <v>826559</v>
      </c>
      <c r="K26" s="26">
        <f t="shared" si="0"/>
        <v>1653118</v>
      </c>
      <c r="L26" s="8"/>
      <c r="M26" s="5"/>
    </row>
    <row r="27" spans="1:13" ht="37.5" customHeight="1" thickBot="1">
      <c r="A27" s="5"/>
      <c r="B27" s="7"/>
      <c r="C27" s="20" t="s">
        <v>16</v>
      </c>
      <c r="D27" s="29"/>
      <c r="E27" s="29"/>
      <c r="F27" s="29"/>
      <c r="G27" s="30"/>
      <c r="H27" s="29"/>
      <c r="I27" s="17"/>
      <c r="J27" s="23"/>
      <c r="K27" s="24">
        <f>SUM(K15:K26)</f>
        <v>72919354</v>
      </c>
      <c r="L27" s="8"/>
      <c r="M27" s="5"/>
    </row>
    <row r="28" spans="1:13" ht="30" customHeight="1" thickBot="1">
      <c r="A28" s="5"/>
      <c r="B28" s="7"/>
      <c r="C28" s="10" t="s">
        <v>118</v>
      </c>
      <c r="D28" s="11"/>
      <c r="E28" s="11"/>
      <c r="F28" s="11"/>
      <c r="G28" s="384"/>
      <c r="H28" s="11"/>
      <c r="I28" s="11"/>
      <c r="J28" s="11"/>
      <c r="K28" s="12"/>
      <c r="L28" s="8"/>
      <c r="M28" s="5"/>
    </row>
    <row r="29" spans="1:13" ht="72" customHeight="1">
      <c r="A29" s="5"/>
      <c r="B29" s="7"/>
      <c r="C29" s="25">
        <v>13</v>
      </c>
      <c r="D29" s="27"/>
      <c r="E29" s="27"/>
      <c r="F29" s="27"/>
      <c r="G29" s="28" t="s">
        <v>109</v>
      </c>
      <c r="H29" s="27" t="s">
        <v>110</v>
      </c>
      <c r="I29" s="17">
        <v>16566</v>
      </c>
      <c r="J29" s="18">
        <v>3573</v>
      </c>
      <c r="K29" s="26">
        <f t="shared" ref="K29:K35" si="1">+I29*J29</f>
        <v>59190318</v>
      </c>
      <c r="L29" s="8"/>
      <c r="M29" s="5"/>
    </row>
    <row r="30" spans="1:13" ht="72" customHeight="1">
      <c r="A30" s="5"/>
      <c r="B30" s="7"/>
      <c r="C30" s="25">
        <v>14</v>
      </c>
      <c r="D30" s="27"/>
      <c r="E30" s="27"/>
      <c r="F30" s="27"/>
      <c r="G30" s="28" t="s">
        <v>111</v>
      </c>
      <c r="H30" s="27" t="s">
        <v>112</v>
      </c>
      <c r="I30" s="17">
        <v>4208</v>
      </c>
      <c r="J30" s="18">
        <v>34385</v>
      </c>
      <c r="K30" s="26">
        <f t="shared" si="1"/>
        <v>144692080</v>
      </c>
      <c r="L30" s="8"/>
      <c r="M30" s="5"/>
    </row>
    <row r="31" spans="1:13" ht="72" customHeight="1">
      <c r="A31" s="5"/>
      <c r="B31" s="7"/>
      <c r="C31" s="25">
        <v>15</v>
      </c>
      <c r="D31" s="27"/>
      <c r="E31" s="27"/>
      <c r="F31" s="27"/>
      <c r="G31" s="28" t="s">
        <v>113</v>
      </c>
      <c r="H31" s="27" t="s">
        <v>110</v>
      </c>
      <c r="I31" s="17">
        <v>13788</v>
      </c>
      <c r="J31" s="18">
        <v>4299</v>
      </c>
      <c r="K31" s="26">
        <f t="shared" si="1"/>
        <v>59274612</v>
      </c>
      <c r="L31" s="8"/>
      <c r="M31" s="5"/>
    </row>
    <row r="32" spans="1:13" ht="72" customHeight="1">
      <c r="A32" s="5"/>
      <c r="B32" s="7"/>
      <c r="C32" s="25">
        <v>16</v>
      </c>
      <c r="D32" s="27"/>
      <c r="E32" s="27"/>
      <c r="F32" s="27"/>
      <c r="G32" s="28" t="s">
        <v>114</v>
      </c>
      <c r="H32" s="27" t="s">
        <v>112</v>
      </c>
      <c r="I32" s="17">
        <v>22</v>
      </c>
      <c r="J32" s="18">
        <v>67559</v>
      </c>
      <c r="K32" s="26">
        <f t="shared" si="1"/>
        <v>1486298</v>
      </c>
      <c r="L32" s="8"/>
      <c r="M32" s="5"/>
    </row>
    <row r="33" spans="1:13" ht="72" customHeight="1">
      <c r="A33" s="5"/>
      <c r="B33" s="7"/>
      <c r="C33" s="25">
        <v>17</v>
      </c>
      <c r="D33" s="27"/>
      <c r="E33" s="27"/>
      <c r="F33" s="27"/>
      <c r="G33" s="28" t="s">
        <v>115</v>
      </c>
      <c r="H33" s="27" t="s">
        <v>110</v>
      </c>
      <c r="I33" s="17">
        <v>2778</v>
      </c>
      <c r="J33" s="18">
        <v>12364</v>
      </c>
      <c r="K33" s="26">
        <f t="shared" si="1"/>
        <v>34347192</v>
      </c>
      <c r="L33" s="8"/>
      <c r="M33" s="5"/>
    </row>
    <row r="34" spans="1:13" ht="72" customHeight="1">
      <c r="A34" s="5"/>
      <c r="B34" s="7"/>
      <c r="C34" s="25">
        <v>18</v>
      </c>
      <c r="D34" s="27"/>
      <c r="E34" s="27"/>
      <c r="F34" s="27"/>
      <c r="G34" s="28" t="s">
        <v>116</v>
      </c>
      <c r="H34" s="27" t="s">
        <v>112</v>
      </c>
      <c r="I34" s="17">
        <v>1588</v>
      </c>
      <c r="J34" s="18">
        <v>108192</v>
      </c>
      <c r="K34" s="26">
        <f t="shared" si="1"/>
        <v>171808896</v>
      </c>
      <c r="L34" s="8"/>
      <c r="M34" s="5"/>
    </row>
    <row r="35" spans="1:13" s="5" customFormat="1" ht="72" customHeight="1">
      <c r="B35" s="7"/>
      <c r="C35" s="25">
        <v>19</v>
      </c>
      <c r="D35" s="32"/>
      <c r="E35" s="32"/>
      <c r="F35" s="32"/>
      <c r="G35" s="33" t="s">
        <v>117</v>
      </c>
      <c r="H35" s="32" t="s">
        <v>112</v>
      </c>
      <c r="I35" s="17">
        <v>1897</v>
      </c>
      <c r="J35" s="18">
        <v>93762</v>
      </c>
      <c r="K35" s="26">
        <f t="shared" si="1"/>
        <v>177866514</v>
      </c>
      <c r="L35" s="8"/>
    </row>
    <row r="36" spans="1:13" ht="30" customHeight="1" thickBot="1">
      <c r="A36" s="5"/>
      <c r="B36" s="7"/>
      <c r="C36" s="20" t="s">
        <v>16</v>
      </c>
      <c r="D36" s="34"/>
      <c r="E36" s="35"/>
      <c r="F36" s="34"/>
      <c r="G36" s="385"/>
      <c r="H36" s="34"/>
      <c r="I36" s="17"/>
      <c r="J36" s="34"/>
      <c r="K36" s="24">
        <f>SUM(K29:K35)</f>
        <v>648665910</v>
      </c>
      <c r="L36" s="8"/>
      <c r="M36" s="5"/>
    </row>
    <row r="37" spans="1:13" ht="30" customHeight="1" thickBot="1">
      <c r="A37" s="5"/>
      <c r="B37" s="7"/>
      <c r="C37" s="10" t="s">
        <v>119</v>
      </c>
      <c r="D37" s="11"/>
      <c r="E37" s="11"/>
      <c r="F37" s="11"/>
      <c r="G37" s="384"/>
      <c r="H37" s="11"/>
      <c r="I37" s="11"/>
      <c r="J37" s="11"/>
      <c r="K37" s="12"/>
      <c r="L37" s="8"/>
      <c r="M37" s="5"/>
    </row>
    <row r="38" spans="1:13" ht="84.75" customHeight="1">
      <c r="A38" s="5"/>
      <c r="B38" s="7"/>
      <c r="C38" s="25">
        <v>20</v>
      </c>
      <c r="D38" s="14"/>
      <c r="E38" s="14"/>
      <c r="F38" s="14"/>
      <c r="G38" s="15" t="s">
        <v>120</v>
      </c>
      <c r="H38" s="14" t="s">
        <v>96</v>
      </c>
      <c r="I38" s="17">
        <v>100</v>
      </c>
      <c r="J38" s="18">
        <v>171986</v>
      </c>
      <c r="K38" s="26">
        <f t="shared" ref="K38:K45" si="2">+I38*J38</f>
        <v>17198600</v>
      </c>
      <c r="L38" s="8"/>
      <c r="M38" s="5"/>
    </row>
    <row r="39" spans="1:13" ht="84.75" customHeight="1">
      <c r="A39" s="5"/>
      <c r="B39" s="7"/>
      <c r="C39" s="25">
        <v>21</v>
      </c>
      <c r="D39" s="51"/>
      <c r="E39" s="51"/>
      <c r="F39" s="51"/>
      <c r="G39" s="15" t="s">
        <v>121</v>
      </c>
      <c r="H39" s="14" t="s">
        <v>96</v>
      </c>
      <c r="I39" s="17">
        <v>360</v>
      </c>
      <c r="J39" s="18">
        <v>371111</v>
      </c>
      <c r="K39" s="26">
        <f t="shared" si="2"/>
        <v>133599960</v>
      </c>
      <c r="L39" s="8"/>
      <c r="M39" s="5"/>
    </row>
    <row r="40" spans="1:13" ht="84.75" customHeight="1">
      <c r="A40" s="5"/>
      <c r="B40" s="7"/>
      <c r="C40" s="25">
        <v>22</v>
      </c>
      <c r="D40" s="14"/>
      <c r="E40" s="14"/>
      <c r="F40" s="14"/>
      <c r="G40" s="15" t="s">
        <v>122</v>
      </c>
      <c r="H40" s="14" t="s">
        <v>96</v>
      </c>
      <c r="I40" s="17">
        <v>700</v>
      </c>
      <c r="J40" s="18">
        <v>35101</v>
      </c>
      <c r="K40" s="26">
        <f t="shared" si="2"/>
        <v>24570700</v>
      </c>
      <c r="L40" s="8"/>
      <c r="M40" s="5"/>
    </row>
    <row r="41" spans="1:13" s="5" customFormat="1" ht="84.75" customHeight="1">
      <c r="B41" s="7"/>
      <c r="C41" s="25">
        <v>23</v>
      </c>
      <c r="D41" s="32"/>
      <c r="E41" s="32"/>
      <c r="F41" s="32"/>
      <c r="G41" s="33" t="s">
        <v>123</v>
      </c>
      <c r="H41" s="32" t="s">
        <v>124</v>
      </c>
      <c r="I41" s="17">
        <v>234</v>
      </c>
      <c r="J41" s="18">
        <v>158396</v>
      </c>
      <c r="K41" s="26">
        <f t="shared" si="2"/>
        <v>37064664</v>
      </c>
      <c r="L41" s="8"/>
    </row>
    <row r="42" spans="1:13" ht="84.75" customHeight="1">
      <c r="A42" s="5"/>
      <c r="B42" s="7"/>
      <c r="C42" s="25">
        <v>24</v>
      </c>
      <c r="D42" s="14"/>
      <c r="E42" s="14"/>
      <c r="F42" s="14"/>
      <c r="G42" s="15" t="s">
        <v>125</v>
      </c>
      <c r="H42" s="14" t="s">
        <v>110</v>
      </c>
      <c r="I42" s="17">
        <v>90</v>
      </c>
      <c r="J42" s="36">
        <v>468607</v>
      </c>
      <c r="K42" s="26">
        <f t="shared" si="2"/>
        <v>42174630</v>
      </c>
      <c r="L42" s="8"/>
      <c r="M42" s="5"/>
    </row>
    <row r="43" spans="1:13" s="5" customFormat="1" ht="84.75" customHeight="1">
      <c r="B43" s="7"/>
      <c r="C43" s="25">
        <v>25</v>
      </c>
      <c r="D43" s="32"/>
      <c r="E43" s="32"/>
      <c r="F43" s="32"/>
      <c r="G43" s="33" t="s">
        <v>126</v>
      </c>
      <c r="H43" s="32" t="s">
        <v>96</v>
      </c>
      <c r="I43" s="17">
        <v>650</v>
      </c>
      <c r="J43" s="36">
        <v>24542</v>
      </c>
      <c r="K43" s="26">
        <f t="shared" si="2"/>
        <v>15952300</v>
      </c>
      <c r="L43" s="8"/>
    </row>
    <row r="44" spans="1:13" ht="84.75" customHeight="1">
      <c r="A44" s="5"/>
      <c r="B44" s="7"/>
      <c r="C44" s="25">
        <v>26</v>
      </c>
      <c r="D44" s="14"/>
      <c r="E44" s="27"/>
      <c r="F44" s="14"/>
      <c r="G44" s="15" t="s">
        <v>127</v>
      </c>
      <c r="H44" s="14" t="s">
        <v>96</v>
      </c>
      <c r="I44" s="17">
        <v>30</v>
      </c>
      <c r="J44" s="18">
        <v>36735</v>
      </c>
      <c r="K44" s="26">
        <f t="shared" si="2"/>
        <v>1102050</v>
      </c>
      <c r="L44" s="8"/>
      <c r="M44" s="5"/>
    </row>
    <row r="45" spans="1:13" ht="84.75" customHeight="1">
      <c r="A45" s="5"/>
      <c r="B45" s="7"/>
      <c r="C45" s="25">
        <v>27</v>
      </c>
      <c r="D45" s="14"/>
      <c r="E45" s="14"/>
      <c r="F45" s="14"/>
      <c r="G45" s="15" t="s">
        <v>128</v>
      </c>
      <c r="H45" s="14" t="s">
        <v>110</v>
      </c>
      <c r="I45" s="17">
        <v>50</v>
      </c>
      <c r="J45" s="18">
        <v>38572</v>
      </c>
      <c r="K45" s="26">
        <f t="shared" si="2"/>
        <v>1928600</v>
      </c>
      <c r="L45" s="8"/>
      <c r="M45" s="5"/>
    </row>
    <row r="46" spans="1:13" ht="30" customHeight="1" thickBot="1">
      <c r="A46" s="5"/>
      <c r="B46" s="7"/>
      <c r="C46" s="37" t="s">
        <v>16</v>
      </c>
      <c r="D46" s="175"/>
      <c r="E46" s="175"/>
      <c r="F46" s="175"/>
      <c r="G46" s="176"/>
      <c r="H46" s="175"/>
      <c r="I46" s="17"/>
      <c r="J46" s="38"/>
      <c r="K46" s="39">
        <f>SUM(K38:K45)</f>
        <v>273591504</v>
      </c>
      <c r="L46" s="8"/>
      <c r="M46" s="5"/>
    </row>
    <row r="47" spans="1:13" ht="30" customHeight="1" thickBot="1">
      <c r="A47" s="5"/>
      <c r="B47" s="7"/>
      <c r="C47" s="10" t="s">
        <v>129</v>
      </c>
      <c r="D47" s="11"/>
      <c r="E47" s="11"/>
      <c r="F47" s="11"/>
      <c r="G47" s="384"/>
      <c r="H47" s="11"/>
      <c r="I47" s="11"/>
      <c r="J47" s="11"/>
      <c r="K47" s="12"/>
      <c r="L47" s="8"/>
      <c r="M47" s="5"/>
    </row>
    <row r="48" spans="1:13" ht="98.25" customHeight="1">
      <c r="A48" s="5"/>
      <c r="B48" s="7"/>
      <c r="C48" s="25">
        <v>28</v>
      </c>
      <c r="D48" s="14"/>
      <c r="E48" s="14"/>
      <c r="F48" s="14"/>
      <c r="G48" s="15" t="s">
        <v>130</v>
      </c>
      <c r="H48" s="14" t="s">
        <v>131</v>
      </c>
      <c r="I48" s="17">
        <v>50</v>
      </c>
      <c r="J48" s="18">
        <v>22656</v>
      </c>
      <c r="K48" s="26">
        <f t="shared" ref="K48" si="3">+I48*J48</f>
        <v>1132800</v>
      </c>
      <c r="L48" s="8"/>
      <c r="M48" s="5"/>
    </row>
    <row r="49" spans="1:13" ht="30" customHeight="1" thickBot="1">
      <c r="A49" s="5"/>
      <c r="B49" s="7"/>
      <c r="C49" s="20" t="s">
        <v>16</v>
      </c>
      <c r="D49" s="40"/>
      <c r="E49" s="40"/>
      <c r="F49" s="40"/>
      <c r="G49" s="22"/>
      <c r="H49" s="21"/>
      <c r="I49" s="17"/>
      <c r="J49" s="23"/>
      <c r="K49" s="24">
        <f>SUM(K48)</f>
        <v>1132800</v>
      </c>
      <c r="L49" s="8"/>
      <c r="M49" s="5"/>
    </row>
    <row r="50" spans="1:13" s="3" customFormat="1" ht="30" customHeight="1" thickBot="1">
      <c r="A50" s="42"/>
      <c r="B50" s="43"/>
      <c r="C50" s="237" t="s">
        <v>17</v>
      </c>
      <c r="D50" s="238"/>
      <c r="E50" s="238"/>
      <c r="F50" s="238"/>
      <c r="G50" s="238"/>
      <c r="H50" s="238"/>
      <c r="I50" s="238"/>
      <c r="J50" s="239"/>
      <c r="K50" s="44">
        <f>+K49+K46+K36+K27</f>
        <v>996309568</v>
      </c>
      <c r="L50" s="45"/>
      <c r="M50" s="42"/>
    </row>
    <row r="51" spans="1:13" s="3" customFormat="1" ht="15.75">
      <c r="A51" s="42"/>
      <c r="B51" s="43"/>
      <c r="C51" s="177"/>
      <c r="D51" s="177"/>
      <c r="E51" s="177"/>
      <c r="F51" s="177"/>
      <c r="G51" s="386"/>
      <c r="H51" s="177"/>
      <c r="I51" s="177"/>
      <c r="J51" s="177"/>
      <c r="K51" s="178"/>
      <c r="L51" s="45"/>
      <c r="M51" s="42"/>
    </row>
    <row r="52" spans="1:13" s="3" customFormat="1" ht="30" customHeight="1">
      <c r="A52" s="42"/>
      <c r="B52" s="43"/>
      <c r="C52" s="179"/>
      <c r="D52" s="181"/>
      <c r="E52" s="181"/>
      <c r="F52" s="181"/>
      <c r="G52" s="70"/>
      <c r="H52" s="58"/>
      <c r="I52" s="59"/>
      <c r="J52" s="60"/>
      <c r="K52" s="57"/>
      <c r="L52" s="45"/>
      <c r="M52" s="42"/>
    </row>
    <row r="53" spans="1:13" s="3" customFormat="1" ht="30" customHeight="1">
      <c r="A53" s="42"/>
      <c r="B53" s="43"/>
      <c r="C53" s="179"/>
      <c r="D53" s="181"/>
      <c r="E53" s="181"/>
      <c r="F53" s="181"/>
      <c r="G53" s="46" t="s">
        <v>18</v>
      </c>
      <c r="H53" s="58"/>
      <c r="I53" s="59"/>
      <c r="J53" s="60"/>
      <c r="K53" s="62">
        <f>+K50</f>
        <v>996309568</v>
      </c>
      <c r="L53" s="45"/>
      <c r="M53" s="42"/>
    </row>
    <row r="54" spans="1:13" s="3" customFormat="1" ht="30" customHeight="1">
      <c r="A54" s="42"/>
      <c r="B54" s="43"/>
      <c r="C54" s="179"/>
      <c r="D54" s="180"/>
      <c r="E54" s="179"/>
      <c r="F54" s="179"/>
      <c r="G54" s="70"/>
      <c r="H54" s="47"/>
      <c r="I54" s="47"/>
      <c r="J54" s="47"/>
      <c r="K54" s="57"/>
      <c r="L54" s="45"/>
      <c r="M54" s="42"/>
    </row>
    <row r="55" spans="1:13" s="3" customFormat="1" ht="30" customHeight="1">
      <c r="A55" s="42"/>
      <c r="B55" s="43"/>
      <c r="C55" s="179"/>
      <c r="D55" s="180"/>
      <c r="E55" s="179"/>
      <c r="F55" s="179"/>
      <c r="G55" s="70"/>
      <c r="H55" s="58"/>
      <c r="I55" s="59"/>
      <c r="J55" s="63"/>
      <c r="K55" s="57"/>
      <c r="L55" s="45"/>
      <c r="M55" s="42"/>
    </row>
    <row r="56" spans="1:13" s="3" customFormat="1" ht="30" customHeight="1" thickBot="1">
      <c r="A56" s="42"/>
      <c r="B56" s="43"/>
      <c r="C56" s="179"/>
      <c r="D56" s="180"/>
      <c r="E56" s="179"/>
      <c r="F56" s="152"/>
      <c r="G56" s="70"/>
      <c r="H56" s="58"/>
      <c r="I56" s="59"/>
      <c r="J56" s="63"/>
      <c r="K56" s="62"/>
      <c r="L56" s="45"/>
      <c r="M56" s="42"/>
    </row>
    <row r="57" spans="1:13" s="3" customFormat="1" ht="30" customHeight="1" thickBot="1">
      <c r="A57" s="42"/>
      <c r="B57" s="43"/>
      <c r="C57" s="179"/>
      <c r="D57" s="180"/>
      <c r="E57" s="179"/>
      <c r="F57" s="179"/>
      <c r="G57" s="387" t="s">
        <v>19</v>
      </c>
      <c r="H57" s="65"/>
      <c r="I57" s="66"/>
      <c r="J57" s="67"/>
      <c r="K57" s="44">
        <f>+K53</f>
        <v>996309568</v>
      </c>
      <c r="L57" s="45"/>
      <c r="M57" s="42"/>
    </row>
    <row r="58" spans="1:13" s="3" customFormat="1" thickBot="1">
      <c r="A58" s="42"/>
      <c r="B58" s="43"/>
      <c r="C58" s="179"/>
      <c r="D58" s="180"/>
      <c r="E58" s="180"/>
      <c r="F58" s="180"/>
      <c r="G58" s="388"/>
      <c r="H58" s="179"/>
      <c r="I58" s="182"/>
      <c r="J58" s="183"/>
      <c r="K58" s="184"/>
      <c r="L58" s="45"/>
      <c r="M58" s="42"/>
    </row>
    <row r="59" spans="1:13" s="3" customFormat="1" ht="15.75">
      <c r="A59" s="42"/>
      <c r="B59" s="43"/>
      <c r="C59" s="48"/>
      <c r="D59" s="247"/>
      <c r="E59" s="247"/>
      <c r="F59" s="247"/>
      <c r="G59" s="247"/>
      <c r="H59" s="247"/>
      <c r="I59" s="247"/>
      <c r="J59" s="247"/>
      <c r="K59" s="248"/>
      <c r="L59" s="49"/>
      <c r="M59" s="42"/>
    </row>
    <row r="60" spans="1:13" s="3" customFormat="1" ht="46.5" customHeight="1">
      <c r="A60" s="42"/>
      <c r="B60" s="43"/>
      <c r="C60" s="232" t="s">
        <v>20</v>
      </c>
      <c r="D60" s="233"/>
      <c r="E60" s="233"/>
      <c r="F60" s="233"/>
      <c r="G60" s="233"/>
      <c r="H60" s="246" t="s">
        <v>9</v>
      </c>
      <c r="I60" s="246"/>
      <c r="J60" s="246"/>
      <c r="K60" s="150" t="s">
        <v>21</v>
      </c>
      <c r="L60" s="50"/>
      <c r="M60" s="42"/>
    </row>
    <row r="61" spans="1:13" s="3" customFormat="1" ht="32.25" customHeight="1">
      <c r="A61" s="42"/>
      <c r="B61" s="43"/>
      <c r="C61" s="232" t="s">
        <v>22</v>
      </c>
      <c r="D61" s="233"/>
      <c r="E61" s="233"/>
      <c r="F61" s="233"/>
      <c r="G61" s="233"/>
      <c r="H61" s="245" t="s">
        <v>23</v>
      </c>
      <c r="I61" s="245"/>
      <c r="J61" s="151" t="s">
        <v>24</v>
      </c>
      <c r="K61" s="149">
        <v>0.2</v>
      </c>
      <c r="L61" s="50"/>
      <c r="M61" s="42"/>
    </row>
    <row r="62" spans="1:13" s="3" customFormat="1" ht="30" customHeight="1">
      <c r="A62" s="42"/>
      <c r="B62" s="43"/>
      <c r="C62" s="232" t="s">
        <v>25</v>
      </c>
      <c r="D62" s="233"/>
      <c r="E62" s="233"/>
      <c r="F62" s="233"/>
      <c r="G62" s="233"/>
      <c r="H62" s="242" t="s">
        <v>26</v>
      </c>
      <c r="I62" s="243"/>
      <c r="J62" s="151" t="s">
        <v>27</v>
      </c>
      <c r="K62" s="149">
        <v>0.05</v>
      </c>
      <c r="L62" s="50"/>
      <c r="M62" s="42"/>
    </row>
    <row r="63" spans="1:13" s="4" customFormat="1" ht="58.5" customHeight="1">
      <c r="A63" s="42"/>
      <c r="B63" s="43"/>
      <c r="C63" s="249"/>
      <c r="D63" s="250"/>
      <c r="E63" s="250"/>
      <c r="F63" s="250"/>
      <c r="G63" s="251"/>
      <c r="H63" s="244" t="s">
        <v>28</v>
      </c>
      <c r="I63" s="245"/>
      <c r="J63" s="151" t="s">
        <v>29</v>
      </c>
      <c r="K63" s="149">
        <v>0.05</v>
      </c>
      <c r="L63" s="45"/>
      <c r="M63" s="42"/>
    </row>
    <row r="64" spans="1:13" ht="39" customHeight="1">
      <c r="A64" s="5"/>
      <c r="B64" s="7"/>
      <c r="C64" s="252"/>
      <c r="D64" s="253"/>
      <c r="E64" s="253"/>
      <c r="F64" s="253"/>
      <c r="G64" s="254"/>
      <c r="H64" s="245" t="s">
        <v>30</v>
      </c>
      <c r="I64" s="245"/>
      <c r="J64" s="151" t="s">
        <v>31</v>
      </c>
      <c r="K64" s="149">
        <f>+K61+K62+K63</f>
        <v>0.3</v>
      </c>
      <c r="L64" s="8"/>
      <c r="M64" s="5"/>
    </row>
    <row r="65" spans="1:13" ht="47.25" customHeight="1" thickBot="1">
      <c r="A65" s="5"/>
      <c r="B65" s="7"/>
      <c r="C65" s="255"/>
      <c r="D65" s="256"/>
      <c r="E65" s="256"/>
      <c r="F65" s="256"/>
      <c r="G65" s="257"/>
      <c r="H65" s="240"/>
      <c r="I65" s="240"/>
      <c r="J65" s="240"/>
      <c r="K65" s="241"/>
      <c r="L65" s="8"/>
      <c r="M65" s="5"/>
    </row>
    <row r="66" spans="1:13" ht="17.25" thickBot="1">
      <c r="A66" s="5"/>
      <c r="B66" s="185"/>
      <c r="C66" s="186"/>
      <c r="D66" s="186"/>
      <c r="E66" s="187"/>
      <c r="F66" s="186"/>
      <c r="G66" s="389"/>
      <c r="H66" s="186"/>
      <c r="I66" s="186"/>
      <c r="J66" s="186"/>
      <c r="K66" s="186"/>
      <c r="L66" s="189"/>
      <c r="M66" s="5"/>
    </row>
    <row r="67" spans="1:13" ht="17.25" thickTop="1">
      <c r="A67" s="5"/>
      <c r="B67" s="5"/>
      <c r="C67" s="5"/>
      <c r="D67" s="5"/>
      <c r="E67" s="6"/>
      <c r="F67" s="5"/>
      <c r="G67" s="383"/>
      <c r="H67" s="5"/>
      <c r="I67" s="5"/>
      <c r="J67" s="5"/>
      <c r="K67" s="5"/>
      <c r="L67" s="5"/>
      <c r="M67" s="5"/>
    </row>
  </sheetData>
  <mergeCells count="27">
    <mergeCell ref="C61:G61"/>
    <mergeCell ref="C11:K11"/>
    <mergeCell ref="C50:J50"/>
    <mergeCell ref="H65:K65"/>
    <mergeCell ref="C62:G62"/>
    <mergeCell ref="H62:I62"/>
    <mergeCell ref="H63:I63"/>
    <mergeCell ref="H64:I64"/>
    <mergeCell ref="C60:G60"/>
    <mergeCell ref="H60:J60"/>
    <mergeCell ref="H61:I61"/>
    <mergeCell ref="D59:K59"/>
    <mergeCell ref="C63:G65"/>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zoomScale="70" zoomScaleNormal="100" zoomScaleSheetLayoutView="70" zoomScalePageLayoutView="145" workbookViewId="0">
      <selection activeCell="F4" sqref="F4"/>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3"/>
      <c r="D1" s="174"/>
      <c r="E1" s="173"/>
      <c r="F1" s="174"/>
      <c r="G1" s="5"/>
      <c r="H1" s="5"/>
      <c r="I1" s="5"/>
      <c r="J1" s="5"/>
      <c r="K1" s="5"/>
      <c r="L1" s="5"/>
      <c r="M1" s="5"/>
    </row>
    <row r="2" spans="1:13" ht="17.25" thickTop="1">
      <c r="A2" s="5"/>
      <c r="B2" s="209"/>
      <c r="C2" s="210"/>
      <c r="D2" s="210"/>
      <c r="E2" s="210"/>
      <c r="F2" s="210"/>
      <c r="G2" s="210"/>
      <c r="H2" s="210"/>
      <c r="I2" s="210"/>
      <c r="J2" s="210"/>
      <c r="K2" s="210"/>
      <c r="L2" s="211"/>
      <c r="M2" s="5"/>
    </row>
    <row r="3" spans="1:13" ht="33" customHeight="1">
      <c r="A3" s="5"/>
      <c r="B3" s="7"/>
      <c r="C3" s="261" t="s">
        <v>91</v>
      </c>
      <c r="D3" s="262"/>
      <c r="E3" s="262"/>
      <c r="F3" s="263"/>
      <c r="G3" s="5"/>
      <c r="H3" s="5"/>
      <c r="I3" s="5"/>
      <c r="J3" s="5"/>
      <c r="K3" s="5"/>
      <c r="L3" s="8"/>
      <c r="M3" s="5"/>
    </row>
    <row r="4" spans="1:13">
      <c r="A4" s="5"/>
      <c r="B4" s="7"/>
      <c r="C4" s="193" t="s">
        <v>0</v>
      </c>
      <c r="D4" s="201" t="s">
        <v>1</v>
      </c>
      <c r="E4" s="194" t="s">
        <v>2</v>
      </c>
      <c r="F4" s="202">
        <v>2</v>
      </c>
      <c r="G4" s="5"/>
      <c r="H4" s="5"/>
      <c r="I4" s="5"/>
      <c r="J4" s="5"/>
      <c r="K4" s="5"/>
      <c r="L4" s="8"/>
      <c r="M4" s="5"/>
    </row>
    <row r="5" spans="1:13" ht="17.25" thickBot="1">
      <c r="A5" s="5"/>
      <c r="B5" s="7"/>
      <c r="C5" s="173"/>
      <c r="D5" s="192"/>
      <c r="E5" s="173"/>
      <c r="F5" s="174"/>
      <c r="G5" s="5"/>
      <c r="H5" s="5"/>
      <c r="I5" s="5"/>
      <c r="J5" s="5"/>
      <c r="K5" s="5"/>
      <c r="L5" s="8"/>
      <c r="M5" s="5"/>
    </row>
    <row r="6" spans="1:13" ht="31.5" customHeight="1">
      <c r="A6" s="5"/>
      <c r="B6" s="7"/>
      <c r="C6" s="258" t="s">
        <v>3</v>
      </c>
      <c r="D6" s="259"/>
      <c r="E6" s="259"/>
      <c r="F6" s="259"/>
      <c r="G6" s="259"/>
      <c r="H6" s="259"/>
      <c r="I6" s="259"/>
      <c r="J6" s="259"/>
      <c r="K6" s="260"/>
      <c r="L6" s="8"/>
      <c r="M6" s="5"/>
    </row>
    <row r="7" spans="1:13">
      <c r="A7" s="5"/>
      <c r="B7" s="7"/>
      <c r="C7" s="264" t="s">
        <v>32</v>
      </c>
      <c r="D7" s="265"/>
      <c r="E7" s="265"/>
      <c r="F7" s="265"/>
      <c r="G7" s="265"/>
      <c r="H7" s="265"/>
      <c r="I7" s="265"/>
      <c r="J7" s="265"/>
      <c r="K7" s="266"/>
      <c r="L7" s="8"/>
      <c r="M7" s="5"/>
    </row>
    <row r="8" spans="1:13" s="147" customFormat="1">
      <c r="A8" s="145"/>
      <c r="B8" s="146"/>
      <c r="C8" s="267" t="s">
        <v>93</v>
      </c>
      <c r="D8" s="267"/>
      <c r="E8" s="267"/>
      <c r="F8" s="267"/>
      <c r="G8" s="267"/>
      <c r="H8" s="267"/>
      <c r="I8" s="267"/>
      <c r="J8" s="267"/>
      <c r="K8" s="267"/>
      <c r="L8" s="148"/>
      <c r="M8" s="145"/>
    </row>
    <row r="9" spans="1:13" ht="55.5" customHeight="1">
      <c r="A9" s="5"/>
      <c r="B9" s="7"/>
      <c r="C9" s="267"/>
      <c r="D9" s="267"/>
      <c r="E9" s="267"/>
      <c r="F9" s="267"/>
      <c r="G9" s="267"/>
      <c r="H9" s="267"/>
      <c r="I9" s="267"/>
      <c r="J9" s="267"/>
      <c r="K9" s="267"/>
      <c r="L9" s="8"/>
      <c r="M9" s="5"/>
    </row>
    <row r="10" spans="1:13" ht="34.5" customHeight="1">
      <c r="A10" s="5"/>
      <c r="B10" s="7"/>
      <c r="C10" s="268" t="s">
        <v>33</v>
      </c>
      <c r="D10" s="269"/>
      <c r="E10" s="269"/>
      <c r="F10" s="269"/>
      <c r="G10" s="269"/>
      <c r="H10" s="269"/>
      <c r="I10" s="269"/>
      <c r="J10" s="269"/>
      <c r="K10" s="270"/>
      <c r="L10" s="8"/>
      <c r="M10" s="5"/>
    </row>
    <row r="11" spans="1:13" ht="30" customHeight="1" thickBot="1">
      <c r="A11" s="5"/>
      <c r="B11" s="7"/>
      <c r="C11" s="234"/>
      <c r="D11" s="235"/>
      <c r="E11" s="235"/>
      <c r="F11" s="235"/>
      <c r="G11" s="235"/>
      <c r="H11" s="235"/>
      <c r="I11" s="235"/>
      <c r="J11" s="235"/>
      <c r="K11" s="236"/>
      <c r="L11" s="8"/>
      <c r="M11" s="5"/>
    </row>
    <row r="12" spans="1:13" ht="30" customHeight="1">
      <c r="A12" s="5"/>
      <c r="B12" s="7"/>
      <c r="C12" s="223" t="s">
        <v>6</v>
      </c>
      <c r="D12" s="217" t="s">
        <v>7</v>
      </c>
      <c r="E12" s="225" t="s">
        <v>8</v>
      </c>
      <c r="F12" s="225"/>
      <c r="G12" s="223" t="s">
        <v>9</v>
      </c>
      <c r="H12" s="217" t="s">
        <v>10</v>
      </c>
      <c r="I12" s="217" t="s">
        <v>11</v>
      </c>
      <c r="J12" s="219" t="s">
        <v>12</v>
      </c>
      <c r="K12" s="221" t="s">
        <v>13</v>
      </c>
      <c r="L12" s="8"/>
      <c r="M12" s="5"/>
    </row>
    <row r="13" spans="1:13" ht="30" customHeight="1" thickBot="1">
      <c r="A13" s="5"/>
      <c r="B13" s="7"/>
      <c r="C13" s="224"/>
      <c r="D13" s="218"/>
      <c r="E13" s="9" t="s">
        <v>14</v>
      </c>
      <c r="F13" s="9" t="s">
        <v>15</v>
      </c>
      <c r="G13" s="224"/>
      <c r="H13" s="218"/>
      <c r="I13" s="218"/>
      <c r="J13" s="220"/>
      <c r="K13" s="222"/>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5"/>
      <c r="E32" s="175"/>
      <c r="F32" s="175"/>
      <c r="G32" s="176"/>
      <c r="H32" s="175"/>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7" t="s">
        <v>17</v>
      </c>
      <c r="D41" s="238"/>
      <c r="E41" s="238"/>
      <c r="F41" s="238"/>
      <c r="G41" s="238"/>
      <c r="H41" s="238"/>
      <c r="I41" s="238"/>
      <c r="J41" s="239"/>
      <c r="K41" s="44"/>
      <c r="L41" s="45"/>
      <c r="M41" s="42"/>
    </row>
    <row r="42" spans="1:13" s="3" customFormat="1" thickBot="1">
      <c r="A42" s="42"/>
      <c r="B42" s="43"/>
      <c r="C42" s="177"/>
      <c r="D42" s="177"/>
      <c r="E42" s="177"/>
      <c r="F42" s="177"/>
      <c r="G42" s="177"/>
      <c r="H42" s="177"/>
      <c r="I42" s="177"/>
      <c r="J42" s="177"/>
      <c r="K42" s="178"/>
      <c r="L42" s="45"/>
      <c r="M42" s="42"/>
    </row>
    <row r="43" spans="1:13" s="3" customFormat="1" ht="30" customHeight="1">
      <c r="A43" s="42"/>
      <c r="B43" s="43"/>
      <c r="C43" s="179"/>
      <c r="D43" s="180"/>
      <c r="E43" s="179"/>
      <c r="F43" s="179"/>
      <c r="G43" s="214"/>
      <c r="H43" s="215"/>
      <c r="I43" s="216"/>
      <c r="J43" s="52"/>
      <c r="K43" s="53"/>
      <c r="L43" s="45"/>
      <c r="M43" s="42"/>
    </row>
    <row r="44" spans="1:13" s="3" customFormat="1" ht="30" customHeight="1">
      <c r="A44" s="42"/>
      <c r="B44" s="43"/>
      <c r="C44" s="179"/>
      <c r="D44" s="180"/>
      <c r="E44" s="179"/>
      <c r="F44" s="179"/>
      <c r="G44" s="47"/>
      <c r="H44" s="54"/>
      <c r="I44" s="55"/>
      <c r="J44" s="56"/>
      <c r="K44" s="57"/>
      <c r="L44" s="45"/>
      <c r="M44" s="42"/>
    </row>
    <row r="45" spans="1:13" s="3" customFormat="1" ht="30" customHeight="1">
      <c r="A45" s="42"/>
      <c r="B45" s="43"/>
      <c r="C45" s="179"/>
      <c r="D45" s="181"/>
      <c r="E45" s="181"/>
      <c r="F45" s="181"/>
      <c r="G45" s="47"/>
      <c r="H45" s="58"/>
      <c r="I45" s="59"/>
      <c r="J45" s="60"/>
      <c r="K45" s="57"/>
      <c r="L45" s="45"/>
      <c r="M45" s="42"/>
    </row>
    <row r="46" spans="1:13" s="3" customFormat="1" ht="30" customHeight="1">
      <c r="A46" s="42"/>
      <c r="B46" s="43"/>
      <c r="C46" s="179"/>
      <c r="D46" s="181"/>
      <c r="E46" s="181"/>
      <c r="F46" s="181"/>
      <c r="G46" s="61" t="s">
        <v>18</v>
      </c>
      <c r="H46" s="58"/>
      <c r="I46" s="59"/>
      <c r="J46" s="60"/>
      <c r="K46" s="62"/>
      <c r="L46" s="45"/>
      <c r="M46" s="42"/>
    </row>
    <row r="47" spans="1:13" s="3" customFormat="1" ht="30" customHeight="1">
      <c r="A47" s="42"/>
      <c r="B47" s="43"/>
      <c r="C47" s="179"/>
      <c r="D47" s="180"/>
      <c r="E47" s="179"/>
      <c r="F47" s="179"/>
      <c r="G47" s="70"/>
      <c r="H47" s="58"/>
      <c r="I47" s="59"/>
      <c r="J47" s="63"/>
      <c r="K47" s="57"/>
      <c r="L47" s="45"/>
      <c r="M47" s="42"/>
    </row>
    <row r="48" spans="1:13" s="3" customFormat="1" ht="30" customHeight="1">
      <c r="A48" s="42"/>
      <c r="B48" s="43"/>
      <c r="C48" s="179"/>
      <c r="D48" s="180"/>
      <c r="E48" s="179"/>
      <c r="F48" s="179"/>
      <c r="G48" s="70"/>
      <c r="H48" s="58"/>
      <c r="I48" s="59"/>
      <c r="J48" s="63"/>
      <c r="K48" s="57"/>
      <c r="L48" s="45"/>
      <c r="M48" s="42"/>
    </row>
    <row r="49" spans="1:13" s="3" customFormat="1" ht="30" customHeight="1" thickBot="1">
      <c r="A49" s="42"/>
      <c r="B49" s="43"/>
      <c r="C49" s="179"/>
      <c r="D49" s="180"/>
      <c r="E49" s="179"/>
      <c r="F49" s="179"/>
      <c r="G49" s="46"/>
      <c r="H49" s="58"/>
      <c r="I49" s="59"/>
      <c r="J49" s="63"/>
      <c r="K49" s="62"/>
      <c r="L49" s="45"/>
      <c r="M49" s="42"/>
    </row>
    <row r="50" spans="1:13" s="3" customFormat="1" ht="30" customHeight="1" thickBot="1">
      <c r="A50" s="42"/>
      <c r="B50" s="43"/>
      <c r="C50" s="179"/>
      <c r="D50" s="180"/>
      <c r="E50" s="179"/>
      <c r="F50" s="179"/>
      <c r="G50" s="64" t="s">
        <v>19</v>
      </c>
      <c r="H50" s="65"/>
      <c r="I50" s="66"/>
      <c r="J50" s="67"/>
      <c r="K50" s="44"/>
      <c r="L50" s="45"/>
      <c r="M50" s="42"/>
    </row>
    <row r="51" spans="1:13" s="3" customFormat="1" thickBot="1">
      <c r="A51" s="42"/>
      <c r="B51" s="43"/>
      <c r="C51" s="179"/>
      <c r="D51" s="180"/>
      <c r="E51" s="180"/>
      <c r="F51" s="180"/>
      <c r="G51" s="179"/>
      <c r="H51" s="179"/>
      <c r="I51" s="182"/>
      <c r="J51" s="183"/>
      <c r="K51" s="184"/>
      <c r="L51" s="45"/>
      <c r="M51" s="42"/>
    </row>
    <row r="52" spans="1:13" s="3" customFormat="1" ht="15.75">
      <c r="A52" s="42"/>
      <c r="B52" s="43"/>
      <c r="C52" s="48"/>
      <c r="D52" s="247"/>
      <c r="E52" s="247"/>
      <c r="F52" s="247"/>
      <c r="G52" s="247"/>
      <c r="H52" s="247"/>
      <c r="I52" s="247"/>
      <c r="J52" s="247"/>
      <c r="K52" s="248"/>
      <c r="L52" s="49"/>
      <c r="M52" s="42"/>
    </row>
    <row r="53" spans="1:13" s="3" customFormat="1" ht="46.5" customHeight="1">
      <c r="A53" s="42"/>
      <c r="B53" s="43"/>
      <c r="C53" s="232" t="s">
        <v>20</v>
      </c>
      <c r="D53" s="233"/>
      <c r="E53" s="233"/>
      <c r="F53" s="233"/>
      <c r="G53" s="233"/>
      <c r="H53" s="246" t="s">
        <v>9</v>
      </c>
      <c r="I53" s="246"/>
      <c r="J53" s="246"/>
      <c r="K53" s="150" t="s">
        <v>21</v>
      </c>
      <c r="L53" s="50"/>
      <c r="M53" s="42"/>
    </row>
    <row r="54" spans="1:13" s="3" customFormat="1" ht="32.25" customHeight="1">
      <c r="A54" s="42"/>
      <c r="B54" s="43"/>
      <c r="C54" s="232" t="s">
        <v>22</v>
      </c>
      <c r="D54" s="233"/>
      <c r="E54" s="233"/>
      <c r="F54" s="233"/>
      <c r="G54" s="233"/>
      <c r="H54" s="245" t="s">
        <v>23</v>
      </c>
      <c r="I54" s="245"/>
      <c r="J54" s="151" t="s">
        <v>24</v>
      </c>
      <c r="K54" s="149" t="s">
        <v>34</v>
      </c>
      <c r="L54" s="50"/>
      <c r="M54" s="42"/>
    </row>
    <row r="55" spans="1:13" s="3" customFormat="1" ht="30" customHeight="1">
      <c r="A55" s="42"/>
      <c r="B55" s="43"/>
      <c r="C55" s="232" t="s">
        <v>25</v>
      </c>
      <c r="D55" s="233"/>
      <c r="E55" s="233"/>
      <c r="F55" s="233"/>
      <c r="G55" s="233"/>
      <c r="H55" s="242" t="s">
        <v>26</v>
      </c>
      <c r="I55" s="243"/>
      <c r="J55" s="151" t="s">
        <v>27</v>
      </c>
      <c r="K55" s="149" t="s">
        <v>34</v>
      </c>
      <c r="L55" s="50"/>
      <c r="M55" s="42"/>
    </row>
    <row r="56" spans="1:13" s="4" customFormat="1" ht="58.5" customHeight="1">
      <c r="A56" s="42"/>
      <c r="B56" s="43"/>
      <c r="C56" s="249"/>
      <c r="D56" s="250"/>
      <c r="E56" s="250"/>
      <c r="F56" s="250"/>
      <c r="G56" s="251"/>
      <c r="H56" s="244" t="s">
        <v>28</v>
      </c>
      <c r="I56" s="245"/>
      <c r="J56" s="151" t="s">
        <v>29</v>
      </c>
      <c r="K56" s="149" t="s">
        <v>34</v>
      </c>
      <c r="L56" s="45"/>
      <c r="M56" s="42"/>
    </row>
    <row r="57" spans="1:13" ht="39" customHeight="1">
      <c r="A57" s="5"/>
      <c r="B57" s="7"/>
      <c r="C57" s="252"/>
      <c r="D57" s="253"/>
      <c r="E57" s="253"/>
      <c r="F57" s="253"/>
      <c r="G57" s="254"/>
      <c r="H57" s="245" t="s">
        <v>30</v>
      </c>
      <c r="I57" s="245"/>
      <c r="J57" s="151" t="s">
        <v>31</v>
      </c>
      <c r="K57" s="149" t="s">
        <v>34</v>
      </c>
      <c r="L57" s="8"/>
      <c r="M57" s="5"/>
    </row>
    <row r="58" spans="1:13" ht="47.25" customHeight="1" thickBot="1">
      <c r="A58" s="5"/>
      <c r="B58" s="7"/>
      <c r="C58" s="255"/>
      <c r="D58" s="256"/>
      <c r="E58" s="256"/>
      <c r="F58" s="256"/>
      <c r="G58" s="257"/>
      <c r="H58" s="240"/>
      <c r="I58" s="240"/>
      <c r="J58" s="240"/>
      <c r="K58" s="241"/>
      <c r="L58" s="8"/>
      <c r="M58" s="5"/>
    </row>
    <row r="59" spans="1:13" ht="47.25" customHeight="1">
      <c r="A59" s="5"/>
      <c r="B59" s="7"/>
      <c r="C59" s="153"/>
      <c r="D59" s="153"/>
      <c r="E59" s="153"/>
      <c r="F59" s="153"/>
      <c r="G59" s="153"/>
      <c r="H59" s="153"/>
      <c r="I59" s="153"/>
      <c r="J59" s="153"/>
      <c r="K59" s="153"/>
      <c r="L59" s="8"/>
      <c r="M59" s="5"/>
    </row>
    <row r="60" spans="1:13" ht="47.25" customHeight="1">
      <c r="A60" s="5"/>
      <c r="B60" s="7"/>
      <c r="C60" s="153"/>
      <c r="D60" s="153"/>
      <c r="E60" s="153"/>
      <c r="F60" s="153"/>
      <c r="G60" s="154" t="s">
        <v>35</v>
      </c>
      <c r="H60" s="153"/>
      <c r="I60" s="153"/>
      <c r="J60" s="153"/>
      <c r="K60" s="153"/>
      <c r="L60" s="8"/>
      <c r="M60" s="5"/>
    </row>
    <row r="61" spans="1:13" ht="17.25" thickBot="1">
      <c r="A61" s="5"/>
      <c r="B61" s="185"/>
      <c r="C61" s="186"/>
      <c r="D61" s="186"/>
      <c r="E61" s="187"/>
      <c r="F61" s="186"/>
      <c r="G61" s="188"/>
      <c r="H61" s="186"/>
      <c r="I61" s="186"/>
      <c r="J61" s="186"/>
      <c r="K61" s="186"/>
      <c r="L61" s="189"/>
      <c r="M61" s="5"/>
    </row>
    <row r="62" spans="1:13" ht="17.25"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55" zoomScaleNormal="80" zoomScaleSheetLayoutView="55" zoomScalePageLayoutView="85" workbookViewId="0">
      <selection activeCell="F4" sqref="F4"/>
    </sheetView>
  </sheetViews>
  <sheetFormatPr baseColWidth="10" defaultColWidth="11.42578125" defaultRowHeight="12.75"/>
  <cols>
    <col min="1" max="2" width="3.140625" style="73" customWidth="1"/>
    <col min="3" max="3" width="14.7109375" style="73" customWidth="1"/>
    <col min="4" max="4" width="13" style="73" customWidth="1"/>
    <col min="5" max="11" width="11.42578125" style="73"/>
    <col min="12" max="12" width="12.85546875" style="73" customWidth="1"/>
    <col min="13" max="14" width="11.42578125" style="73"/>
    <col min="15" max="15" width="13" style="73" customWidth="1"/>
    <col min="16" max="17" width="3.140625" style="73" customWidth="1"/>
    <col min="18" max="16384" width="11.42578125" style="73"/>
  </cols>
  <sheetData>
    <row r="1" spans="2:16" ht="13.5" thickBot="1"/>
    <row r="2" spans="2:16" ht="25.5" customHeight="1" thickTop="1">
      <c r="B2" s="274"/>
      <c r="C2" s="275"/>
      <c r="D2" s="275"/>
      <c r="E2" s="275"/>
      <c r="F2" s="275"/>
      <c r="G2" s="275"/>
      <c r="H2" s="275"/>
      <c r="I2" s="275"/>
      <c r="J2" s="275"/>
      <c r="K2" s="275"/>
      <c r="L2" s="275"/>
      <c r="M2" s="275"/>
      <c r="N2" s="275"/>
      <c r="O2" s="275"/>
      <c r="P2" s="276"/>
    </row>
    <row r="3" spans="2:16" ht="25.5" customHeight="1">
      <c r="B3" s="195"/>
      <c r="C3" s="271" t="s">
        <v>91</v>
      </c>
      <c r="D3" s="272"/>
      <c r="E3" s="272"/>
      <c r="F3" s="273"/>
      <c r="P3" s="163"/>
    </row>
    <row r="4" spans="2:16" ht="25.5" customHeight="1">
      <c r="B4" s="195"/>
      <c r="C4" s="196" t="s">
        <v>0</v>
      </c>
      <c r="D4" s="197" t="s">
        <v>1</v>
      </c>
      <c r="E4" s="196" t="s">
        <v>2</v>
      </c>
      <c r="F4" s="197">
        <v>2</v>
      </c>
      <c r="P4" s="163"/>
    </row>
    <row r="5" spans="2:16" ht="25.5" customHeight="1">
      <c r="B5" s="195"/>
      <c r="C5" s="173"/>
      <c r="D5" s="174"/>
      <c r="E5" s="173"/>
      <c r="F5" s="174"/>
      <c r="P5" s="163"/>
    </row>
    <row r="6" spans="2:16" ht="36.75" customHeight="1">
      <c r="B6" s="162"/>
      <c r="C6" s="373" t="s">
        <v>36</v>
      </c>
      <c r="D6" s="373"/>
      <c r="E6" s="373"/>
      <c r="F6" s="373"/>
      <c r="G6" s="373"/>
      <c r="H6" s="373"/>
      <c r="I6" s="373"/>
      <c r="J6" s="373"/>
      <c r="K6" s="373"/>
      <c r="L6" s="373"/>
      <c r="M6" s="373"/>
      <c r="N6" s="373"/>
      <c r="O6" s="373"/>
      <c r="P6" s="163"/>
    </row>
    <row r="7" spans="2:16" ht="13.5" thickBot="1">
      <c r="B7" s="162"/>
      <c r="P7" s="163"/>
    </row>
    <row r="8" spans="2:16">
      <c r="B8" s="162"/>
      <c r="C8" s="338"/>
      <c r="D8" s="340"/>
      <c r="E8" s="341"/>
      <c r="F8" s="341"/>
      <c r="G8" s="341"/>
      <c r="H8" s="341"/>
      <c r="I8" s="341"/>
      <c r="J8" s="341"/>
      <c r="K8" s="342"/>
      <c r="L8" s="356"/>
      <c r="M8" s="357"/>
      <c r="N8" s="357"/>
      <c r="O8" s="358"/>
      <c r="P8" s="163"/>
    </row>
    <row r="9" spans="2:16">
      <c r="B9" s="162"/>
      <c r="C9" s="339"/>
      <c r="D9" s="343" t="s">
        <v>37</v>
      </c>
      <c r="E9" s="344"/>
      <c r="F9" s="344"/>
      <c r="G9" s="344"/>
      <c r="H9" s="344"/>
      <c r="I9" s="344"/>
      <c r="J9" s="344"/>
      <c r="K9" s="345"/>
      <c r="L9" s="359"/>
      <c r="M9" s="360"/>
      <c r="N9" s="360"/>
      <c r="O9" s="361"/>
      <c r="P9" s="163"/>
    </row>
    <row r="10" spans="2:16" ht="13.5">
      <c r="B10" s="162"/>
      <c r="C10" s="339"/>
      <c r="D10" s="346"/>
      <c r="E10" s="347"/>
      <c r="F10" s="347"/>
      <c r="G10" s="347"/>
      <c r="H10" s="347"/>
      <c r="I10" s="347"/>
      <c r="J10" s="347"/>
      <c r="K10" s="348"/>
      <c r="L10" s="349" t="s">
        <v>38</v>
      </c>
      <c r="M10" s="362"/>
      <c r="N10" s="363"/>
      <c r="O10" s="364"/>
      <c r="P10" s="163"/>
    </row>
    <row r="11" spans="2:16">
      <c r="B11" s="162"/>
      <c r="C11" s="339"/>
      <c r="D11" s="343" t="s">
        <v>39</v>
      </c>
      <c r="E11" s="344"/>
      <c r="F11" s="344"/>
      <c r="G11" s="344"/>
      <c r="H11" s="344"/>
      <c r="I11" s="344"/>
      <c r="J11" s="344"/>
      <c r="K11" s="345"/>
      <c r="L11" s="350"/>
      <c r="M11" s="365"/>
      <c r="N11" s="366"/>
      <c r="O11" s="367"/>
      <c r="P11" s="163"/>
    </row>
    <row r="12" spans="2:16" ht="12.75" customHeight="1">
      <c r="B12" s="162"/>
      <c r="C12" s="339"/>
      <c r="D12" s="374"/>
      <c r="E12" s="375"/>
      <c r="F12" s="375"/>
      <c r="G12" s="375"/>
      <c r="H12" s="375"/>
      <c r="I12" s="375"/>
      <c r="J12" s="375"/>
      <c r="K12" s="376"/>
      <c r="L12" s="349" t="s">
        <v>40</v>
      </c>
      <c r="M12" s="349">
        <v>1</v>
      </c>
      <c r="N12" s="349" t="s">
        <v>41</v>
      </c>
      <c r="O12" s="354">
        <v>1</v>
      </c>
      <c r="P12" s="163"/>
    </row>
    <row r="13" spans="2:16">
      <c r="B13" s="162"/>
      <c r="C13" s="339"/>
      <c r="D13" s="374"/>
      <c r="E13" s="375"/>
      <c r="F13" s="375"/>
      <c r="G13" s="375"/>
      <c r="H13" s="375"/>
      <c r="I13" s="375"/>
      <c r="J13" s="375"/>
      <c r="K13" s="376"/>
      <c r="L13" s="368"/>
      <c r="M13" s="368"/>
      <c r="N13" s="368"/>
      <c r="O13" s="355"/>
      <c r="P13" s="163"/>
    </row>
    <row r="14" spans="2:16">
      <c r="B14" s="162"/>
      <c r="C14" s="339"/>
      <c r="D14" s="343" t="s">
        <v>42</v>
      </c>
      <c r="E14" s="344"/>
      <c r="F14" s="344"/>
      <c r="G14" s="344"/>
      <c r="H14" s="344"/>
      <c r="I14" s="344"/>
      <c r="J14" s="344"/>
      <c r="K14" s="345"/>
      <c r="L14" s="368"/>
      <c r="M14" s="368"/>
      <c r="N14" s="368"/>
      <c r="O14" s="355"/>
      <c r="P14" s="163"/>
    </row>
    <row r="15" spans="2:16" ht="14.25" thickBot="1">
      <c r="B15" s="162"/>
      <c r="C15" s="144"/>
      <c r="D15" s="143"/>
      <c r="E15" s="143"/>
      <c r="F15" s="143"/>
      <c r="G15" s="143"/>
      <c r="H15" s="143"/>
      <c r="I15" s="143"/>
      <c r="J15" s="143"/>
      <c r="K15" s="143"/>
      <c r="L15" s="143"/>
      <c r="M15" s="142"/>
      <c r="N15" s="142"/>
      <c r="O15" s="141"/>
      <c r="P15" s="163"/>
    </row>
    <row r="16" spans="2:16" ht="13.5">
      <c r="B16" s="162"/>
      <c r="C16" s="140"/>
      <c r="D16" s="139"/>
      <c r="E16" s="139"/>
      <c r="F16" s="139"/>
      <c r="G16" s="139"/>
      <c r="H16" s="139"/>
      <c r="I16" s="139"/>
      <c r="J16" s="139"/>
      <c r="K16" s="139"/>
      <c r="L16" s="138" t="s">
        <v>43</v>
      </c>
      <c r="M16" s="137" t="s">
        <v>44</v>
      </c>
      <c r="N16" s="137" t="s">
        <v>45</v>
      </c>
      <c r="O16" s="136" t="s">
        <v>46</v>
      </c>
      <c r="P16" s="163"/>
    </row>
    <row r="17" spans="2:16" ht="13.5">
      <c r="B17" s="162"/>
      <c r="C17" s="82"/>
      <c r="D17" s="164"/>
      <c r="E17" s="164"/>
      <c r="F17" s="164"/>
      <c r="G17" s="164"/>
      <c r="H17" s="164"/>
      <c r="I17" s="164"/>
      <c r="J17" s="164"/>
      <c r="K17" s="164"/>
      <c r="L17" s="165"/>
      <c r="M17" s="135"/>
      <c r="N17" s="135"/>
      <c r="O17" s="134"/>
      <c r="P17" s="163"/>
    </row>
    <row r="18" spans="2:16" ht="18" customHeight="1">
      <c r="B18" s="162"/>
      <c r="C18" s="283" t="s">
        <v>47</v>
      </c>
      <c r="D18" s="284"/>
      <c r="E18" s="284"/>
      <c r="F18" s="284"/>
      <c r="G18" s="164"/>
      <c r="H18" s="164"/>
      <c r="I18" s="164" t="s">
        <v>48</v>
      </c>
      <c r="K18" s="164"/>
      <c r="L18" s="165"/>
      <c r="O18" s="133"/>
      <c r="P18" s="163"/>
    </row>
    <row r="19" spans="2:16" ht="13.5">
      <c r="B19" s="162"/>
      <c r="C19" s="132"/>
      <c r="D19" s="131"/>
      <c r="E19" s="131"/>
      <c r="F19" s="131"/>
      <c r="G19" s="131"/>
      <c r="H19" s="131"/>
      <c r="I19" s="131"/>
      <c r="J19" s="131"/>
      <c r="K19" s="131"/>
      <c r="L19" s="131"/>
      <c r="M19" s="131"/>
      <c r="N19" s="131"/>
      <c r="O19" s="130"/>
      <c r="P19" s="163"/>
    </row>
    <row r="20" spans="2:16" ht="13.5" thickBot="1">
      <c r="B20" s="162"/>
      <c r="C20" s="156"/>
      <c r="D20" s="157"/>
      <c r="E20" s="157"/>
      <c r="F20" s="157"/>
      <c r="G20" s="157"/>
      <c r="H20" s="157"/>
      <c r="I20" s="157"/>
      <c r="J20" s="157"/>
      <c r="K20" s="157"/>
      <c r="L20" s="157"/>
      <c r="M20" s="157"/>
      <c r="N20" s="157"/>
      <c r="O20" s="129"/>
      <c r="P20" s="163"/>
    </row>
    <row r="21" spans="2:16" ht="13.5" thickBot="1">
      <c r="B21" s="162"/>
      <c r="C21" s="90"/>
      <c r="D21" s="89"/>
      <c r="E21" s="89"/>
      <c r="F21" s="89"/>
      <c r="G21" s="89"/>
      <c r="H21" s="89"/>
      <c r="K21" s="89"/>
      <c r="L21" s="89"/>
      <c r="M21" s="89"/>
      <c r="N21" s="89"/>
      <c r="O21" s="88"/>
      <c r="P21" s="163"/>
    </row>
    <row r="22" spans="2:16" ht="13.5">
      <c r="B22" s="162"/>
      <c r="C22" s="379" t="s">
        <v>49</v>
      </c>
      <c r="D22" s="380"/>
      <c r="E22" s="380"/>
      <c r="F22" s="380"/>
      <c r="G22" s="380"/>
      <c r="H22" s="380"/>
      <c r="I22" s="380"/>
      <c r="J22" s="380"/>
      <c r="K22" s="380"/>
      <c r="L22" s="380"/>
      <c r="M22" s="380"/>
      <c r="N22" s="380"/>
      <c r="O22" s="381"/>
      <c r="P22" s="163"/>
    </row>
    <row r="23" spans="2:16" ht="13.5" thickBot="1">
      <c r="B23" s="162"/>
      <c r="C23" s="79"/>
      <c r="O23" s="78"/>
      <c r="P23" s="163"/>
    </row>
    <row r="24" spans="2:16">
      <c r="B24" s="162"/>
      <c r="C24" s="190" t="s">
        <v>50</v>
      </c>
      <c r="D24" s="351" t="s">
        <v>51</v>
      </c>
      <c r="E24" s="352"/>
      <c r="F24" s="352"/>
      <c r="G24" s="352"/>
      <c r="H24" s="352"/>
      <c r="I24" s="352"/>
      <c r="J24" s="352"/>
      <c r="K24" s="352"/>
      <c r="L24" s="353"/>
      <c r="M24" s="377" t="s">
        <v>52</v>
      </c>
      <c r="N24" s="378"/>
      <c r="O24" s="190" t="s">
        <v>11</v>
      </c>
      <c r="P24" s="163"/>
    </row>
    <row r="25" spans="2:16" ht="13.5" thickBot="1">
      <c r="B25" s="162"/>
      <c r="C25" s="128"/>
      <c r="D25" s="319"/>
      <c r="E25" s="320"/>
      <c r="F25" s="320"/>
      <c r="G25" s="320"/>
      <c r="H25" s="320"/>
      <c r="I25" s="320"/>
      <c r="J25" s="320"/>
      <c r="K25" s="320"/>
      <c r="L25" s="321"/>
      <c r="M25" s="319"/>
      <c r="N25" s="321"/>
      <c r="O25" s="127"/>
      <c r="P25" s="163"/>
    </row>
    <row r="26" spans="2:16">
      <c r="B26" s="162"/>
      <c r="C26" s="322" t="s">
        <v>53</v>
      </c>
      <c r="D26" s="323"/>
      <c r="E26" s="323"/>
      <c r="F26" s="323"/>
      <c r="G26" s="323"/>
      <c r="H26" s="323"/>
      <c r="I26" s="323"/>
      <c r="J26" s="323"/>
      <c r="K26" s="323"/>
      <c r="L26" s="323"/>
      <c r="M26" s="323"/>
      <c r="N26" s="323"/>
      <c r="O26" s="324"/>
      <c r="P26" s="163"/>
    </row>
    <row r="27" spans="2:16">
      <c r="B27" s="162"/>
      <c r="C27" s="325"/>
      <c r="D27" s="326"/>
      <c r="E27" s="326"/>
      <c r="F27" s="326"/>
      <c r="G27" s="326"/>
      <c r="H27" s="326"/>
      <c r="I27" s="326"/>
      <c r="J27" s="326"/>
      <c r="K27" s="326"/>
      <c r="L27" s="326"/>
      <c r="M27" s="326"/>
      <c r="N27" s="326"/>
      <c r="O27" s="327"/>
      <c r="P27" s="163"/>
    </row>
    <row r="28" spans="2:16" ht="13.5" thickBot="1">
      <c r="B28" s="162"/>
      <c r="C28" s="328"/>
      <c r="D28" s="329"/>
      <c r="E28" s="329"/>
      <c r="F28" s="329"/>
      <c r="G28" s="329"/>
      <c r="H28" s="329"/>
      <c r="I28" s="329"/>
      <c r="J28" s="329"/>
      <c r="K28" s="329"/>
      <c r="L28" s="329"/>
      <c r="M28" s="329"/>
      <c r="N28" s="329"/>
      <c r="O28" s="330"/>
      <c r="P28" s="163"/>
    </row>
    <row r="29" spans="2:16" ht="13.5">
      <c r="B29" s="162"/>
      <c r="C29" s="307" t="s">
        <v>51</v>
      </c>
      <c r="D29" s="371"/>
      <c r="E29" s="371"/>
      <c r="F29" s="371"/>
      <c r="G29" s="372"/>
      <c r="H29" s="313" t="s">
        <v>54</v>
      </c>
      <c r="I29" s="371"/>
      <c r="J29" s="317" t="s">
        <v>55</v>
      </c>
      <c r="K29" s="318"/>
      <c r="L29" s="113" t="s">
        <v>56</v>
      </c>
      <c r="M29" s="313" t="s">
        <v>57</v>
      </c>
      <c r="N29" s="314"/>
      <c r="O29" s="118" t="s">
        <v>58</v>
      </c>
      <c r="P29" s="163"/>
    </row>
    <row r="30" spans="2:16">
      <c r="B30" s="162"/>
      <c r="C30" s="291"/>
      <c r="D30" s="292"/>
      <c r="E30" s="292"/>
      <c r="F30" s="292"/>
      <c r="G30" s="337"/>
      <c r="H30" s="382"/>
      <c r="I30" s="337"/>
      <c r="J30" s="382"/>
      <c r="K30" s="337"/>
      <c r="L30" s="124"/>
      <c r="M30" s="335"/>
      <c r="N30" s="336"/>
      <c r="O30" s="115"/>
      <c r="P30" s="163"/>
    </row>
    <row r="31" spans="2:16">
      <c r="B31" s="162"/>
      <c r="C31" s="99"/>
      <c r="D31" s="80"/>
      <c r="E31" s="80"/>
      <c r="F31" s="80"/>
      <c r="G31" s="125"/>
      <c r="H31" s="126"/>
      <c r="I31" s="125"/>
      <c r="J31" s="126"/>
      <c r="K31" s="125"/>
      <c r="L31" s="124"/>
      <c r="M31" s="335"/>
      <c r="N31" s="336"/>
      <c r="O31" s="115"/>
      <c r="P31" s="163"/>
    </row>
    <row r="32" spans="2:16" ht="13.5" thickBot="1">
      <c r="B32" s="162"/>
      <c r="C32" s="303"/>
      <c r="D32" s="304"/>
      <c r="E32" s="304"/>
      <c r="F32" s="304"/>
      <c r="G32" s="331"/>
      <c r="H32" s="332"/>
      <c r="I32" s="331"/>
      <c r="J32" s="332"/>
      <c r="K32" s="331"/>
      <c r="L32" s="123"/>
      <c r="M32" s="333"/>
      <c r="N32" s="334"/>
      <c r="O32" s="115"/>
      <c r="P32" s="163"/>
    </row>
    <row r="33" spans="2:16" ht="14.25" thickBot="1">
      <c r="B33" s="162"/>
      <c r="C33" s="297" t="s">
        <v>59</v>
      </c>
      <c r="D33" s="298"/>
      <c r="E33" s="298"/>
      <c r="F33" s="298"/>
      <c r="G33" s="298"/>
      <c r="H33" s="298"/>
      <c r="I33" s="298"/>
      <c r="J33" s="298"/>
      <c r="K33" s="298"/>
      <c r="L33" s="298"/>
      <c r="M33" s="298"/>
      <c r="N33" s="299"/>
      <c r="O33" s="114"/>
      <c r="P33" s="163"/>
    </row>
    <row r="34" spans="2:16" ht="13.5" customHeight="1">
      <c r="B34" s="162"/>
      <c r="C34" s="322" t="s">
        <v>60</v>
      </c>
      <c r="D34" s="323"/>
      <c r="E34" s="323"/>
      <c r="F34" s="323"/>
      <c r="G34" s="323"/>
      <c r="H34" s="323"/>
      <c r="I34" s="323"/>
      <c r="J34" s="323"/>
      <c r="K34" s="323"/>
      <c r="L34" s="323"/>
      <c r="M34" s="323"/>
      <c r="N34" s="323"/>
      <c r="O34" s="324"/>
      <c r="P34" s="163"/>
    </row>
    <row r="35" spans="2:16">
      <c r="B35" s="162"/>
      <c r="C35" s="325"/>
      <c r="D35" s="326"/>
      <c r="E35" s="326"/>
      <c r="F35" s="326"/>
      <c r="G35" s="326"/>
      <c r="H35" s="326"/>
      <c r="I35" s="326"/>
      <c r="J35" s="326"/>
      <c r="K35" s="326"/>
      <c r="L35" s="326"/>
      <c r="M35" s="326"/>
      <c r="N35" s="326"/>
      <c r="O35" s="327"/>
      <c r="P35" s="163"/>
    </row>
    <row r="36" spans="2:16" ht="13.5" thickBot="1">
      <c r="B36" s="162"/>
      <c r="C36" s="328"/>
      <c r="D36" s="329"/>
      <c r="E36" s="329"/>
      <c r="F36" s="329"/>
      <c r="G36" s="329"/>
      <c r="H36" s="329"/>
      <c r="I36" s="329"/>
      <c r="J36" s="329"/>
      <c r="K36" s="329"/>
      <c r="L36" s="329"/>
      <c r="M36" s="329"/>
      <c r="N36" s="329"/>
      <c r="O36" s="330"/>
      <c r="P36" s="163"/>
    </row>
    <row r="37" spans="2:16" ht="13.5">
      <c r="B37" s="162"/>
      <c r="C37" s="307" t="s">
        <v>51</v>
      </c>
      <c r="D37" s="308"/>
      <c r="E37" s="308"/>
      <c r="F37" s="308"/>
      <c r="G37" s="308"/>
      <c r="H37" s="308"/>
      <c r="I37" s="308"/>
      <c r="J37" s="314"/>
      <c r="K37" s="161" t="s">
        <v>52</v>
      </c>
      <c r="L37" s="113" t="s">
        <v>11</v>
      </c>
      <c r="M37" s="313" t="s">
        <v>61</v>
      </c>
      <c r="N37" s="314"/>
      <c r="O37" s="118" t="s">
        <v>58</v>
      </c>
      <c r="P37" s="163"/>
    </row>
    <row r="38" spans="2:16">
      <c r="B38" s="162"/>
      <c r="C38" s="291"/>
      <c r="D38" s="292"/>
      <c r="E38" s="292"/>
      <c r="F38" s="292"/>
      <c r="G38" s="292"/>
      <c r="H38" s="292"/>
      <c r="I38" s="292"/>
      <c r="J38" s="337"/>
      <c r="K38" s="158"/>
      <c r="L38" s="122"/>
      <c r="M38" s="369"/>
      <c r="N38" s="370"/>
      <c r="O38" s="115"/>
      <c r="P38" s="163"/>
    </row>
    <row r="39" spans="2:16" ht="13.5" thickBot="1">
      <c r="B39" s="162"/>
      <c r="C39" s="303"/>
      <c r="D39" s="304"/>
      <c r="E39" s="304"/>
      <c r="F39" s="304"/>
      <c r="G39" s="304"/>
      <c r="H39" s="304"/>
      <c r="I39" s="304"/>
      <c r="J39" s="331"/>
      <c r="K39" s="80"/>
      <c r="L39" s="121"/>
      <c r="M39" s="305"/>
      <c r="N39" s="306"/>
      <c r="O39" s="120"/>
      <c r="P39" s="163"/>
    </row>
    <row r="40" spans="2:16" ht="14.25" thickBot="1">
      <c r="B40" s="162"/>
      <c r="C40" s="297" t="s">
        <v>59</v>
      </c>
      <c r="D40" s="298"/>
      <c r="E40" s="298"/>
      <c r="F40" s="298"/>
      <c r="G40" s="298"/>
      <c r="H40" s="298"/>
      <c r="I40" s="298"/>
      <c r="J40" s="298"/>
      <c r="K40" s="298"/>
      <c r="L40" s="298"/>
      <c r="M40" s="298"/>
      <c r="N40" s="299"/>
      <c r="O40" s="103">
        <v>0</v>
      </c>
      <c r="P40" s="163"/>
    </row>
    <row r="41" spans="2:16">
      <c r="B41" s="162"/>
      <c r="C41" s="322" t="s">
        <v>62</v>
      </c>
      <c r="D41" s="323"/>
      <c r="E41" s="323"/>
      <c r="F41" s="323"/>
      <c r="G41" s="323"/>
      <c r="H41" s="323"/>
      <c r="I41" s="323"/>
      <c r="J41" s="323"/>
      <c r="K41" s="323"/>
      <c r="L41" s="323"/>
      <c r="M41" s="323"/>
      <c r="N41" s="323"/>
      <c r="O41" s="324"/>
      <c r="P41" s="163"/>
    </row>
    <row r="42" spans="2:16">
      <c r="B42" s="162"/>
      <c r="C42" s="325"/>
      <c r="D42" s="326"/>
      <c r="E42" s="326"/>
      <c r="F42" s="326"/>
      <c r="G42" s="326"/>
      <c r="H42" s="326"/>
      <c r="I42" s="326"/>
      <c r="J42" s="326"/>
      <c r="K42" s="326"/>
      <c r="L42" s="326"/>
      <c r="M42" s="326"/>
      <c r="N42" s="326"/>
      <c r="O42" s="327"/>
      <c r="P42" s="163"/>
    </row>
    <row r="43" spans="2:16" ht="13.5" thickBot="1">
      <c r="B43" s="162"/>
      <c r="C43" s="328"/>
      <c r="D43" s="329"/>
      <c r="E43" s="329"/>
      <c r="F43" s="329"/>
      <c r="G43" s="329"/>
      <c r="H43" s="329"/>
      <c r="I43" s="329"/>
      <c r="J43" s="329"/>
      <c r="K43" s="329"/>
      <c r="L43" s="329"/>
      <c r="M43" s="329"/>
      <c r="N43" s="329"/>
      <c r="O43" s="330"/>
      <c r="P43" s="163"/>
    </row>
    <row r="44" spans="2:16" ht="13.5">
      <c r="B44" s="162"/>
      <c r="C44" s="307" t="s">
        <v>63</v>
      </c>
      <c r="D44" s="308"/>
      <c r="E44" s="308"/>
      <c r="F44" s="308"/>
      <c r="G44" s="308"/>
      <c r="H44" s="308"/>
      <c r="I44" s="308"/>
      <c r="J44" s="113" t="s">
        <v>64</v>
      </c>
      <c r="K44" s="159" t="s">
        <v>65</v>
      </c>
      <c r="L44" s="119" t="s">
        <v>66</v>
      </c>
      <c r="M44" s="313" t="s">
        <v>67</v>
      </c>
      <c r="N44" s="314"/>
      <c r="O44" s="118" t="s">
        <v>58</v>
      </c>
      <c r="P44" s="163"/>
    </row>
    <row r="45" spans="2:16">
      <c r="B45" s="162"/>
      <c r="C45" s="291"/>
      <c r="D45" s="292"/>
      <c r="E45" s="292"/>
      <c r="F45" s="292"/>
      <c r="G45" s="292"/>
      <c r="H45" s="292"/>
      <c r="I45" s="292"/>
      <c r="J45" s="116"/>
      <c r="K45" s="117"/>
      <c r="L45" s="116"/>
      <c r="M45" s="311"/>
      <c r="N45" s="312"/>
      <c r="O45" s="115"/>
      <c r="P45" s="163"/>
    </row>
    <row r="46" spans="2:16" ht="13.5" thickBot="1">
      <c r="B46" s="162"/>
      <c r="C46" s="303"/>
      <c r="D46" s="304"/>
      <c r="E46" s="304"/>
      <c r="F46" s="304"/>
      <c r="G46" s="304"/>
      <c r="H46" s="304"/>
      <c r="I46" s="304"/>
      <c r="J46" s="105"/>
      <c r="K46" s="74"/>
      <c r="L46" s="105"/>
      <c r="M46" s="305"/>
      <c r="N46" s="306"/>
      <c r="O46" s="104"/>
      <c r="P46" s="163"/>
    </row>
    <row r="47" spans="2:16" ht="14.25" thickBot="1">
      <c r="B47" s="162"/>
      <c r="C47" s="297" t="s">
        <v>59</v>
      </c>
      <c r="D47" s="298"/>
      <c r="E47" s="298"/>
      <c r="F47" s="298"/>
      <c r="G47" s="298"/>
      <c r="H47" s="298"/>
      <c r="I47" s="298"/>
      <c r="J47" s="298"/>
      <c r="K47" s="298"/>
      <c r="L47" s="298"/>
      <c r="M47" s="298"/>
      <c r="N47" s="299"/>
      <c r="O47" s="114"/>
      <c r="P47" s="163"/>
    </row>
    <row r="48" spans="2:16">
      <c r="B48" s="162"/>
      <c r="C48" s="322" t="s">
        <v>68</v>
      </c>
      <c r="D48" s="323"/>
      <c r="E48" s="323"/>
      <c r="F48" s="323"/>
      <c r="G48" s="323"/>
      <c r="H48" s="323"/>
      <c r="I48" s="323"/>
      <c r="J48" s="323"/>
      <c r="K48" s="323"/>
      <c r="L48" s="323"/>
      <c r="M48" s="323"/>
      <c r="N48" s="323"/>
      <c r="O48" s="324"/>
      <c r="P48" s="163"/>
    </row>
    <row r="49" spans="2:16">
      <c r="B49" s="162"/>
      <c r="C49" s="325"/>
      <c r="D49" s="326"/>
      <c r="E49" s="326"/>
      <c r="F49" s="326"/>
      <c r="G49" s="326"/>
      <c r="H49" s="326"/>
      <c r="I49" s="326"/>
      <c r="J49" s="326"/>
      <c r="K49" s="326"/>
      <c r="L49" s="326"/>
      <c r="M49" s="326"/>
      <c r="N49" s="326"/>
      <c r="O49" s="327"/>
      <c r="P49" s="163"/>
    </row>
    <row r="50" spans="2:16" ht="13.5" thickBot="1">
      <c r="B50" s="162"/>
      <c r="C50" s="328"/>
      <c r="D50" s="329"/>
      <c r="E50" s="329"/>
      <c r="F50" s="329"/>
      <c r="G50" s="329"/>
      <c r="H50" s="329"/>
      <c r="I50" s="329"/>
      <c r="J50" s="329"/>
      <c r="K50" s="329"/>
      <c r="L50" s="329"/>
      <c r="M50" s="329"/>
      <c r="N50" s="329"/>
      <c r="O50" s="330"/>
      <c r="P50" s="163"/>
    </row>
    <row r="51" spans="2:16" ht="25.5">
      <c r="B51" s="162"/>
      <c r="C51" s="307" t="s">
        <v>69</v>
      </c>
      <c r="D51" s="308"/>
      <c r="E51" s="308"/>
      <c r="F51" s="308"/>
      <c r="G51" s="308"/>
      <c r="H51" s="308"/>
      <c r="I51" s="308"/>
      <c r="J51" s="113" t="s">
        <v>70</v>
      </c>
      <c r="K51" s="112" t="s">
        <v>71</v>
      </c>
      <c r="L51" s="101" t="s">
        <v>72</v>
      </c>
      <c r="M51" s="309" t="s">
        <v>57</v>
      </c>
      <c r="N51" s="310"/>
      <c r="O51" s="100" t="s">
        <v>58</v>
      </c>
      <c r="P51" s="163"/>
    </row>
    <row r="52" spans="2:16">
      <c r="B52" s="162"/>
      <c r="C52" s="111"/>
      <c r="D52" s="110"/>
      <c r="E52" s="110"/>
      <c r="F52" s="110"/>
      <c r="G52" s="110"/>
      <c r="H52" s="110"/>
      <c r="I52" s="110"/>
      <c r="J52" s="109"/>
      <c r="K52" s="108"/>
      <c r="L52" s="107"/>
      <c r="M52" s="315"/>
      <c r="N52" s="316"/>
      <c r="O52" s="106"/>
      <c r="P52" s="163"/>
    </row>
    <row r="53" spans="2:16">
      <c r="B53" s="162"/>
      <c r="C53" s="111"/>
      <c r="D53" s="110"/>
      <c r="E53" s="110"/>
      <c r="F53" s="110"/>
      <c r="G53" s="110"/>
      <c r="H53" s="110"/>
      <c r="I53" s="110"/>
      <c r="J53" s="109"/>
      <c r="K53" s="108"/>
      <c r="L53" s="107"/>
      <c r="M53" s="315"/>
      <c r="N53" s="316"/>
      <c r="O53" s="106"/>
      <c r="P53" s="163"/>
    </row>
    <row r="54" spans="2:16">
      <c r="B54" s="162"/>
      <c r="C54" s="111"/>
      <c r="D54" s="110"/>
      <c r="E54" s="110"/>
      <c r="F54" s="110"/>
      <c r="G54" s="110"/>
      <c r="H54" s="110"/>
      <c r="I54" s="110"/>
      <c r="J54" s="109"/>
      <c r="K54" s="108"/>
      <c r="L54" s="107"/>
      <c r="M54" s="311"/>
      <c r="N54" s="312"/>
      <c r="O54" s="106"/>
      <c r="P54" s="163"/>
    </row>
    <row r="55" spans="2:16" ht="13.5" thickBot="1">
      <c r="B55" s="162"/>
      <c r="C55" s="303"/>
      <c r="D55" s="304"/>
      <c r="E55" s="304"/>
      <c r="F55" s="304"/>
      <c r="G55" s="304"/>
      <c r="H55" s="304"/>
      <c r="I55" s="304"/>
      <c r="J55" s="105"/>
      <c r="K55" s="74"/>
      <c r="L55" s="105"/>
      <c r="M55" s="305"/>
      <c r="N55" s="306"/>
      <c r="O55" s="104"/>
      <c r="P55" s="163"/>
    </row>
    <row r="56" spans="2:16" ht="14.25" thickBot="1">
      <c r="B56" s="162"/>
      <c r="C56" s="297" t="s">
        <v>59</v>
      </c>
      <c r="D56" s="298"/>
      <c r="E56" s="298"/>
      <c r="F56" s="298"/>
      <c r="G56" s="298"/>
      <c r="H56" s="298"/>
      <c r="I56" s="298"/>
      <c r="J56" s="298"/>
      <c r="K56" s="298"/>
      <c r="L56" s="298"/>
      <c r="M56" s="298"/>
      <c r="N56" s="299"/>
      <c r="O56" s="103"/>
      <c r="P56" s="163"/>
    </row>
    <row r="57" spans="2:16" ht="13.5" thickBot="1">
      <c r="B57" s="162"/>
      <c r="C57" s="79"/>
      <c r="O57" s="78"/>
      <c r="P57" s="163"/>
    </row>
    <row r="58" spans="2:16" ht="13.5" thickBot="1">
      <c r="B58" s="162"/>
      <c r="C58" s="300" t="s">
        <v>73</v>
      </c>
      <c r="D58" s="301"/>
      <c r="E58" s="301"/>
      <c r="F58" s="301"/>
      <c r="G58" s="301"/>
      <c r="H58" s="301"/>
      <c r="I58" s="301"/>
      <c r="J58" s="301"/>
      <c r="K58" s="301"/>
      <c r="L58" s="301"/>
      <c r="M58" s="301"/>
      <c r="N58" s="302"/>
      <c r="O58" s="102"/>
      <c r="P58" s="163"/>
    </row>
    <row r="59" spans="2:16">
      <c r="B59" s="162"/>
      <c r="C59" s="322" t="s">
        <v>74</v>
      </c>
      <c r="D59" s="323"/>
      <c r="E59" s="323"/>
      <c r="F59" s="323"/>
      <c r="G59" s="323"/>
      <c r="H59" s="323"/>
      <c r="I59" s="323"/>
      <c r="J59" s="323"/>
      <c r="K59" s="323"/>
      <c r="L59" s="323"/>
      <c r="M59" s="323"/>
      <c r="N59" s="323"/>
      <c r="O59" s="324"/>
      <c r="P59" s="163"/>
    </row>
    <row r="60" spans="2:16">
      <c r="B60" s="162"/>
      <c r="C60" s="325"/>
      <c r="D60" s="326"/>
      <c r="E60" s="326"/>
      <c r="F60" s="326"/>
      <c r="G60" s="326"/>
      <c r="H60" s="326"/>
      <c r="I60" s="326"/>
      <c r="J60" s="326"/>
      <c r="K60" s="326"/>
      <c r="L60" s="326"/>
      <c r="M60" s="326"/>
      <c r="N60" s="326"/>
      <c r="O60" s="327"/>
      <c r="P60" s="163"/>
    </row>
    <row r="61" spans="2:16" ht="13.5" thickBot="1">
      <c r="B61" s="162"/>
      <c r="C61" s="328"/>
      <c r="D61" s="329"/>
      <c r="E61" s="329"/>
      <c r="F61" s="329"/>
      <c r="G61" s="329"/>
      <c r="H61" s="329"/>
      <c r="I61" s="329"/>
      <c r="J61" s="329"/>
      <c r="K61" s="329"/>
      <c r="L61" s="329"/>
      <c r="M61" s="329"/>
      <c r="N61" s="329"/>
      <c r="O61" s="330"/>
      <c r="P61" s="163"/>
    </row>
    <row r="62" spans="2:16" ht="13.5">
      <c r="B62" s="162"/>
      <c r="C62" s="307" t="s">
        <v>75</v>
      </c>
      <c r="D62" s="308"/>
      <c r="E62" s="308"/>
      <c r="F62" s="308"/>
      <c r="G62" s="308"/>
      <c r="H62" s="308"/>
      <c r="I62" s="308"/>
      <c r="J62" s="159"/>
      <c r="K62" s="160"/>
      <c r="L62" s="101" t="s">
        <v>76</v>
      </c>
      <c r="M62" s="309" t="s">
        <v>77</v>
      </c>
      <c r="N62" s="310"/>
      <c r="O62" s="100"/>
      <c r="P62" s="163"/>
    </row>
    <row r="63" spans="2:16">
      <c r="B63" s="162"/>
      <c r="C63" s="291" t="s">
        <v>23</v>
      </c>
      <c r="D63" s="292"/>
      <c r="E63" s="292"/>
      <c r="F63" s="292"/>
      <c r="G63" s="292"/>
      <c r="H63" s="292"/>
      <c r="I63" s="292"/>
      <c r="J63" s="98"/>
      <c r="K63" s="97"/>
      <c r="L63" s="94"/>
      <c r="M63" s="293"/>
      <c r="N63" s="294"/>
      <c r="O63" s="93"/>
      <c r="P63" s="163"/>
    </row>
    <row r="64" spans="2:16">
      <c r="B64" s="162"/>
      <c r="C64" s="99" t="s">
        <v>78</v>
      </c>
      <c r="D64" s="80"/>
      <c r="E64" s="80"/>
      <c r="F64" s="80"/>
      <c r="G64" s="80"/>
      <c r="H64" s="80"/>
      <c r="I64" s="80"/>
      <c r="J64" s="98"/>
      <c r="K64" s="97"/>
      <c r="L64" s="94"/>
      <c r="M64" s="293"/>
      <c r="N64" s="294"/>
      <c r="O64" s="93"/>
      <c r="P64" s="163"/>
    </row>
    <row r="65" spans="2:16" ht="13.5" thickBot="1">
      <c r="B65" s="162"/>
      <c r="C65" s="156" t="s">
        <v>79</v>
      </c>
      <c r="D65" s="157"/>
      <c r="E65" s="157"/>
      <c r="F65" s="157"/>
      <c r="G65" s="157"/>
      <c r="H65" s="157"/>
      <c r="I65" s="157"/>
      <c r="J65" s="96"/>
      <c r="K65" s="95"/>
      <c r="L65" s="94"/>
      <c r="M65" s="295"/>
      <c r="N65" s="296"/>
      <c r="O65" s="93"/>
      <c r="P65" s="163"/>
    </row>
    <row r="66" spans="2:16" ht="14.25" thickBot="1">
      <c r="B66" s="162"/>
      <c r="C66" s="297" t="s">
        <v>59</v>
      </c>
      <c r="D66" s="298"/>
      <c r="E66" s="298"/>
      <c r="F66" s="298"/>
      <c r="G66" s="298"/>
      <c r="H66" s="298"/>
      <c r="I66" s="298"/>
      <c r="J66" s="298"/>
      <c r="K66" s="298"/>
      <c r="L66" s="298"/>
      <c r="M66" s="298"/>
      <c r="N66" s="299"/>
      <c r="O66" s="92"/>
      <c r="P66" s="163"/>
    </row>
    <row r="67" spans="2:16" ht="13.5" thickBot="1">
      <c r="B67" s="162"/>
      <c r="C67" s="79"/>
      <c r="O67" s="78"/>
      <c r="P67" s="163"/>
    </row>
    <row r="68" spans="2:16" ht="13.5" thickBot="1">
      <c r="B68" s="162"/>
      <c r="C68" s="300" t="s">
        <v>80</v>
      </c>
      <c r="D68" s="301"/>
      <c r="E68" s="301"/>
      <c r="F68" s="301"/>
      <c r="G68" s="301"/>
      <c r="H68" s="301"/>
      <c r="I68" s="301"/>
      <c r="J68" s="301"/>
      <c r="K68" s="301"/>
      <c r="L68" s="301"/>
      <c r="M68" s="301"/>
      <c r="N68" s="302"/>
      <c r="O68" s="91"/>
      <c r="P68" s="163"/>
    </row>
    <row r="69" spans="2:16">
      <c r="B69" s="162"/>
      <c r="C69" s="90"/>
      <c r="D69" s="89"/>
      <c r="E69" s="89"/>
      <c r="F69" s="89"/>
      <c r="G69" s="89"/>
      <c r="H69" s="89"/>
      <c r="I69" s="89"/>
      <c r="J69" s="89"/>
      <c r="K69" s="89"/>
      <c r="L69" s="89"/>
      <c r="M69" s="89"/>
      <c r="N69" s="89"/>
      <c r="O69" s="88"/>
      <c r="P69" s="163"/>
    </row>
    <row r="70" spans="2:16">
      <c r="B70" s="162"/>
      <c r="C70" s="79"/>
      <c r="O70" s="78"/>
      <c r="P70" s="163"/>
    </row>
    <row r="71" spans="2:16">
      <c r="B71" s="162"/>
      <c r="C71" s="79"/>
      <c r="O71" s="78"/>
      <c r="P71" s="163"/>
    </row>
    <row r="72" spans="2:16">
      <c r="B72" s="162"/>
      <c r="C72" s="79"/>
      <c r="H72" s="81" t="s">
        <v>81</v>
      </c>
      <c r="I72" s="81"/>
      <c r="J72" s="81"/>
      <c r="K72" s="81"/>
      <c r="O72" s="78"/>
      <c r="P72" s="163"/>
    </row>
    <row r="73" spans="2:16" ht="13.5">
      <c r="B73" s="162"/>
      <c r="C73" s="87"/>
      <c r="D73" s="166"/>
      <c r="E73" s="166"/>
      <c r="F73" s="166"/>
      <c r="G73" s="166"/>
      <c r="H73" s="81" t="s">
        <v>82</v>
      </c>
      <c r="I73" s="166"/>
      <c r="J73" s="166"/>
      <c r="K73" s="166"/>
      <c r="L73" s="166"/>
      <c r="M73" s="166"/>
      <c r="N73" s="166"/>
      <c r="O73" s="86"/>
      <c r="P73" s="163"/>
    </row>
    <row r="74" spans="2:16" ht="13.5">
      <c r="B74" s="162"/>
      <c r="C74" s="87"/>
      <c r="D74" s="166"/>
      <c r="E74" s="166"/>
      <c r="F74" s="166"/>
      <c r="G74" s="166"/>
      <c r="H74" s="81" t="s">
        <v>83</v>
      </c>
      <c r="K74" s="166"/>
      <c r="L74" s="166"/>
      <c r="M74" s="166"/>
      <c r="N74" s="166"/>
      <c r="O74" s="86"/>
      <c r="P74" s="163"/>
    </row>
    <row r="75" spans="2:16">
      <c r="B75" s="162"/>
      <c r="C75" s="82"/>
      <c r="D75" s="167"/>
      <c r="E75" s="167"/>
      <c r="F75" s="167"/>
      <c r="G75" s="167"/>
      <c r="H75" s="81" t="s">
        <v>84</v>
      </c>
      <c r="I75" s="167"/>
      <c r="J75" s="167"/>
      <c r="K75" s="167"/>
      <c r="L75" s="167"/>
      <c r="M75" s="167"/>
      <c r="N75" s="167"/>
      <c r="O75" s="76"/>
      <c r="P75" s="163"/>
    </row>
    <row r="76" spans="2:16">
      <c r="B76" s="162"/>
      <c r="C76" s="79"/>
      <c r="H76" s="73" t="s">
        <v>85</v>
      </c>
      <c r="O76" s="78"/>
      <c r="P76" s="163"/>
    </row>
    <row r="77" spans="2:16" ht="13.5">
      <c r="B77" s="162"/>
      <c r="C77" s="85" t="s">
        <v>86</v>
      </c>
      <c r="D77" s="155"/>
      <c r="E77" s="155"/>
      <c r="F77" s="155"/>
      <c r="G77" s="155"/>
      <c r="H77" s="155"/>
      <c r="I77" s="155"/>
      <c r="J77" s="155"/>
      <c r="K77" s="155"/>
      <c r="L77" s="155"/>
      <c r="M77" s="155"/>
      <c r="N77" s="155"/>
      <c r="O77" s="84"/>
      <c r="P77" s="163"/>
    </row>
    <row r="78" spans="2:16">
      <c r="B78" s="162"/>
      <c r="C78" s="288"/>
      <c r="D78" s="289"/>
      <c r="E78" s="289"/>
      <c r="F78" s="289"/>
      <c r="G78" s="289"/>
      <c r="H78" s="289"/>
      <c r="I78" s="289"/>
      <c r="J78" s="289"/>
      <c r="K78" s="289"/>
      <c r="L78" s="289"/>
      <c r="M78" s="289"/>
      <c r="N78" s="289"/>
      <c r="O78" s="290"/>
      <c r="P78" s="163"/>
    </row>
    <row r="79" spans="2:16">
      <c r="B79" s="162"/>
      <c r="C79" s="288"/>
      <c r="D79" s="289"/>
      <c r="E79" s="289"/>
      <c r="F79" s="289"/>
      <c r="G79" s="289"/>
      <c r="H79" s="289"/>
      <c r="I79" s="289"/>
      <c r="J79" s="289"/>
      <c r="K79" s="289"/>
      <c r="L79" s="289"/>
      <c r="M79" s="289"/>
      <c r="N79" s="289"/>
      <c r="O79" s="290"/>
      <c r="P79" s="163"/>
    </row>
    <row r="80" spans="2:16">
      <c r="B80" s="162"/>
      <c r="C80" s="82"/>
      <c r="D80" s="167"/>
      <c r="E80" s="167"/>
      <c r="F80" s="167"/>
      <c r="G80" s="167"/>
      <c r="H80" s="167"/>
      <c r="I80" s="167"/>
      <c r="J80" s="167"/>
      <c r="K80" s="167"/>
      <c r="L80" s="167"/>
      <c r="M80" s="167"/>
      <c r="N80" s="167"/>
      <c r="O80" s="76"/>
      <c r="P80" s="163"/>
    </row>
    <row r="81" spans="2:16">
      <c r="B81" s="162"/>
      <c r="C81" s="83" t="s">
        <v>87</v>
      </c>
      <c r="D81" s="167"/>
      <c r="E81" s="167"/>
      <c r="F81" s="167"/>
      <c r="G81" s="167"/>
      <c r="H81" s="167"/>
      <c r="I81" s="167"/>
      <c r="J81" s="167"/>
      <c r="K81" s="167"/>
      <c r="L81" s="167"/>
      <c r="M81" s="167"/>
      <c r="N81" s="167"/>
      <c r="O81" s="76"/>
      <c r="P81" s="163"/>
    </row>
    <row r="82" spans="2:16" ht="12.75" customHeight="1">
      <c r="B82" s="162"/>
      <c r="C82" s="285" t="s">
        <v>88</v>
      </c>
      <c r="D82" s="286"/>
      <c r="E82" s="286"/>
      <c r="F82" s="286"/>
      <c r="G82" s="286"/>
      <c r="H82" s="286"/>
      <c r="I82" s="286"/>
      <c r="J82" s="286"/>
      <c r="K82" s="286"/>
      <c r="L82" s="286"/>
      <c r="M82" s="286"/>
      <c r="N82" s="286"/>
      <c r="O82" s="287"/>
      <c r="P82" s="163"/>
    </row>
    <row r="83" spans="2:16">
      <c r="B83" s="162"/>
      <c r="C83" s="285"/>
      <c r="D83" s="286"/>
      <c r="E83" s="286"/>
      <c r="F83" s="286"/>
      <c r="G83" s="286"/>
      <c r="H83" s="286"/>
      <c r="I83" s="286"/>
      <c r="J83" s="286"/>
      <c r="K83" s="286"/>
      <c r="L83" s="286"/>
      <c r="M83" s="286"/>
      <c r="N83" s="286"/>
      <c r="O83" s="287"/>
      <c r="P83" s="163"/>
    </row>
    <row r="84" spans="2:16" ht="12.95" customHeight="1">
      <c r="B84" s="162"/>
      <c r="C84" s="285" t="s">
        <v>89</v>
      </c>
      <c r="D84" s="286"/>
      <c r="E84" s="286"/>
      <c r="F84" s="286"/>
      <c r="G84" s="286"/>
      <c r="H84" s="286"/>
      <c r="I84" s="286"/>
      <c r="J84" s="286"/>
      <c r="K84" s="286"/>
      <c r="L84" s="286"/>
      <c r="M84" s="286"/>
      <c r="N84" s="286"/>
      <c r="O84" s="287"/>
      <c r="P84" s="163"/>
    </row>
    <row r="85" spans="2:16">
      <c r="B85" s="162"/>
      <c r="C85" s="285"/>
      <c r="D85" s="286"/>
      <c r="E85" s="286"/>
      <c r="F85" s="286"/>
      <c r="G85" s="286"/>
      <c r="H85" s="286"/>
      <c r="I85" s="286"/>
      <c r="J85" s="286"/>
      <c r="K85" s="286"/>
      <c r="L85" s="286"/>
      <c r="M85" s="286"/>
      <c r="N85" s="286"/>
      <c r="O85" s="287"/>
      <c r="P85" s="163"/>
    </row>
    <row r="86" spans="2:16">
      <c r="B86" s="162"/>
      <c r="C86" s="82"/>
      <c r="D86" s="167"/>
      <c r="E86" s="167"/>
      <c r="F86" s="167"/>
      <c r="G86" s="167"/>
      <c r="H86" s="167"/>
      <c r="I86" s="167"/>
      <c r="J86" s="167"/>
      <c r="K86" s="167"/>
      <c r="L86" s="167"/>
      <c r="M86" s="167"/>
      <c r="N86" s="167"/>
      <c r="O86" s="76"/>
      <c r="P86" s="163"/>
    </row>
    <row r="87" spans="2:16">
      <c r="B87" s="162"/>
      <c r="C87" s="79"/>
      <c r="H87" s="81" t="s">
        <v>81</v>
      </c>
      <c r="O87" s="78"/>
      <c r="P87" s="163"/>
    </row>
    <row r="88" spans="2:16">
      <c r="B88" s="162"/>
      <c r="C88" s="79"/>
      <c r="H88" s="73" t="s">
        <v>82</v>
      </c>
      <c r="I88" s="80"/>
      <c r="J88" s="80"/>
      <c r="K88" s="80"/>
      <c r="O88" s="78"/>
      <c r="P88" s="163"/>
    </row>
    <row r="89" spans="2:16">
      <c r="B89" s="162"/>
      <c r="C89" s="79"/>
      <c r="H89" s="73" t="s">
        <v>90</v>
      </c>
      <c r="I89" s="168"/>
      <c r="J89" s="168"/>
      <c r="K89" s="168"/>
      <c r="O89" s="78"/>
      <c r="P89" s="163"/>
    </row>
    <row r="90" spans="2:16">
      <c r="B90" s="162"/>
      <c r="C90" s="77"/>
      <c r="D90" s="167"/>
      <c r="E90" s="167"/>
      <c r="F90" s="167"/>
      <c r="G90" s="167"/>
      <c r="H90" s="73" t="s">
        <v>84</v>
      </c>
      <c r="L90" s="167"/>
      <c r="M90" s="167"/>
      <c r="N90" s="167"/>
      <c r="O90" s="76"/>
      <c r="P90" s="163"/>
    </row>
    <row r="91" spans="2:16" ht="17.25" customHeight="1">
      <c r="B91" s="162"/>
      <c r="C91" s="75"/>
      <c r="D91" s="169"/>
      <c r="E91" s="169"/>
      <c r="K91" s="277"/>
      <c r="L91" s="277"/>
      <c r="M91" s="277"/>
      <c r="N91" s="277"/>
      <c r="O91" s="278"/>
      <c r="P91" s="163"/>
    </row>
    <row r="92" spans="2:16" ht="18.75" customHeight="1" thickBot="1">
      <c r="B92" s="162"/>
      <c r="C92" s="281"/>
      <c r="D92" s="282"/>
      <c r="E92" s="282"/>
      <c r="F92" s="74"/>
      <c r="G92" s="74"/>
      <c r="H92" s="74"/>
      <c r="I92" s="74"/>
      <c r="J92" s="74"/>
      <c r="K92" s="279"/>
      <c r="L92" s="279"/>
      <c r="M92" s="279"/>
      <c r="N92" s="279"/>
      <c r="O92" s="280"/>
      <c r="P92" s="163"/>
    </row>
    <row r="93" spans="2:16" ht="13.5" thickBot="1">
      <c r="B93" s="170"/>
      <c r="C93" s="171"/>
      <c r="D93" s="171"/>
      <c r="E93" s="171"/>
      <c r="F93" s="171"/>
      <c r="G93" s="171"/>
      <c r="H93" s="171"/>
      <c r="I93" s="171"/>
      <c r="J93" s="171"/>
      <c r="K93" s="171"/>
      <c r="L93" s="171"/>
      <c r="M93" s="171"/>
      <c r="N93" s="171"/>
      <c r="O93" s="171"/>
      <c r="P93" s="172"/>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2020-02-14T22:15:33Z</cp:lastPrinted>
  <dcterms:created xsi:type="dcterms:W3CDTF">2006-06-27T16:47:25Z</dcterms:created>
  <dcterms:modified xsi:type="dcterms:W3CDTF">2022-10-05T04:18:41Z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