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330"/>
  <workbookPr codeName="ThisWorkbook"/>
  <mc:AlternateContent xmlns:mc="http://schemas.openxmlformats.org/markup-compatibility/2006">
    <mc:Choice Requires="x15">
      <x15ac:absPath xmlns:x15ac="http://schemas.microsoft.com/office/spreadsheetml/2010/11/ac" url="D:\Alcaldia Usme\Formulación Proyectos\Conservacion\01. Licitacion obra publica transporte - version 3 - Res. 275-2022\"/>
    </mc:Choice>
  </mc:AlternateContent>
  <xr:revisionPtr revIDLastSave="0" documentId="13_ncr:1_{4473634C-7BC1-44DD-8975-F994AECB9ABC}" xr6:coauthVersionLast="47" xr6:coauthVersionMax="47" xr10:uidLastSave="{00000000-0000-0000-0000-000000000000}"/>
  <bookViews>
    <workbookView xWindow="-120" yWindow="-120" windowWidth="29040" windowHeight="15840" tabRatio="906" activeTab="1" xr2:uid="{00000000-000D-0000-FFFF-FFFF00000000}"/>
  </bookViews>
  <sheets>
    <sheet name="PRESUPUESTO OFICIAL (Entidad)" sheetId="270" r:id="rId1"/>
    <sheet name="PROPUESTA ECONOMICA(Proponente)" sheetId="271"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s>
  <definedNames>
    <definedName name="\0" localSheetId="0">#REF!</definedName>
    <definedName name="\0" localSheetId="1">#REF!</definedName>
    <definedName name="\0">#REF!</definedName>
    <definedName name="\00" localSheetId="0">#REF!</definedName>
    <definedName name="\00" localSheetId="1">#REF!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 localSheetId="0">#REF!</definedName>
    <definedName name="\s" localSheetId="1">#REF!</definedName>
    <definedName name="\s">#REF!</definedName>
    <definedName name="\V">#REF!</definedName>
    <definedName name="\X" localSheetId="2">'INDICAR CÓDIGO DEL ITEM DE PAGO'!ERR</definedName>
    <definedName name="\X" localSheetId="0">'PRESUPUESTO OFICIAL (Entidad)'!ERR</definedName>
    <definedName name="\X" localSheetId="1">'PROPUESTA ECONOMICA(Proponente)'!ERR</definedName>
    <definedName name="\X">[0]!ERR</definedName>
    <definedName name="\Z" localSheetId="2">'INDICAR CÓDIGO DEL ITEM DE PAGO'!ERR</definedName>
    <definedName name="\Z" localSheetId="0">'PRESUPUESTO OFICIAL (Entidad)'!ERR</definedName>
    <definedName name="\Z" localSheetId="1">'PROPUESTA ECONOMICA(Proponente)'!ERR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 localSheetId="0">#REF!</definedName>
    <definedName name="_________PJ50" localSheetId="1">#REF!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localSheetId="0" hidden="1">#REF!</definedName>
    <definedName name="________key3" localSheetId="1" hidden="1">#REF!</definedName>
    <definedName name="________key3" hidden="1">#REF!</definedName>
    <definedName name="________MA2" localSheetId="2">#REF!</definedName>
    <definedName name="________MA2" localSheetId="0">#REF!</definedName>
    <definedName name="________MA2" localSheetId="1">#REF!</definedName>
    <definedName name="________MA2">#REF!</definedName>
    <definedName name="________PJ50" localSheetId="2">#REF!</definedName>
    <definedName name="________PJ50" localSheetId="0">#REF!</definedName>
    <definedName name="________PJ50" localSheetId="1">#REF!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 localSheetId="0">#REF!</definedName>
    <definedName name="_______MA2" localSheetId="1">#REF!</definedName>
    <definedName name="_______MA2">#REF!</definedName>
    <definedName name="_______PJ50" localSheetId="2">#REF!</definedName>
    <definedName name="_______PJ50" localSheetId="0">#REF!</definedName>
    <definedName name="_______PJ50" localSheetId="1">#REF!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 localSheetId="0">#REF!</definedName>
    <definedName name="______MA2" localSheetId="1">#REF!</definedName>
    <definedName name="______MA2">#REF!</definedName>
    <definedName name="______PJ50" localSheetId="2">#REF!</definedName>
    <definedName name="______PJ50" localSheetId="0">#REF!</definedName>
    <definedName name="______PJ50" localSheetId="1">#REF!</definedName>
    <definedName name="______PJ50">#REF!</definedName>
    <definedName name="______pr01" localSheetId="0">#REF!</definedName>
    <definedName name="______pr01" localSheetId="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 localSheetId="1">[9]!_xlbgnm.ane7</definedName>
    <definedName name="_____ane7">[9]!_xlbgnm.ane7</definedName>
    <definedName name="_____ane8" localSheetId="0">[9]!_xlbgnm.ane8</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 localSheetId="0">#REF!</definedName>
    <definedName name="_____MA2" localSheetId="1">#REF!</definedName>
    <definedName name="_____MA2">#REF!</definedName>
    <definedName name="_____OCD1" localSheetId="0">[11]Tablas!#REF!</definedName>
    <definedName name="_____OCD1" localSheetId="1">[11]Tablas!#REF!</definedName>
    <definedName name="_____OCD1">[11]Tablas!#REF!</definedName>
    <definedName name="_____OCI1" localSheetId="0">[11]Tablas!#REF!</definedName>
    <definedName name="_____OCI1" localSheetId="1">[11]Tablas!#REF!</definedName>
    <definedName name="_____OCI1">[11]Tablas!#REF!</definedName>
    <definedName name="_____PJ50" localSheetId="2">#REF!</definedName>
    <definedName name="_____PJ50" localSheetId="0">#REF!</definedName>
    <definedName name="_____PJ50" localSheetId="1">#REF!</definedName>
    <definedName name="_____PJ50">#REF!</definedName>
    <definedName name="_____pr01" localSheetId="0">#REF!</definedName>
    <definedName name="_____pr01" localSheetId="1">#REF!</definedName>
    <definedName name="_____pr01">#REF!</definedName>
    <definedName name="_____pr02" localSheetId="0">#REF!</definedName>
    <definedName name="_____pr02" localSheetId="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 localSheetId="1">[13]!_xlbgnm.ane7</definedName>
    <definedName name="____ane7">[13]!_xlbgnm.ane7</definedName>
    <definedName name="____ane8" localSheetId="0">[13]!_xlbgnm.ane8</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 localSheetId="0">#REF!</definedName>
    <definedName name="____COM1" localSheetId="1">#REF!</definedName>
    <definedName name="____COM1">#REF!</definedName>
    <definedName name="____COM10" localSheetId="0">#REF!</definedName>
    <definedName name="____COM10" localSheetId="1">#REF!</definedName>
    <definedName name="____COM10">#REF!</definedName>
    <definedName name="____COM11" localSheetId="0">#REF!</definedName>
    <definedName name="____COM11" localSheetId="1">#REF!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 localSheetId="0">#REF!</definedName>
    <definedName name="____LEY80" localSheetId="1">#REF!</definedName>
    <definedName name="____LEY80">#REF!</definedName>
    <definedName name="____MA2" localSheetId="2">#REF!</definedName>
    <definedName name="____MA2" localSheetId="0">#REF!</definedName>
    <definedName name="____MA2" localSheetId="1">#REF!</definedName>
    <definedName name="____MA2">#REF!</definedName>
    <definedName name="____OCD1" localSheetId="0">[11]Tablas!#REF!</definedName>
    <definedName name="____OCD1" localSheetId="1">[11]Tablas!#REF!</definedName>
    <definedName name="____OCD1">[11]Tablas!#REF!</definedName>
    <definedName name="____OCI1" localSheetId="0">[11]Tablas!#REF!</definedName>
    <definedName name="____OCI1" localSheetId="1">[11]Tablas!#REF!</definedName>
    <definedName name="____OCI1">[11]Tablas!#REF!</definedName>
    <definedName name="____PJ50" localSheetId="2">#REF!</definedName>
    <definedName name="____PJ50" localSheetId="0">#REF!</definedName>
    <definedName name="____PJ50" localSheetId="1">#REF!</definedName>
    <definedName name="____PJ50">#REF!</definedName>
    <definedName name="____pj51" localSheetId="2">#REF!</definedName>
    <definedName name="____pj51" localSheetId="0">#REF!</definedName>
    <definedName name="____pj51" localSheetId="1">#REF!</definedName>
    <definedName name="____pj51">#REF!</definedName>
    <definedName name="____pr01" localSheetId="0">#REF!</definedName>
    <definedName name="____pr01" localSheetId="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 localSheetId="0">#REF!</definedName>
    <definedName name="____TOP1" localSheetId="1">#REF!</definedName>
    <definedName name="____TOP1">#REF!</definedName>
    <definedName name="____TOP10" localSheetId="0">#REF!</definedName>
    <definedName name="____TOP10" localSheetId="1">#REF!</definedName>
    <definedName name="____TOP10">#REF!</definedName>
    <definedName name="____TOP2" localSheetId="0">#REF!</definedName>
    <definedName name="____TOP2" localSheetId="1">#REF!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 localSheetId="0">#REF!</definedName>
    <definedName name="____VPR2" localSheetId="1">#REF!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 localSheetId="1">[15]!_xlbgnm.ane7</definedName>
    <definedName name="___ane7">[15]!_xlbgnm.ane7</definedName>
    <definedName name="___ane8" localSheetId="0">[15]!_xlbgnm.ane8</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 localSheetId="0">#REF!</definedName>
    <definedName name="___COM1" localSheetId="1">#REF!</definedName>
    <definedName name="___COM1">#REF!</definedName>
    <definedName name="___COM10" localSheetId="0">#REF!</definedName>
    <definedName name="___COM10" localSheetId="1">#REF!</definedName>
    <definedName name="___COM10">#REF!</definedName>
    <definedName name="___COM11" localSheetId="0">#REF!</definedName>
    <definedName name="___COM11" localSheetId="1">#REF!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localSheetId="0" hidden="1">#REF!</definedName>
    <definedName name="___key3" localSheetId="1" hidden="1">#REF!</definedName>
    <definedName name="___key3" hidden="1">#REF!</definedName>
    <definedName name="___key31" localSheetId="0" hidden="1">#REF!</definedName>
    <definedName name="___key31" localSheetId="1" hidden="1">#REF!</definedName>
    <definedName name="___key31" hidden="1">#REF!</definedName>
    <definedName name="___LEY80" localSheetId="0">#REF!</definedName>
    <definedName name="___LEY80" localSheetId="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 localSheetId="0">#REF!</definedName>
    <definedName name="___PJ50" localSheetId="1">#REF!</definedName>
    <definedName name="___PJ50">#REF!</definedName>
    <definedName name="___pj51" localSheetId="2">#REF!</definedName>
    <definedName name="___pj51" localSheetId="0">#REF!</definedName>
    <definedName name="___pj51" localSheetId="1">#REF!</definedName>
    <definedName name="___pj51">#REF!</definedName>
    <definedName name="___pr01" localSheetId="0">#REF!</definedName>
    <definedName name="___pr01" localSheetId="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 localSheetId="0">#REF!</definedName>
    <definedName name="___TOP1" localSheetId="1">#REF!</definedName>
    <definedName name="___TOP1">#REF!</definedName>
    <definedName name="___TOP10" localSheetId="0">#REF!</definedName>
    <definedName name="___TOP10" localSheetId="1">#REF!</definedName>
    <definedName name="___TOP10">#REF!</definedName>
    <definedName name="___TOP2" localSheetId="0">#REF!</definedName>
    <definedName name="___TOP2" localSheetId="1">#REF!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 localSheetId="0">#REF!</definedName>
    <definedName name="___VPR2" localSheetId="1">#REF!</definedName>
    <definedName name="___VPR2">#REF!</definedName>
    <definedName name="___VRP1">[11]Tablas!#REF!</definedName>
    <definedName name="___VSM1">[11]Tablas!#REF!</definedName>
    <definedName name="__123Graph_A" localSheetId="0" hidden="1">#REF!</definedName>
    <definedName name="__123Graph_A" localSheetId="1" hidden="1">#REF!</definedName>
    <definedName name="__123Graph_A" hidden="1">#REF!</definedName>
    <definedName name="__123Graph_B" localSheetId="0" hidden="1">#REF!</definedName>
    <definedName name="__123Graph_B" localSheetId="1"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 localSheetId="1">[13]!_xlbgnm.ane7</definedName>
    <definedName name="__ane7">[13]!_xlbgnm.ane7</definedName>
    <definedName name="__ane8" localSheetId="0">[13]!_xlbgnm.ane8</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 localSheetId="0">#REF!</definedName>
    <definedName name="__Cod1" localSheetId="1">#REF!</definedName>
    <definedName name="__Cod1">#REF!</definedName>
    <definedName name="__COM1" localSheetId="0">#REF!</definedName>
    <definedName name="__COM1" localSheetId="1">#REF!</definedName>
    <definedName name="__COM1">#REF!</definedName>
    <definedName name="__COM10" localSheetId="0">#REF!</definedName>
    <definedName name="__COM10" localSheetId="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 localSheetId="0">'PRESUPUESTO OFICIAL (Entidad)'!ERR</definedName>
    <definedName name="__F" localSheetId="1">'PROPUESTA ECONOMICA(Proponente)'!ERR</definedName>
    <definedName name="__F">[0]!ERR</definedName>
    <definedName name="__FS01" localSheetId="2">'INDICAR CÓDIGO DEL ITEM DE PAGO'!ERR</definedName>
    <definedName name="__FS01" localSheetId="0">'PRESUPUESTO OFICIAL (Entidad)'!ERR</definedName>
    <definedName name="__FS01" localSheetId="1">'PROPUESTA ECONOMICA(Proponente)'!ERR</definedName>
    <definedName name="__FS01">[0]!ERR</definedName>
    <definedName name="__ICP1" localSheetId="0">[11]Tablas!#REF!</definedName>
    <definedName name="__ICP1" localSheetId="1">[11]Tablas!#REF!</definedName>
    <definedName name="__ICP1">[11]Tablas!#REF!</definedName>
    <definedName name="__key2" localSheetId="0" hidden="1">[18]INST!#REF!</definedName>
    <definedName name="__key2" localSheetId="1" hidden="1">[18]INST!#REF!</definedName>
    <definedName name="__key2" hidden="1">[18]INST!#REF!</definedName>
    <definedName name="__key21" localSheetId="0" hidden="1">[8]INST!#REF!</definedName>
    <definedName name="__key21" localSheetId="1" hidden="1">[8]INST!#REF!</definedName>
    <definedName name="__key21" hidden="1">[8]INST!#REF!</definedName>
    <definedName name="__key3" localSheetId="0" hidden="1">#REF!</definedName>
    <definedName name="__key3" localSheetId="1" hidden="1">#REF!</definedName>
    <definedName name="__key3" hidden="1">#REF!</definedName>
    <definedName name="__key31" localSheetId="0" hidden="1">#REF!</definedName>
    <definedName name="__key31" localSheetId="1" hidden="1">#REF!</definedName>
    <definedName name="__key31" hidden="1">#REF!</definedName>
    <definedName name="__LEY80" localSheetId="0">#REF!</definedName>
    <definedName name="__LEY80" localSheetId="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 localSheetId="0">#REF!</definedName>
    <definedName name="__num10" localSheetId="1">#REF!</definedName>
    <definedName name="__num10">#REF!</definedName>
    <definedName name="__num2" localSheetId="2">#REF!</definedName>
    <definedName name="__num2" localSheetId="0">#REF!</definedName>
    <definedName name="__num2" localSheetId="1">#REF!</definedName>
    <definedName name="__num2">#REF!</definedName>
    <definedName name="__num3" localSheetId="2">#REF!</definedName>
    <definedName name="__num3" localSheetId="0">#REF!</definedName>
    <definedName name="__num3" localSheetId="1">#REF!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 localSheetId="0">#REF!</definedName>
    <definedName name="__PJ50" localSheetId="1">#REF!</definedName>
    <definedName name="__PJ50">#REF!</definedName>
    <definedName name="__pj51" localSheetId="2">#REF!</definedName>
    <definedName name="__pj51" localSheetId="0">#REF!</definedName>
    <definedName name="__pj51" localSheetId="1">#REF!</definedName>
    <definedName name="__pj51">#REF!</definedName>
    <definedName name="__pr01" localSheetId="0">#REF!</definedName>
    <definedName name="__pr01" localSheetId="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 localSheetId="0">#REF!</definedName>
    <definedName name="__TOP1" localSheetId="1">#REF!</definedName>
    <definedName name="__TOP1">#REF!</definedName>
    <definedName name="__TOP10" localSheetId="0">#REF!</definedName>
    <definedName name="__TOP10" localSheetId="1">#REF!</definedName>
    <definedName name="__TOP10">#REF!</definedName>
    <definedName name="__TOP2" localSheetId="0">#REF!</definedName>
    <definedName name="__TOP2" localSheetId="1">#REF!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 localSheetId="0">#REF!</definedName>
    <definedName name="_1" localSheetId="1">#REF!</definedName>
    <definedName name="_1">#REF!</definedName>
    <definedName name="_1_25">[12]Tablas!#REF!</definedName>
    <definedName name="_116B" localSheetId="0">#REF!</definedName>
    <definedName name="_116B" localSheetId="1">#REF!</definedName>
    <definedName name="_116B">#REF!</definedName>
    <definedName name="_117A" localSheetId="0">#REF!</definedName>
    <definedName name="_117A" localSheetId="1">#REF!</definedName>
    <definedName name="_117A">#REF!</definedName>
    <definedName name="_117B" localSheetId="0">#REF!</definedName>
    <definedName name="_117B" localSheetId="1">#REF!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localSheetId="0" hidden="1">{"TAB1",#N/A,TRUE,"GENERAL";"TAB2",#N/A,TRUE,"GENERAL";"TAB3",#N/A,TRUE,"GENERAL";"TAB4",#N/A,TRUE,"GENERAL";"TAB5",#N/A,TRUE,"GENERAL"}</definedName>
    <definedName name="_a1" localSheetId="1"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localSheetId="0" hidden="1">{"TAB1",#N/A,TRUE,"GENERAL";"TAB2",#N/A,TRUE,"GENERAL";"TAB3",#N/A,TRUE,"GENERAL";"TAB4",#N/A,TRUE,"GENERAL";"TAB5",#N/A,TRUE,"GENERAL"}</definedName>
    <definedName name="_a3" localSheetId="1"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localSheetId="0" hidden="1">{"via1",#N/A,TRUE,"general";"via2",#N/A,TRUE,"general";"via3",#N/A,TRUE,"general"}</definedName>
    <definedName name="_a4" localSheetId="1"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localSheetId="0" hidden="1">{"TAB1",#N/A,TRUE,"GENERAL";"TAB2",#N/A,TRUE,"GENERAL";"TAB3",#N/A,TRUE,"GENERAL";"TAB4",#N/A,TRUE,"GENERAL";"TAB5",#N/A,TRUE,"GENERAL"}</definedName>
    <definedName name="_a5" localSheetId="1"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localSheetId="0" hidden="1">{"TAB1",#N/A,TRUE,"GENERAL";"TAB2",#N/A,TRUE,"GENERAL";"TAB3",#N/A,TRUE,"GENERAL";"TAB4",#N/A,TRUE,"GENERAL";"TAB5",#N/A,TRUE,"GENERAL"}</definedName>
    <definedName name="_a6" localSheetId="1" hidden="1">{"TAB1",#N/A,TRUE,"GENERAL";"TAB2",#N/A,TRUE,"GENERAL";"TAB3",#N/A,TRUE,"GENERAL";"TAB4",#N/A,TRUE,"GENERAL";"TAB5",#N/A,TRUE,"GENERAL"}</definedName>
    <definedName name="_a6" hidden="1">{"TAB1",#N/A,TRUE,"GENERAL";"TAB2",#N/A,TRUE,"GENERAL";"TAB3",#N/A,TRUE,"GENERAL";"TAB4",#N/A,TRUE,"GENERAL";"TAB5",#N/A,TRUE,"GENERAL"}</definedName>
    <definedName name="_AAS1" localSheetId="0" hidden="1">{#N/A,#N/A,TRUE,"INGENIERIA";#N/A,#N/A,TRUE,"COMPRAS";#N/A,#N/A,TRUE,"DIRECCION";#N/A,#N/A,TRUE,"RESUMEN"}</definedName>
    <definedName name="_AAS1" localSheetId="1" hidden="1">{#N/A,#N/A,TRUE,"INGENIERIA";#N/A,#N/A,TRUE,"COMPRAS";#N/A,#N/A,TRUE,"DIRECCION";#N/A,#N/A,TRUE,"RESUMEN"}</definedName>
    <definedName name="_AAS1" hidden="1">{#N/A,#N/A,TRUE,"INGENIERIA";#N/A,#N/A,TRUE,"COMPRAS";#N/A,#N/A,TRUE,"DIRECCION";#N/A,#N/A,TRUE,"RESUMEN"}</definedName>
    <definedName name="_ABC1" localSheetId="0" hidden="1">{#N/A,#N/A,TRUE,"1842CWN0"}</definedName>
    <definedName name="_ABC1" localSheetId="1" hidden="1">{#N/A,#N/A,TRUE,"1842CWN0"}</definedName>
    <definedName name="_ABC1" hidden="1">{#N/A,#N/A,TRUE,"1842CWN0"}</definedName>
    <definedName name="_abc2" localSheetId="0" hidden="1">{#N/A,#N/A,TRUE,"1842CWN0"}</definedName>
    <definedName name="_abc2" localSheetId="1" hidden="1">{#N/A,#N/A,TRUE,"1842CWN0"}</definedName>
    <definedName name="_abc2" hidden="1">{#N/A,#N/A,TRUE,"1842CWN0"}</definedName>
    <definedName name="_AFC1">[6]INV!$A$25:$D$28</definedName>
    <definedName name="_AFC3">[6]INV!$F$25:$I$28</definedName>
    <definedName name="_AFC5">[6]INV!$K$25:$N$28</definedName>
    <definedName name="_ALM1" localSheetId="0">#REF!</definedName>
    <definedName name="_ALM1" localSheetId="1">#REF!</definedName>
    <definedName name="_ALM1">#REF!</definedName>
    <definedName name="_AND1" localSheetId="0">#REF!</definedName>
    <definedName name="_AND1" localSheetId="1">#REF!</definedName>
    <definedName name="_AND1">#REF!</definedName>
    <definedName name="_ane7" localSheetId="0">[13]!_xlbgnm.ane7</definedName>
    <definedName name="_ane7" localSheetId="1">[13]!_xlbgnm.ane7</definedName>
    <definedName name="_ane7">[13]!_xlbgnm.ane7</definedName>
    <definedName name="_ane8" localSheetId="0">[13]!_xlbgnm.ane8</definedName>
    <definedName name="_ane8" localSheetId="1">[13]!_xlbgnm.ane8</definedName>
    <definedName name="_ane8">[13]!_xlbgnm.ane8</definedName>
    <definedName name="_APU221" localSheetId="2">#REF!</definedName>
    <definedName name="_APU221" localSheetId="0">#REF!</definedName>
    <definedName name="_APU221" localSheetId="1">#REF!</definedName>
    <definedName name="_APU221">#REF!</definedName>
    <definedName name="_APU465" localSheetId="0">[21]!absc</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localSheetId="0" hidden="1">{"TAB1",#N/A,TRUE,"GENERAL";"TAB2",#N/A,TRUE,"GENERAL";"TAB3",#N/A,TRUE,"GENERAL";"TAB4",#N/A,TRUE,"GENERAL";"TAB5",#N/A,TRUE,"GENERAL"}</definedName>
    <definedName name="_b2" localSheetId="1"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localSheetId="0" hidden="1">{"TAB1",#N/A,TRUE,"GENERAL";"TAB2",#N/A,TRUE,"GENERAL";"TAB3",#N/A,TRUE,"GENERAL";"TAB4",#N/A,TRUE,"GENERAL";"TAB5",#N/A,TRUE,"GENERAL"}</definedName>
    <definedName name="_b3" localSheetId="1"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localSheetId="0" hidden="1">{"TAB1",#N/A,TRUE,"GENERAL";"TAB2",#N/A,TRUE,"GENERAL";"TAB3",#N/A,TRUE,"GENERAL";"TAB4",#N/A,TRUE,"GENERAL";"TAB5",#N/A,TRUE,"GENERAL"}</definedName>
    <definedName name="_b4" localSheetId="1"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localSheetId="0" hidden="1">{"TAB1",#N/A,TRUE,"GENERAL";"TAB2",#N/A,TRUE,"GENERAL";"TAB3",#N/A,TRUE,"GENERAL";"TAB4",#N/A,TRUE,"GENERAL";"TAB5",#N/A,TRUE,"GENERAL"}</definedName>
    <definedName name="_b5" localSheetId="1"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localSheetId="0" hidden="1">{"TAB1",#N/A,TRUE,"GENERAL";"TAB2",#N/A,TRUE,"GENERAL";"TAB3",#N/A,TRUE,"GENERAL";"TAB4",#N/A,TRUE,"GENERAL";"TAB5",#N/A,TRUE,"GENERAL"}</definedName>
    <definedName name="_b6" localSheetId="1"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localSheetId="0" hidden="1">{"via1",#N/A,TRUE,"general";"via2",#N/A,TRUE,"general";"via3",#N/A,TRUE,"general"}</definedName>
    <definedName name="_b7" localSheetId="1"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localSheetId="0" hidden="1">{"via1",#N/A,TRUE,"general";"via2",#N/A,TRUE,"general";"via3",#N/A,TRUE,"general"}</definedName>
    <definedName name="_b8" localSheetId="1"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localSheetId="0" hidden="1">{"TAB1",#N/A,TRUE,"GENERAL";"TAB2",#N/A,TRUE,"GENERAL";"TAB3",#N/A,TRUE,"GENERAL";"TAB4",#N/A,TRUE,"GENERAL";"TAB5",#N/A,TRUE,"GENERAL"}</definedName>
    <definedName name="_bb9" localSheetId="1"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localSheetId="0" hidden="1">{"TAB1",#N/A,TRUE,"GENERAL";"TAB2",#N/A,TRUE,"GENERAL";"TAB3",#N/A,TRUE,"GENERAL";"TAB4",#N/A,TRUE,"GENERAL";"TAB5",#N/A,TRUE,"GENERAL"}</definedName>
    <definedName name="_bgb5" localSheetId="1"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 localSheetId="0">#REF!</definedName>
    <definedName name="_Cod1" localSheetId="1">#REF!</definedName>
    <definedName name="_Cod1">#REF!</definedName>
    <definedName name="_COM1" localSheetId="0">#REF!</definedName>
    <definedName name="_COM1" localSheetId="1">#REF!</definedName>
    <definedName name="_COM1">#REF!</definedName>
    <definedName name="_COM10" localSheetId="0">#REF!</definedName>
    <definedName name="_COM10" localSheetId="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 localSheetId="0">#REF!</definedName>
    <definedName name="_EST1" localSheetId="1">#REF!</definedName>
    <definedName name="_EST1">#REF!</definedName>
    <definedName name="_EST10" localSheetId="2">#REF!</definedName>
    <definedName name="_EST10" localSheetId="0">#REF!</definedName>
    <definedName name="_EST10" localSheetId="1">#REF!</definedName>
    <definedName name="_EST10">#REF!</definedName>
    <definedName name="_EST11" localSheetId="2">#REF!</definedName>
    <definedName name="_EST11" localSheetId="0">#REF!</definedName>
    <definedName name="_EST11" localSheetId="1">#REF!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 localSheetId="0">'PRESUPUESTO OFICIAL (Entidad)'!ERR</definedName>
    <definedName name="_F" localSheetId="1">'PROPUESTA ECONOMICA(Proponente)'!ERR</definedName>
    <definedName name="_F">[0]!ERR</definedName>
    <definedName name="_F10" localSheetId="0">#REF!</definedName>
    <definedName name="_F10" localSheetId="1">#REF!</definedName>
    <definedName name="_F10">#REF!</definedName>
    <definedName name="_FC" localSheetId="0">#REF!</definedName>
    <definedName name="_FC" localSheetId="1">#REF!</definedName>
    <definedName name="_FC">#REF!</definedName>
    <definedName name="_Fill" localSheetId="2" hidden="1">#REF!</definedName>
    <definedName name="_Fill" localSheetId="0" hidden="1">#REF!</definedName>
    <definedName name="_Fill" localSheetId="1" hidden="1">#REF!</definedName>
    <definedName name="_Fill" hidden="1">#REF!</definedName>
    <definedName name="_xlnm._FilterDatabase" localSheetId="0" hidden="1">'PRESUPUESTO OFICIAL (Entidad)'!$F$11:$F$32</definedName>
    <definedName name="_xlnm._FilterDatabase" localSheetId="1" hidden="1">'PROPUESTA ECONOMICA(Proponente)'!$F$10:$F$31</definedName>
    <definedName name="_FS01" localSheetId="2">'INDICAR CÓDIGO DEL ITEM DE PAGO'!ERR</definedName>
    <definedName name="_FS01" localSheetId="0">'PRESUPUESTO OFICIAL (Entidad)'!ERR</definedName>
    <definedName name="_FS01" localSheetId="1">'PROPUESTA ECONOMICA(Proponente)'!ERR</definedName>
    <definedName name="_FS01">[0]!ERR</definedName>
    <definedName name="_g2" localSheetId="2" hidden="1">{"TAB1",#N/A,TRUE,"GENERAL";"TAB2",#N/A,TRUE,"GENERAL";"TAB3",#N/A,TRUE,"GENERAL";"TAB4",#N/A,TRUE,"GENERAL";"TAB5",#N/A,TRUE,"GENERAL"}</definedName>
    <definedName name="_g2" localSheetId="0" hidden="1">{"TAB1",#N/A,TRUE,"GENERAL";"TAB2",#N/A,TRUE,"GENERAL";"TAB3",#N/A,TRUE,"GENERAL";"TAB4",#N/A,TRUE,"GENERAL";"TAB5",#N/A,TRUE,"GENERAL"}</definedName>
    <definedName name="_g2" localSheetId="1"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localSheetId="0" hidden="1">{"via1",#N/A,TRUE,"general";"via2",#N/A,TRUE,"general";"via3",#N/A,TRUE,"general"}</definedName>
    <definedName name="_g3" localSheetId="1"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localSheetId="0" hidden="1">{"via1",#N/A,TRUE,"general";"via2",#N/A,TRUE,"general";"via3",#N/A,TRUE,"general"}</definedName>
    <definedName name="_g4" localSheetId="1"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localSheetId="0" hidden="1">{"via1",#N/A,TRUE,"general";"via2",#N/A,TRUE,"general";"via3",#N/A,TRUE,"general"}</definedName>
    <definedName name="_g5" localSheetId="1"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localSheetId="0" hidden="1">{"via1",#N/A,TRUE,"general";"via2",#N/A,TRUE,"general";"via3",#N/A,TRUE,"general"}</definedName>
    <definedName name="_g6" localSheetId="1"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localSheetId="0" hidden="1">{"TAB1",#N/A,TRUE,"GENERAL";"TAB2",#N/A,TRUE,"GENERAL";"TAB3",#N/A,TRUE,"GENERAL";"TAB4",#N/A,TRUE,"GENERAL";"TAB5",#N/A,TRUE,"GENERAL"}</definedName>
    <definedName name="_g7" localSheetId="1" hidden="1">{"TAB1",#N/A,TRUE,"GENERAL";"TAB2",#N/A,TRUE,"GENERAL";"TAB3",#N/A,TRUE,"GENERAL";"TAB4",#N/A,TRUE,"GENERAL";"TAB5",#N/A,TRUE,"GENERAL"}</definedName>
    <definedName name="_g7" hidden="1">{"TAB1",#N/A,TRUE,"GENERAL";"TAB2",#N/A,TRUE,"GENERAL";"TAB3",#N/A,TRUE,"GENERAL";"TAB4",#N/A,TRUE,"GENERAL";"TAB5",#N/A,TRUE,"GENERAL"}</definedName>
    <definedName name="_GoBack" localSheetId="0">#REF!</definedName>
    <definedName name="_GoBack" localSheetId="1">#REF!</definedName>
    <definedName name="_GoBack">'INDICAR CÓDIGO DEL ITEM DE PAGO'!$F$4</definedName>
    <definedName name="_GR1" localSheetId="2" hidden="1">{"TAB1",#N/A,TRUE,"GENERAL";"TAB2",#N/A,TRUE,"GENERAL";"TAB3",#N/A,TRUE,"GENERAL";"TAB4",#N/A,TRUE,"GENERAL";"TAB5",#N/A,TRUE,"GENERAL"}</definedName>
    <definedName name="_GR1" localSheetId="0" hidden="1">{"TAB1",#N/A,TRUE,"GENERAL";"TAB2",#N/A,TRUE,"GENERAL";"TAB3",#N/A,TRUE,"GENERAL";"TAB4",#N/A,TRUE,"GENERAL";"TAB5",#N/A,TRUE,"GENERAL"}</definedName>
    <definedName name="_GR1" localSheetId="1"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localSheetId="0" hidden="1">{"via1",#N/A,TRUE,"general";"via2",#N/A,TRUE,"general";"via3",#N/A,TRUE,"general"}</definedName>
    <definedName name="_gtr4" localSheetId="1"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localSheetId="0" hidden="1">{"via1",#N/A,TRUE,"general";"via2",#N/A,TRUE,"general";"via3",#N/A,TRUE,"general"}</definedName>
    <definedName name="_h2" localSheetId="1"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localSheetId="0" hidden="1">{"via1",#N/A,TRUE,"general";"via2",#N/A,TRUE,"general";"via3",#N/A,TRUE,"general"}</definedName>
    <definedName name="_h3" localSheetId="1"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localSheetId="0" hidden="1">{"TAB1",#N/A,TRUE,"GENERAL";"TAB2",#N/A,TRUE,"GENERAL";"TAB3",#N/A,TRUE,"GENERAL";"TAB4",#N/A,TRUE,"GENERAL";"TAB5",#N/A,TRUE,"GENERAL"}</definedName>
    <definedName name="_h4" localSheetId="1"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localSheetId="0" hidden="1">{"TAB1",#N/A,TRUE,"GENERAL";"TAB2",#N/A,TRUE,"GENERAL";"TAB3",#N/A,TRUE,"GENERAL";"TAB4",#N/A,TRUE,"GENERAL";"TAB5",#N/A,TRUE,"GENERAL"}</definedName>
    <definedName name="_h5" localSheetId="1"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localSheetId="0" hidden="1">{"via1",#N/A,TRUE,"general";"via2",#N/A,TRUE,"general";"via3",#N/A,TRUE,"general"}</definedName>
    <definedName name="_h6" localSheetId="1"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localSheetId="0" hidden="1">{"TAB1",#N/A,TRUE,"GENERAL";"TAB2",#N/A,TRUE,"GENERAL";"TAB3",#N/A,TRUE,"GENERAL";"TAB4",#N/A,TRUE,"GENERAL";"TAB5",#N/A,TRUE,"GENERAL"}</definedName>
    <definedName name="_h7" localSheetId="1"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localSheetId="0" hidden="1">{"via1",#N/A,TRUE,"general";"via2",#N/A,TRUE,"general";"via3",#N/A,TRUE,"general"}</definedName>
    <definedName name="_h8" localSheetId="1"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localSheetId="0" hidden="1">{"via1",#N/A,TRUE,"general";"via2",#N/A,TRUE,"general";"via3",#N/A,TRUE,"general"}</definedName>
    <definedName name="_hfh7" localSheetId="1" hidden="1">{"via1",#N/A,TRUE,"general";"via2",#N/A,TRUE,"general";"via3",#N/A,TRUE,"general"}</definedName>
    <definedName name="_hfh7" hidden="1">{"via1",#N/A,TRUE,"general";"via2",#N/A,TRUE,"general";"via3",#N/A,TRUE,"general"}</definedName>
    <definedName name="_hhg1" localSheetId="0" hidden="1">{#N/A,#N/A,TRUE,"1842CWN0"}</definedName>
    <definedName name="_hhg1" localSheetId="1" hidden="1">{#N/A,#N/A,TRUE,"1842CWN0"}</definedName>
    <definedName name="_hhg1" hidden="1">{#N/A,#N/A,TRUE,"1842CWN0"}</definedName>
    <definedName name="_i4" localSheetId="2" hidden="1">{"via1",#N/A,TRUE,"general";"via2",#N/A,TRUE,"general";"via3",#N/A,TRUE,"general"}</definedName>
    <definedName name="_i4" localSheetId="0" hidden="1">{"via1",#N/A,TRUE,"general";"via2",#N/A,TRUE,"general";"via3",#N/A,TRUE,"general"}</definedName>
    <definedName name="_i4" localSheetId="1"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localSheetId="0" hidden="1">{"TAB1",#N/A,TRUE,"GENERAL";"TAB2",#N/A,TRUE,"GENERAL";"TAB3",#N/A,TRUE,"GENERAL";"TAB4",#N/A,TRUE,"GENERAL";"TAB5",#N/A,TRUE,"GENERAL"}</definedName>
    <definedName name="_i5" localSheetId="1"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localSheetId="0" hidden="1">{"TAB1",#N/A,TRUE,"GENERAL";"TAB2",#N/A,TRUE,"GENERAL";"TAB3",#N/A,TRUE,"GENERAL";"TAB4",#N/A,TRUE,"GENERAL";"TAB5",#N/A,TRUE,"GENERAL"}</definedName>
    <definedName name="_i6" localSheetId="1"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localSheetId="0" hidden="1">{"via1",#N/A,TRUE,"general";"via2",#N/A,TRUE,"general";"via3",#N/A,TRUE,"general"}</definedName>
    <definedName name="_i7" localSheetId="1"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localSheetId="0" hidden="1">{"TAB1",#N/A,TRUE,"GENERAL";"TAB2",#N/A,TRUE,"GENERAL";"TAB3",#N/A,TRUE,"GENERAL";"TAB4",#N/A,TRUE,"GENERAL";"TAB5",#N/A,TRUE,"GENERAL"}</definedName>
    <definedName name="_i77" localSheetId="1"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localSheetId="0" hidden="1">{"via1",#N/A,TRUE,"general";"via2",#N/A,TRUE,"general";"via3",#N/A,TRUE,"general"}</definedName>
    <definedName name="_i8" localSheetId="1"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localSheetId="0" hidden="1">{"TAB1",#N/A,TRUE,"GENERAL";"TAB2",#N/A,TRUE,"GENERAL";"TAB3",#N/A,TRUE,"GENERAL";"TAB4",#N/A,TRUE,"GENERAL";"TAB5",#N/A,TRUE,"GENERAL"}</definedName>
    <definedName name="_i9" localSheetId="1"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 localSheetId="0">#REF!</definedName>
    <definedName name="_IMP1" localSheetId="1">#REF!</definedName>
    <definedName name="_IMP1">#REF!</definedName>
    <definedName name="_IPC2002" localSheetId="2">#REF!</definedName>
    <definedName name="_IPC2002" localSheetId="0">#REF!</definedName>
    <definedName name="_IPC2002" localSheetId="1">#REF!</definedName>
    <definedName name="_IPC2002">#REF!</definedName>
    <definedName name="_IVA1" localSheetId="0">#REF!</definedName>
    <definedName name="_IVA1" localSheetId="1">#REF!</definedName>
    <definedName name="_IVA1">#REF!</definedName>
    <definedName name="_k3" localSheetId="2" hidden="1">{"TAB1",#N/A,TRUE,"GENERAL";"TAB2",#N/A,TRUE,"GENERAL";"TAB3",#N/A,TRUE,"GENERAL";"TAB4",#N/A,TRUE,"GENERAL";"TAB5",#N/A,TRUE,"GENERAL"}</definedName>
    <definedName name="_k3" localSheetId="0" hidden="1">{"TAB1",#N/A,TRUE,"GENERAL";"TAB2",#N/A,TRUE,"GENERAL";"TAB3",#N/A,TRUE,"GENERAL";"TAB4",#N/A,TRUE,"GENERAL";"TAB5",#N/A,TRUE,"GENERAL"}</definedName>
    <definedName name="_k3" localSheetId="1"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localSheetId="0" hidden="1">{"via1",#N/A,TRUE,"general";"via2",#N/A,TRUE,"general";"via3",#N/A,TRUE,"general"}</definedName>
    <definedName name="_k4" localSheetId="1"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localSheetId="0" hidden="1">{"via1",#N/A,TRUE,"general";"via2",#N/A,TRUE,"general";"via3",#N/A,TRUE,"general"}</definedName>
    <definedName name="_k5" localSheetId="1"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localSheetId="0" hidden="1">{"TAB1",#N/A,TRUE,"GENERAL";"TAB2",#N/A,TRUE,"GENERAL";"TAB3",#N/A,TRUE,"GENERAL";"TAB4",#N/A,TRUE,"GENERAL";"TAB5",#N/A,TRUE,"GENERAL"}</definedName>
    <definedName name="_k6" localSheetId="1"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localSheetId="0" hidden="1">{"via1",#N/A,TRUE,"general";"via2",#N/A,TRUE,"general";"via3",#N/A,TRUE,"general"}</definedName>
    <definedName name="_k7" localSheetId="1"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localSheetId="0" hidden="1">{"via1",#N/A,TRUE,"general";"via2",#N/A,TRUE,"general";"via3",#N/A,TRUE,"general"}</definedName>
    <definedName name="_k8" localSheetId="1"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localSheetId="0" hidden="1">{"TAB1",#N/A,TRUE,"GENERAL";"TAB2",#N/A,TRUE,"GENERAL";"TAB3",#N/A,TRUE,"GENERAL";"TAB4",#N/A,TRUE,"GENERAL";"TAB5",#N/A,TRUE,"GENERAL"}</definedName>
    <definedName name="_k9" localSheetId="1"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localSheetId="0" hidden="1">#REF!</definedName>
    <definedName name="_Key1" localSheetId="1" hidden="1">#REF!</definedName>
    <definedName name="_Key1" hidden="1">#REF!</definedName>
    <definedName name="_Key11" localSheetId="0" hidden="1">[22]INST!#REF!</definedName>
    <definedName name="_Key11" localSheetId="1" hidden="1">[22]INST!#REF!</definedName>
    <definedName name="_Key11" hidden="1">[22]INST!#REF!</definedName>
    <definedName name="_Key2" localSheetId="0" hidden="1">#REF!</definedName>
    <definedName name="_Key2" localSheetId="1" hidden="1">#REF!</definedName>
    <definedName name="_Key2" hidden="1">#REF!</definedName>
    <definedName name="_Key21" localSheetId="0" hidden="1">#REF!</definedName>
    <definedName name="_Key21" localSheetId="1" hidden="1">#REF!</definedName>
    <definedName name="_Key21" hidden="1">#REF!</definedName>
    <definedName name="_key3" localSheetId="0" hidden="1">#REF!</definedName>
    <definedName name="_key3" localSheetId="1" hidden="1">#REF!</definedName>
    <definedName name="_key3" hidden="1">#REF!</definedName>
    <definedName name="_key31" hidden="1">#REF!</definedName>
    <definedName name="_kjk6" localSheetId="2" hidden="1">{"TAB1",#N/A,TRUE,"GENERAL";"TAB2",#N/A,TRUE,"GENERAL";"TAB3",#N/A,TRUE,"GENERAL";"TAB4",#N/A,TRUE,"GENERAL";"TAB5",#N/A,TRUE,"GENERAL"}</definedName>
    <definedName name="_kjk6" localSheetId="0" hidden="1">{"TAB1",#N/A,TRUE,"GENERAL";"TAB2",#N/A,TRUE,"GENERAL";"TAB3",#N/A,TRUE,"GENERAL";"TAB4",#N/A,TRUE,"GENERAL";"TAB5",#N/A,TRUE,"GENERAL"}</definedName>
    <definedName name="_kjk6" localSheetId="1"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 localSheetId="0">#REF!</definedName>
    <definedName name="_lar03" localSheetId="1">#REF!</definedName>
    <definedName name="_lar03">#REF!</definedName>
    <definedName name="_LEY80" localSheetId="0">#REF!</definedName>
    <definedName name="_LEY80" localSheetId="1">#REF!</definedName>
    <definedName name="_LEY80">#REF!</definedName>
    <definedName name="_m3" localSheetId="2" hidden="1">{"via1",#N/A,TRUE,"general";"via2",#N/A,TRUE,"general";"via3",#N/A,TRUE,"general"}</definedName>
    <definedName name="_m3" localSheetId="0" hidden="1">{"via1",#N/A,TRUE,"general";"via2",#N/A,TRUE,"general";"via3",#N/A,TRUE,"general"}</definedName>
    <definedName name="_m3" localSheetId="1"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localSheetId="0" hidden="1">{"TAB1",#N/A,TRUE,"GENERAL";"TAB2",#N/A,TRUE,"GENERAL";"TAB3",#N/A,TRUE,"GENERAL";"TAB4",#N/A,TRUE,"GENERAL";"TAB5",#N/A,TRUE,"GENERAL"}</definedName>
    <definedName name="_m4" localSheetId="1"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localSheetId="0" hidden="1">{"via1",#N/A,TRUE,"general";"via2",#N/A,TRUE,"general";"via3",#N/A,TRUE,"general"}</definedName>
    <definedName name="_m5" localSheetId="1"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localSheetId="0" hidden="1">{"TAB1",#N/A,TRUE,"GENERAL";"TAB2",#N/A,TRUE,"GENERAL";"TAB3",#N/A,TRUE,"GENERAL";"TAB4",#N/A,TRUE,"GENERAL";"TAB5",#N/A,TRUE,"GENERAL"}</definedName>
    <definedName name="_m6" localSheetId="1"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localSheetId="0" hidden="1">{"TAB1",#N/A,TRUE,"GENERAL";"TAB2",#N/A,TRUE,"GENERAL";"TAB3",#N/A,TRUE,"GENERAL";"TAB4",#N/A,TRUE,"GENERAL";"TAB5",#N/A,TRUE,"GENERAL"}</definedName>
    <definedName name="_m7" localSheetId="1"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localSheetId="0" hidden="1">{"via1",#N/A,TRUE,"general";"via2",#N/A,TRUE,"general";"via3",#N/A,TRUE,"general"}</definedName>
    <definedName name="_m8" localSheetId="1"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localSheetId="0" hidden="1">{"via1",#N/A,TRUE,"general";"via2",#N/A,TRUE,"general";"via3",#N/A,TRUE,"general"}</definedName>
    <definedName name="_m9" localSheetId="1" hidden="1">{"via1",#N/A,TRUE,"general";"via2",#N/A,TRUE,"general";"via3",#N/A,TRUE,"general"}</definedName>
    <definedName name="_m9" hidden="1">{"via1",#N/A,TRUE,"general";"via2",#N/A,TRUE,"general";"via3",#N/A,TRUE,"general"}</definedName>
    <definedName name="_MA2" localSheetId="2">#REF!</definedName>
    <definedName name="_MA2" localSheetId="0">#REF!</definedName>
    <definedName name="_MA2" localSheetId="1">#REF!</definedName>
    <definedName name="_MA2">#REF!</definedName>
    <definedName name="_MAT1" localSheetId="0">#REF!</definedName>
    <definedName name="_MAT1" localSheetId="1">#REF!</definedName>
    <definedName name="_MAT1">#REF!</definedName>
    <definedName name="_MOD1" localSheetId="0">#REF!</definedName>
    <definedName name="_MOD1" localSheetId="1">#REF!</definedName>
    <definedName name="_MOD1">#REF!</definedName>
    <definedName name="_mun2" localSheetId="2">[19]PESOS!#REF!</definedName>
    <definedName name="_mun2" localSheetId="0">[19]PESOS!#REF!</definedName>
    <definedName name="_mun2" localSheetId="1">[19]PESOS!#REF!</definedName>
    <definedName name="_mun2">[19]PESOS!#REF!</definedName>
    <definedName name="_n3" localSheetId="2" hidden="1">{"TAB1",#N/A,TRUE,"GENERAL";"TAB2",#N/A,TRUE,"GENERAL";"TAB3",#N/A,TRUE,"GENERAL";"TAB4",#N/A,TRUE,"GENERAL";"TAB5",#N/A,TRUE,"GENERAL"}</definedName>
    <definedName name="_n3" localSheetId="0" hidden="1">{"TAB1",#N/A,TRUE,"GENERAL";"TAB2",#N/A,TRUE,"GENERAL";"TAB3",#N/A,TRUE,"GENERAL";"TAB4",#N/A,TRUE,"GENERAL";"TAB5",#N/A,TRUE,"GENERAL"}</definedName>
    <definedName name="_n3" localSheetId="1"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localSheetId="0" hidden="1">{"via1",#N/A,TRUE,"general";"via2",#N/A,TRUE,"general";"via3",#N/A,TRUE,"general"}</definedName>
    <definedName name="_n4" localSheetId="1"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localSheetId="0" hidden="1">{"TAB1",#N/A,TRUE,"GENERAL";"TAB2",#N/A,TRUE,"GENERAL";"TAB3",#N/A,TRUE,"GENERAL";"TAB4",#N/A,TRUE,"GENERAL";"TAB5",#N/A,TRUE,"GENERAL"}</definedName>
    <definedName name="_n5" localSheetId="1"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 localSheetId="0">#REF!</definedName>
    <definedName name="_num10" localSheetId="1">#REF!</definedName>
    <definedName name="_num10">#REF!</definedName>
    <definedName name="_num2" localSheetId="2">#REF!</definedName>
    <definedName name="_num2" localSheetId="0">#REF!</definedName>
    <definedName name="_num2" localSheetId="1">#REF!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localSheetId="0" hidden="1">{"via1",#N/A,TRUE,"general";"via2",#N/A,TRUE,"general";"via3",#N/A,TRUE,"general"}</definedName>
    <definedName name="_nyn7" localSheetId="1"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localSheetId="0" hidden="1">{"via1",#N/A,TRUE,"general";"via2",#N/A,TRUE,"general";"via3",#N/A,TRUE,"general"}</definedName>
    <definedName name="_o4" localSheetId="1"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localSheetId="0" hidden="1">{"TAB1",#N/A,TRUE,"GENERAL";"TAB2",#N/A,TRUE,"GENERAL";"TAB3",#N/A,TRUE,"GENERAL";"TAB4",#N/A,TRUE,"GENERAL";"TAB5",#N/A,TRUE,"GENERAL"}</definedName>
    <definedName name="_o5" localSheetId="1"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localSheetId="0" hidden="1">{"TAB1",#N/A,TRUE,"GENERAL";"TAB2",#N/A,TRUE,"GENERAL";"TAB3",#N/A,TRUE,"GENERAL";"TAB4",#N/A,TRUE,"GENERAL";"TAB5",#N/A,TRUE,"GENERAL"}</definedName>
    <definedName name="_o6" localSheetId="1"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localSheetId="0" hidden="1">{"TAB1",#N/A,TRUE,"GENERAL";"TAB2",#N/A,TRUE,"GENERAL";"TAB3",#N/A,TRUE,"GENERAL";"TAB4",#N/A,TRUE,"GENERAL";"TAB5",#N/A,TRUE,"GENERAL"}</definedName>
    <definedName name="_o7" localSheetId="1"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localSheetId="0" hidden="1">{"via1",#N/A,TRUE,"general";"via2",#N/A,TRUE,"general";"via3",#N/A,TRUE,"general"}</definedName>
    <definedName name="_o8" localSheetId="1"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localSheetId="0" hidden="1">{"TAB1",#N/A,TRUE,"GENERAL";"TAB2",#N/A,TRUE,"GENERAL";"TAB3",#N/A,TRUE,"GENERAL";"TAB4",#N/A,TRUE,"GENERAL";"TAB5",#N/A,TRUE,"GENERAL"}</definedName>
    <definedName name="_o9" localSheetId="1"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localSheetId="0" hidden="1">{"via1",#N/A,TRUE,"general";"via2",#N/A,TRUE,"general";"via3",#N/A,TRUE,"general"}</definedName>
    <definedName name="_p6" localSheetId="1"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localSheetId="0" hidden="1">{"via1",#N/A,TRUE,"general";"via2",#N/A,TRUE,"general";"via3",#N/A,TRUE,"general"}</definedName>
    <definedName name="_p7" localSheetId="1"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localSheetId="0" hidden="1">{"TAB1",#N/A,TRUE,"GENERAL";"TAB2",#N/A,TRUE,"GENERAL";"TAB3",#N/A,TRUE,"GENERAL";"TAB4",#N/A,TRUE,"GENERAL";"TAB5",#N/A,TRUE,"GENERAL"}</definedName>
    <definedName name="_p8" localSheetId="1"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 localSheetId="0">#REF!</definedName>
    <definedName name="_PJ50" localSheetId="1">#REF!</definedName>
    <definedName name="_PJ50">#REF!</definedName>
    <definedName name="_pj51" localSheetId="2">#REF!</definedName>
    <definedName name="_pj51" localSheetId="0">#REF!</definedName>
    <definedName name="_pj51" localSheetId="1">#REF!</definedName>
    <definedName name="_pj51">#REF!</definedName>
    <definedName name="_pr01" localSheetId="0">#REF!</definedName>
    <definedName name="_pr01" localSheetId="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localSheetId="0" hidden="1">{"TAB1",#N/A,TRUE,"GENERAL";"TAB2",#N/A,TRUE,"GENERAL";"TAB3",#N/A,TRUE,"GENERAL";"TAB4",#N/A,TRUE,"GENERAL";"TAB5",#N/A,TRUE,"GENERAL"}</definedName>
    <definedName name="_r" localSheetId="1"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localSheetId="0" hidden="1">{"via1",#N/A,TRUE,"general";"via2",#N/A,TRUE,"general";"via3",#N/A,TRUE,"general"}</definedName>
    <definedName name="_r4r" localSheetId="1"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 localSheetId="0">#REF!</definedName>
    <definedName name="_ref4" localSheetId="1">#REF!</definedName>
    <definedName name="_ref4">#REF!</definedName>
    <definedName name="_RET1" localSheetId="0">'[3]7422CW00'!#REF!</definedName>
    <definedName name="_RET1" localSheetId="1">'[3]7422CW00'!#REF!</definedName>
    <definedName name="_RET1">'[3]7422CW00'!#REF!</definedName>
    <definedName name="_RET2" localSheetId="0">'[3]7422CW00'!#REF!</definedName>
    <definedName name="_RET2" localSheetId="1">'[3]7422CW00'!#REF!</definedName>
    <definedName name="_RET2">'[3]7422CW00'!#REF!</definedName>
    <definedName name="_RET3" localSheetId="0">'[3]7422CW00'!#REF!</definedName>
    <definedName name="_RET3" localSheetId="1">'[3]7422CW00'!#REF!</definedName>
    <definedName name="_RET3">'[3]7422CW00'!#REF!</definedName>
    <definedName name="_RET4" localSheetId="0">'[3]7422CW00'!#REF!</definedName>
    <definedName name="_RET4" localSheetId="1">'[3]7422CW00'!#REF!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localSheetId="0" hidden="1">{"via1",#N/A,TRUE,"general";"via2",#N/A,TRUE,"general";"via3",#N/A,TRUE,"general"}</definedName>
    <definedName name="_rtu6" localSheetId="1"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localSheetId="0" hidden="1">{"via1",#N/A,TRUE,"general";"via2",#N/A,TRUE,"general";"via3",#N/A,TRUE,"general"}</definedName>
    <definedName name="_s1" localSheetId="1"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localSheetId="0" hidden="1">{"TAB1",#N/A,TRUE,"GENERAL";"TAB2",#N/A,TRUE,"GENERAL";"TAB3",#N/A,TRUE,"GENERAL";"TAB4",#N/A,TRUE,"GENERAL";"TAB5",#N/A,TRUE,"GENERAL"}</definedName>
    <definedName name="_s2" localSheetId="1"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localSheetId="0" hidden="1">{"TAB1",#N/A,TRUE,"GENERAL";"TAB2",#N/A,TRUE,"GENERAL";"TAB3",#N/A,TRUE,"GENERAL";"TAB4",#N/A,TRUE,"GENERAL";"TAB5",#N/A,TRUE,"GENERAL"}</definedName>
    <definedName name="_s3" localSheetId="1"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localSheetId="0" hidden="1">{"via1",#N/A,TRUE,"general";"via2",#N/A,TRUE,"general";"via3",#N/A,TRUE,"general"}</definedName>
    <definedName name="_s4" localSheetId="1"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localSheetId="0" hidden="1">{"via1",#N/A,TRUE,"general";"via2",#N/A,TRUE,"general";"via3",#N/A,TRUE,"general"}</definedName>
    <definedName name="_s5" localSheetId="1"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localSheetId="0" hidden="1">{"TAB1",#N/A,TRUE,"GENERAL";"TAB2",#N/A,TRUE,"GENERAL";"TAB3",#N/A,TRUE,"GENERAL";"TAB4",#N/A,TRUE,"GENERAL";"TAB5",#N/A,TRUE,"GENERAL"}</definedName>
    <definedName name="_s6" localSheetId="1"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localSheetId="0" hidden="1">{"via1",#N/A,TRUE,"general";"via2",#N/A,TRUE,"general";"via3",#N/A,TRUE,"general"}</definedName>
    <definedName name="_s7" localSheetId="1"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localSheetId="0" hidden="1">#REF!</definedName>
    <definedName name="_Sort" localSheetId="1" hidden="1">#REF!</definedName>
    <definedName name="_Sort" hidden="1">#REF!</definedName>
    <definedName name="_srn001" localSheetId="2">#REF!</definedName>
    <definedName name="_srn001" localSheetId="0">#REF!</definedName>
    <definedName name="_srn001" localSheetId="1">#REF!</definedName>
    <definedName name="_srn001">#REF!</definedName>
    <definedName name="_SUM1" localSheetId="0">#REF!</definedName>
    <definedName name="_SUM1" localSheetId="1">#REF!</definedName>
    <definedName name="_SUM1">#REF!</definedName>
    <definedName name="_SUM2">#REF!</definedName>
    <definedName name="_t3" localSheetId="2" hidden="1">{"TAB1",#N/A,TRUE,"GENERAL";"TAB2",#N/A,TRUE,"GENERAL";"TAB3",#N/A,TRUE,"GENERAL";"TAB4",#N/A,TRUE,"GENERAL";"TAB5",#N/A,TRUE,"GENERAL"}</definedName>
    <definedName name="_t3" localSheetId="0" hidden="1">{"TAB1",#N/A,TRUE,"GENERAL";"TAB2",#N/A,TRUE,"GENERAL";"TAB3",#N/A,TRUE,"GENERAL";"TAB4",#N/A,TRUE,"GENERAL";"TAB5",#N/A,TRUE,"GENERAL"}</definedName>
    <definedName name="_t3" localSheetId="1"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localSheetId="0" hidden="1">{"via1",#N/A,TRUE,"general";"via2",#N/A,TRUE,"general";"via3",#N/A,TRUE,"general"}</definedName>
    <definedName name="_t4" localSheetId="1"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localSheetId="0" hidden="1">{"TAB1",#N/A,TRUE,"GENERAL";"TAB2",#N/A,TRUE,"GENERAL";"TAB3",#N/A,TRUE,"GENERAL";"TAB4",#N/A,TRUE,"GENERAL";"TAB5",#N/A,TRUE,"GENERAL"}</definedName>
    <definedName name="_t5" localSheetId="1"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localSheetId="0" hidden="1">{"via1",#N/A,TRUE,"general";"via2",#N/A,TRUE,"general";"via3",#N/A,TRUE,"general"}</definedName>
    <definedName name="_t6" localSheetId="1"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localSheetId="0" hidden="1">{"TAB1",#N/A,TRUE,"GENERAL";"TAB2",#N/A,TRUE,"GENERAL";"TAB3",#N/A,TRUE,"GENERAL";"TAB4",#N/A,TRUE,"GENERAL";"TAB5",#N/A,TRUE,"GENERAL"}</definedName>
    <definedName name="_t66" localSheetId="1"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localSheetId="0" hidden="1">{"via1",#N/A,TRUE,"general";"via2",#N/A,TRUE,"general";"via3",#N/A,TRUE,"general"}</definedName>
    <definedName name="_t7" localSheetId="1"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localSheetId="0" hidden="1">{"TAB1",#N/A,TRUE,"GENERAL";"TAB2",#N/A,TRUE,"GENERAL";"TAB3",#N/A,TRUE,"GENERAL";"TAB4",#N/A,TRUE,"GENERAL";"TAB5",#N/A,TRUE,"GENERAL"}</definedName>
    <definedName name="_t77" localSheetId="1"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localSheetId="0" hidden="1">{"TAB1",#N/A,TRUE,"GENERAL";"TAB2",#N/A,TRUE,"GENERAL";"TAB3",#N/A,TRUE,"GENERAL";"TAB4",#N/A,TRUE,"GENERAL";"TAB5",#N/A,TRUE,"GENERAL"}</definedName>
    <definedName name="_t8" localSheetId="1"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localSheetId="0" hidden="1">{"via1",#N/A,TRUE,"general";"via2",#N/A,TRUE,"general";"via3",#N/A,TRUE,"general"}</definedName>
    <definedName name="_t88" localSheetId="1"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localSheetId="0" hidden="1">{"TAB1",#N/A,TRUE,"GENERAL";"TAB2",#N/A,TRUE,"GENERAL";"TAB3",#N/A,TRUE,"GENERAL";"TAB4",#N/A,TRUE,"GENERAL";"TAB5",#N/A,TRUE,"GENERAL"}</definedName>
    <definedName name="_t9" localSheetId="1"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localSheetId="0" hidden="1">{"via1",#N/A,TRUE,"general";"via2",#N/A,TRUE,"general";"via3",#N/A,TRUE,"general"}</definedName>
    <definedName name="_t99" localSheetId="1"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localSheetId="0" hidden="1">{"TAB1",#N/A,TRUE,"GENERAL";"TAB2",#N/A,TRUE,"GENERAL";"TAB3",#N/A,TRUE,"GENERAL";"TAB4",#N/A,TRUE,"GENERAL";"TAB5",#N/A,TRUE,"GENERAL"}</definedName>
    <definedName name="_u4" localSheetId="1"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localSheetId="0" hidden="1">{"TAB1",#N/A,TRUE,"GENERAL";"TAB2",#N/A,TRUE,"GENERAL";"TAB3",#N/A,TRUE,"GENERAL";"TAB4",#N/A,TRUE,"GENERAL";"TAB5",#N/A,TRUE,"GENERAL"}</definedName>
    <definedName name="_u5" localSheetId="1"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localSheetId="0" hidden="1">{"TAB1",#N/A,TRUE,"GENERAL";"TAB2",#N/A,TRUE,"GENERAL";"TAB3",#N/A,TRUE,"GENERAL";"TAB4",#N/A,TRUE,"GENERAL";"TAB5",#N/A,TRUE,"GENERAL"}</definedName>
    <definedName name="_u6" localSheetId="1"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localSheetId="0" hidden="1">{"via1",#N/A,TRUE,"general";"via2",#N/A,TRUE,"general";"via3",#N/A,TRUE,"general"}</definedName>
    <definedName name="_u7" localSheetId="1"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localSheetId="0" hidden="1">{"TAB1",#N/A,TRUE,"GENERAL";"TAB2",#N/A,TRUE,"GENERAL";"TAB3",#N/A,TRUE,"GENERAL";"TAB4",#N/A,TRUE,"GENERAL";"TAB5",#N/A,TRUE,"GENERAL"}</definedName>
    <definedName name="_u8" localSheetId="1"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localSheetId="0" hidden="1">{"TAB1",#N/A,TRUE,"GENERAL";"TAB2",#N/A,TRUE,"GENERAL";"TAB3",#N/A,TRUE,"GENERAL";"TAB4",#N/A,TRUE,"GENERAL";"TAB5",#N/A,TRUE,"GENERAL"}</definedName>
    <definedName name="_u9" localSheetId="1"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localSheetId="0" hidden="1">{"TAB1",#N/A,TRUE,"GENERAL";"TAB2",#N/A,TRUE,"GENERAL";"TAB3",#N/A,TRUE,"GENERAL";"TAB4",#N/A,TRUE,"GENERAL";"TAB5",#N/A,TRUE,"GENERAL"}</definedName>
    <definedName name="_ur7" localSheetId="1"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localSheetId="0" hidden="1">{"via1",#N/A,TRUE,"general";"via2",#N/A,TRUE,"general";"via3",#N/A,TRUE,"general"}</definedName>
    <definedName name="_v2" localSheetId="1"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localSheetId="0" hidden="1">{"TAB1",#N/A,TRUE,"GENERAL";"TAB2",#N/A,TRUE,"GENERAL";"TAB3",#N/A,TRUE,"GENERAL";"TAB4",#N/A,TRUE,"GENERAL";"TAB5",#N/A,TRUE,"GENERAL"}</definedName>
    <definedName name="_v3" localSheetId="1"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localSheetId="0" hidden="1">{"TAB1",#N/A,TRUE,"GENERAL";"TAB2",#N/A,TRUE,"GENERAL";"TAB3",#N/A,TRUE,"GENERAL";"TAB4",#N/A,TRUE,"GENERAL";"TAB5",#N/A,TRUE,"GENERAL"}</definedName>
    <definedName name="_v4" localSheetId="1"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localSheetId="0" hidden="1">{"TAB1",#N/A,TRUE,"GENERAL";"TAB2",#N/A,TRUE,"GENERAL";"TAB3",#N/A,TRUE,"GENERAL";"TAB4",#N/A,TRUE,"GENERAL";"TAB5",#N/A,TRUE,"GENERAL"}</definedName>
    <definedName name="_v5" localSheetId="1"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localSheetId="0" hidden="1">{"TAB1",#N/A,TRUE,"GENERAL";"TAB2",#N/A,TRUE,"GENERAL";"TAB3",#N/A,TRUE,"GENERAL";"TAB4",#N/A,TRUE,"GENERAL";"TAB5",#N/A,TRUE,"GENERAL"}</definedName>
    <definedName name="_v6" localSheetId="1"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localSheetId="0" hidden="1">{"via1",#N/A,TRUE,"general";"via2",#N/A,TRUE,"general";"via3",#N/A,TRUE,"general"}</definedName>
    <definedName name="_v7" localSheetId="1"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localSheetId="0" hidden="1">{"TAB1",#N/A,TRUE,"GENERAL";"TAB2",#N/A,TRUE,"GENERAL";"TAB3",#N/A,TRUE,"GENERAL";"TAB4",#N/A,TRUE,"GENERAL";"TAB5",#N/A,TRUE,"GENERAL"}</definedName>
    <definedName name="_v8" localSheetId="1"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localSheetId="0" hidden="1">{"TAB1",#N/A,TRUE,"GENERAL";"TAB2",#N/A,TRUE,"GENERAL";"TAB3",#N/A,TRUE,"GENERAL";"TAB4",#N/A,TRUE,"GENERAL";"TAB5",#N/A,TRUE,"GENERAL"}</definedName>
    <definedName name="_v9" localSheetId="1"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localSheetId="0" hidden="1">{"via1",#N/A,TRUE,"general";"via2",#N/A,TRUE,"general";"via3",#N/A,TRUE,"general"}</definedName>
    <definedName name="_vfv4" localSheetId="1"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localSheetId="0" hidden="1">{"TAB1",#N/A,TRUE,"GENERAL";"TAB2",#N/A,TRUE,"GENERAL";"TAB3",#N/A,TRUE,"GENERAL";"TAB4",#N/A,TRUE,"GENERAL";"TAB5",#N/A,TRUE,"GENERAL"}</definedName>
    <definedName name="_x1" localSheetId="1"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localSheetId="0" hidden="1">{"via1",#N/A,TRUE,"general";"via2",#N/A,TRUE,"general";"via3",#N/A,TRUE,"general"}</definedName>
    <definedName name="_x2" localSheetId="1"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localSheetId="0" hidden="1">{"via1",#N/A,TRUE,"general";"via2",#N/A,TRUE,"general";"via3",#N/A,TRUE,"general"}</definedName>
    <definedName name="_x3" localSheetId="1"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localSheetId="0" hidden="1">{"via1",#N/A,TRUE,"general";"via2",#N/A,TRUE,"general";"via3",#N/A,TRUE,"general"}</definedName>
    <definedName name="_x4" localSheetId="1"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localSheetId="0" hidden="1">{"TAB1",#N/A,TRUE,"GENERAL";"TAB2",#N/A,TRUE,"GENERAL";"TAB3",#N/A,TRUE,"GENERAL";"TAB4",#N/A,TRUE,"GENERAL";"TAB5",#N/A,TRUE,"GENERAL"}</definedName>
    <definedName name="_x5" localSheetId="1"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localSheetId="0" hidden="1">{"TAB1",#N/A,TRUE,"GENERAL";"TAB2",#N/A,TRUE,"GENERAL";"TAB3",#N/A,TRUE,"GENERAL";"TAB4",#N/A,TRUE,"GENERAL";"TAB5",#N/A,TRUE,"GENERAL"}</definedName>
    <definedName name="_x6" localSheetId="1"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localSheetId="0" hidden="1">{"TAB1",#N/A,TRUE,"GENERAL";"TAB2",#N/A,TRUE,"GENERAL";"TAB3",#N/A,TRUE,"GENERAL";"TAB4",#N/A,TRUE,"GENERAL";"TAB5",#N/A,TRUE,"GENERAL"}</definedName>
    <definedName name="_x7" localSheetId="1"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localSheetId="0" hidden="1">{"via1",#N/A,TRUE,"general";"via2",#N/A,TRUE,"general";"via3",#N/A,TRUE,"general"}</definedName>
    <definedName name="_x8" localSheetId="1"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localSheetId="0" hidden="1">{"TAB1",#N/A,TRUE,"GENERAL";"TAB2",#N/A,TRUE,"GENERAL";"TAB3",#N/A,TRUE,"GENERAL";"TAB4",#N/A,TRUE,"GENERAL";"TAB5",#N/A,TRUE,"GENERAL"}</definedName>
    <definedName name="_x9" localSheetId="1"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localSheetId="0" hidden="1">{"TAB1",#N/A,TRUE,"GENERAL";"TAB2",#N/A,TRUE,"GENERAL";"TAB3",#N/A,TRUE,"GENERAL";"TAB4",#N/A,TRUE,"GENERAL";"TAB5",#N/A,TRUE,"GENERAL"}</definedName>
    <definedName name="_y2" localSheetId="1"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localSheetId="0" hidden="1">{"via1",#N/A,TRUE,"general";"via2",#N/A,TRUE,"general";"via3",#N/A,TRUE,"general"}</definedName>
    <definedName name="_y3" localSheetId="1"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localSheetId="0" hidden="1">{"via1",#N/A,TRUE,"general";"via2",#N/A,TRUE,"general";"via3",#N/A,TRUE,"general"}</definedName>
    <definedName name="_y4" localSheetId="1"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localSheetId="0" hidden="1">{"TAB1",#N/A,TRUE,"GENERAL";"TAB2",#N/A,TRUE,"GENERAL";"TAB3",#N/A,TRUE,"GENERAL";"TAB4",#N/A,TRUE,"GENERAL";"TAB5",#N/A,TRUE,"GENERAL"}</definedName>
    <definedName name="_y5" localSheetId="1"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localSheetId="0" hidden="1">{"via1",#N/A,TRUE,"general";"via2",#N/A,TRUE,"general";"via3",#N/A,TRUE,"general"}</definedName>
    <definedName name="_y6" localSheetId="1"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localSheetId="0" hidden="1">{"via1",#N/A,TRUE,"general";"via2",#N/A,TRUE,"general";"via3",#N/A,TRUE,"general"}</definedName>
    <definedName name="_y7" localSheetId="1"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localSheetId="0" hidden="1">{"via1",#N/A,TRUE,"general";"via2",#N/A,TRUE,"general";"via3",#N/A,TRUE,"general"}</definedName>
    <definedName name="_y8" localSheetId="1"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localSheetId="0" hidden="1">{"TAB1",#N/A,TRUE,"GENERAL";"TAB2",#N/A,TRUE,"GENERAL";"TAB3",#N/A,TRUE,"GENERAL";"TAB4",#N/A,TRUE,"GENERAL";"TAB5",#N/A,TRUE,"GENERAL"}</definedName>
    <definedName name="_y9" localSheetId="1"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localSheetId="0" hidden="1">{"TAB1",#N/A,TRUE,"GENERAL";"TAB2",#N/A,TRUE,"GENERAL";"TAB3",#N/A,TRUE,"GENERAL";"TAB4",#N/A,TRUE,"GENERAL";"TAB5",#N/A,TRUE,"GENERAL"}</definedName>
    <definedName name="_z1" localSheetId="1"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localSheetId="0" hidden="1">{"via1",#N/A,TRUE,"general";"via2",#N/A,TRUE,"general";"via3",#N/A,TRUE,"general"}</definedName>
    <definedName name="_z2" localSheetId="1"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localSheetId="0" hidden="1">{"via1",#N/A,TRUE,"general";"via2",#N/A,TRUE,"general";"via3",#N/A,TRUE,"general"}</definedName>
    <definedName name="_z3" localSheetId="1"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localSheetId="0" hidden="1">{"TAB1",#N/A,TRUE,"GENERAL";"TAB2",#N/A,TRUE,"GENERAL";"TAB3",#N/A,TRUE,"GENERAL";"TAB4",#N/A,TRUE,"GENERAL";"TAB5",#N/A,TRUE,"GENERAL"}</definedName>
    <definedName name="_z4" localSheetId="1"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localSheetId="0" hidden="1">{"via1",#N/A,TRUE,"general";"via2",#N/A,TRUE,"general";"via3",#N/A,TRUE,"general"}</definedName>
    <definedName name="_z5" localSheetId="1"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localSheetId="0" hidden="1">{"TAB1",#N/A,TRUE,"GENERAL";"TAB2",#N/A,TRUE,"GENERAL";"TAB3",#N/A,TRUE,"GENERAL";"TAB4",#N/A,TRUE,"GENERAL";"TAB5",#N/A,TRUE,"GENERAL"}</definedName>
    <definedName name="_z6" localSheetId="1"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 localSheetId="0">#REF!</definedName>
    <definedName name="A_1" localSheetId="1">#REF!</definedName>
    <definedName name="A_1">#REF!</definedName>
    <definedName name="A_impresión_IM" localSheetId="2">#REF!</definedName>
    <definedName name="A_impresión_IM" localSheetId="0">#REF!</definedName>
    <definedName name="A_impresión_IM" localSheetId="1">#REF!</definedName>
    <definedName name="A_impresión_IM">#REF!</definedName>
    <definedName name="A18A200" localSheetId="0">[24]ESPEC!#REF!</definedName>
    <definedName name="A18A200" localSheetId="1">[24]ESPEC!#REF!</definedName>
    <definedName name="A18A200">[24]ESPEC!#REF!</definedName>
    <definedName name="a2a" localSheetId="2" hidden="1">{"TAB1",#N/A,TRUE,"GENERAL";"TAB2",#N/A,TRUE,"GENERAL";"TAB3",#N/A,TRUE,"GENERAL";"TAB4",#N/A,TRUE,"GENERAL";"TAB5",#N/A,TRUE,"GENERAL"}</definedName>
    <definedName name="a2a" localSheetId="0" hidden="1">{"TAB1",#N/A,TRUE,"GENERAL";"TAB2",#N/A,TRUE,"GENERAL";"TAB3",#N/A,TRUE,"GENERAL";"TAB4",#N/A,TRUE,"GENERAL";"TAB5",#N/A,TRUE,"GENERAL"}</definedName>
    <definedName name="a2a" localSheetId="1"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 localSheetId="0">'PRESUPUESTO OFICIAL (Entidad)'!ERR</definedName>
    <definedName name="aa" localSheetId="1">'PROPUESTA ECONOMICA(Proponente)'!ERR</definedName>
    <definedName name="aa">[0]!ERR</definedName>
    <definedName name="AAA" localSheetId="2">'INDICAR CÓDIGO DEL ITEM DE PAGO'!ERR</definedName>
    <definedName name="AAA" localSheetId="0">'PRESUPUESTO OFICIAL (Entidad)'!ERR</definedName>
    <definedName name="AAA" localSheetId="1">'PROPUESTA ECONOMICA(Proponente)'!ERR</definedName>
    <definedName name="AAA">[0]!ERR</definedName>
    <definedName name="aaaaaa">[25]otros!$C$5</definedName>
    <definedName name="aaaaas" localSheetId="2" hidden="1">{"TAB1",#N/A,TRUE,"GENERAL";"TAB2",#N/A,TRUE,"GENERAL";"TAB3",#N/A,TRUE,"GENERAL";"TAB4",#N/A,TRUE,"GENERAL";"TAB5",#N/A,TRUE,"GENERAL"}</definedName>
    <definedName name="aaaaas" localSheetId="0" hidden="1">{"TAB1",#N/A,TRUE,"GENERAL";"TAB2",#N/A,TRUE,"GENERAL";"TAB3",#N/A,TRUE,"GENERAL";"TAB4",#N/A,TRUE,"GENERAL";"TAB5",#N/A,TRUE,"GENERAL"}</definedName>
    <definedName name="aaaaas" localSheetId="1"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localSheetId="0" hidden="1">{"TAB1",#N/A,TRUE,"GENERAL";"TAB2",#N/A,TRUE,"GENERAL";"TAB3",#N/A,TRUE,"GENERAL";"TAB4",#N/A,TRUE,"GENERAL";"TAB5",#N/A,TRUE,"GENERAL"}</definedName>
    <definedName name="aas" localSheetId="1"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0">[26]!absc</definedName>
    <definedName name="absc1" localSheetId="1">[26]!absc</definedName>
    <definedName name="absc1">[26]!absc</definedName>
    <definedName name="ac" localSheetId="0">#REF!</definedName>
    <definedName name="ac" localSheetId="1">#REF!</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 localSheetId="0">#REF!</definedName>
    <definedName name="ad" localSheetId="1">#REF!</definedName>
    <definedName name="ad">#REF!</definedName>
    <definedName name="adasd" localSheetId="0">#REF!</definedName>
    <definedName name="adasd" localSheetId="1">#REF!</definedName>
    <definedName name="adasd">#REF!</definedName>
    <definedName name="ADFGSDB" localSheetId="2" hidden="1">{"via1",#N/A,TRUE,"general";"via2",#N/A,TRUE,"general";"via3",#N/A,TRUE,"general"}</definedName>
    <definedName name="ADFGSDB" localSheetId="0" hidden="1">{"via1",#N/A,TRUE,"general";"via2",#N/A,TRUE,"general";"via3",#N/A,TRUE,"general"}</definedName>
    <definedName name="ADFGSDB" localSheetId="1"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 localSheetId="0">#REF!</definedName>
    <definedName name="ADMON" localSheetId="1">#REF!</definedName>
    <definedName name="ADMON">#REF!</definedName>
    <definedName name="ADMON1" localSheetId="0">#REF!</definedName>
    <definedName name="ADMON1" localSheetId="1">#REF!</definedName>
    <definedName name="ADMON1">#REF!</definedName>
    <definedName name="adoc1" localSheetId="0">[26]!absc</definedName>
    <definedName name="adoc1" localSheetId="1">[26]!absc</definedName>
    <definedName name="adoc1">[26]!absc</definedName>
    <definedName name="ADOC125" localSheetId="0">[29]!absc</definedName>
    <definedName name="ADOC125" localSheetId="1">[29]!absc</definedName>
    <definedName name="ADOC125">[29]!absc</definedName>
    <definedName name="adoq" localSheetId="0">[30]!absc</definedName>
    <definedName name="adoq" localSheetId="1">[30]!absc</definedName>
    <definedName name="adoq">[30]!absc</definedName>
    <definedName name="ADSAD" localSheetId="2" hidden="1">{"TAB1",#N/A,TRUE,"GENERAL";"TAB2",#N/A,TRUE,"GENERAL";"TAB3",#N/A,TRUE,"GENERAL";"TAB4",#N/A,TRUE,"GENERAL";"TAB5",#N/A,TRUE,"GENERAL"}</definedName>
    <definedName name="ADSAD" localSheetId="0" hidden="1">{"TAB1",#N/A,TRUE,"GENERAL";"TAB2",#N/A,TRUE,"GENERAL";"TAB3",#N/A,TRUE,"GENERAL";"TAB4",#N/A,TRUE,"GENERAL";"TAB5",#N/A,TRUE,"GENERAL"}</definedName>
    <definedName name="ADSAD" localSheetId="1"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localSheetId="0" hidden="1">{"via1",#N/A,TRUE,"general";"via2",#N/A,TRUE,"general";"via3",#N/A,TRUE,"general"}</definedName>
    <definedName name="aefa" localSheetId="1"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localSheetId="0" hidden="1">{"TAB1",#N/A,TRUE,"GENERAL";"TAB2",#N/A,TRUE,"GENERAL";"TAB3",#N/A,TRUE,"GENERAL";"TAB4",#N/A,TRUE,"GENERAL";"TAB5",#N/A,TRUE,"GENERAL"}</definedName>
    <definedName name="afdsw" localSheetId="1"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localSheetId="0" hidden="1">{"via1",#N/A,TRUE,"general";"via2",#N/A,TRUE,"general";"via3",#N/A,TRUE,"general"}</definedName>
    <definedName name="agdsgg" localSheetId="1"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 localSheetId="0">#REF!</definedName>
    <definedName name="AIU" localSheetId="1">#REF!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0">[31]!absc</definedName>
    <definedName name="alc" localSheetId="1">[31]!absc</definedName>
    <definedName name="alc">[31]!absc</definedName>
    <definedName name="AlcanceProyecto" localSheetId="0">#REF!</definedName>
    <definedName name="AlcanceProyecto" localSheetId="1">#REF!</definedName>
    <definedName name="AlcanceProyecto">#REF!</definedName>
    <definedName name="ALM" localSheetId="0">#REF!</definedName>
    <definedName name="ALM" localSheetId="1">#REF!</definedName>
    <definedName name="ALM">#REF!</definedName>
    <definedName name="ALTO" localSheetId="0">[32]Tabla!$A$1:$A$5</definedName>
    <definedName name="ALTO" localSheetId="1">[32]Tabla!$A$1:$A$5</definedName>
    <definedName name="ALTO">[33]Tabla!$A$1:$A$5</definedName>
    <definedName name="Amount" localSheetId="0">#REF!</definedName>
    <definedName name="Amount" localSheetId="1">#REF!</definedName>
    <definedName name="Amount">#REF!</definedName>
    <definedName name="ANCLAJE" localSheetId="2">'[34]MC SF GAVIONES'!#REF!</definedName>
    <definedName name="ANCLAJE">'[34]MC SF GAVIONES'!#REF!</definedName>
    <definedName name="AND" localSheetId="0">#REF!</definedName>
    <definedName name="AND" localSheetId="1">#REF!</definedName>
    <definedName name="AND">#REF!</definedName>
    <definedName name="anex7" localSheetId="0">#REF!</definedName>
    <definedName name="anex7" localSheetId="1">#REF!</definedName>
    <definedName name="anex7">#REF!</definedName>
    <definedName name="anex8" localSheetId="0">#REF!</definedName>
    <definedName name="anex8" localSheetId="1">#REF!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[35]COMPARATIVO!#REF!</definedName>
    <definedName name="anexo8" localSheetId="0">#REF!</definedName>
    <definedName name="anexo8" localSheetId="1">#REF!</definedName>
    <definedName name="anexo8">#REF!</definedName>
    <definedName name="anexo9" localSheetId="0">#REF!</definedName>
    <definedName name="anexo9" localSheetId="1">#REF!</definedName>
    <definedName name="anexo9">#REF!</definedName>
    <definedName name="anexů7" localSheetId="0">#REF!</definedName>
    <definedName name="anexů7" localSheetId="1">#REF!</definedName>
    <definedName name="anexů7">#REF!</definedName>
    <definedName name="Antic">[36]BASES!$B$33</definedName>
    <definedName name="ANTICIPO">[37]BASES!$B$33</definedName>
    <definedName name="AÑO">[25]PRESUPUESTO!$D$13</definedName>
    <definedName name="AÑOWUIE">'[38]Res-Accide-10'!$R$2:$R$7</definedName>
    <definedName name="apaiy" localSheetId="0">#REF!</definedName>
    <definedName name="apaiy" localSheetId="1">#REF!</definedName>
    <definedName name="apaiy">#REF!</definedName>
    <definedName name="APELLIDOS" localSheetId="0">#REF!</definedName>
    <definedName name="APELLIDOS" localSheetId="1">#REF!</definedName>
    <definedName name="APELLIDOS">#REF!</definedName>
    <definedName name="API" localSheetId="0">#REF!</definedName>
    <definedName name="API" localSheetId="1">#REF!</definedName>
    <definedName name="API">#REF!</definedName>
    <definedName name="APU" localSheetId="0">[39]!absc</definedName>
    <definedName name="APU" localSheetId="1">[39]!absc</definedName>
    <definedName name="APU">[39]!absc</definedName>
    <definedName name="APU_directos" localSheetId="2">#REF!</definedName>
    <definedName name="APU_directos" localSheetId="0">#REF!</definedName>
    <definedName name="APU_directos" localSheetId="1">#REF!</definedName>
    <definedName name="APU_directos">#REF!</definedName>
    <definedName name="APU221.1" localSheetId="2">#REF!</definedName>
    <definedName name="APU221.1" localSheetId="0">#REF!</definedName>
    <definedName name="APU221.1" localSheetId="1">#REF!</definedName>
    <definedName name="APU221.1">#REF!</definedName>
    <definedName name="APU221.2" localSheetId="2">#REF!</definedName>
    <definedName name="APU221.2" localSheetId="0">#REF!</definedName>
    <definedName name="APU221.2" localSheetId="1">#REF!</definedName>
    <definedName name="APU221.2">#REF!</definedName>
    <definedName name="aq" localSheetId="2">'INDICAR CÓDIGO DEL ITEM DE PAGO'!ERR</definedName>
    <definedName name="aq" localSheetId="0">'PRESUPUESTO OFICIAL (Entidad)'!ERR</definedName>
    <definedName name="aq" localSheetId="1">'PROPUESTA ECONOMICA(Proponente)'!ERR</definedName>
    <definedName name="aq">[0]!ERR</definedName>
    <definedName name="aqaq" localSheetId="2" hidden="1">{"TAB1",#N/A,TRUE,"GENERAL";"TAB2",#N/A,TRUE,"GENERAL";"TAB3",#N/A,TRUE,"GENERAL";"TAB4",#N/A,TRUE,"GENERAL";"TAB5",#N/A,TRUE,"GENERAL"}</definedName>
    <definedName name="aqaq" localSheetId="0" hidden="1">{"TAB1",#N/A,TRUE,"GENERAL";"TAB2",#N/A,TRUE,"GENERAL";"TAB3",#N/A,TRUE,"GENERAL";"TAB4",#N/A,TRUE,"GENERAL";"TAB5",#N/A,TRUE,"GENERAL"}</definedName>
    <definedName name="aqaq" localSheetId="1"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0">'PRESUPUESTO OFICIAL (Entidad)'!$B$1:$O$412</definedName>
    <definedName name="_xlnm.Print_Area" localSheetId="1">'PROPUESTA ECONOMICA(Proponente)'!$B$1:$U$415</definedName>
    <definedName name="_xlnm.Print_Area">#REF!</definedName>
    <definedName name="AreaLimpiar">'[40]Info-Portaf'!$N$4,'[40]Info-Portaf'!$C$10:$AE$24,'[40]Info-Portaf'!$C$26:$AE$28,'[40]Info-Portaf'!$C$31:$AE$40,'[40]Info-Portaf'!$C$41:$H$41,'[40]Info-Portaf'!$C$42:$AE$51,'[40]Info-Portaf'!$C$53:$AE$54,'[40]Info-Portaf'!$C$57:$AE$57,'[40]Info-Portaf'!$C$59:$AE$59,'[40]Info-Portaf'!$B$10:$B$61</definedName>
    <definedName name="Areatotal" localSheetId="0">#REF!</definedName>
    <definedName name="Areatotal" localSheetId="1">#REF!</definedName>
    <definedName name="Areatotal">#REF!</definedName>
    <definedName name="Aref" localSheetId="0">#REF!</definedName>
    <definedName name="Aref" localSheetId="1">#REF!</definedName>
    <definedName name="Aref">#REF!</definedName>
    <definedName name="armuve" localSheetId="2">'INDICAR CÓDIGO DEL ITEM DE PAGO'!ERR</definedName>
    <definedName name="armuve" localSheetId="0">'PRESUPUESTO OFICIAL (Entidad)'!ERR</definedName>
    <definedName name="armuve" localSheetId="1">'PROPUESTA ECONOMICA(Proponente)'!ERR</definedName>
    <definedName name="armuve">[0]!ERR</definedName>
    <definedName name="ARP" localSheetId="0">#REF!</definedName>
    <definedName name="ARP" localSheetId="1">#REF!</definedName>
    <definedName name="ARP">#REF!</definedName>
    <definedName name="ARS" localSheetId="0">#REF!</definedName>
    <definedName name="ARS" localSheetId="1">#REF!</definedName>
    <definedName name="ARS">#REF!</definedName>
    <definedName name="as" localSheetId="2">'INDICAR CÓDIGO DEL ITEM DE PAGO'!ERR</definedName>
    <definedName name="as" localSheetId="0">'PRESUPUESTO OFICIAL (Entidad)'!ERR</definedName>
    <definedName name="as" localSheetId="1">'PROPUESTA ECONOMICA(Proponente)'!ERR</definedName>
    <definedName name="as">[0]!ERR</definedName>
    <definedName name="ASB">[6]AASHTO!$A$8:$F$11</definedName>
    <definedName name="ASD" localSheetId="2" hidden="1">{"via1",#N/A,TRUE,"general";"via2",#N/A,TRUE,"general";"via3",#N/A,TRUE,"general"}</definedName>
    <definedName name="ASD" localSheetId="0" hidden="1">{"via1",#N/A,TRUE,"general";"via2",#N/A,TRUE,"general";"via3",#N/A,TRUE,"general"}</definedName>
    <definedName name="ASD" localSheetId="1"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localSheetId="0" hidden="1">{"via1",#N/A,TRUE,"general";"via2",#N/A,TRUE,"general";"via3",#N/A,TRUE,"general"}</definedName>
    <definedName name="ASDA" localSheetId="1"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localSheetId="0" hidden="1">{"TAB1",#N/A,TRUE,"GENERAL";"TAB2",#N/A,TRUE,"GENERAL";"TAB3",#N/A,TRUE,"GENERAL";"TAB4",#N/A,TRUE,"GENERAL";"TAB5",#N/A,TRUE,"GENERAL"}</definedName>
    <definedName name="asdasd" localSheetId="1"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localSheetId="0" hidden="1">{"via1",#N/A,TRUE,"general";"via2",#N/A,TRUE,"general";"via3",#N/A,TRUE,"general"}</definedName>
    <definedName name="asdf" localSheetId="1"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localSheetId="0" hidden="1">{"via1",#N/A,TRUE,"general";"via2",#N/A,TRUE,"general";"via3",#N/A,TRUE,"general"}</definedName>
    <definedName name="asdfa" localSheetId="1" hidden="1">{"via1",#N/A,TRUE,"general";"via2",#N/A,TRUE,"general";"via3",#N/A,TRUE,"general"}</definedName>
    <definedName name="asdfa" hidden="1">{"via1",#N/A,TRUE,"general";"via2",#N/A,TRUE,"general";"via3",#N/A,TRUE,"general"}</definedName>
    <definedName name="ASDFGHJKLÑ" localSheetId="2">'INDICAR CÓDIGO DEL ITEM DE PAGO'!ERR</definedName>
    <definedName name="ASDFGHJKLÑ" localSheetId="0">'PRESUPUESTO OFICIAL (Entidad)'!ERR</definedName>
    <definedName name="ASDFGHJKLÑ" localSheetId="1">'PROPUESTA ECONOMICA(Proponente)'!ERR</definedName>
    <definedName name="ASDFGHJKLÑ">[0]!ERR</definedName>
    <definedName name="asfasd" localSheetId="2" hidden="1">{"via1",#N/A,TRUE,"general";"via2",#N/A,TRUE,"general";"via3",#N/A,TRUE,"general"}</definedName>
    <definedName name="asfasd" localSheetId="0" hidden="1">{"via1",#N/A,TRUE,"general";"via2",#N/A,TRUE,"general";"via3",#N/A,TRUE,"general"}</definedName>
    <definedName name="asfasd" localSheetId="1"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localSheetId="0" hidden="1">{"via1",#N/A,TRUE,"general";"via2",#N/A,TRUE,"general";"via3",#N/A,TRUE,"general"}</definedName>
    <definedName name="asfasdl" localSheetId="1" hidden="1">{"via1",#N/A,TRUE,"general";"via2",#N/A,TRUE,"general";"via3",#N/A,TRUE,"general"}</definedName>
    <definedName name="asfasdl" hidden="1">{"via1",#N/A,TRUE,"general";"via2",#N/A,TRUE,"general";"via3",#N/A,TRUE,"general"}</definedName>
    <definedName name="asfdfe" localSheetId="0" hidden="1">{#N/A,#N/A,TRUE,"INGENIERIA";#N/A,#N/A,TRUE,"COMPRAS";#N/A,#N/A,TRUE,"DIRECCION";#N/A,#N/A,TRUE,"RESUMEN"}</definedName>
    <definedName name="asfdfe" localSheetId="1" hidden="1">{#N/A,#N/A,TRUE,"INGENIERIA";#N/A,#N/A,TRUE,"COMPRAS";#N/A,#N/A,TRUE,"DIRECCION";#N/A,#N/A,TRUE,"RESUMEN"}</definedName>
    <definedName name="asfdfe" hidden="1">{#N/A,#N/A,TRUE,"INGENIERIA";#N/A,#N/A,TRUE,"COMPRAS";#N/A,#N/A,TRUE,"DIRECCION";#N/A,#N/A,TRUE,"RESUMEN"}</definedName>
    <definedName name="asff" localSheetId="2" hidden="1">{"TAB1",#N/A,TRUE,"GENERAL";"TAB2",#N/A,TRUE,"GENERAL";"TAB3",#N/A,TRUE,"GENERAL";"TAB4",#N/A,TRUE,"GENERAL";"TAB5",#N/A,TRUE,"GENERAL"}</definedName>
    <definedName name="asff" localSheetId="0" hidden="1">{"TAB1",#N/A,TRUE,"GENERAL";"TAB2",#N/A,TRUE,"GENERAL";"TAB3",#N/A,TRUE,"GENERAL";"TAB4",#N/A,TRUE,"GENERAL";"TAB5",#N/A,TRUE,"GENERAL"}</definedName>
    <definedName name="asff" localSheetId="1"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localSheetId="0" hidden="1">{"via1",#N/A,TRUE,"general";"via2",#N/A,TRUE,"general";"via3",#N/A,TRUE,"general"}</definedName>
    <definedName name="asfghjoi" localSheetId="1"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localSheetId="0" hidden="1">{"TAB1",#N/A,TRUE,"GENERAL";"TAB2",#N/A,TRUE,"GENERAL";"TAB3",#N/A,TRUE,"GENERAL";"TAB4",#N/A,TRUE,"GENERAL";"TAB5",#N/A,TRUE,"GENERAL"}</definedName>
    <definedName name="asojkdr" localSheetId="1"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 localSheetId="1">MODULO10.auto_abrir</definedName>
    <definedName name="_xlnm.Auto_Open">MODULO10.auto_abrir</definedName>
    <definedName name="auto1" localSheetId="2">#REF!</definedName>
    <definedName name="auto1" localSheetId="0">#REF!</definedName>
    <definedName name="auto1" localSheetId="1">#REF!</definedName>
    <definedName name="auto1">#REF!</definedName>
    <definedName name="auto123" localSheetId="2">#REF!</definedName>
    <definedName name="auto123" localSheetId="0">#REF!</definedName>
    <definedName name="auto123" localSheetId="1">#REF!</definedName>
    <definedName name="auto123">#REF!</definedName>
    <definedName name="auto2" localSheetId="2">#REF!</definedName>
    <definedName name="auto2" localSheetId="0">#REF!</definedName>
    <definedName name="auto2" localSheetId="1">#REF!</definedName>
    <definedName name="auto2">#REF!</definedName>
    <definedName name="AUTOMOTOR">#REF!</definedName>
    <definedName name="AUTOMOTOR1">#REF!</definedName>
    <definedName name="AuxAlim">'[10]DATOS CONTRATO'!$E$18</definedName>
    <definedName name="auxalimentacion">[41]CONTRATO!$E$18</definedName>
    <definedName name="AuxCom">'[10]DATOS CONTRATO'!$I$16</definedName>
    <definedName name="auxcomisariato">[41]CONTRATO!$I$16</definedName>
    <definedName name="AuxDot">'[10]DATOS CONTRATO'!$I$17</definedName>
    <definedName name="auxdotacion">[41]CONTRATO!$I$17</definedName>
    <definedName name="AuxHab">'[10]DATOS CONTRATO'!$E$17</definedName>
    <definedName name="auxhabi">[42]CONTRATO!$E$17</definedName>
    <definedName name="auxhabitacion">[41]CONTRATO!$E$17</definedName>
    <definedName name="auxtransporte">[41]CONTRATO!$E$16</definedName>
    <definedName name="Avance_por_item" localSheetId="0">#REF!,#REF!,#REF!,#REF!,#REF!,#REF!,#REF!,#REF!,#REF!,#REF!,#REF!,#REF!,#REF!,#REF!,#REF!,#REF!,#REF!,#REF!</definedName>
    <definedName name="Avance_por_item" localSheetId="1">#REF!,#REF!,#REF!,#REF!,#REF!,#REF!,#REF!,#REF!,#REF!,#REF!,#REF!,#REF!,#REF!,#REF!,#REF!,#REF!,#REF!,#REF!</definedName>
    <definedName name="Avance_por_item">#REF!,#REF!,#REF!,#REF!,#REF!,#REF!,#REF!,#REF!,#REF!,#REF!,#REF!,#REF!,#REF!,#REF!,#REF!,#REF!,#REF!,#REF!</definedName>
    <definedName name="Avances_Totales" localSheetId="0">#REF!,#REF!,#REF!,#REF!,#REF!,#REF!,#REF!,#REF!,#REF!,#REF!,#REF!,#REF!,#REF!,#REF!,#REF!,#REF!,#REF!,#REF!</definedName>
    <definedName name="Avances_Totales" localSheetId="1">#REF!,#REF!,#REF!,#REF!,#REF!,#REF!,#REF!,#REF!,#REF!,#REF!,#REF!,#REF!,#REF!,#REF!,#REF!,#REF!,#REF!,#REF!</definedName>
    <definedName name="Avances_Totales">#REF!,#REF!,#REF!,#REF!,#REF!,#REF!,#REF!,#REF!,#REF!,#REF!,#REF!,#REF!,#REF!,#REF!,#REF!,#REF!,#REF!,#REF!</definedName>
    <definedName name="AW" localSheetId="2">#REF!</definedName>
    <definedName name="AW" localSheetId="0">#REF!</definedName>
    <definedName name="AW" localSheetId="1">#REF!</definedName>
    <definedName name="AW">#REF!</definedName>
    <definedName name="azaz" localSheetId="2" hidden="1">{"TAB1",#N/A,TRUE,"GENERAL";"TAB2",#N/A,TRUE,"GENERAL";"TAB3",#N/A,TRUE,"GENERAL";"TAB4",#N/A,TRUE,"GENERAL";"TAB5",#N/A,TRUE,"GENERAL"}</definedName>
    <definedName name="azaz" localSheetId="0" hidden="1">{"TAB1",#N/A,TRUE,"GENERAL";"TAB2",#N/A,TRUE,"GENERAL";"TAB3",#N/A,TRUE,"GENERAL";"TAB4",#N/A,TRUE,"GENERAL";"TAB5",#N/A,TRUE,"GENERAL"}</definedName>
    <definedName name="azaz" localSheetId="1"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localSheetId="0" hidden="1">{"via1",#N/A,TRUE,"general";"via2",#N/A,TRUE,"general";"via3",#N/A,TRUE,"general"}</definedName>
    <definedName name="B" localSheetId="1" hidden="1">{"via1",#N/A,TRUE,"general";"via2",#N/A,TRUE,"general";"via3",#N/A,TRUE,"general"}</definedName>
    <definedName name="B" hidden="1">{"via1",#N/A,TRUE,"general";"via2",#N/A,TRUE,"general";"via3",#N/A,TRUE,"general"}</definedName>
    <definedName name="Bajo_L" localSheetId="0">[32]Tabla!$A$1:$A$5</definedName>
    <definedName name="Bajo_L" localSheetId="1">[32]Tabla!$A$1:$A$5</definedName>
    <definedName name="Bajo_L">[33]Tabla!$A$1:$A$5</definedName>
    <definedName name="bASE" localSheetId="2">#REF!</definedName>
    <definedName name="Base" localSheetId="0">#REF!</definedName>
    <definedName name="Base" localSheetId="1">#REF!</definedName>
    <definedName name="Base">#REF!</definedName>
    <definedName name="Base_datos_IM" localSheetId="0">#REF!</definedName>
    <definedName name="Base_datos_IM" localSheetId="1">#REF!</definedName>
    <definedName name="Base_datos_IM">#REF!</definedName>
    <definedName name="base1" localSheetId="0">#REF!</definedName>
    <definedName name="base1" localSheetId="1">#REF!</definedName>
    <definedName name="base1">#REF!</definedName>
    <definedName name="base2">#REF!</definedName>
    <definedName name="basedatos">[43]Hoja1!$A$4:$BZ$55</definedName>
    <definedName name="_xlnm.Database" localSheetId="2">#REF!</definedName>
    <definedName name="_xlnm.Database" localSheetId="0">#REF!</definedName>
    <definedName name="_xlnm.Database" localSheetId="1">#REF!</definedName>
    <definedName name="_xlnm.Database">#REF!</definedName>
    <definedName name="BaseDeDatos1" localSheetId="0">#REF!</definedName>
    <definedName name="BaseDeDatos1" localSheetId="1">#REF!</definedName>
    <definedName name="BaseDeDatos1">#REF!</definedName>
    <definedName name="basep">[44]PRESUPUESTAL!$A$4:$P$190</definedName>
    <definedName name="Basica_Centro_costo_2001" localSheetId="0">#REF!</definedName>
    <definedName name="Basica_Centro_costo_2001" localSheetId="1">#REF!</definedName>
    <definedName name="Basica_Centro_costo_2001">#REF!</definedName>
    <definedName name="Basica_Facturacion_2001" localSheetId="0">#REF!</definedName>
    <definedName name="Basica_Facturacion_2001" localSheetId="1">#REF!</definedName>
    <definedName name="Basica_Facturacion_2001">#REF!</definedName>
    <definedName name="Basica_Reserva_2001" localSheetId="0">#REF!</definedName>
    <definedName name="Basica_Reserva_2001" localSheetId="1">#REF!</definedName>
    <definedName name="Basica_Reserva_2001">#REF!</definedName>
    <definedName name="Básico">#REF!</definedName>
    <definedName name="BB" localSheetId="2">'INDICAR CÓDIGO DEL ITEM DE PAGO'!ERR</definedName>
    <definedName name="BB" localSheetId="0">'PRESUPUESTO OFICIAL (Entidad)'!ERR</definedName>
    <definedName name="BB" localSheetId="1">'PROPUESTA ECONOMICA(Proponente)'!ERR</definedName>
    <definedName name="BB">[0]!ERR</definedName>
    <definedName name="bbbbbb" localSheetId="2" hidden="1">{"via1",#N/A,TRUE,"general";"via2",#N/A,TRUE,"general";"via3",#N/A,TRUE,"general"}</definedName>
    <definedName name="bbbbbb" localSheetId="0" hidden="1">{"via1",#N/A,TRUE,"general";"via2",#N/A,TRUE,"general";"via3",#N/A,TRUE,"general"}</definedName>
    <definedName name="bbbbbb" localSheetId="1"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localSheetId="0" hidden="1">{"TAB1",#N/A,TRUE,"GENERAL";"TAB2",#N/A,TRUE,"GENERAL";"TAB3",#N/A,TRUE,"GENERAL";"TAB4",#N/A,TRUE,"GENERAL";"TAB5",#N/A,TRUE,"GENERAL"}</definedName>
    <definedName name="bbbbbh" localSheetId="1"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localSheetId="0" hidden="1">{"TAB1",#N/A,TRUE,"GENERAL";"TAB2",#N/A,TRUE,"GENERAL";"TAB3",#N/A,TRUE,"GENERAL";"TAB4",#N/A,TRUE,"GENERAL";"TAB5",#N/A,TRUE,"GENERAL"}</definedName>
    <definedName name="bbd" localSheetId="1"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localSheetId="0" hidden="1">{"TAB1",#N/A,TRUE,"GENERAL";"TAB2",#N/A,TRUE,"GENERAL";"TAB3",#N/A,TRUE,"GENERAL";"TAB4",#N/A,TRUE,"GENERAL";"TAB5",#N/A,TRUE,"GENERAL"}</definedName>
    <definedName name="BCXBDFG" localSheetId="1"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localSheetId="0" hidden="1">{"via1",#N/A,TRUE,"general";"via2",#N/A,TRUE,"general";"via3",#N/A,TRUE,"general"}</definedName>
    <definedName name="BDFB" localSheetId="1"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localSheetId="0" hidden="1">{"TAB1",#N/A,TRUE,"GENERAL";"TAB2",#N/A,TRUE,"GENERAL";"TAB3",#N/A,TRUE,"GENERAL";"TAB4",#N/A,TRUE,"GENERAL";"TAB5",#N/A,TRUE,"GENERAL"}</definedName>
    <definedName name="BDFGDG" localSheetId="1"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localSheetId="0" hidden="1">{"TAB1",#N/A,TRUE,"GENERAL";"TAB2",#N/A,TRUE,"GENERAL";"TAB3",#N/A,TRUE,"GENERAL";"TAB4",#N/A,TRUE,"GENERAL";"TAB5",#N/A,TRUE,"GENERAL"}</definedName>
    <definedName name="be" localSheetId="1"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localSheetId="0" hidden="1">{"TAB1",#N/A,TRUE,"GENERAL";"TAB2",#N/A,TRUE,"GENERAL";"TAB3",#N/A,TRUE,"GENERAL";"TAB4",#N/A,TRUE,"GENERAL";"TAB5",#N/A,TRUE,"GENERAL"}</definedName>
    <definedName name="bfnfv" localSheetId="1"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localSheetId="0" hidden="1">{"TAB1",#N/A,TRUE,"GENERAL";"TAB2",#N/A,TRUE,"GENERAL";"TAB3",#N/A,TRUE,"GENERAL";"TAB4",#N/A,TRUE,"GENERAL";"TAB5",#N/A,TRUE,"GENERAL"}</definedName>
    <definedName name="bgb" localSheetId="1"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localSheetId="0" hidden="1">{"via1",#N/A,TRUE,"general";"via2",#N/A,TRUE,"general";"via3",#N/A,TRUE,"general"}</definedName>
    <definedName name="BGDGFRT" localSheetId="1"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localSheetId="0" hidden="1">{"via1",#N/A,TRUE,"general";"via2",#N/A,TRUE,"general";"via3",#N/A,TRUE,"general"}</definedName>
    <definedName name="BGFBFH" localSheetId="1"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localSheetId="0" hidden="1">{"via1",#N/A,TRUE,"general";"via2",#N/A,TRUE,"general";"via3",#N/A,TRUE,"general"}</definedName>
    <definedName name="bgvfcdx" localSheetId="1"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'[45]Ejecutado%'!#REF!</definedName>
    <definedName name="blEjecutadoPorcen">'[45]Ejecutado$'!$D$1:$CE$45</definedName>
    <definedName name="blEqCantiInf1" localSheetId="0">#REF!</definedName>
    <definedName name="blEqCantiInf1" localSheetId="1">#REF!</definedName>
    <definedName name="blEqCantiInf1">#REF!</definedName>
    <definedName name="blEqCantiInf2" localSheetId="0">#REF!</definedName>
    <definedName name="blEqCantiInf2" localSheetId="1">#REF!</definedName>
    <definedName name="blEqCantiInf2">#REF!</definedName>
    <definedName name="blEqClaseInf1" localSheetId="0">#REF!</definedName>
    <definedName name="blEqClaseInf1" localSheetId="1">#REF!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'[45]Programado$'!$I$1:$CK$45</definedName>
    <definedName name="blReferenciaInforme" localSheetId="0">#REF!</definedName>
    <definedName name="blReferenciaInforme" localSheetId="1">#REF!</definedName>
    <definedName name="blReferenciaInforme">#REF!</definedName>
    <definedName name="bn" localSheetId="2">#REF!</definedName>
    <definedName name="bn" localSheetId="0">#REF!</definedName>
    <definedName name="bn" localSheetId="1">#REF!</definedName>
    <definedName name="bn">#REF!</definedName>
    <definedName name="Bombas" localSheetId="0">#REF!</definedName>
    <definedName name="Bombas" localSheetId="1">#REF!</definedName>
    <definedName name="Bombas">#REF!</definedName>
    <definedName name="BONO">#REF!</definedName>
    <definedName name="BORDER1">[46]steel!#REF!</definedName>
    <definedName name="BORDET" localSheetId="0">#REF!</definedName>
    <definedName name="BORDET" localSheetId="1">#REF!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localSheetId="0" hidden="1">{"TAB1",#N/A,TRUE,"GENERAL";"TAB2",#N/A,TRUE,"GENERAL";"TAB3",#N/A,TRUE,"GENERAL";"TAB4",#N/A,TRUE,"GENERAL";"TAB5",#N/A,TRUE,"GENERAL"}</definedName>
    <definedName name="br" localSheetId="1"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localSheetId="0" hidden="1">{"via1",#N/A,TRUE,"general";"via2",#N/A,TRUE,"general";"via3",#N/A,TRUE,"general"}</definedName>
    <definedName name="bsb" localSheetId="1"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localSheetId="0" hidden="1">{"TAB1",#N/A,TRUE,"GENERAL";"TAB2",#N/A,TRUE,"GENERAL";"TAB3",#N/A,TRUE,"GENERAL";"TAB4",#N/A,TRUE,"GENERAL";"TAB5",#N/A,TRUE,"GENERAL"}</definedName>
    <definedName name="bspoi" localSheetId="1" hidden="1">{"TAB1",#N/A,TRUE,"GENERAL";"TAB2",#N/A,TRUE,"GENERAL";"TAB3",#N/A,TRUE,"GENERAL";"TAB4",#N/A,TRUE,"GENERAL";"TAB5",#N/A,TRUE,"GENERAL"}</definedName>
    <definedName name="bspoi" hidden="1">{"TAB1",#N/A,TRUE,"GENERAL";"TAB2",#N/A,TRUE,"GENERAL";"TAB3",#N/A,TRUE,"GENERAL";"TAB4",#N/A,TRUE,"GENERAL";"TAB5",#N/A,TRUE,"GENERAL"}</definedName>
    <definedName name="BSW">[47]medelo!$D$37</definedName>
    <definedName name="bt" localSheetId="2" hidden="1">{"via1",#N/A,TRUE,"general";"via2",#N/A,TRUE,"general";"via3",#N/A,TRUE,"general"}</definedName>
    <definedName name="bt" localSheetId="0" hidden="1">{"via1",#N/A,TRUE,"general";"via2",#N/A,TRUE,"general";"via3",#N/A,TRUE,"general"}</definedName>
    <definedName name="bt" localSheetId="1"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localSheetId="0" hidden="1">{"TAB1",#N/A,TRUE,"GENERAL";"TAB2",#N/A,TRUE,"GENERAL";"TAB3",#N/A,TRUE,"GENERAL";"TAB4",#N/A,TRUE,"GENERAL";"TAB5",#N/A,TRUE,"GENERAL"}</definedName>
    <definedName name="BTYJHTR" localSheetId="1" hidden="1">{"TAB1",#N/A,TRUE,"GENERAL";"TAB2",#N/A,TRUE,"GENERAL";"TAB3",#N/A,TRUE,"GENERAL";"TAB4",#N/A,TRUE,"GENERAL";"TAB5",#N/A,TRUE,"GENERAL"}</definedName>
    <definedName name="BTYJHTR" hidden="1">{"TAB1",#N/A,TRUE,"GENERAL";"TAB2",#N/A,TRUE,"GENERAL";"TAB3",#N/A,TRUE,"GENERAL";"TAB4",#N/A,TRUE,"GENERAL";"TAB5",#N/A,TRUE,"GENERAL"}</definedName>
    <definedName name="BuiltIn_Print_Area">'[48]Form5 _Pág_ 1'!#REF!</definedName>
    <definedName name="BuiltIn_Print_Area___0">'[48]Form5 _Pág_ 2'!#REF!</definedName>
    <definedName name="bvbc" localSheetId="2" hidden="1">{"TAB1",#N/A,TRUE,"GENERAL";"TAB2",#N/A,TRUE,"GENERAL";"TAB3",#N/A,TRUE,"GENERAL";"TAB4",#N/A,TRUE,"GENERAL";"TAB5",#N/A,TRUE,"GENERAL"}</definedName>
    <definedName name="bvbc" localSheetId="0" hidden="1">{"TAB1",#N/A,TRUE,"GENERAL";"TAB2",#N/A,TRUE,"GENERAL";"TAB3",#N/A,TRUE,"GENERAL";"TAB4",#N/A,TRUE,"GENERAL";"TAB5",#N/A,TRUE,"GENERAL"}</definedName>
    <definedName name="bvbc" localSheetId="1"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localSheetId="0" hidden="1">{"via1",#N/A,TRUE,"general";"via2",#N/A,TRUE,"general";"via3",#N/A,TRUE,"general"}</definedName>
    <definedName name="bvcb" localSheetId="1"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localSheetId="0" hidden="1">{"via1",#N/A,TRUE,"general";"via2",#N/A,TRUE,"general";"via3",#N/A,TRUE,"general"}</definedName>
    <definedName name="bvn" localSheetId="1"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localSheetId="0" hidden="1">{"via1",#N/A,TRUE,"general";"via2",#N/A,TRUE,"general";"via3",#N/A,TRUE,"general"}</definedName>
    <definedName name="by" localSheetId="1" hidden="1">{"via1",#N/A,TRUE,"general";"via2",#N/A,TRUE,"general";"via3",#N/A,TRUE,"general"}</definedName>
    <definedName name="by" hidden="1">{"via1",#N/A,TRUE,"general";"via2",#N/A,TRUE,"general";"via3",#N/A,TRUE,"general"}</definedName>
    <definedName name="C._C.">#REF!</definedName>
    <definedName name="C_" localSheetId="2">#REF!</definedName>
    <definedName name="C_" localSheetId="0">#REF!</definedName>
    <definedName name="C_" localSheetId="1">#REF!</definedName>
    <definedName name="C_">#REF!</definedName>
    <definedName name="CA" localSheetId="0">#REF!</definedName>
    <definedName name="CA" localSheetId="1">#REF!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 localSheetId="0">'[49]TRAMO 03'!$F:$F,'[49]TRAMO 03'!$I:$I,'[49]TRAMO 03'!$K:$K,'[49]TRAMO 03'!#REF!,'[49]TRAMO 03'!#REF!,'[49]TRAMO 03'!#REF!,'[49]TRAMO 03'!#REF!,'[49]TRAMO 03'!#REF!,'[49]TRAMO 03'!#REF!,'[49]TRAMO 03'!#REF!,'[49]TRAMO 03'!#REF!,'[49]TRAMO 03'!#REF!,'[49]TRAMO 03'!#REF!,'[49]TRAMO 03'!#REF!,'[49]TRAMO 03'!#REF!,'[49]TRAMO 03'!#REF!</definedName>
    <definedName name="cantidad" localSheetId="1">'[49]TRAMO 03'!$F:$F,'[49]TRAMO 03'!$I:$I,'[49]TRAMO 03'!$K:$K,'[49]TRAMO 03'!#REF!,'[49]TRAMO 03'!#REF!,'[49]TRAMO 03'!#REF!,'[49]TRAMO 03'!#REF!,'[49]TRAMO 03'!#REF!,'[49]TRAMO 03'!#REF!,'[49]TRAMO 03'!#REF!,'[49]TRAMO 03'!#REF!,'[49]TRAMO 03'!#REF!,'[49]TRAMO 03'!#REF!,'[49]TRAMO 03'!#REF!,'[49]TRAMO 03'!#REF!,'[49]TRAMO 03'!#REF!</definedName>
    <definedName name="cantidad">'[49]TRAMO 03'!$F:$F,'[49]TRAMO 03'!$I:$I,'[49]TRAMO 03'!$K:$K,'[49]TRAMO 03'!#REF!,'[49]TRAMO 03'!#REF!,'[49]TRAMO 03'!#REF!,'[49]TRAMO 03'!#REF!,'[49]TRAMO 03'!#REF!,'[49]TRAMO 03'!#REF!,'[49]TRAMO 03'!#REF!,'[49]TRAMO 03'!#REF!,'[49]TRAMO 03'!#REF!,'[49]TRAMO 03'!#REF!,'[49]TRAMO 03'!#REF!,'[49]TRAMO 03'!#REF!,'[49]TRAMO 03'!#REF!</definedName>
    <definedName name="cap" localSheetId="2">#REF!</definedName>
    <definedName name="CAP" localSheetId="0">#REF!</definedName>
    <definedName name="CAP" localSheetId="1">#REF!</definedName>
    <definedName name="CAP">#REF!</definedName>
    <definedName name="CAPAC._HSE" localSheetId="0">#REF!</definedName>
    <definedName name="CAPAC._HSE" localSheetId="1">#REF!</definedName>
    <definedName name="CAPAC._HSE">#REF!</definedName>
    <definedName name="CARGA" localSheetId="0">#REF!</definedName>
    <definedName name="CARGA" localSheetId="1">#REF!</definedName>
    <definedName name="CARGA">#REF!</definedName>
    <definedName name="CARGOS">#REF!</definedName>
    <definedName name="carlos" localSheetId="0">MODULO10.auto_abrir</definedName>
    <definedName name="carlos" localSheetId="1">MODULO10.auto_abrir</definedName>
    <definedName name="carlos">MODULO10.auto_abrir</definedName>
    <definedName name="CBLES" localSheetId="0">#REF!</definedName>
    <definedName name="CBLES" localSheetId="1">#REF!</definedName>
    <definedName name="CBLES">#REF!</definedName>
    <definedName name="CBLES1" localSheetId="0">#REF!</definedName>
    <definedName name="CBLES1" localSheetId="1">#REF!</definedName>
    <definedName name="CBLES1">#REF!</definedName>
    <definedName name="CBRDISEÑO">[50]SECTORIZACIÓN!$A$12:$G$20</definedName>
    <definedName name="CBWorkbookPriority" hidden="1">-1602700874</definedName>
    <definedName name="CC">[51]Personalizar!$G$22:$G$25</definedName>
    <definedName name="ccccc" localSheetId="2" hidden="1">{"TAB1",#N/A,TRUE,"GENERAL";"TAB2",#N/A,TRUE,"GENERAL";"TAB3",#N/A,TRUE,"GENERAL";"TAB4",#N/A,TRUE,"GENERAL";"TAB5",#N/A,TRUE,"GENERAL"}</definedName>
    <definedName name="ccccc" localSheetId="0" hidden="1">{"TAB1",#N/A,TRUE,"GENERAL";"TAB2",#N/A,TRUE,"GENERAL";"TAB3",#N/A,TRUE,"GENERAL";"TAB4",#N/A,TRUE,"GENERAL";"TAB5",#N/A,TRUE,"GENERAL"}</definedName>
    <definedName name="ccccc" localSheetId="1" hidden="1">{"TAB1",#N/A,TRUE,"GENERAL";"TAB2",#N/A,TRUE,"GENERAL";"TAB3",#N/A,TRUE,"GENERAL";"TAB4",#N/A,TRUE,"GENERAL";"TAB5",#N/A,TRUE,"GENERAL"}</definedName>
    <definedName name="ccccc" hidden="1">{"TAB1",#N/A,TRUE,"GENERAL";"TAB2",#N/A,TRUE,"GENERAL";"TAB3",#N/A,TRUE,"GENERAL";"TAB4",#N/A,TRUE,"GENERAL";"TAB5",#N/A,TRUE,"GENERAL"}</definedName>
    <definedName name="CCCCCC" localSheetId="2">'[52]A. P. U.'!#REF!</definedName>
    <definedName name="CCCCCC">'[52]A. P. U.'!#REF!</definedName>
    <definedName name="CCT" localSheetId="0">#REF!</definedName>
    <definedName name="CCT" localSheetId="1">#REF!</definedName>
    <definedName name="CCT">#REF!</definedName>
    <definedName name="ccto210" localSheetId="2">#REF!</definedName>
    <definedName name="ccto210" localSheetId="0">#REF!</definedName>
    <definedName name="ccto210" localSheetId="1">#REF!</definedName>
    <definedName name="ccto210">#REF!</definedName>
    <definedName name="cd">[53]Hoja1!$C$81</definedName>
    <definedName name="cdcdc" localSheetId="2" hidden="1">{"via1",#N/A,TRUE,"general";"via2",#N/A,TRUE,"general";"via3",#N/A,TRUE,"general"}</definedName>
    <definedName name="cdcdc" localSheetId="0" hidden="1">{"via1",#N/A,TRUE,"general";"via2",#N/A,TRUE,"general";"via3",#N/A,TRUE,"general"}</definedName>
    <definedName name="cdcdc" localSheetId="1" hidden="1">{"via1",#N/A,TRUE,"general";"via2",#N/A,TRUE,"general";"via3",#N/A,TRUE,"general"}</definedName>
    <definedName name="cdcdc" hidden="1">{"via1",#N/A,TRUE,"general";"via2",#N/A,TRUE,"general";"via3",#N/A,TRUE,"general"}</definedName>
    <definedName name="CDctrl">[36]CDItem!$G$8</definedName>
    <definedName name="CDE" localSheetId="0">#REF!</definedName>
    <definedName name="CDE" localSheetId="1">#REF!</definedName>
    <definedName name="CDE">#REF!</definedName>
    <definedName name="cdfgrtfd" localSheetId="0" hidden="1">#REF!</definedName>
    <definedName name="cdfgrtfd" localSheetId="1" hidden="1">#REF!</definedName>
    <definedName name="cdfgrtfd" hidden="1">#REF!</definedName>
    <definedName name="ceerf" localSheetId="2" hidden="1">{"TAB1",#N/A,TRUE,"GENERAL";"TAB2",#N/A,TRUE,"GENERAL";"TAB3",#N/A,TRUE,"GENERAL";"TAB4",#N/A,TRUE,"GENERAL";"TAB5",#N/A,TRUE,"GENERAL"}</definedName>
    <definedName name="ceerf" localSheetId="0" hidden="1">{"TAB1",#N/A,TRUE,"GENERAL";"TAB2",#N/A,TRUE,"GENERAL";"TAB3",#N/A,TRUE,"GENERAL";"TAB4",#N/A,TRUE,"GENERAL";"TAB5",#N/A,TRUE,"GENERAL"}</definedName>
    <definedName name="ceerf" localSheetId="1" hidden="1">{"TAB1",#N/A,TRUE,"GENERAL";"TAB2",#N/A,TRUE,"GENERAL";"TAB3",#N/A,TRUE,"GENERAL";"TAB4",#N/A,TRUE,"GENERAL";"TAB5",#N/A,TRUE,"GENERAL"}</definedName>
    <definedName name="ceerf" hidden="1">{"TAB1",#N/A,TRUE,"GENERAL";"TAB2",#N/A,TRUE,"GENERAL";"TAB3",#N/A,TRUE,"GENERAL";"TAB4",#N/A,TRUE,"GENERAL";"TAB5",#N/A,TRUE,"GENERAL"}</definedName>
    <definedName name="CEMENTO" localSheetId="2">[54]Insum!$A$3:$H$63</definedName>
    <definedName name="CEMENTO">[55]Insum!$A$3:$H$63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 localSheetId="0">#REF!</definedName>
    <definedName name="Ch" localSheetId="1">#REF!</definedName>
    <definedName name="Ch">#REF!</definedName>
    <definedName name="CHK_PU">'[3]7422CW00'!#REF!</definedName>
    <definedName name="CHP">#REF!</definedName>
    <definedName name="CISNEROS">#REF!</definedName>
    <definedName name="cjsa" hidden="1">#REF!</definedName>
    <definedName name="CL">#REF!</definedName>
    <definedName name="cmf">[56]Hoja1!$C$27</definedName>
    <definedName name="CMIBLE" localSheetId="0">#REF!</definedName>
    <definedName name="CMIBLE" localSheetId="1">#REF!</definedName>
    <definedName name="CMIBLE">#REF!</definedName>
    <definedName name="CMIBLE1" localSheetId="0">#REF!</definedName>
    <definedName name="CMIBLE1" localSheetId="1">#REF!</definedName>
    <definedName name="CMIBLE1">#REF!</definedName>
    <definedName name="Cod" localSheetId="0">#REF!</definedName>
    <definedName name="Cod" localSheetId="1">#REF!</definedName>
    <definedName name="Cod">#REF!</definedName>
    <definedName name="CodActEco">[10]EMPRESA!$F$10</definedName>
    <definedName name="codigo" localSheetId="0">#REF!,#REF!</definedName>
    <definedName name="codigo" localSheetId="1">#REF!,#REF!</definedName>
    <definedName name="codigo">#REF!,#REF!</definedName>
    <definedName name="CodigoInversion" localSheetId="0">#REF!</definedName>
    <definedName name="CodigoInversion" localSheetId="1">#REF!</definedName>
    <definedName name="CodigoInversion">#REF!</definedName>
    <definedName name="CodigoProyecto">#REF!</definedName>
    <definedName name="Codigos">#REF!</definedName>
    <definedName name="CODOS">#REF!</definedName>
    <definedName name="cogvsiruj">[35]COMPARATIVO!#REF!</definedName>
    <definedName name="COLON" localSheetId="0">#REF!</definedName>
    <definedName name="COLON" localSheetId="1">#REF!</definedName>
    <definedName name="COLON">#REF!</definedName>
    <definedName name="ColTap">'[20]Coloc. e Interc. Tapones'!$E$1:$E$65536</definedName>
    <definedName name="Com">'[41]LIQUIDA-NOMINA'!$AL$4</definedName>
    <definedName name="COMIDA" localSheetId="0">#REF!</definedName>
    <definedName name="COMIDA" localSheetId="1">#REF!</definedName>
    <definedName name="COMIDA">#REF!</definedName>
    <definedName name="Compresores" localSheetId="0">#REF!</definedName>
    <definedName name="Compresores" localSheetId="1">#REF!</definedName>
    <definedName name="Compresores">#REF!</definedName>
    <definedName name="ConseqCat">0</definedName>
    <definedName name="ConseqForMitRisk">3</definedName>
    <definedName name="CONT" localSheetId="0">'[57]DATOS CONTRATO'!$G$13</definedName>
    <definedName name="CONT" localSheetId="1">'[57]DATOS CONTRATO'!$G$13</definedName>
    <definedName name="CONT">'[58]DATOS CONTRATO'!$G$13</definedName>
    <definedName name="Contratante">'[10]DATOS CONTRATO'!$E$6</definedName>
    <definedName name="CONTRATO">[41]CONTRATO!$E$8</definedName>
    <definedName name="COPIA" localSheetId="2">'INDICAR CÓDIGO DEL ITEM DE PAGO'!ERR</definedName>
    <definedName name="COPIA" localSheetId="0">'PRESUPUESTO OFICIAL (Entidad)'!ERR</definedName>
    <definedName name="COPIA" localSheetId="1">'PROPUESTA ECONOMICA(Proponente)'!ERR</definedName>
    <definedName name="COPIA">[0]!ERR</definedName>
    <definedName name="COPIA1" localSheetId="0">#REF!</definedName>
    <definedName name="COPIA1" localSheetId="1">#REF!</definedName>
    <definedName name="COPIA1">#REF!</definedName>
    <definedName name="COPIA2" localSheetId="0">#REF!</definedName>
    <definedName name="COPIA2" localSheetId="1">#REF!</definedName>
    <definedName name="COPIA2">#REF!</definedName>
    <definedName name="copiao4" localSheetId="2">'INDICAR CÓDIGO DEL ITEM DE PAGO'!ERR</definedName>
    <definedName name="copiao4" localSheetId="0">'PRESUPUESTO OFICIAL (Entidad)'!ERR</definedName>
    <definedName name="copiao4" localSheetId="1">'PROPUESTA ECONOMICA(Proponente)'!ERR</definedName>
    <definedName name="copiao4">[0]!ERR</definedName>
    <definedName name="corri" localSheetId="2">'INDICAR CÓDIGO DEL ITEM DE PAGO'!ERR</definedName>
    <definedName name="corri" localSheetId="0">'PRESUPUESTO OFICIAL (Entidad)'!ERR</definedName>
    <definedName name="corri" localSheetId="1">'PROPUESTA ECONOMICA(Proponente)'!ERR</definedName>
    <definedName name="corri">[0]!ERR</definedName>
    <definedName name="COSTO_FRENTE">[59]BITACORA!$E$1:$E$65536</definedName>
    <definedName name="costo2" localSheetId="0" hidden="1">#REF!</definedName>
    <definedName name="costo2" localSheetId="1" hidden="1">#REF!</definedName>
    <definedName name="costo2" hidden="1">#REF!</definedName>
    <definedName name="COSTODIRECTO" localSheetId="2">#REF!</definedName>
    <definedName name="COSTODIRECTO" localSheetId="0">#REF!</definedName>
    <definedName name="COSTODIRECTO" localSheetId="1">#REF!</definedName>
    <definedName name="COSTODIRECTO">#REF!</definedName>
    <definedName name="COSTOS">[60]TARIFAS!$A$1:$F$52</definedName>
    <definedName name="CRIT" localSheetId="0">#REF!</definedName>
    <definedName name="CRIT" localSheetId="1">#REF!</definedName>
    <definedName name="CRIT">#REF!</definedName>
    <definedName name="CRIT_APIAY" localSheetId="0">#REF!</definedName>
    <definedName name="CRIT_APIAY" localSheetId="1">#REF!</definedName>
    <definedName name="CRIT_APIAY">#REF!</definedName>
    <definedName name="CRIT_CHICHI" localSheetId="0">#REF!</definedName>
    <definedName name="CRIT_CHICHI" localSheetId="1">#REF!</definedName>
    <definedName name="CRIT_CHICHI">#REF!</definedName>
    <definedName name="CRIT_CHICHI1">#REF!</definedName>
    <definedName name="CRIT_DOL">#REF!</definedName>
    <definedName name="CRIT_DOL1">#REF!</definedName>
    <definedName name="CRIT1">#REF!</definedName>
    <definedName name="Criteria_MI">[61]civ_roma!$C$803:$G$804</definedName>
    <definedName name="Criterios_IM">'[3]7422CW00'!#REF!</definedName>
    <definedName name="Criticidad">[62]Tabla!$A$1:$A$5</definedName>
    <definedName name="cs" localSheetId="0">#REF!</definedName>
    <definedName name="cs" localSheetId="1">#REF!</definedName>
    <definedName name="cs">#REF!</definedName>
    <definedName name="CS_AVG_SIZE" localSheetId="0">#REF!</definedName>
    <definedName name="CS_AVG_SIZE" localSheetId="1">#REF!</definedName>
    <definedName name="CS_AVG_SIZE">#REF!</definedName>
    <definedName name="CS_WELDING" localSheetId="0">#REF!</definedName>
    <definedName name="CS_WELDING" localSheetId="1">#REF!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 localSheetId="0">'PRESUPUESTO OFICIAL (Entidad)'!ERR</definedName>
    <definedName name="CUAL" localSheetId="1">'PROPUESTA ECONOMICA(Proponente)'!ERR</definedName>
    <definedName name="CUAL">[0]!ERR</definedName>
    <definedName name="CUBS" localSheetId="2">#REF!</definedName>
    <definedName name="CUBS" localSheetId="0">#REF!</definedName>
    <definedName name="CUBS" localSheetId="1">#REF!</definedName>
    <definedName name="CUBS">#REF!</definedName>
    <definedName name="CUNET" localSheetId="2" hidden="1">{"via1",#N/A,TRUE,"general";"via2",#N/A,TRUE,"general";"via3",#N/A,TRUE,"general"}</definedName>
    <definedName name="CUNET" localSheetId="0" hidden="1">{"via1",#N/A,TRUE,"general";"via2",#N/A,TRUE,"general";"via3",#N/A,TRUE,"general"}</definedName>
    <definedName name="CUNET" localSheetId="1" hidden="1">{"via1",#N/A,TRUE,"general";"via2",#N/A,TRUE,"general";"via3",#N/A,TRUE,"general"}</definedName>
    <definedName name="CUNET" hidden="1">{"via1",#N/A,TRUE,"general";"via2",#N/A,TRUE,"general";"via3",#N/A,TRUE,"general"}</definedName>
    <definedName name="Customize" localSheetId="0">[51]!Customize</definedName>
    <definedName name="Customize" localSheetId="1">[51]!Customize</definedName>
    <definedName name="Customize">[51]!Customize</definedName>
    <definedName name="cv" localSheetId="2">#REF!</definedName>
    <definedName name="cv" localSheetId="0">#REF!</definedName>
    <definedName name="cv" localSheetId="1">#REF!</definedName>
    <definedName name="cv">#REF!</definedName>
    <definedName name="CVa">'[20]Cambio de Valv.'!$E$1:$E$65536</definedName>
    <definedName name="cvbcvbf" localSheetId="0" hidden="1">{#N/A,#N/A,TRUE,"INGENIERIA";#N/A,#N/A,TRUE,"COMPRAS";#N/A,#N/A,TRUE,"DIRECCION";#N/A,#N/A,TRUE,"RESUMEN"}</definedName>
    <definedName name="cvbcvbf" localSheetId="1" hidden="1">{#N/A,#N/A,TRUE,"INGENIERIA";#N/A,#N/A,TRUE,"COMPRAS";#N/A,#N/A,TRUE,"DIRECCION";#N/A,#N/A,TRUE,"RESUMEN"}</definedName>
    <definedName name="cvbcvbf" hidden="1">{#N/A,#N/A,TRUE,"INGENIERIA";#N/A,#N/A,TRUE,"COMPRAS";#N/A,#N/A,TRUE,"DIRECCION";#N/A,#N/A,TRUE,"RESUMEN"}</definedName>
    <definedName name="cvfvd" localSheetId="2" hidden="1">{"via1",#N/A,TRUE,"general";"via2",#N/A,TRUE,"general";"via3",#N/A,TRUE,"general"}</definedName>
    <definedName name="cvfvd" localSheetId="0" hidden="1">{"via1",#N/A,TRUE,"general";"via2",#N/A,TRUE,"general";"via3",#N/A,TRUE,"general"}</definedName>
    <definedName name="cvfvd" localSheetId="1"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localSheetId="0" hidden="1">{"TAB1",#N/A,TRUE,"GENERAL";"TAB2",#N/A,TRUE,"GENERAL";"TAB3",#N/A,TRUE,"GENERAL";"TAB4",#N/A,TRUE,"GENERAL";"TAB5",#N/A,TRUE,"GENERAL"}</definedName>
    <definedName name="cvn" localSheetId="1"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localSheetId="0" hidden="1">{"via1",#N/A,TRUE,"general";"via2",#N/A,TRUE,"general";"via3",#N/A,TRUE,"general"}</definedName>
    <definedName name="CVXC" localSheetId="1"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localSheetId="0" hidden="1">{"TAB1",#N/A,TRUE,"GENERAL";"TAB2",#N/A,TRUE,"GENERAL";"TAB3",#N/A,TRUE,"GENERAL";"TAB4",#N/A,TRUE,"GENERAL";"TAB5",#N/A,TRUE,"GENERAL"}</definedName>
    <definedName name="d" localSheetId="1"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localSheetId="0" hidden="1">{"TAB1",#N/A,TRUE,"GENERAL";"TAB2",#N/A,TRUE,"GENERAL";"TAB3",#N/A,TRUE,"GENERAL";"TAB4",#N/A,TRUE,"GENERAL";"TAB5",#N/A,TRUE,"GENERAL"}</definedName>
    <definedName name="DASD" localSheetId="1"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[61]civ_roma!$C$9:$G$799</definedName>
    <definedName name="DATO1">'[63]46'!$D$3:$CK$429</definedName>
    <definedName name="DATOS" localSheetId="2">#REF!</definedName>
    <definedName name="datos" localSheetId="0">#REF!</definedName>
    <definedName name="datos" localSheetId="1">#REF!</definedName>
    <definedName name="datos">#REF!</definedName>
    <definedName name="DBASE1" localSheetId="0">#REF!</definedName>
    <definedName name="DBASE1" localSheetId="1">#REF!</definedName>
    <definedName name="DBASE1">#REF!</definedName>
    <definedName name="DBASE2" localSheetId="0">#REF!</definedName>
    <definedName name="DBASE2" localSheetId="1">#REF!</definedName>
    <definedName name="DBASE2">#REF!</definedName>
    <definedName name="DBASE3">#REF!</definedName>
    <definedName name="dbfdfbi" localSheetId="2" hidden="1">{"TAB1",#N/A,TRUE,"GENERAL";"TAB2",#N/A,TRUE,"GENERAL";"TAB3",#N/A,TRUE,"GENERAL";"TAB4",#N/A,TRUE,"GENERAL";"TAB5",#N/A,TRUE,"GENERAL"}</definedName>
    <definedName name="dbfdfbi" localSheetId="0" hidden="1">{"TAB1",#N/A,TRUE,"GENERAL";"TAB2",#N/A,TRUE,"GENERAL";"TAB3",#N/A,TRUE,"GENERAL";"TAB4",#N/A,TRUE,"GENERAL";"TAB5",#N/A,TRUE,"GENERAL"}</definedName>
    <definedName name="dbfdfbi" localSheetId="1"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 localSheetId="0">#REF!</definedName>
    <definedName name="Dbgcm" localSheetId="1">#REF!</definedName>
    <definedName name="Dbgcm">#REF!</definedName>
    <definedName name="dc" localSheetId="0">#REF!</definedName>
    <definedName name="dc" localSheetId="1">#REF!</definedName>
    <definedName name="dc">#REF!</definedName>
    <definedName name="Dcacm" localSheetId="2">#REF!</definedName>
    <definedName name="Dcacm" localSheetId="0">#REF!</definedName>
    <definedName name="Dcacm" localSheetId="1">#REF!</definedName>
    <definedName name="Dcacm">#REF!</definedName>
    <definedName name="DCI" localSheetId="0">[12]Tablas!#REF!</definedName>
    <definedName name="DCI" localSheetId="1">[12]Tablas!#REF!</definedName>
    <definedName name="DCI">[12]Tablas!#REF!</definedName>
    <definedName name="DCI1_1" localSheetId="0">[12]Tablas!#REF!</definedName>
    <definedName name="DCI1_1" localSheetId="1">[12]Tablas!#REF!</definedName>
    <definedName name="DCI1_1">[12]Tablas!#REF!</definedName>
    <definedName name="DCI1_1_1" localSheetId="0">[12]Tablas!#REF!</definedName>
    <definedName name="DCI1_1_1" localSheetId="1">[12]Tablas!#REF!</definedName>
    <definedName name="DCI1_1_1">[12]Tablas!#REF!</definedName>
    <definedName name="DCI1_1_2" localSheetId="0">[12]Tablas!#REF!</definedName>
    <definedName name="DCI1_1_2" localSheetId="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 localSheetId="0">#REF!</definedName>
    <definedName name="DCorriente" localSheetId="1">#REF!</definedName>
    <definedName name="DCorriente">#REF!</definedName>
    <definedName name="Dcorriente1">'[64]Pta a tierra'!#REF!</definedName>
    <definedName name="DCSDCTV" localSheetId="2" hidden="1">{"via1",#N/A,TRUE,"general";"via2",#N/A,TRUE,"general";"via3",#N/A,TRUE,"general"}</definedName>
    <definedName name="DCSDCTV" localSheetId="0" hidden="1">{"via1",#N/A,TRUE,"general";"via2",#N/A,TRUE,"general";"via3",#N/A,TRUE,"general"}</definedName>
    <definedName name="DCSDCTV" localSheetId="1" hidden="1">{"via1",#N/A,TRUE,"general";"via2",#N/A,TRUE,"general";"via3",#N/A,TRUE,"general"}</definedName>
    <definedName name="DCSDCTV" hidden="1">{"via1",#N/A,TRUE,"general";"via2",#N/A,TRUE,"general";"via3",#N/A,TRUE,"general"}</definedName>
    <definedName name="dd" localSheetId="2">#REF!</definedName>
    <definedName name="dd" localSheetId="0">#REF!</definedName>
    <definedName name="dd" localSheetId="1">#REF!</definedName>
    <definedName name="dd">#REF!</definedName>
    <definedName name="ddd" localSheetId="2" hidden="1">{"via1",#N/A,TRUE,"general";"via2",#N/A,TRUE,"general";"via3",#N/A,TRUE,"general"}</definedName>
    <definedName name="ddd" localSheetId="0" hidden="1">{"via1",#N/A,TRUE,"general";"via2",#N/A,TRUE,"general";"via3",#N/A,TRUE,"general"}</definedName>
    <definedName name="ddd" localSheetId="1" hidden="1">{"via1",#N/A,TRUE,"general";"via2",#N/A,TRUE,"general";"via3",#N/A,TRUE,"general"}</definedName>
    <definedName name="ddd" hidden="1">{"via1",#N/A,TRUE,"general";"via2",#N/A,TRUE,"general";"via3",#N/A,TRUE,"general"}</definedName>
    <definedName name="DDDD" localSheetId="0" hidden="1">{#N/A,#N/A,FALSE,"Estatico";#N/A,#N/A,FALSE,"Tuberia";#N/A,#N/A,FALSE,"Instrumentación";#N/A,#N/A,FALSE,"Mecanica";#N/A,#N/A,FALSE,"Electrico";#N/A,#N/A,FALSE,"Ofic.Civiles"}</definedName>
    <definedName name="DDDD" localSheetId="1" hidden="1">{#N/A,#N/A,FALSE,"Estatico";#N/A,#N/A,FALSE,"Tuberia";#N/A,#N/A,FALSE,"Instrumentación";#N/A,#N/A,FALSE,"Mecanica";#N/A,#N/A,FALSE,"Electrico";#N/A,#N/A,FALSE,"Ofic.Civiles"}</definedName>
    <definedName name="DDDD" hidden="1">{#N/A,#N/A,FALSE,"Estatico";#N/A,#N/A,FALSE,"Tuberia";#N/A,#N/A,FALSE,"Instrumentación";#N/A,#N/A,FALSE,"Mecanica";#N/A,#N/A,FALSE,"Electrico";#N/A,#N/A,FALSE,"Ofic.Civiles"}</definedName>
    <definedName name="DDDDDDD" localSheetId="0" hidden="1">{#N/A,#N/A,FALSE,"orthoflow";#N/A,#N/A,FALSE,"Miscelaneos";#N/A,#N/A,FALSE,"Instrumentacio";#N/A,#N/A,FALSE,"Electrico";#N/A,#N/A,FALSE,"Valv. Seguridad"}</definedName>
    <definedName name="DDDDDDD" localSheetId="1" hidden="1">{#N/A,#N/A,FALSE,"orthoflow";#N/A,#N/A,FALSE,"Miscelaneos";#N/A,#N/A,FALSE,"Instrumentacio";#N/A,#N/A,FALSE,"Electrico";#N/A,#N/A,FALSE,"Valv. Seguridad"}</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localSheetId="0" hidden="1">{"via1",#N/A,TRUE,"general";"via2",#N/A,TRUE,"general";"via3",#N/A,TRUE,"general"}</definedName>
    <definedName name="ddddt" localSheetId="1"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localSheetId="0" hidden="1">{"TAB1",#N/A,TRUE,"GENERAL";"TAB2",#N/A,TRUE,"GENERAL";"TAB3",#N/A,TRUE,"GENERAL";"TAB4",#N/A,TRUE,"GENERAL";"TAB5",#N/A,TRUE,"GENERAL"}</definedName>
    <definedName name="ddewdw" localSheetId="1"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localSheetId="0" hidden="1">{"TAB1",#N/A,TRUE,"GENERAL";"TAB2",#N/A,TRUE,"GENERAL";"TAB3",#N/A,TRUE,"GENERAL";"TAB4",#N/A,TRUE,"GENERAL";"TAB5",#N/A,TRUE,"GENERAL"}</definedName>
    <definedName name="ddfdh" localSheetId="1"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localSheetId="0" hidden="1">{"TAB1",#N/A,TRUE,"GENERAL";"TAB2",#N/A,TRUE,"GENERAL";"TAB3",#N/A,TRUE,"GENERAL";"TAB4",#N/A,TRUE,"GENERAL";"TAB5",#N/A,TRUE,"GENERAL"}</definedName>
    <definedName name="DDGSDP" localSheetId="1"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localSheetId="0" hidden="1">{"TAB1",#N/A,TRUE,"GENERAL";"TAB2",#N/A,TRUE,"GENERAL";"TAB3",#N/A,TRUE,"GENERAL";"TAB4",#N/A,TRUE,"GENERAL";"TAB5",#N/A,TRUE,"GENERAL"}</definedName>
    <definedName name="deded" localSheetId="1"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localSheetId="0" hidden="1">{"via1",#N/A,TRUE,"general";"via2",#N/A,TRUE,"general";"via3",#N/A,TRUE,"general"}</definedName>
    <definedName name="defd" localSheetId="1" hidden="1">{"via1",#N/A,TRUE,"general";"via2",#N/A,TRUE,"general";"via3",#N/A,TRUE,"general"}</definedName>
    <definedName name="defd" hidden="1">{"via1",#N/A,TRUE,"general";"via2",#N/A,TRUE,"general";"via3",#N/A,TRUE,"general"}</definedName>
    <definedName name="demanto" localSheetId="2">#REF!</definedName>
    <definedName name="demanto" localSheetId="0">#REF!</definedName>
    <definedName name="demanto" localSheetId="1">#REF!</definedName>
    <definedName name="demanto">#REF!</definedName>
    <definedName name="DEMOLICIÓN">'[65]BASE-LISTAS'!$B$24:$B$29</definedName>
    <definedName name="DEP_VPR_GRM" localSheetId="0">#REF!</definedName>
    <definedName name="DEP_VPR_GRM" localSheetId="1">#REF!</definedName>
    <definedName name="DEP_VPR_GRM">#REF!</definedName>
    <definedName name="DEP_VPR_GRN" localSheetId="0">#REF!</definedName>
    <definedName name="DEP_VPR_GRN" localSheetId="1">#REF!</definedName>
    <definedName name="DEP_VPR_GRN">#REF!</definedName>
    <definedName name="DEP_VPR_GRS" localSheetId="0">#REF!</definedName>
    <definedName name="DEP_VPR_GRS" localSheetId="1">#REF!</definedName>
    <definedName name="DEP_VPR_GRS">#REF!</definedName>
    <definedName name="DEP_VPR_GTP">#REF!</definedName>
    <definedName name="DEP_VPR_NA">#REF!</definedName>
    <definedName name="DEPEND">[62]Tabla!$B$1:$B$397</definedName>
    <definedName name="DEPENDENCIA">[62]Tabla!$B$1:$B$397</definedName>
    <definedName name="DEPENDENCIAS">[62]Tabla!$B$1:$B$397</definedName>
    <definedName name="DERFE" localSheetId="0">#REF!</definedName>
    <definedName name="DERFE" localSheetId="1">#REF!</definedName>
    <definedName name="DERFE">#REF!</definedName>
    <definedName name="desarrolladas">'[27]Reservas de Petróleo'!$A$2,'[27]Reservas de Petróleo'!$A$1,'[27]Reservas de Petróleo'!$D$4,'[27]Reservas de Petróleo'!$F$1:$F$65536</definedName>
    <definedName name="DESCUNMI" localSheetId="0">#REF!</definedName>
    <definedName name="DESCUNMI" localSheetId="1">#REF!</definedName>
    <definedName name="DESCUNMI">#REF!</definedName>
    <definedName name="DEST_ART" localSheetId="0">[46]steel!#REF!</definedName>
    <definedName name="DEST_ART" localSheetId="1">[46]steel!#REF!</definedName>
    <definedName name="DEST_ART">[46]steel!#REF!</definedName>
    <definedName name="DESTCOD" localSheetId="0">'[3]7422CW00'!#REF!</definedName>
    <definedName name="DESTCOD" localSheetId="1">'[3]7422CW00'!#REF!</definedName>
    <definedName name="DESTCOD">'[3]7422CW00'!#REF!</definedName>
    <definedName name="DESTFG" localSheetId="0">'[3]7422CW00'!#REF!</definedName>
    <definedName name="DESTFG" localSheetId="1">'[3]7422CW00'!#REF!</definedName>
    <definedName name="DESTFG">'[3]7422CW00'!#REF!</definedName>
    <definedName name="DESTQTY">'[3]7422CW00'!#REF!</definedName>
    <definedName name="DETAIL">#REF!</definedName>
    <definedName name="Detalle_Reserva">#REF!</definedName>
    <definedName name="DEX" localSheetId="2">#REF!</definedName>
    <definedName name="DEX" localSheetId="0">#REF!</definedName>
    <definedName name="DEX" localSheetId="1">#REF!</definedName>
    <definedName name="DEX">#REF!</definedName>
    <definedName name="DF" localSheetId="0">[66]Cronograma!#REF!</definedName>
    <definedName name="DF" localSheetId="1">[66]Cronograma!#REF!</definedName>
    <definedName name="DF">[66]Cronograma!#REF!</definedName>
    <definedName name="dfa" localSheetId="2" hidden="1">{"TAB1",#N/A,TRUE,"GENERAL";"TAB2",#N/A,TRUE,"GENERAL";"TAB3",#N/A,TRUE,"GENERAL";"TAB4",#N/A,TRUE,"GENERAL";"TAB5",#N/A,TRUE,"GENERAL"}</definedName>
    <definedName name="dfa" localSheetId="0" hidden="1">{"TAB1",#N/A,TRUE,"GENERAL";"TAB2",#N/A,TRUE,"GENERAL";"TAB3",#N/A,TRUE,"GENERAL";"TAB4",#N/A,TRUE,"GENERAL";"TAB5",#N/A,TRUE,"GENERAL"}</definedName>
    <definedName name="dfa" localSheetId="1"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localSheetId="0" hidden="1">{"TAB1",#N/A,TRUE,"GENERAL";"TAB2",#N/A,TRUE,"GENERAL";"TAB3",#N/A,TRUE,"GENERAL";"TAB4",#N/A,TRUE,"GENERAL";"TAB5",#N/A,TRUE,"GENERAL"}</definedName>
    <definedName name="dfasd" localSheetId="1"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localSheetId="0" hidden="1">{"via1",#N/A,TRUE,"general";"via2",#N/A,TRUE,"general";"via3",#N/A,TRUE,"general"}</definedName>
    <definedName name="DFBNJ" localSheetId="1"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localSheetId="0" hidden="1">{"TAB1",#N/A,TRUE,"GENERAL";"TAB2",#N/A,TRUE,"GENERAL";"TAB3",#N/A,TRUE,"GENERAL";"TAB4",#N/A,TRUE,"GENERAL";"TAB5",#N/A,TRUE,"GENERAL"}</definedName>
    <definedName name="dfds" localSheetId="1"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localSheetId="0" hidden="1">{"via1",#N/A,TRUE,"general";"via2",#N/A,TRUE,"general";"via3",#N/A,TRUE,"general"}</definedName>
    <definedName name="dfdsfi" localSheetId="1"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localSheetId="0" hidden="1">{"TAB1",#N/A,TRUE,"GENERAL";"TAB2",#N/A,TRUE,"GENERAL";"TAB3",#N/A,TRUE,"GENERAL";"TAB4",#N/A,TRUE,"GENERAL";"TAB5",#N/A,TRUE,"GENERAL"}</definedName>
    <definedName name="dffffe" localSheetId="1"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localSheetId="0" hidden="1">{"via1",#N/A,TRUE,"general";"via2",#N/A,TRUE,"general";"via3",#N/A,TRUE,"general"}</definedName>
    <definedName name="DFG" localSheetId="1"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localSheetId="0" hidden="1">{"via1",#N/A,TRUE,"general";"via2",#N/A,TRUE,"general";"via3",#N/A,TRUE,"general"}</definedName>
    <definedName name="DFGBHJ" localSheetId="1"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localSheetId="0" hidden="1">{"via1",#N/A,TRUE,"general";"via2",#N/A,TRUE,"general";"via3",#N/A,TRUE,"general"}</definedName>
    <definedName name="DFGDFG" localSheetId="1"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localSheetId="0" hidden="1">{"TAB1",#N/A,TRUE,"GENERAL";"TAB2",#N/A,TRUE,"GENERAL";"TAB3",#N/A,TRUE,"GENERAL";"TAB4",#N/A,TRUE,"GENERAL";"TAB5",#N/A,TRUE,"GENERAL"}</definedName>
    <definedName name="DFGDYYB" localSheetId="1"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localSheetId="0" hidden="1">{"via1",#N/A,TRUE,"general";"via2",#N/A,TRUE,"general";"via3",#N/A,TRUE,"general"}</definedName>
    <definedName name="dfgf" localSheetId="1"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localSheetId="0" hidden="1">{"TAB1",#N/A,TRUE,"GENERAL";"TAB2",#N/A,TRUE,"GENERAL";"TAB3",#N/A,TRUE,"GENERAL";"TAB4",#N/A,TRUE,"GENERAL";"TAB5",#N/A,TRUE,"GENERAL"}</definedName>
    <definedName name="DFGFBOP" localSheetId="1"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localSheetId="0" hidden="1">{"TAB1",#N/A,TRUE,"GENERAL";"TAB2",#N/A,TRUE,"GENERAL";"TAB3",#N/A,TRUE,"GENERAL";"TAB4",#N/A,TRUE,"GENERAL";"TAB5",#N/A,TRUE,"GENERAL"}</definedName>
    <definedName name="DFGFDG" localSheetId="1"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localSheetId="0" hidden="1">{"TAB1",#N/A,TRUE,"GENERAL";"TAB2",#N/A,TRUE,"GENERAL";"TAB3",#N/A,TRUE,"GENERAL";"TAB4",#N/A,TRUE,"GENERAL";"TAB5",#N/A,TRUE,"GENERAL"}</definedName>
    <definedName name="DFGV" localSheetId="1"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localSheetId="0" hidden="1">{"TAB1",#N/A,TRUE,"GENERAL";"TAB2",#N/A,TRUE,"GENERAL";"TAB3",#N/A,TRUE,"GENERAL";"TAB4",#N/A,TRUE,"GENERAL";"TAB5",#N/A,TRUE,"GENERAL"}</definedName>
    <definedName name="dfgypuj" localSheetId="1"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localSheetId="0" hidden="1">{"TAB1",#N/A,TRUE,"GENERAL";"TAB2",#N/A,TRUE,"GENERAL";"TAB3",#N/A,TRUE,"GENERAL";"TAB4",#N/A,TRUE,"GENERAL";"TAB5",#N/A,TRUE,"GENERAL"}</definedName>
    <definedName name="dfh" localSheetId="1"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localSheetId="0" hidden="1">{"via1",#N/A,TRUE,"general";"via2",#N/A,TRUE,"general";"via3",#N/A,TRUE,"general"}</definedName>
    <definedName name="dfhdr" localSheetId="1"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localSheetId="0" hidden="1">{"via1",#N/A,TRUE,"general";"via2",#N/A,TRUE,"general";"via3",#N/A,TRUE,"general"}</definedName>
    <definedName name="dfhgh" localSheetId="1"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localSheetId="0" hidden="1">{"via1",#N/A,TRUE,"general";"via2",#N/A,TRUE,"general";"via3",#N/A,TRUE,"general"}</definedName>
    <definedName name="dfj" localSheetId="1" hidden="1">{"via1",#N/A,TRUE,"general";"via2",#N/A,TRUE,"general";"via3",#N/A,TRUE,"general"}</definedName>
    <definedName name="dfj" hidden="1">{"via1",#N/A,TRUE,"general";"via2",#N/A,TRUE,"general";"via3",#N/A,TRUE,"general"}</definedName>
    <definedName name="dflt1">[51]Personalizar!$E$22</definedName>
    <definedName name="dflt2">[51]Personalizar!$E$23</definedName>
    <definedName name="dflt3">[51]Personalizar!$D$24</definedName>
    <definedName name="dflt4">[51]Personalizar!$E$26</definedName>
    <definedName name="dflt5">[51]Personalizar!$E$27</definedName>
    <definedName name="dflt6">[51]Personalizar!$D$28</definedName>
    <definedName name="dflt7">[51]Personalizar!$G$27</definedName>
    <definedName name="DFRFRF" localSheetId="2" hidden="1">{"via1",#N/A,TRUE,"general";"via2",#N/A,TRUE,"general";"via3",#N/A,TRUE,"general"}</definedName>
    <definedName name="DFRFRF" localSheetId="0" hidden="1">{"via1",#N/A,TRUE,"general";"via2",#N/A,TRUE,"general";"via3",#N/A,TRUE,"general"}</definedName>
    <definedName name="DFRFRF" localSheetId="1"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localSheetId="0" hidden="1">{"via1",#N/A,TRUE,"general";"via2",#N/A,TRUE,"general";"via3",#N/A,TRUE,"general"}</definedName>
    <definedName name="DFVUI" localSheetId="1"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localSheetId="0" hidden="1">{"via1",#N/A,TRUE,"general";"via2",#N/A,TRUE,"general";"via3",#N/A,TRUE,"general"}</definedName>
    <definedName name="dg" localSheetId="1"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localSheetId="0" hidden="1">{"via1",#N/A,TRUE,"general";"via2",#N/A,TRUE,"general";"via3",#N/A,TRUE,"general"}</definedName>
    <definedName name="dgdgr" localSheetId="1"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localSheetId="0" hidden="1">{"TAB1",#N/A,TRUE,"GENERAL";"TAB2",#N/A,TRUE,"GENERAL";"TAB3",#N/A,TRUE,"GENERAL";"TAB4",#N/A,TRUE,"GENERAL";"TAB5",#N/A,TRUE,"GENERAL"}</definedName>
    <definedName name="dgfd" localSheetId="1"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localSheetId="0" hidden="1">{"via1",#N/A,TRUE,"general";"via2",#N/A,TRUE,"general";"via3",#N/A,TRUE,"general"}</definedName>
    <definedName name="DGFDFVSDF" localSheetId="1"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localSheetId="0" hidden="1">{"via1",#N/A,TRUE,"general";"via2",#N/A,TRUE,"general";"via3",#N/A,TRUE,"general"}</definedName>
    <definedName name="dgfdg" localSheetId="1"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localSheetId="0" hidden="1">{"via1",#N/A,TRUE,"general";"via2",#N/A,TRUE,"general";"via3",#N/A,TRUE,"general"}</definedName>
    <definedName name="DGFG" localSheetId="1"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localSheetId="0" hidden="1">{"TAB1",#N/A,TRUE,"GENERAL";"TAB2",#N/A,TRUE,"GENERAL";"TAB3",#N/A,TRUE,"GENERAL";"TAB4",#N/A,TRUE,"GENERAL";"TAB5",#N/A,TRUE,"GENERAL"}</definedName>
    <definedName name="dgfsado" localSheetId="1"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localSheetId="0" hidden="1">{"TAB1",#N/A,TRUE,"GENERAL";"TAB2",#N/A,TRUE,"GENERAL";"TAB3",#N/A,TRUE,"GENERAL";"TAB4",#N/A,TRUE,"GENERAL";"TAB5",#N/A,TRUE,"GENERAL"}</definedName>
    <definedName name="dgrdeb" localSheetId="1"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localSheetId="0" hidden="1">{"via1",#N/A,TRUE,"general";"via2",#N/A,TRUE,"general";"via3",#N/A,TRUE,"general"}</definedName>
    <definedName name="dgreg" localSheetId="1"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localSheetId="0" hidden="1">{"via1",#N/A,TRUE,"general";"via2",#N/A,TRUE,"general";"via3",#N/A,TRUE,"general"}</definedName>
    <definedName name="DH" localSheetId="1"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localSheetId="0" hidden="1">{"TAB1",#N/A,TRUE,"GENERAL";"TAB2",#N/A,TRUE,"GENERAL";"TAB3",#N/A,TRUE,"GENERAL";"TAB4",#N/A,TRUE,"GENERAL";"TAB5",#N/A,TRUE,"GENERAL"}</definedName>
    <definedName name="dhdth" localSheetId="1"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localSheetId="0" hidden="1">{"via1",#N/A,TRUE,"general";"via2",#N/A,TRUE,"general";"via3",#N/A,TRUE,"general"}</definedName>
    <definedName name="dhgh" localSheetId="1" hidden="1">{"via1",#N/A,TRUE,"general";"via2",#N/A,TRUE,"general";"via3",#N/A,TRUE,"general"}</definedName>
    <definedName name="dhgh" hidden="1">{"via1",#N/A,TRUE,"general";"via2",#N/A,TRUE,"general";"via3",#N/A,TRUE,"general"}</definedName>
    <definedName name="DIA">[25]PRESUPUESTO!$B$13</definedName>
    <definedName name="Diámetro" localSheetId="0">#REF!</definedName>
    <definedName name="Diámetro" localSheetId="1">#REF!</definedName>
    <definedName name="Diámetro">#REF!</definedName>
    <definedName name="diámetroft" localSheetId="0">#REF!</definedName>
    <definedName name="diámetroft" localSheetId="1">#REF!</definedName>
    <definedName name="diámetroft">#REF!</definedName>
    <definedName name="diametros" localSheetId="0">#REF!</definedName>
    <definedName name="diametros" localSheetId="1">#REF!</definedName>
    <definedName name="diametros">#REF!</definedName>
    <definedName name="diferencia" localSheetId="0">'[67]MEDIA GEOMETRICA'!$J$8,'[67]MEDIA GEOMETRICA'!$N$8,'[67]MEDIA GEOMETRICA'!$R$8,'[67]MEDIA GEOMETRICA'!$V$8,'[67]MEDIA GEOMETRICA'!$Z$8,'[67]MEDIA GEOMETRICA'!$AD$8,'[67]MEDIA GEOMETRICA'!$AH$8,'[67]MEDIA GEOMETRICA'!$AL$8,'[67]MEDIA GEOMETRICA'!#REF!,'[67]MEDIA GEOMETRICA'!#REF!</definedName>
    <definedName name="diferencia" localSheetId="1">'[67]MEDIA GEOMETRICA'!$J$8,'[67]MEDIA GEOMETRICA'!$N$8,'[67]MEDIA GEOMETRICA'!$R$8,'[67]MEDIA GEOMETRICA'!$V$8,'[67]MEDIA GEOMETRICA'!$Z$8,'[67]MEDIA GEOMETRICA'!$AD$8,'[67]MEDIA GEOMETRICA'!$AH$8,'[67]MEDIA GEOMETRICA'!$AL$8,'[67]MEDIA GEOMETRICA'!#REF!,'[67]MEDIA GEOMETRICA'!#REF!</definedName>
    <definedName name="diferencia">'[67]MEDIA GEOMETRICA'!$J$8,'[67]MEDIA GEOMETRICA'!$N$8,'[67]MEDIA GEOMETRICA'!$R$8,'[67]MEDIA GEOMETRICA'!$V$8,'[67]MEDIA GEOMETRICA'!$Z$8,'[67]MEDIA GEOMETRICA'!$AD$8,'[67]MEDIA GEOMETRICA'!$AH$8,'[67]MEDIA GEOMETRICA'!$AL$8,'[67]MEDIA GEOMETRICA'!#REF!,'[67]MEDIA GEOMETRICA'!#REF!</definedName>
    <definedName name="DIJ" localSheetId="0">[12]Tablas!#REF!</definedName>
    <definedName name="DIJ" localSheetId="1">[12]Tablas!#REF!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[41]EMPRESA!$F$14</definedName>
    <definedName name="display_area_2" localSheetId="0">#REF!</definedName>
    <definedName name="display_area_2" localSheetId="1">#REF!</definedName>
    <definedName name="display_area_2">#REF!</definedName>
    <definedName name="djdytj" localSheetId="2" hidden="1">{"TAB1",#N/A,TRUE,"GENERAL";"TAB2",#N/A,TRUE,"GENERAL";"TAB3",#N/A,TRUE,"GENERAL";"TAB4",#N/A,TRUE,"GENERAL";"TAB5",#N/A,TRUE,"GENERAL"}</definedName>
    <definedName name="djdytj" localSheetId="0" hidden="1">{"TAB1",#N/A,TRUE,"GENERAL";"TAB2",#N/A,TRUE,"GENERAL";"TAB3",#N/A,TRUE,"GENERAL";"TAB4",#N/A,TRUE,"GENERAL";"TAB5",#N/A,TRUE,"GENERAL"}</definedName>
    <definedName name="djdytj" localSheetId="1"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[68]CÁLCULOS!$H$34</definedName>
    <definedName name="DOTACIÓN" localSheetId="0">#REF!</definedName>
    <definedName name="DOTACIÓN" localSheetId="1">#REF!</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localSheetId="0" hidden="1">{"via1",#N/A,TRUE,"general";"via2",#N/A,TRUE,"general";"via3",#N/A,TRUE,"general"}</definedName>
    <definedName name="dry" localSheetId="1" hidden="1">{"via1",#N/A,TRUE,"general";"via2",#N/A,TRUE,"general";"via3",#N/A,TRUE,"general"}</definedName>
    <definedName name="dry" hidden="1">{"via1",#N/A,TRUE,"general";"via2",#N/A,TRUE,"general";"via3",#N/A,TRUE,"general"}</definedName>
    <definedName name="DS">[66]Cronograma!#REF!</definedName>
    <definedName name="DSAD" localSheetId="2" hidden="1">{"via1",#N/A,TRUE,"general";"via2",#N/A,TRUE,"general";"via3",#N/A,TRUE,"general"}</definedName>
    <definedName name="DSAD" localSheetId="0" hidden="1">{"via1",#N/A,TRUE,"general";"via2",#N/A,TRUE,"general";"via3",#N/A,TRUE,"general"}</definedName>
    <definedName name="DSAD" localSheetId="1"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localSheetId="0" hidden="1">{"TAB1",#N/A,TRUE,"GENERAL";"TAB2",#N/A,TRUE,"GENERAL";"TAB3",#N/A,TRUE,"GENERAL";"TAB4",#N/A,TRUE,"GENERAL";"TAB5",#N/A,TRUE,"GENERAL"}</definedName>
    <definedName name="dsadfp" localSheetId="1"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 localSheetId="0">#REF!</definedName>
    <definedName name="Dsbcm" localSheetId="1">#REF!</definedName>
    <definedName name="Dsbcm">#REF!</definedName>
    <definedName name="DsctoFondo" localSheetId="0">[69]EMPRESA!$I$25</definedName>
    <definedName name="DsctoFondo" localSheetId="1">[69]EMPRESA!$I$25</definedName>
    <definedName name="DsctoFondo">[70]EMPRESA!$I$25</definedName>
    <definedName name="DsctoPension" localSheetId="0">[69]EMPRESA!$I$23</definedName>
    <definedName name="DsctoPension" localSheetId="1">[69]EMPRESA!$I$23</definedName>
    <definedName name="DsctoPension">[70]EMPRESA!$I$23</definedName>
    <definedName name="DsctoSalud" localSheetId="0">[69]EMPRESA!$I$24</definedName>
    <definedName name="DsctoSalud" localSheetId="1">[69]EMPRESA!$I$24</definedName>
    <definedName name="DsctoSalud">[70]EMPRESA!$I$24</definedName>
    <definedName name="DSD" localSheetId="2" hidden="1">{"via1",#N/A,TRUE,"general";"via2",#N/A,TRUE,"general";"via3",#N/A,TRUE,"general"}</definedName>
    <definedName name="DSD" localSheetId="0" hidden="1">{"via1",#N/A,TRUE,"general";"via2",#N/A,TRUE,"general";"via3",#N/A,TRUE,"general"}</definedName>
    <definedName name="DSD" localSheetId="1"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localSheetId="0" hidden="1">{"TAB1",#N/A,TRUE,"GENERAL";"TAB2",#N/A,TRUE,"GENERAL";"TAB3",#N/A,TRUE,"GENERAL";"TAB4",#N/A,TRUE,"GENERAL";"TAB5",#N/A,TRUE,"GENERAL"}</definedName>
    <definedName name="dsdads4" localSheetId="1"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localSheetId="0" hidden="1">{"via1",#N/A,TRUE,"general";"via2",#N/A,TRUE,"general";"via3",#N/A,TRUE,"general"}</definedName>
    <definedName name="DSF" localSheetId="1"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localSheetId="0" hidden="1">{"TAB1",#N/A,TRUE,"GENERAL";"TAB2",#N/A,TRUE,"GENERAL";"TAB3",#N/A,TRUE,"GENERAL";"TAB4",#N/A,TRUE,"GENERAL";"TAB5",#N/A,TRUE,"GENERAL"}</definedName>
    <definedName name="DSFCVTY" localSheetId="1"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localSheetId="0" hidden="1">{"via1",#N/A,TRUE,"general";"via2",#N/A,TRUE,"general";"via3",#N/A,TRUE,"general"}</definedName>
    <definedName name="dsfg" localSheetId="1"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localSheetId="0" hidden="1">{"TAB1",#N/A,TRUE,"GENERAL";"TAB2",#N/A,TRUE,"GENERAL";"TAB3",#N/A,TRUE,"GENERAL";"TAB4",#N/A,TRUE,"GENERAL";"TAB5",#N/A,TRUE,"GENERAL"}</definedName>
    <definedName name="dsfhgfdh" localSheetId="1"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localSheetId="0" hidden="1">{"via1",#N/A,TRUE,"general";"via2",#N/A,TRUE,"general";"via3",#N/A,TRUE,"general"}</definedName>
    <definedName name="dsfsdf" localSheetId="1"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localSheetId="0" hidden="1">{"TAB1",#N/A,TRUE,"GENERAL";"TAB2",#N/A,TRUE,"GENERAL";"TAB3",#N/A,TRUE,"GENERAL";"TAB4",#N/A,TRUE,"GENERAL";"TAB5",#N/A,TRUE,"GENERAL"}</definedName>
    <definedName name="DSFSDFCXV" localSheetId="1"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localSheetId="0" hidden="1">{"TAB1",#N/A,TRUE,"GENERAL";"TAB2",#N/A,TRUE,"GENERAL";"TAB3",#N/A,TRUE,"GENERAL";"TAB4",#N/A,TRUE,"GENERAL";"TAB5",#N/A,TRUE,"GENERAL"}</definedName>
    <definedName name="dsfsvm" localSheetId="1"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localSheetId="0" hidden="1">{"via1",#N/A,TRUE,"general";"via2",#N/A,TRUE,"general";"via3",#N/A,TRUE,"general"}</definedName>
    <definedName name="dsftbv" localSheetId="1"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 localSheetId="0">#REF!</definedName>
    <definedName name="dt" localSheetId="1">#REF!</definedName>
    <definedName name="dt">#REF!</definedName>
    <definedName name="dtrhj" localSheetId="2" hidden="1">{"via1",#N/A,TRUE,"general";"via2",#N/A,TRUE,"general";"via3",#N/A,TRUE,"general"}</definedName>
    <definedName name="dtrhj" localSheetId="0" hidden="1">{"via1",#N/A,TRUE,"general";"via2",#N/A,TRUE,"general";"via3",#N/A,TRUE,"general"}</definedName>
    <definedName name="dtrhj" localSheetId="1"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localSheetId="0" hidden="1">{"via1",#N/A,TRUE,"general";"via2",#N/A,TRUE,"general";"via3",#N/A,TRUE,"general"}</definedName>
    <definedName name="dxfgg" localSheetId="1"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localSheetId="0" hidden="1">{"via1",#N/A,TRUE,"general";"via2",#N/A,TRUE,"general";"via3",#N/A,TRUE,"general"}</definedName>
    <definedName name="e3e33" localSheetId="1"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 localSheetId="0">#REF!</definedName>
    <definedName name="EDC" localSheetId="1">#REF!</definedName>
    <definedName name="EDC">#REF!</definedName>
    <definedName name="EDEDWSWQA" localSheetId="2" hidden="1">{"TAB1",#N/A,TRUE,"GENERAL";"TAB2",#N/A,TRUE,"GENERAL";"TAB3",#N/A,TRUE,"GENERAL";"TAB4",#N/A,TRUE,"GENERAL";"TAB5",#N/A,TRUE,"GENERAL"}</definedName>
    <definedName name="EDEDWSWQA" localSheetId="0" hidden="1">{"TAB1",#N/A,TRUE,"GENERAL";"TAB2",#N/A,TRUE,"GENERAL";"TAB3",#N/A,TRUE,"GENERAL";"TAB4",#N/A,TRUE,"GENERAL";"TAB5",#N/A,TRUE,"GENERAL"}</definedName>
    <definedName name="EDEDWSWQA" localSheetId="1"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localSheetId="0" hidden="1">{"via1",#N/A,TRUE,"general";"via2",#N/A,TRUE,"general";"via3",#N/A,TRUE,"general"}</definedName>
    <definedName name="edgfhmn" localSheetId="1" hidden="1">{"via1",#N/A,TRUE,"general";"via2",#N/A,TRUE,"general";"via3",#N/A,TRUE,"general"}</definedName>
    <definedName name="edgfhmn" hidden="1">{"via1",#N/A,TRUE,"general";"via2",#N/A,TRUE,"general";"via3",#N/A,TRUE,"general"}</definedName>
    <definedName name="EE" localSheetId="2">'INDICAR CÓDIGO DEL ITEM DE PAGO'!ERR</definedName>
    <definedName name="EE" localSheetId="0">'PRESUPUESTO OFICIAL (Entidad)'!ERR</definedName>
    <definedName name="EE" localSheetId="1">'PROPUESTA ECONOMICA(Proponente)'!ERR</definedName>
    <definedName name="EE">[0]!ERR</definedName>
    <definedName name="eeedfr" localSheetId="2" hidden="1">{"TAB1",#N/A,TRUE,"GENERAL";"TAB2",#N/A,TRUE,"GENERAL";"TAB3",#N/A,TRUE,"GENERAL";"TAB4",#N/A,TRUE,"GENERAL";"TAB5",#N/A,TRUE,"GENERAL"}</definedName>
    <definedName name="eeedfr" localSheetId="0" hidden="1">{"TAB1",#N/A,TRUE,"GENERAL";"TAB2",#N/A,TRUE,"GENERAL";"TAB3",#N/A,TRUE,"GENERAL";"TAB4",#N/A,TRUE,"GENERAL";"TAB5",#N/A,TRUE,"GENERAL"}</definedName>
    <definedName name="eeedfr" localSheetId="1"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localSheetId="0" hidden="1">{"TAB1",#N/A,TRUE,"GENERAL";"TAB2",#N/A,TRUE,"GENERAL";"TAB3",#N/A,TRUE,"GENERAL";"TAB4",#N/A,TRUE,"GENERAL";"TAB5",#N/A,TRUE,"GENERAL"}</definedName>
    <definedName name="eeeeer" localSheetId="1"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localSheetId="0" hidden="1">{"via1",#N/A,TRUE,"general";"via2",#N/A,TRUE,"general";"via3",#N/A,TRUE,"general"}</definedName>
    <definedName name="eeerfd" localSheetId="1"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localSheetId="0" hidden="1">{"TAB1",#N/A,TRUE,"GENERAL";"TAB2",#N/A,TRUE,"GENERAL";"TAB3",#N/A,TRUE,"GENERAL";"TAB4",#N/A,TRUE,"GENERAL";"TAB5",#N/A,TRUE,"GENERAL"}</definedName>
    <definedName name="efef" localSheetId="1"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localSheetId="0" hidden="1">{"via1",#N/A,TRUE,"general";"via2",#N/A,TRUE,"general";"via3",#N/A,TRUE,"general"}</definedName>
    <definedName name="efer" localSheetId="1"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localSheetId="0" hidden="1">{"TAB1",#N/A,TRUE,"GENERAL";"TAB2",#N/A,TRUE,"GENERAL";"TAB3",#N/A,TRUE,"GENERAL";"TAB4",#N/A,TRUE,"GENERAL";"TAB5",#N/A,TRUE,"GENERAL"}</definedName>
    <definedName name="egeg" localSheetId="1"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localSheetId="0" hidden="1">{"TAB1",#N/A,TRUE,"GENERAL";"TAB2",#N/A,TRUE,"GENERAL";"TAB3",#N/A,TRUE,"GENERAL";"TAB4",#N/A,TRUE,"GENERAL";"TAB5",#N/A,TRUE,"GENERAL"}</definedName>
    <definedName name="egtrgthrt" localSheetId="1"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'[71]Info Ejec'!$A$1:$AV$153</definedName>
    <definedName name="ELIMINACIONPROYC" localSheetId="0">#REF!</definedName>
    <definedName name="ELIMINACIONPROYC" localSheetId="1">#REF!</definedName>
    <definedName name="ELIMINACIONPROYC">#REF!</definedName>
    <definedName name="emanto" localSheetId="2">#REF!</definedName>
    <definedName name="emanto" localSheetId="0">#REF!</definedName>
    <definedName name="emanto" localSheetId="1">#REF!</definedName>
    <definedName name="emanto">#REF!</definedName>
    <definedName name="eme" localSheetId="2">'INDICAR CÓDIGO DEL ITEM DE PAGO'!ERR</definedName>
    <definedName name="eme" localSheetId="0">'PRESUPUESTO OFICIAL (Entidad)'!ERR</definedName>
    <definedName name="eme" localSheetId="1">'PROPUESTA ECONOMICA(Proponente)'!ERR</definedName>
    <definedName name="eme">[0]!ERR</definedName>
    <definedName name="EMPLEADO" localSheetId="0">#REF!</definedName>
    <definedName name="EMPLEADO" localSheetId="1">#REF!</definedName>
    <definedName name="EMPLEADO">#REF!</definedName>
    <definedName name="Empresa">[41]EMPRESA!$F$6</definedName>
    <definedName name="EMULSION" localSheetId="0">#REF!</definedName>
    <definedName name="EMULSION" localSheetId="1">#REF!</definedName>
    <definedName name="EMULSION">#REF!</definedName>
    <definedName name="End_Bal" localSheetId="0">#REF!</definedName>
    <definedName name="End_Bal" localSheetId="1">#REF!</definedName>
    <definedName name="End_Bal">#REF!</definedName>
    <definedName name="ene" localSheetId="0">#REF!</definedName>
    <definedName name="ene" localSheetId="1">#REF!</definedName>
    <definedName name="ene">#REF!</definedName>
    <definedName name="Ensayos">#REF!</definedName>
    <definedName name="ENTRADASP" localSheetId="2">#REF!</definedName>
    <definedName name="ENTRADASP">#REF!</definedName>
    <definedName name="EPECIALIDAD_SIDOE">[12]Tablas!#REF!</definedName>
    <definedName name="equipo">[72]Equipo!$A$7:$A$65536</definedName>
    <definedName name="EQUIPO1" localSheetId="0">#REF!</definedName>
    <definedName name="EQUIPO1" localSheetId="1">#REF!</definedName>
    <definedName name="EQUIPO1">#REF!</definedName>
    <definedName name="EQUIPOS" localSheetId="2">'[73]TABLA EQUIPOS'!$A$3:$D$70</definedName>
    <definedName name="Equipos" localSheetId="0">#REF!</definedName>
    <definedName name="Equipos" localSheetId="1">#REF!</definedName>
    <definedName name="Equipos">#REF!</definedName>
    <definedName name="EQUIPOS1" localSheetId="0">#REF!</definedName>
    <definedName name="EQUIPOS1" localSheetId="1">#REF!</definedName>
    <definedName name="EQUIPOS1">#REF!</definedName>
    <definedName name="eqw" localSheetId="2" hidden="1">{"via1",#N/A,TRUE,"general";"via2",#N/A,TRUE,"general";"via3",#N/A,TRUE,"general"}</definedName>
    <definedName name="eqw" localSheetId="0" hidden="1">{"via1",#N/A,TRUE,"general";"via2",#N/A,TRUE,"general";"via3",#N/A,TRUE,"general"}</definedName>
    <definedName name="eqw" localSheetId="1" hidden="1">{"via1",#N/A,TRUE,"general";"via2",#N/A,TRUE,"general";"via3",#N/A,TRUE,"general"}</definedName>
    <definedName name="eqw" hidden="1">{"via1",#N/A,TRUE,"general";"via2",#N/A,TRUE,"general";"via3",#N/A,TRUE,"general"}</definedName>
    <definedName name="ERE_ART">[46]steel!$B$8:$B$47</definedName>
    <definedName name="erfg" localSheetId="0" hidden="1">{#N/A,#N/A,FALSE,"Hoja1";#N/A,#N/A,FALSE,"Hoja2"}</definedName>
    <definedName name="erfg" localSheetId="1" hidden="1">{#N/A,#N/A,FALSE,"Hoja1";#N/A,#N/A,FALSE,"Hoja2"}</definedName>
    <definedName name="erfg" hidden="1">{#N/A,#N/A,FALSE,"Hoja1";#N/A,#N/A,FALSE,"Hoja2"}</definedName>
    <definedName name="erg" localSheetId="2" hidden="1">{"TAB1",#N/A,TRUE,"GENERAL";"TAB2",#N/A,TRUE,"GENERAL";"TAB3",#N/A,TRUE,"GENERAL";"TAB4",#N/A,TRUE,"GENERAL";"TAB5",#N/A,TRUE,"GENERAL"}</definedName>
    <definedName name="erg" localSheetId="0" hidden="1">{"TAB1",#N/A,TRUE,"GENERAL";"TAB2",#N/A,TRUE,"GENERAL";"TAB3",#N/A,TRUE,"GENERAL";"TAB4",#N/A,TRUE,"GENERAL";"TAB5",#N/A,TRUE,"GENERAL"}</definedName>
    <definedName name="erg" localSheetId="1"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localSheetId="0" hidden="1">{"via1",#N/A,TRUE,"general";"via2",#N/A,TRUE,"general";"via3",#N/A,TRUE,"general"}</definedName>
    <definedName name="erger" localSheetId="1"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localSheetId="0" hidden="1">{"via1",#N/A,TRUE,"general";"via2",#N/A,TRUE,"general";"via3",#N/A,TRUE,"general"}</definedName>
    <definedName name="ergerg" localSheetId="1"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localSheetId="0" hidden="1">{"via1",#N/A,TRUE,"general";"via2",#N/A,TRUE,"general";"via3",#N/A,TRUE,"general"}</definedName>
    <definedName name="ergfegr" localSheetId="1"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localSheetId="0" hidden="1">{"TAB1",#N/A,TRUE,"GENERAL";"TAB2",#N/A,TRUE,"GENERAL";"TAB3",#N/A,TRUE,"GENERAL";"TAB4",#N/A,TRUE,"GENERAL";"TAB5",#N/A,TRUE,"GENERAL"}</definedName>
    <definedName name="ergge" localSheetId="1"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localSheetId="0" hidden="1">{"via1",#N/A,TRUE,"general";"via2",#N/A,TRUE,"general";"via3",#N/A,TRUE,"general"}</definedName>
    <definedName name="erggewg" localSheetId="1"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localSheetId="0" hidden="1">{"TAB1",#N/A,TRUE,"GENERAL";"TAB2",#N/A,TRUE,"GENERAL";"TAB3",#N/A,TRUE,"GENERAL";"TAB4",#N/A,TRUE,"GENERAL";"TAB5",#N/A,TRUE,"GENERAL"}</definedName>
    <definedName name="ergreg" localSheetId="1"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localSheetId="0" hidden="1">{"via1",#N/A,TRUE,"general";"via2",#N/A,TRUE,"general";"via3",#N/A,TRUE,"general"}</definedName>
    <definedName name="ergregerg" localSheetId="1"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localSheetId="0" hidden="1">{"TAB1",#N/A,TRUE,"GENERAL";"TAB2",#N/A,TRUE,"GENERAL";"TAB3",#N/A,TRUE,"GENERAL";"TAB4",#N/A,TRUE,"GENERAL";"TAB5",#N/A,TRUE,"GENERAL"}</definedName>
    <definedName name="ergrg" localSheetId="1"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localSheetId="0" hidden="1">{"TAB1",#N/A,TRUE,"GENERAL";"TAB2",#N/A,TRUE,"GENERAL";"TAB3",#N/A,TRUE,"GENERAL";"TAB4",#N/A,TRUE,"GENERAL";"TAB5",#N/A,TRUE,"GENERAL"}</definedName>
    <definedName name="ergweg" localSheetId="1"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localSheetId="0" hidden="1">{"via1",#N/A,TRUE,"general";"via2",#N/A,TRUE,"general";"via3",#N/A,TRUE,"general"}</definedName>
    <definedName name="ergwreg" localSheetId="1"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localSheetId="0" hidden="1">{"TAB1",#N/A,TRUE,"GENERAL";"TAB2",#N/A,TRUE,"GENERAL";"TAB3",#N/A,TRUE,"GENERAL";"TAB4",#N/A,TRUE,"GENERAL";"TAB5",#N/A,TRUE,"GENERAL"}</definedName>
    <definedName name="erheyh" localSheetId="1" hidden="1">{"TAB1",#N/A,TRUE,"GENERAL";"TAB2",#N/A,TRUE,"GENERAL";"TAB3",#N/A,TRUE,"GENERAL";"TAB4",#N/A,TRUE,"GENERAL";"TAB5",#N/A,TRUE,"GENERAL"}</definedName>
    <definedName name="erheyh" hidden="1">{"TAB1",#N/A,TRUE,"GENERAL";"TAB2",#N/A,TRUE,"GENERAL";"TAB3",#N/A,TRUE,"GENERAL";"TAB4",#N/A,TRUE,"GENERAL";"TAB5",#N/A,TRUE,"GENERAL"}</definedName>
    <definedName name="eririutriuthd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 localSheetId="0">{"TAB1",#N/A,TRUE,"GENERAL";"TAB2",#N/A,TRUE,"GENERAL";"TAB3",#N/A,TRUE,"GENERAL";"TAB4",#N/A,TRUE,"GENERAL";"TAB5",#N/A,TRUE,"GENERAL"}</definedName>
    <definedName name="ERR" localSheetId="1">{"TAB1",#N/A,TRUE,"GENERAL";"TAB2",#N/A,TRUE,"GENERAL";"TAB3",#N/A,TRUE,"GENERAL";"TAB4",#N/A,TRUE,"GENERAL";"TAB5",#N/A,TRUE,"GENERAL"}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localSheetId="0" hidden="1">{"via1",#N/A,TRUE,"general";"via2",#N/A,TRUE,"general";"via3",#N/A,TRUE,"general"}</definedName>
    <definedName name="ert" localSheetId="1"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localSheetId="0" hidden="1">{"via1",#N/A,TRUE,"general";"via2",#N/A,TRUE,"general";"via3",#N/A,TRUE,"general"}</definedName>
    <definedName name="erte" localSheetId="1"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localSheetId="0" hidden="1">{"TAB1",#N/A,TRUE,"GENERAL";"TAB2",#N/A,TRUE,"GENERAL";"TAB3",#N/A,TRUE,"GENERAL";"TAB4",#N/A,TRUE,"GENERAL";"TAB5",#N/A,TRUE,"GENERAL"}</definedName>
    <definedName name="erter" localSheetId="1"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localSheetId="0" hidden="1">{"via1",#N/A,TRUE,"general";"via2",#N/A,TRUE,"general";"via3",#N/A,TRUE,"general"}</definedName>
    <definedName name="ertert" localSheetId="1"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localSheetId="0" hidden="1">{"TAB1",#N/A,TRUE,"GENERAL";"TAB2",#N/A,TRUE,"GENERAL";"TAB3",#N/A,TRUE,"GENERAL";"TAB4",#N/A,TRUE,"GENERAL";"TAB5",#N/A,TRUE,"GENERAL"}</definedName>
    <definedName name="ertgyhik" localSheetId="1"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localSheetId="0" hidden="1">{"via1",#N/A,TRUE,"general";"via2",#N/A,TRUE,"general";"via3",#N/A,TRUE,"general"}</definedName>
    <definedName name="ertreb" localSheetId="1"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localSheetId="0" hidden="1">{"TAB1",#N/A,TRUE,"GENERAL";"TAB2",#N/A,TRUE,"GENERAL";"TAB3",#N/A,TRUE,"GENERAL";"TAB4",#N/A,TRUE,"GENERAL";"TAB5",#N/A,TRUE,"GENERAL"}</definedName>
    <definedName name="ertret" localSheetId="1"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localSheetId="0" hidden="1">{"via1",#N/A,TRUE,"general";"via2",#N/A,TRUE,"general";"via3",#N/A,TRUE,"general"}</definedName>
    <definedName name="erttret" localSheetId="1"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localSheetId="0" hidden="1">{"via1",#N/A,TRUE,"general";"via2",#N/A,TRUE,"general";"via3",#N/A,TRUE,"general"}</definedName>
    <definedName name="ertuiy" localSheetId="1"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localSheetId="0" hidden="1">{"TAB1",#N/A,TRUE,"GENERAL";"TAB2",#N/A,TRUE,"GENERAL";"TAB3",#N/A,TRUE,"GENERAL";"TAB4",#N/A,TRUE,"GENERAL";"TAB5",#N/A,TRUE,"GENERAL"}</definedName>
    <definedName name="ertwert" localSheetId="1"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localSheetId="0" hidden="1">{"TAB1",#N/A,TRUE,"GENERAL";"TAB2",#N/A,TRUE,"GENERAL";"TAB3",#N/A,TRUE,"GENERAL";"TAB4",#N/A,TRUE,"GENERAL";"TAB5",#N/A,TRUE,"GENERAL"}</definedName>
    <definedName name="eru" localSheetId="1"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localSheetId="0" hidden="1">{"via1",#N/A,TRUE,"general";"via2",#N/A,TRUE,"general";"via3",#N/A,TRUE,"general"}</definedName>
    <definedName name="ERV" localSheetId="1"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localSheetId="0" hidden="1">{"via1",#N/A,TRUE,"general";"via2",#N/A,TRUE,"general";"via3",#N/A,TRUE,"general"}</definedName>
    <definedName name="erware" localSheetId="1"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localSheetId="0" hidden="1">{"via1",#N/A,TRUE,"general";"via2",#N/A,TRUE,"general";"via3",#N/A,TRUE,"general"}</definedName>
    <definedName name="ERWER" localSheetId="1"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localSheetId="0" hidden="1">{"TAB1",#N/A,TRUE,"GENERAL";"TAB2",#N/A,TRUE,"GENERAL";"TAB3",#N/A,TRUE,"GENERAL";"TAB4",#N/A,TRUE,"GENERAL";"TAB5",#N/A,TRUE,"GENERAL"}</definedName>
    <definedName name="erwertd" localSheetId="1"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localSheetId="0" hidden="1">{"TAB1",#N/A,TRUE,"GENERAL";"TAB2",#N/A,TRUE,"GENERAL";"TAB3",#N/A,TRUE,"GENERAL";"TAB4",#N/A,TRUE,"GENERAL";"TAB5",#N/A,TRUE,"GENERAL"}</definedName>
    <definedName name="erwr" localSheetId="1"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localSheetId="0" hidden="1">{"via1",#N/A,TRUE,"general";"via2",#N/A,TRUE,"general";"via3",#N/A,TRUE,"general"}</definedName>
    <definedName name="ERWRL" localSheetId="1"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localSheetId="0" hidden="1">{"via1",#N/A,TRUE,"general";"via2",#N/A,TRUE,"general";"via3",#N/A,TRUE,"general"}</definedName>
    <definedName name="ery" localSheetId="1"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localSheetId="0" hidden="1">{"via1",#N/A,TRUE,"general";"via2",#N/A,TRUE,"general";"via3",#N/A,TRUE,"general"}</definedName>
    <definedName name="eryhd" localSheetId="1"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localSheetId="0" hidden="1">{"TAB1",#N/A,TRUE,"GENERAL";"TAB2",#N/A,TRUE,"GENERAL";"TAB3",#N/A,TRUE,"GENERAL";"TAB4",#N/A,TRUE,"GENERAL";"TAB5",#N/A,TRUE,"GENERAL"}</definedName>
    <definedName name="eryhdf" localSheetId="1"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localSheetId="0" hidden="1">{"TAB1",#N/A,TRUE,"GENERAL";"TAB2",#N/A,TRUE,"GENERAL";"TAB3",#N/A,TRUE,"GENERAL";"TAB4",#N/A,TRUE,"GENERAL";"TAB5",#N/A,TRUE,"GENERAL"}</definedName>
    <definedName name="eryhk" localSheetId="1"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localSheetId="0" hidden="1">{"TAB1",#N/A,TRUE,"GENERAL";"TAB2",#N/A,TRUE,"GENERAL";"TAB3",#N/A,TRUE,"GENERAL";"TAB4",#N/A,TRUE,"GENERAL";"TAB5",#N/A,TRUE,"GENERAL"}</definedName>
    <definedName name="eryhrf" localSheetId="1"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localSheetId="0" hidden="1">{"TAB1",#N/A,TRUE,"GENERAL";"TAB2",#N/A,TRUE,"GENERAL";"TAB3",#N/A,TRUE,"GENERAL";"TAB4",#N/A,TRUE,"GENERAL";"TAB5",#N/A,TRUE,"GENERAL"}</definedName>
    <definedName name="eryre" localSheetId="1"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localSheetId="0" hidden="1">{"via1",#N/A,TRUE,"general";"via2",#N/A,TRUE,"general";"via3",#N/A,TRUE,"general"}</definedName>
    <definedName name="erytd" localSheetId="1"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localSheetId="0" hidden="1">{"via1",#N/A,TRUE,"general";"via2",#N/A,TRUE,"general";"via3",#N/A,TRUE,"general"}</definedName>
    <definedName name="eryty" localSheetId="1"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localSheetId="0" hidden="1">{"via1",#N/A,TRUE,"general";"via2",#N/A,TRUE,"general";"via3",#N/A,TRUE,"general"}</definedName>
    <definedName name="eryy" localSheetId="1" hidden="1">{"via1",#N/A,TRUE,"general";"via2",#N/A,TRUE,"general";"via3",#N/A,TRUE,"general"}</definedName>
    <definedName name="eryy" hidden="1">{"via1",#N/A,TRUE,"general";"via2",#N/A,TRUE,"general";"via3",#N/A,TRUE,"general"}</definedName>
    <definedName name="ES" localSheetId="2">'INDICAR CÓDIGO DEL ITEM DE PAGO'!ERR</definedName>
    <definedName name="ES" localSheetId="0">'PRESUPUESTO OFICIAL (Entidad)'!ERR</definedName>
    <definedName name="ES" localSheetId="1">'PROPUESTA ECONOMICA(Proponente)'!ERR</definedName>
    <definedName name="ES">[0]!ERR</definedName>
    <definedName name="ESA" localSheetId="0">#REF!</definedName>
    <definedName name="ESA" localSheetId="1">#REF!</definedName>
    <definedName name="ESA">#REF!</definedName>
    <definedName name="ESE" localSheetId="0">#REF!</definedName>
    <definedName name="ESE" localSheetId="1">#REF!</definedName>
    <definedName name="ESE">#REF!</definedName>
    <definedName name="ESPE" localSheetId="0">#REF!</definedName>
    <definedName name="ESPE" localSheetId="1">#REF!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[74]Estructura!$C$7:$E$2570</definedName>
    <definedName name="ESTRUCTURA" localSheetId="0" hidden="1">{#N/A,#N/A,TRUE,"INGENIERIA";#N/A,#N/A,TRUE,"COMPRAS";#N/A,#N/A,TRUE,"DIRECCION";#N/A,#N/A,TRUE,"RESUMEN"}</definedName>
    <definedName name="ESTRUCTURA" localSheetId="1" hidden="1">{#N/A,#N/A,TRUE,"INGENIERIA";#N/A,#N/A,TRUE,"COMPRAS";#N/A,#N/A,TRUE,"DIRECCION";#N/A,#N/A,TRUE,"RESUMEN"}</definedName>
    <definedName name="ESTRUCTURA" hidden="1">{#N/A,#N/A,TRUE,"INGENIERIA";#N/A,#N/A,TRUE,"COMPRAS";#N/A,#N/A,TRUE,"DIRECCION";#N/A,#N/A,TRUE,"RESUMEN"}</definedName>
    <definedName name="ESTRUCTURAS">[75]Hoja3!$B$7:$B$15</definedName>
    <definedName name="ETAP" localSheetId="0">#REF!</definedName>
    <definedName name="ETAP" localSheetId="1">#REF!</definedName>
    <definedName name="ETAP">#REF!</definedName>
    <definedName name="ETAPA_PACC" localSheetId="0">#REF!</definedName>
    <definedName name="ETAPA_PACC" localSheetId="1">#REF!</definedName>
    <definedName name="ETAPA_PACC">#REF!</definedName>
    <definedName name="etertgg" localSheetId="2" hidden="1">{"via1",#N/A,TRUE,"general";"via2",#N/A,TRUE,"general";"via3",#N/A,TRUE,"general"}</definedName>
    <definedName name="etertgg" localSheetId="0" hidden="1">{"via1",#N/A,TRUE,"general";"via2",#N/A,TRUE,"general";"via3",#N/A,TRUE,"general"}</definedName>
    <definedName name="etertgg" localSheetId="1" hidden="1">{"via1",#N/A,TRUE,"general";"via2",#N/A,TRUE,"general";"via3",#N/A,TRUE,"general"}</definedName>
    <definedName name="etertgg" hidden="1">{"via1",#N/A,TRUE,"general";"via2",#N/A,TRUE,"general";"via3",#N/A,TRUE,"general"}</definedName>
    <definedName name="etertt" localSheetId="0" hidden="1">{#N/A,#N/A,TRUE,"1842CWN0"}</definedName>
    <definedName name="etertt" localSheetId="1" hidden="1">{#N/A,#N/A,TRUE,"1842CWN0"}</definedName>
    <definedName name="etertt" hidden="1">{#N/A,#N/A,TRUE,"1842CWN0"}</definedName>
    <definedName name="etewt" localSheetId="2" hidden="1">{"TAB1",#N/A,TRUE,"GENERAL";"TAB2",#N/A,TRUE,"GENERAL";"TAB3",#N/A,TRUE,"GENERAL";"TAB4",#N/A,TRUE,"GENERAL";"TAB5",#N/A,TRUE,"GENERAL"}</definedName>
    <definedName name="etewt" localSheetId="0" hidden="1">{"TAB1",#N/A,TRUE,"GENERAL";"TAB2",#N/A,TRUE,"GENERAL";"TAB3",#N/A,TRUE,"GENERAL";"TAB4",#N/A,TRUE,"GENERAL";"TAB5",#N/A,TRUE,"GENERAL"}</definedName>
    <definedName name="etewt" localSheetId="1"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localSheetId="0" hidden="1">{"via1",#N/A,TRUE,"general";"via2",#N/A,TRUE,"general";"via3",#N/A,TRUE,"general"}</definedName>
    <definedName name="etu" localSheetId="1"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localSheetId="0" hidden="1">{"via1",#N/A,TRUE,"general";"via2",#N/A,TRUE,"general";"via3",#N/A,TRUE,"general"}</definedName>
    <definedName name="etueh" localSheetId="1"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localSheetId="0" hidden="1">{"via1",#N/A,TRUE,"general";"via2",#N/A,TRUE,"general";"via3",#N/A,TRUE,"general"}</definedName>
    <definedName name="etyty" localSheetId="1"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localSheetId="0" hidden="1">{"TAB1",#N/A,TRUE,"GENERAL";"TAB2",#N/A,TRUE,"GENERAL";"TAB3",#N/A,TRUE,"GENERAL";"TAB4",#N/A,TRUE,"GENERAL";"TAB5",#N/A,TRUE,"GENERAL"}</definedName>
    <definedName name="etyu" localSheetId="1"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localSheetId="0" hidden="1">{"via1",#N/A,TRUE,"general";"via2",#N/A,TRUE,"general";"via3",#N/A,TRUE,"general"}</definedName>
    <definedName name="eu" localSheetId="1"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localSheetId="0" hidden="1">{"via1",#N/A,TRUE,"general";"via2",#N/A,TRUE,"general";"via3",#N/A,TRUE,"general"}</definedName>
    <definedName name="eut" localSheetId="1"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localSheetId="0" hidden="1">{"TAB1",#N/A,TRUE,"GENERAL";"TAB2",#N/A,TRUE,"GENERAL";"TAB3",#N/A,TRUE,"GENERAL";"TAB4",#N/A,TRUE,"GENERAL";"TAB5",#N/A,TRUE,"GENERAL"}</definedName>
    <definedName name="euyt" localSheetId="1"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localSheetId="0" hidden="1">{"TAB1",#N/A,TRUE,"GENERAL";"TAB2",#N/A,TRUE,"GENERAL";"TAB3",#N/A,TRUE,"GENERAL";"TAB4",#N/A,TRUE,"GENERAL";"TAB5",#N/A,TRUE,"GENERAL"}</definedName>
    <definedName name="ewegt" localSheetId="1"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localSheetId="0" hidden="1">{"TAB1",#N/A,TRUE,"GENERAL";"TAB2",#N/A,TRUE,"GENERAL";"TAB3",#N/A,TRUE,"GENERAL";"TAB4",#N/A,TRUE,"GENERAL";"TAB5",#N/A,TRUE,"GENERAL"}</definedName>
    <definedName name="ewfewfg" localSheetId="1"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localSheetId="0" hidden="1">{"TAB1",#N/A,TRUE,"GENERAL";"TAB2",#N/A,TRUE,"GENERAL";"TAB3",#N/A,TRUE,"GENERAL";"TAB4",#N/A,TRUE,"GENERAL";"TAB5",#N/A,TRUE,"GENERAL"}</definedName>
    <definedName name="ewre" localSheetId="1"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localSheetId="0" hidden="1">{"TAB1",#N/A,TRUE,"GENERAL";"TAB2",#N/A,TRUE,"GENERAL";"TAB3",#N/A,TRUE,"GENERAL";"TAB4",#N/A,TRUE,"GENERAL";"TAB5",#N/A,TRUE,"GENERAL"}</definedName>
    <definedName name="ewrewf" localSheetId="1"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localSheetId="0" hidden="1">{"TAB1",#N/A,TRUE,"GENERAL";"TAB2",#N/A,TRUE,"GENERAL";"TAB3",#N/A,TRUE,"GENERAL";"TAB4",#N/A,TRUE,"GENERAL";"TAB5",#N/A,TRUE,"GENERAL"}</definedName>
    <definedName name="ewrr" localSheetId="1"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localSheetId="0" hidden="1">{"TAB1",#N/A,TRUE,"GENERAL";"TAB2",#N/A,TRUE,"GENERAL";"TAB3",#N/A,TRUE,"GENERAL";"TAB4",#N/A,TRUE,"GENERAL";"TAB5",#N/A,TRUE,"GENERAL"}</definedName>
    <definedName name="ewrt" localSheetId="1"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localSheetId="0" hidden="1">{"TAB1",#N/A,TRUE,"GENERAL";"TAB2",#N/A,TRUE,"GENERAL";"TAB3",#N/A,TRUE,"GENERAL";"TAB4",#N/A,TRUE,"GENERAL";"TAB5",#N/A,TRUE,"GENERAL"}</definedName>
    <definedName name="ewrwer" localSheetId="1"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 localSheetId="0">#REF!</definedName>
    <definedName name="EXC" localSheetId="1">#REF!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 localSheetId="0">#REF!</definedName>
    <definedName name="Excel_BuiltIn_Print_Titles_15" localSheetId="1">#REF!</definedName>
    <definedName name="Excel_BuiltIn_Print_Titles_15">#REF!</definedName>
    <definedName name="Excel_BuiltIn_Print_Titles_16" localSheetId="2">#REF!</definedName>
    <definedName name="Excel_BuiltIn_Print_Titles_16" localSheetId="0">#REF!</definedName>
    <definedName name="Excel_BuiltIn_Print_Titles_16" localSheetId="1">#REF!</definedName>
    <definedName name="Excel_BuiltIn_Print_Titles_16">#REF!</definedName>
    <definedName name="Excel_BuiltIn_Print_Titles_17" localSheetId="2">#REF!</definedName>
    <definedName name="Excel_BuiltIn_Print_Titles_17" localSheetId="0">#REF!</definedName>
    <definedName name="Excel_BuiltIn_Print_Titles_17" localSheetId="1">#REF!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 localSheetId="0">#REF!</definedName>
    <definedName name="Excel_BuiltIn_Print_Titles_20" localSheetId="1">#REF!</definedName>
    <definedName name="Excel_BuiltIn_Print_Titles_20">#REF!</definedName>
    <definedName name="Excel_BuiltIn_Print_Titles_21" localSheetId="2">[23]SNG_855!#REF!</definedName>
    <definedName name="Excel_BuiltIn_Print_Titles_21" localSheetId="0">[23]SNG_855!#REF!</definedName>
    <definedName name="Excel_BuiltIn_Print_Titles_21" localSheetId="1">[23]SNG_855!#REF!</definedName>
    <definedName name="Excel_BuiltIn_Print_Titles_21">[23]SNG_855!#REF!</definedName>
    <definedName name="Excel_BuiltIn_Print_Titles_23" localSheetId="2">#REF!</definedName>
    <definedName name="Excel_BuiltIn_Print_Titles_23" localSheetId="0">#REF!</definedName>
    <definedName name="Excel_BuiltIn_Print_Titles_23" localSheetId="1">#REF!</definedName>
    <definedName name="Excel_BuiltIn_Print_Titles_23">#REF!</definedName>
    <definedName name="Excel_BuiltIn_Print_Titles_3" localSheetId="2">#REF!</definedName>
    <definedName name="Excel_BuiltIn_Print_Titles_3" localSheetId="0">#REF!</definedName>
    <definedName name="Excel_BuiltIn_Print_Titles_3" localSheetId="1">#REF!</definedName>
    <definedName name="Excel_BuiltIn_Print_Titles_3">#REF!</definedName>
    <definedName name="Excel_BuiltIn_Print_Titles_5" localSheetId="2">'[23]VEA 374'!#REF!</definedName>
    <definedName name="Excel_BuiltIn_Print_Titles_5" localSheetId="0">'[23]VEA 374'!#REF!</definedName>
    <definedName name="Excel_BuiltIn_Print_Titles_5" localSheetId="1">'[23]VEA 374'!#REF!</definedName>
    <definedName name="Excel_BuiltIn_Print_Titles_5">'[23]VEA 374'!#REF!</definedName>
    <definedName name="Excel_BuiltIn_Print_Titles_5_XX" localSheetId="2">'[23]VEA 374'!#REF!</definedName>
    <definedName name="Excel_BuiltIn_Print_Titles_5_XX" localSheetId="0">'[23]VEA 374'!#REF!</definedName>
    <definedName name="Excel_BuiltIn_Print_Titles_5_XX" localSheetId="1">'[23]VEA 374'!#REF!</definedName>
    <definedName name="Excel_BuiltIn_Print_Titles_5_XX">'[23]VEA 374'!#REF!</definedName>
    <definedName name="Excel_BuiltIn_Print_Titles_6" localSheetId="2">#REF!</definedName>
    <definedName name="Excel_BuiltIn_Print_Titles_6" localSheetId="0">#REF!</definedName>
    <definedName name="Excel_BuiltIn_Print_Titles_6" localSheetId="1">#REF!</definedName>
    <definedName name="Excel_BuiltIn_Print_Titles_6">#REF!</definedName>
    <definedName name="Excel_BuiltIn_Print_Titles_7" localSheetId="2">[23]HFB024!#REF!</definedName>
    <definedName name="Excel_BuiltIn_Print_Titles_7" localSheetId="0">[23]HFB024!#REF!</definedName>
    <definedName name="Excel_BuiltIn_Print_Titles_7" localSheetId="1">[23]HFB024!#REF!</definedName>
    <definedName name="Excel_BuiltIn_Print_Titles_7">[23]HFB024!#REF!</definedName>
    <definedName name="Excel_BuiltIn_Print_Titles_8" localSheetId="2">#REF!</definedName>
    <definedName name="Excel_BuiltIn_Print_Titles_8" localSheetId="0">#REF!</definedName>
    <definedName name="Excel_BuiltIn_Print_Titles_8" localSheetId="1">#REF!</definedName>
    <definedName name="Excel_BuiltIn_Print_Titles_8">#REF!</definedName>
    <definedName name="Excel_BuiltIn_Print_Titles_9" localSheetId="2">[23]PAJ825!#REF!</definedName>
    <definedName name="Excel_BuiltIn_Print_Titles_9" localSheetId="0">[23]PAJ825!#REF!</definedName>
    <definedName name="Excel_BuiltIn_Print_Titles_9" localSheetId="1">[23]PAJ825!#REF!</definedName>
    <definedName name="Excel_BuiltIn_Print_Titles_9">[23]PAJ825!#REF!</definedName>
    <definedName name="EXCROC">'[76]Análisis de precios'!$H$52</definedName>
    <definedName name="ExtensionCoordinador" localSheetId="0">#REF!</definedName>
    <definedName name="ExtensionCoordinador" localSheetId="1">#REF!</definedName>
    <definedName name="ExtensionCoordinador">#REF!</definedName>
    <definedName name="Extra_Pay" localSheetId="0">#REF!</definedName>
    <definedName name="Extra_Pay" localSheetId="1">#REF!</definedName>
    <definedName name="Extra_Pay">#REF!</definedName>
    <definedName name="Extracción_IM" localSheetId="0">#REF!</definedName>
    <definedName name="Extracción_IM" localSheetId="1">#REF!</definedName>
    <definedName name="Extracción_IM">#REF!</definedName>
    <definedName name="Extras">'[41]LIQUIDA-NOMINA'!$AH$4</definedName>
    <definedName name="F._INGRESO" localSheetId="0">#REF!</definedName>
    <definedName name="F._INGRESO" localSheetId="1">#REF!</definedName>
    <definedName name="F._INGRESO">#REF!</definedName>
    <definedName name="F._RETIRO" localSheetId="0">#REF!</definedName>
    <definedName name="F._RETIRO" localSheetId="1">#REF!</definedName>
    <definedName name="F._RETIRO">#REF!</definedName>
    <definedName name="F.L" localSheetId="0">#REF!</definedName>
    <definedName name="F.L" localSheetId="1">#REF!</definedName>
    <definedName name="F.L">#REF!</definedName>
    <definedName name="Facilidades">#REF!</definedName>
    <definedName name="factor">#REF!</definedName>
    <definedName name="FACTURADO">'[77]Itemes Renovación'!#REF!</definedName>
    <definedName name="FareWellStmnt" localSheetId="0">[51]!FareWellStmnt</definedName>
    <definedName name="FareWellStmnt" localSheetId="1">[51]!FareWellStmnt</definedName>
    <definedName name="FareWellStmnt">[51]!FareWellStmnt</definedName>
    <definedName name="FaseProyecto" localSheetId="0">#REF!</definedName>
    <definedName name="FaseProyecto" localSheetId="1">#REF!</definedName>
    <definedName name="FaseProyecto">#REF!</definedName>
    <definedName name="FD" localSheetId="2">'INDICAR CÓDIGO DEL ITEM DE PAGO'!ERR</definedName>
    <definedName name="FD" localSheetId="0">'PRESUPUESTO OFICIAL (Entidad)'!ERR</definedName>
    <definedName name="FD" localSheetId="1">'PROPUESTA ECONOMICA(Proponente)'!ERR</definedName>
    <definedName name="FD">[0]!ERR</definedName>
    <definedName name="fda" localSheetId="2" hidden="1">{"TAB1",#N/A,TRUE,"GENERAL";"TAB2",#N/A,TRUE,"GENERAL";"TAB3",#N/A,TRUE,"GENERAL";"TAB4",#N/A,TRUE,"GENERAL";"TAB5",#N/A,TRUE,"GENERAL"}</definedName>
    <definedName name="fda" localSheetId="0" hidden="1">{"TAB1",#N/A,TRUE,"GENERAL";"TAB2",#N/A,TRUE,"GENERAL";"TAB3",#N/A,TRUE,"GENERAL";"TAB4",#N/A,TRUE,"GENERAL";"TAB5",#N/A,TRUE,"GENERAL"}</definedName>
    <definedName name="fda" localSheetId="1"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localSheetId="0" hidden="1">{"TAB1",#N/A,TRUE,"GENERAL";"TAB2",#N/A,TRUE,"GENERAL";"TAB3",#N/A,TRUE,"GENERAL";"TAB4",#N/A,TRUE,"GENERAL";"TAB5",#N/A,TRUE,"GENERAL"}</definedName>
    <definedName name="fdbjp" localSheetId="1"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localSheetId="0" hidden="1">{"TAB1",#N/A,TRUE,"GENERAL";"TAB2",#N/A,TRUE,"GENERAL";"TAB3",#N/A,TRUE,"GENERAL";"TAB4",#N/A,TRUE,"GENERAL";"TAB5",#N/A,TRUE,"GENERAL"}</definedName>
    <definedName name="fdf" localSheetId="1"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localSheetId="0" hidden="1">{"via1",#N/A,TRUE,"general";"via2",#N/A,TRUE,"general";"via3",#N/A,TRUE,"general"}</definedName>
    <definedName name="fdg" localSheetId="1"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localSheetId="0" hidden="1">{"TAB1",#N/A,TRUE,"GENERAL";"TAB2",#N/A,TRUE,"GENERAL";"TAB3",#N/A,TRUE,"GENERAL";"TAB4",#N/A,TRUE,"GENERAL";"TAB5",#N/A,TRUE,"GENERAL"}</definedName>
    <definedName name="FDGD" localSheetId="1"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localSheetId="0" hidden="1">{"TAB1",#N/A,TRUE,"GENERAL";"TAB2",#N/A,TRUE,"GENERAL";"TAB3",#N/A,TRUE,"GENERAL";"TAB4",#N/A,TRUE,"GENERAL";"TAB5",#N/A,TRUE,"GENERAL"}</definedName>
    <definedName name="FDGFDBBP" localSheetId="1"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localSheetId="0" hidden="1">{"TAB1",#N/A,TRUE,"GENERAL";"TAB2",#N/A,TRUE,"GENERAL";"TAB3",#N/A,TRUE,"GENERAL";"TAB4",#N/A,TRUE,"GENERAL";"TAB5",#N/A,TRUE,"GENERAL"}</definedName>
    <definedName name="fdh" localSheetId="1"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localSheetId="0" hidden="1">{"TAB1",#N/A,TRUE,"GENERAL";"TAB2",#N/A,TRUE,"GENERAL";"TAB3",#N/A,TRUE,"GENERAL";"TAB4",#N/A,TRUE,"GENERAL";"TAB5",#N/A,TRUE,"GENERAL"}</definedName>
    <definedName name="fdsf" localSheetId="1"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localSheetId="0" hidden="1">{"TAB1",#N/A,TRUE,"GENERAL";"TAB2",#N/A,TRUE,"GENERAL";"TAB3",#N/A,TRUE,"GENERAL";"TAB4",#N/A,TRUE,"GENERAL";"TAB5",#N/A,TRUE,"GENERAL"}</definedName>
    <definedName name="fdsfds" localSheetId="1"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localSheetId="0" hidden="1">{"via1",#N/A,TRUE,"general";"via2",#N/A,TRUE,"general";"via3",#N/A,TRUE,"general"}</definedName>
    <definedName name="fdsfdsf" localSheetId="1"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localSheetId="0" hidden="1">{"via1",#N/A,TRUE,"general";"via2",#N/A,TRUE,"general";"via3",#N/A,TRUE,"general"}</definedName>
    <definedName name="fdsgfds" localSheetId="1"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localSheetId="0" hidden="1">{"TAB1",#N/A,TRUE,"GENERAL";"TAB2",#N/A,TRUE,"GENERAL";"TAB3",#N/A,TRUE,"GENERAL";"TAB4",#N/A,TRUE,"GENERAL";"TAB5",#N/A,TRUE,"GENERAL"}</definedName>
    <definedName name="fdsgsdfu" localSheetId="1"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localSheetId="0" hidden="1">{"TAB1",#N/A,TRUE,"GENERAL";"TAB2",#N/A,TRUE,"GENERAL";"TAB3",#N/A,TRUE,"GENERAL";"TAB4",#N/A,TRUE,"GENERAL";"TAB5",#N/A,TRUE,"GENERAL"}</definedName>
    <definedName name="FDSIO" localSheetId="1"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[78]Tablas!$B$1:$B$65536</definedName>
    <definedName name="FechaInicio">[41]CONTRATO!$E$10</definedName>
    <definedName name="FechaTermina">[41]CONTRATO!$E$11</definedName>
    <definedName name="FechaTerminacion" localSheetId="0">#REF!</definedName>
    <definedName name="FechaTerminacion" localSheetId="1">#REF!</definedName>
    <definedName name="FechaTerminacion">#REF!</definedName>
    <definedName name="fer" localSheetId="2">'[38]Res-Accide-10'!#REF!</definedName>
    <definedName name="fer" localSheetId="0">'[38]Res-Accide-10'!#REF!</definedName>
    <definedName name="fer" localSheetId="1">'[38]Res-Accide-10'!#REF!</definedName>
    <definedName name="fer">'[38]Res-Accide-10'!#REF!</definedName>
    <definedName name="ferfer" localSheetId="2" hidden="1">{"via1",#N/A,TRUE,"general";"via2",#N/A,TRUE,"general";"via3",#N/A,TRUE,"general"}</definedName>
    <definedName name="ferfer" localSheetId="0" hidden="1">{"via1",#N/A,TRUE,"general";"via2",#N/A,TRUE,"general";"via3",#N/A,TRUE,"general"}</definedName>
    <definedName name="ferfer" localSheetId="1" hidden="1">{"via1",#N/A,TRUE,"general";"via2",#N/A,TRUE,"general";"via3",#N/A,TRUE,"general"}</definedName>
    <definedName name="ferfer" hidden="1">{"via1",#N/A,TRUE,"general";"via2",#N/A,TRUE,"general";"via3",#N/A,TRUE,"general"}</definedName>
    <definedName name="ff" localSheetId="2">'INDICAR CÓDIGO DEL ITEM DE PAGO'!ERR</definedName>
    <definedName name="ff" localSheetId="0">'PRESUPUESTO OFICIAL (Entidad)'!ERR</definedName>
    <definedName name="ff" localSheetId="1">'PROPUESTA ECONOMICA(Proponente)'!ERR</definedName>
    <definedName name="ff">[0]!ERR</definedName>
    <definedName name="fff" localSheetId="2" hidden="1">{"via1",#N/A,TRUE,"general";"via2",#N/A,TRUE,"general";"via3",#N/A,TRUE,"general"}</definedName>
    <definedName name="fff" localSheetId="0" hidden="1">{"via1",#N/A,TRUE,"general";"via2",#N/A,TRUE,"general";"via3",#N/A,TRUE,"general"}</definedName>
    <definedName name="fff" localSheetId="1"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localSheetId="0" hidden="1">{"via1",#N/A,TRUE,"general";"via2",#N/A,TRUE,"general";"via3",#N/A,TRUE,"general"}</definedName>
    <definedName name="ffffd" localSheetId="1"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localSheetId="0" hidden="1">{"TAB1",#N/A,TRUE,"GENERAL";"TAB2",#N/A,TRUE,"GENERAL";"TAB3",#N/A,TRUE,"GENERAL";"TAB4",#N/A,TRUE,"GENERAL";"TAB5",#N/A,TRUE,"GENERAL"}</definedName>
    <definedName name="fffffft" localSheetId="1"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localSheetId="0" hidden="1">{"TAB1",#N/A,TRUE,"GENERAL";"TAB2",#N/A,TRUE,"GENERAL";"TAB3",#N/A,TRUE,"GENERAL";"TAB4",#N/A,TRUE,"GENERAL";"TAB5",#N/A,TRUE,"GENERAL"}</definedName>
    <definedName name="fffffik" localSheetId="1"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localSheetId="0" hidden="1">{"TAB1",#N/A,TRUE,"GENERAL";"TAB2",#N/A,TRUE,"GENERAL";"TAB3",#N/A,TRUE,"GENERAL";"TAB4",#N/A,TRUE,"GENERAL";"TAB5",#N/A,TRUE,"GENERAL"}</definedName>
    <definedName name="fffffj" localSheetId="1"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localSheetId="0" hidden="1">{"via1",#N/A,TRUE,"general";"via2",#N/A,TRUE,"general";"via3",#N/A,TRUE,"general"}</definedName>
    <definedName name="ffffrd" localSheetId="1"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localSheetId="0" hidden="1">{"TAB1",#N/A,TRUE,"GENERAL";"TAB2",#N/A,TRUE,"GENERAL";"TAB3",#N/A,TRUE,"GENERAL";"TAB4",#N/A,TRUE,"GENERAL";"TAB5",#N/A,TRUE,"GENERAL"}</definedName>
    <definedName name="ffffy" localSheetId="1"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localSheetId="0" hidden="1">{"TAB1",#N/A,TRUE,"GENERAL";"TAB2",#N/A,TRUE,"GENERAL";"TAB3",#N/A,TRUE,"GENERAL";"TAB4",#N/A,TRUE,"GENERAL";"TAB5",#N/A,TRUE,"GENERAL"}</definedName>
    <definedName name="fffrfr" localSheetId="1"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localSheetId="0" hidden="1">{"TAB1",#N/A,TRUE,"GENERAL";"TAB2",#N/A,TRUE,"GENERAL";"TAB3",#N/A,TRUE,"GENERAL";"TAB4",#N/A,TRUE,"GENERAL";"TAB5",#N/A,TRUE,"GENERAL"}</definedName>
    <definedName name="fffs" localSheetId="1"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 localSheetId="0">'PRESUPUESTO OFICIAL (Entidad)'!ERR</definedName>
    <definedName name="fg" localSheetId="1">'PROPUESTA ECONOMICA(Proponente)'!ERR</definedName>
    <definedName name="fg">[0]!ERR</definedName>
    <definedName name="fgdfg" localSheetId="2" hidden="1">{"TAB1",#N/A,TRUE,"GENERAL";"TAB2",#N/A,TRUE,"GENERAL";"TAB3",#N/A,TRUE,"GENERAL";"TAB4",#N/A,TRUE,"GENERAL";"TAB5",#N/A,TRUE,"GENERAL"}</definedName>
    <definedName name="fgdfg" localSheetId="0" hidden="1">{"TAB1",#N/A,TRUE,"GENERAL";"TAB2",#N/A,TRUE,"GENERAL";"TAB3",#N/A,TRUE,"GENERAL";"TAB4",#N/A,TRUE,"GENERAL";"TAB5",#N/A,TRUE,"GENERAL"}</definedName>
    <definedName name="fgdfg" localSheetId="1"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localSheetId="0" hidden="1">{"via1",#N/A,TRUE,"general";"via2",#N/A,TRUE,"general";"via3",#N/A,TRUE,"general"}</definedName>
    <definedName name="fgdfsgr" localSheetId="1"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localSheetId="0" hidden="1">{"TAB1",#N/A,TRUE,"GENERAL";"TAB2",#N/A,TRUE,"GENERAL";"TAB3",#N/A,TRUE,"GENERAL";"TAB4",#N/A,TRUE,"GENERAL";"TAB5",#N/A,TRUE,"GENERAL"}</definedName>
    <definedName name="fgdsfg" localSheetId="1"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localSheetId="0" hidden="1">{"via1",#N/A,TRUE,"general";"via2",#N/A,TRUE,"general";"via3",#N/A,TRUE,"general"}</definedName>
    <definedName name="FGFDH" localSheetId="1"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localSheetId="0" hidden="1">{"via1",#N/A,TRUE,"general";"via2",#N/A,TRUE,"general";"via3",#N/A,TRUE,"general"}</definedName>
    <definedName name="fgghhj" localSheetId="1" hidden="1">{"via1",#N/A,TRUE,"general";"via2",#N/A,TRUE,"general";"via3",#N/A,TRUE,"general"}</definedName>
    <definedName name="fgghhj" hidden="1">{"via1",#N/A,TRUE,"general";"via2",#N/A,TRUE,"general";"via3",#N/A,TRUE,"general"}</definedName>
    <definedName name="fgh">'[79]7422CW00'!#REF!</definedName>
    <definedName name="FGHFBC" localSheetId="2" hidden="1">{"via1",#N/A,TRUE,"general";"via2",#N/A,TRUE,"general";"via3",#N/A,TRUE,"general"}</definedName>
    <definedName name="FGHFBC" localSheetId="0" hidden="1">{"via1",#N/A,TRUE,"general";"via2",#N/A,TRUE,"general";"via3",#N/A,TRUE,"general"}</definedName>
    <definedName name="FGHFBC" localSheetId="1"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localSheetId="0" hidden="1">{"TAB1",#N/A,TRUE,"GENERAL";"TAB2",#N/A,TRUE,"GENERAL";"TAB3",#N/A,TRUE,"GENERAL";"TAB4",#N/A,TRUE,"GENERAL";"TAB5",#N/A,TRUE,"GENERAL"}</definedName>
    <definedName name="fghfg" localSheetId="1"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localSheetId="0" hidden="1">{"via1",#N/A,TRUE,"general";"via2",#N/A,TRUE,"general";"via3",#N/A,TRUE,"general"}</definedName>
    <definedName name="fghfgh" localSheetId="1"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localSheetId="0" hidden="1">{"via1",#N/A,TRUE,"general";"via2",#N/A,TRUE,"general";"via3",#N/A,TRUE,"general"}</definedName>
    <definedName name="FGHFW" localSheetId="1"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localSheetId="0" hidden="1">{"TAB1",#N/A,TRUE,"GENERAL";"TAB2",#N/A,TRUE,"GENERAL";"TAB3",#N/A,TRUE,"GENERAL";"TAB4",#N/A,TRUE,"GENERAL";"TAB5",#N/A,TRUE,"GENERAL"}</definedName>
    <definedName name="fghhh" localSheetId="1"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localSheetId="0" hidden="1">{"via1",#N/A,TRUE,"general";"via2",#N/A,TRUE,"general";"via3",#N/A,TRUE,"general"}</definedName>
    <definedName name="fghsfgh" localSheetId="1"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localSheetId="0" hidden="1">{"TAB1",#N/A,TRUE,"GENERAL";"TAB2",#N/A,TRUE,"GENERAL";"TAB3",#N/A,TRUE,"GENERAL";"TAB4",#N/A,TRUE,"GENERAL";"TAB5",#N/A,TRUE,"GENERAL"}</definedName>
    <definedName name="fght" localSheetId="1"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localSheetId="0" hidden="1">{"TAB1",#N/A,TRUE,"GENERAL";"TAB2",#N/A,TRUE,"GENERAL";"TAB3",#N/A,TRUE,"GENERAL";"TAB4",#N/A,TRUE,"GENERAL";"TAB5",#N/A,TRUE,"GENERAL"}</definedName>
    <definedName name="fgjgryi" localSheetId="1"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localSheetId="0" hidden="1">{"TAB1",#N/A,TRUE,"GENERAL";"TAB2",#N/A,TRUE,"GENERAL";"TAB3",#N/A,TRUE,"GENERAL";"TAB4",#N/A,TRUE,"GENERAL";"TAB5",#N/A,TRUE,"GENERAL"}</definedName>
    <definedName name="fhfg" localSheetId="1"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localSheetId="0" hidden="1">{"via1",#N/A,TRUE,"general";"via2",#N/A,TRUE,"general";"via3",#N/A,TRUE,"general"}</definedName>
    <definedName name="fhfgh" localSheetId="1" hidden="1">{"via1",#N/A,TRUE,"general";"via2",#N/A,TRUE,"general";"via3",#N/A,TRUE,"general"}</definedName>
    <definedName name="fhfgh" hidden="1">{"via1",#N/A,TRUE,"general";"via2",#N/A,TRUE,"general";"via3",#N/A,TRUE,"general"}</definedName>
    <definedName name="fhg" localSheetId="0" hidden="1">{#N/A,#N/A,TRUE,"1842CWN0"}</definedName>
    <definedName name="fhg" localSheetId="1" hidden="1">{#N/A,#N/A,TRUE,"1842CWN0"}</definedName>
    <definedName name="fhg" hidden="1">{#N/A,#N/A,TRUE,"1842CWN0"}</definedName>
    <definedName name="fhgh" localSheetId="2" hidden="1">{"via1",#N/A,TRUE,"general";"via2",#N/A,TRUE,"general";"via3",#N/A,TRUE,"general"}</definedName>
    <definedName name="fhgh" localSheetId="0" hidden="1">{"via1",#N/A,TRUE,"general";"via2",#N/A,TRUE,"general";"via3",#N/A,TRUE,"general"}</definedName>
    <definedName name="fhgh" localSheetId="1"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localSheetId="0" hidden="1">{"via1",#N/A,TRUE,"general";"via2",#N/A,TRUE,"general";"via3",#N/A,TRUE,"general"}</definedName>
    <definedName name="fhpltyunh" localSheetId="1"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 localSheetId="0">'PRESUPUESTO OFICIAL (Entidad)'!ERR</definedName>
    <definedName name="FINANCIACION" localSheetId="1">'PROPUESTA ECONOMICA(Proponente)'!ERR</definedName>
    <definedName name="FINANCIACION">[0]!ERR</definedName>
    <definedName name="FinePrint" localSheetId="0">[51]!FinePrint</definedName>
    <definedName name="FinePrint" localSheetId="1">[51]!FinePrint</definedName>
    <definedName name="FinePrint">[51]!FinePrint</definedName>
    <definedName name="FM">1.18</definedName>
    <definedName name="fnic">[56]Hoja1!$C$13</definedName>
    <definedName name="FO">1.32</definedName>
    <definedName name="FORDESCR">'[3]7422CW00'!#REF!</definedName>
    <definedName name="FORM_C3">[80]Hoja1!$A$33:$N$51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localSheetId="0" hidden="1">{"TAB1",#N/A,TRUE,"GENERAL";"TAB2",#N/A,TRUE,"GENERAL";"TAB3",#N/A,TRUE,"GENERAL";"TAB4",#N/A,TRUE,"GENERAL";"TAB5",#N/A,TRUE,"GENERAL"}</definedName>
    <definedName name="frbgsd" localSheetId="1"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localSheetId="0" hidden="1">{"via1",#N/A,TRUE,"general";"via2",#N/A,TRUE,"general";"via3",#N/A,TRUE,"general"}</definedName>
    <definedName name="frefr" localSheetId="1"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localSheetId="0" hidden="1">{"via1",#N/A,TRUE,"general";"via2",#N/A,TRUE,"general";"via3",#N/A,TRUE,"general"}</definedName>
    <definedName name="frfa" localSheetId="1"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localSheetId="0" hidden="1">{"TAB1",#N/A,TRUE,"GENERAL";"TAB2",#N/A,TRUE,"GENERAL";"TAB3",#N/A,TRUE,"GENERAL";"TAB4",#N/A,TRUE,"GENERAL";"TAB5",#N/A,TRUE,"GENERAL"}</definedName>
    <definedName name="frfr" localSheetId="1"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 localSheetId="0">'PRESUPUESTO OFICIAL (Entidad)'!ERR</definedName>
    <definedName name="fu" localSheetId="1">'PROPUESTA ECONOMICA(Proponente)'!ERR</definedName>
    <definedName name="fu">[0]!ERR</definedName>
    <definedName name="Full_Print" localSheetId="0">#REF!</definedName>
    <definedName name="Full_Print" localSheetId="1">#REF!</definedName>
    <definedName name="Full_Print">#REF!</definedName>
    <definedName name="fwff" localSheetId="2" hidden="1">{"via1",#N/A,TRUE,"general";"via2",#N/A,TRUE,"general";"via3",#N/A,TRUE,"general"}</definedName>
    <definedName name="fwff" localSheetId="0" hidden="1">{"via1",#N/A,TRUE,"general";"via2",#N/A,TRUE,"general";"via3",#N/A,TRUE,"general"}</definedName>
    <definedName name="fwff" localSheetId="1"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localSheetId="0" hidden="1">{"via1",#N/A,TRUE,"general";"via2",#N/A,TRUE,"general";"via3",#N/A,TRUE,"general"}</definedName>
    <definedName name="fwwe" localSheetId="1"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 localSheetId="0">#REF!</definedName>
    <definedName name="G1_" localSheetId="1">#REF!</definedName>
    <definedName name="G1_">#REF!</definedName>
    <definedName name="GAJ" localSheetId="2">#REF!</definedName>
    <definedName name="GAJ" localSheetId="0">#REF!</definedName>
    <definedName name="GAJ" localSheetId="1">#REF!</definedName>
    <definedName name="GAJ">#REF!</definedName>
    <definedName name="GAS" localSheetId="0">[12]Tablas!#REF!</definedName>
    <definedName name="GAS" localSheetId="1">[12]Tablas!#REF!</definedName>
    <definedName name="GAS">[12]Tablas!#REF!</definedName>
    <definedName name="gba" localSheetId="0" hidden="1">{#N/A,#N/A,FALSE,"orthoflow";#N/A,#N/A,FALSE,"Miscelaneos";#N/A,#N/A,FALSE,"Instrumentacio";#N/A,#N/A,FALSE,"Electrico";#N/A,#N/A,FALSE,"Valv. Seguridad"}</definedName>
    <definedName name="gba" localSheetId="1" hidden="1">{#N/A,#N/A,FALSE,"orthoflow";#N/A,#N/A,FALSE,"Miscelaneos";#N/A,#N/A,FALSE,"Instrumentacio";#N/A,#N/A,FALSE,"Electrico";#N/A,#N/A,FALSE,"Valv. Seguridad"}</definedName>
    <definedName name="gba" hidden="1">{#N/A,#N/A,FALSE,"orthoflow";#N/A,#N/A,FALSE,"Miscelaneos";#N/A,#N/A,FALSE,"Instrumentacio";#N/A,#N/A,FALSE,"Electrico";#N/A,#N/A,FALSE,"Valv. Seguridad"}</definedName>
    <definedName name="gbac" localSheetId="0" hidden="1">{#N/A,#N/A,FALSE,"Estatico";#N/A,#N/A,FALSE,"Tuberia";#N/A,#N/A,FALSE,"Instrumentación";#N/A,#N/A,FALSE,"Mecanica";#N/A,#N/A,FALSE,"Electrico";#N/A,#N/A,FALSE,"Ofic.Civiles"}</definedName>
    <definedName name="gbac" localSheetId="1" hidden="1">{#N/A,#N/A,FALSE,"Estatico";#N/A,#N/A,FALSE,"Tuberia";#N/A,#N/A,FALSE,"Instrumentación";#N/A,#N/A,FALSE,"Mecanica";#N/A,#N/A,FALSE,"Electrico";#N/A,#N/A,FALSE,"Ofic.Civiles"}</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localSheetId="0" hidden="1">{"TAB1",#N/A,TRUE,"GENERAL";"TAB2",#N/A,TRUE,"GENERAL";"TAB3",#N/A,TRUE,"GENERAL";"TAB4",#N/A,TRUE,"GENERAL";"TAB5",#N/A,TRUE,"GENERAL"}</definedName>
    <definedName name="gbbfghghj" localSheetId="1"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localSheetId="0" hidden="1">{"TAB1",#N/A,TRUE,"GENERAL";"TAB2",#N/A,TRUE,"GENERAL";"TAB3",#N/A,TRUE,"GENERAL";"TAB4",#N/A,TRUE,"GENERAL";"TAB5",#N/A,TRUE,"GENERAL"}</definedName>
    <definedName name="gdt" localSheetId="1"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 localSheetId="0">#REF!</definedName>
    <definedName name="GEC_ON_DAPIAY" localSheetId="1">#REF!</definedName>
    <definedName name="GEC_ON_DAPIAY">#REF!</definedName>
    <definedName name="GEC_ON_GER" localSheetId="0">#REF!</definedName>
    <definedName name="GEC_ON_GER" localSheetId="1">#REF!</definedName>
    <definedName name="GEC_ON_GER">#REF!</definedName>
    <definedName name="geg" localSheetId="2" hidden="1">{"via1",#N/A,TRUE,"general";"via2",#N/A,TRUE,"general";"via3",#N/A,TRUE,"general"}</definedName>
    <definedName name="geg" localSheetId="0" hidden="1">{"via1",#N/A,TRUE,"general";"via2",#N/A,TRUE,"general";"via3",#N/A,TRUE,"general"}</definedName>
    <definedName name="geg" localSheetId="1"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 localSheetId="0">#REF!</definedName>
    <definedName name="Geotex" localSheetId="1">#REF!</definedName>
    <definedName name="Geotex">#REF!</definedName>
    <definedName name="GERENCIA">#REF!</definedName>
    <definedName name="GERENCIA1">#REF!</definedName>
    <definedName name="GERENCIA2">#REF!</definedName>
    <definedName name="Gerente">[41]EMPRESA!$F$12</definedName>
    <definedName name="gerg" localSheetId="2" hidden="1">{"TAB1",#N/A,TRUE,"GENERAL";"TAB2",#N/A,TRUE,"GENERAL";"TAB3",#N/A,TRUE,"GENERAL";"TAB4",#N/A,TRUE,"GENERAL";"TAB5",#N/A,TRUE,"GENERAL"}</definedName>
    <definedName name="gerg" localSheetId="0" hidden="1">{"TAB1",#N/A,TRUE,"GENERAL";"TAB2",#N/A,TRUE,"GENERAL";"TAB3",#N/A,TRUE,"GENERAL";"TAB4",#N/A,TRUE,"GENERAL";"TAB5",#N/A,TRUE,"GENERAL"}</definedName>
    <definedName name="gerg" localSheetId="1"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localSheetId="0" hidden="1">{"via1",#N/A,TRUE,"general";"via2",#N/A,TRUE,"general";"via3",#N/A,TRUE,"general"}</definedName>
    <definedName name="gerg54" localSheetId="1"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localSheetId="0" hidden="1">{"TAB1",#N/A,TRUE,"GENERAL";"TAB2",#N/A,TRUE,"GENERAL";"TAB3",#N/A,TRUE,"GENERAL";"TAB4",#N/A,TRUE,"GENERAL";"TAB5",#N/A,TRUE,"GENERAL"}</definedName>
    <definedName name="gergew" localSheetId="1"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localSheetId="0" hidden="1">{"TAB1",#N/A,TRUE,"GENERAL";"TAB2",#N/A,TRUE,"GENERAL";"TAB3",#N/A,TRUE,"GENERAL";"TAB4",#N/A,TRUE,"GENERAL";"TAB5",#N/A,TRUE,"GENERAL"}</definedName>
    <definedName name="gergw" localSheetId="1"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localSheetId="0" hidden="1">{"TAB1",#N/A,TRUE,"GENERAL";"TAB2",#N/A,TRUE,"GENERAL";"TAB3",#N/A,TRUE,"GENERAL";"TAB4",#N/A,TRUE,"GENERAL";"TAB5",#N/A,TRUE,"GENERAL"}</definedName>
    <definedName name="gfd" localSheetId="1"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localSheetId="0" hidden="1">{"via1",#N/A,TRUE,"general";"via2",#N/A,TRUE,"general";"via3",#N/A,TRUE,"general"}</definedName>
    <definedName name="gfdg" localSheetId="1" hidden="1">{"via1",#N/A,TRUE,"general";"via2",#N/A,TRUE,"general";"via3",#N/A,TRUE,"general"}</definedName>
    <definedName name="gfdg" hidden="1">{"via1",#N/A,TRUE,"general";"via2",#N/A,TRUE,"general";"via3",#N/A,TRUE,"general"}</definedName>
    <definedName name="gffgfhhf" localSheetId="0" hidden="1">{#N/A,#N/A,TRUE,"INGENIERIA";#N/A,#N/A,TRUE,"COMPRAS";#N/A,#N/A,TRUE,"DIRECCION";#N/A,#N/A,TRUE,"RESUMEN"}</definedName>
    <definedName name="gffgfhhf" localSheetId="1" hidden="1">{#N/A,#N/A,TRUE,"INGENIERIA";#N/A,#N/A,TRUE,"COMPRAS";#N/A,#N/A,TRUE,"DIRECCION";#N/A,#N/A,TRUE,"RESUMEN"}</definedName>
    <definedName name="gffgfhhf" hidden="1">{#N/A,#N/A,TRUE,"INGENIERIA";#N/A,#N/A,TRUE,"COMPRAS";#N/A,#N/A,TRUE,"DIRECCION";#N/A,#N/A,TRUE,"RESUMEN"}</definedName>
    <definedName name="gfgfgr" localSheetId="2" hidden="1">{"via1",#N/A,TRUE,"general";"via2",#N/A,TRUE,"general";"via3",#N/A,TRUE,"general"}</definedName>
    <definedName name="gfgfgr" localSheetId="0" hidden="1">{"via1",#N/A,TRUE,"general";"via2",#N/A,TRUE,"general";"via3",#N/A,TRUE,"general"}</definedName>
    <definedName name="gfgfgr" localSheetId="1"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localSheetId="0" hidden="1">{"via1",#N/A,TRUE,"general";"via2",#N/A,TRUE,"general";"via3",#N/A,TRUE,"general"}</definedName>
    <definedName name="gfhf" localSheetId="1"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localSheetId="0" hidden="1">{"TAB1",#N/A,TRUE,"GENERAL";"TAB2",#N/A,TRUE,"GENERAL";"TAB3",#N/A,TRUE,"GENERAL";"TAB4",#N/A,TRUE,"GENERAL";"TAB5",#N/A,TRUE,"GENERAL"}</definedName>
    <definedName name="gfhfdh" localSheetId="1"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localSheetId="0" hidden="1">{"TAB1",#N/A,TRUE,"GENERAL";"TAB2",#N/A,TRUE,"GENERAL";"TAB3",#N/A,TRUE,"GENERAL";"TAB4",#N/A,TRUE,"GENERAL";"TAB5",#N/A,TRUE,"GENERAL"}</definedName>
    <definedName name="gfhgfh" localSheetId="1"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localSheetId="0" hidden="1">{"TAB1",#N/A,TRUE,"GENERAL";"TAB2",#N/A,TRUE,"GENERAL";"TAB3",#N/A,TRUE,"GENERAL";"TAB4",#N/A,TRUE,"GENERAL";"TAB5",#N/A,TRUE,"GENERAL"}</definedName>
    <definedName name="GFJHGJ" localSheetId="1"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localSheetId="0" hidden="1">{"via1",#N/A,TRUE,"general";"via2",#N/A,TRUE,"general";"via3",#N/A,TRUE,"general"}</definedName>
    <definedName name="gfjjh" localSheetId="1"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localSheetId="0" hidden="1">{"via1",#N/A,TRUE,"general";"via2",#N/A,TRUE,"general";"via3",#N/A,TRUE,"general"}</definedName>
    <definedName name="gfutyj6" localSheetId="1"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localSheetId="0" hidden="1">{"TAB1",#N/A,TRUE,"GENERAL";"TAB2",#N/A,TRUE,"GENERAL";"TAB3",#N/A,TRUE,"GENERAL";"TAB4",#N/A,TRUE,"GENERAL";"TAB5",#N/A,TRUE,"GENERAL"}</definedName>
    <definedName name="gg" localSheetId="1"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localSheetId="0" hidden="1">{"via1",#N/A,TRUE,"general";"via2",#N/A,TRUE,"general";"via3",#N/A,TRUE,"general"}</definedName>
    <definedName name="ggdr" localSheetId="1"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localSheetId="0" hidden="1">{"TAB1",#N/A,TRUE,"GENERAL";"TAB2",#N/A,TRUE,"GENERAL";"TAB3",#N/A,TRUE,"GENERAL";"TAB4",#N/A,TRUE,"GENERAL";"TAB5",#N/A,TRUE,"GENERAL"}</definedName>
    <definedName name="ggerg" localSheetId="1"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 localSheetId="0">'PRESUPUESTO OFICIAL (Entidad)'!ERR</definedName>
    <definedName name="GGG" localSheetId="1">'PROPUESTA ECONOMICA(Proponente)'!ERR</definedName>
    <definedName name="GGG">[0]!ERR</definedName>
    <definedName name="gggb" localSheetId="2" hidden="1">{"TAB1",#N/A,TRUE,"GENERAL";"TAB2",#N/A,TRUE,"GENERAL";"TAB3",#N/A,TRUE,"GENERAL";"TAB4",#N/A,TRUE,"GENERAL";"TAB5",#N/A,TRUE,"GENERAL"}</definedName>
    <definedName name="gggb" localSheetId="0" hidden="1">{"TAB1",#N/A,TRUE,"GENERAL";"TAB2",#N/A,TRUE,"GENERAL";"TAB3",#N/A,TRUE,"GENERAL";"TAB4",#N/A,TRUE,"GENERAL";"TAB5",#N/A,TRUE,"GENERAL"}</definedName>
    <definedName name="gggb" localSheetId="1"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localSheetId="0" hidden="1">{"via1",#N/A,TRUE,"general";"via2",#N/A,TRUE,"general";"via3",#N/A,TRUE,"general"}</definedName>
    <definedName name="gggg" localSheetId="1"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localSheetId="0" hidden="1">{"TAB1",#N/A,TRUE,"GENERAL";"TAB2",#N/A,TRUE,"GENERAL";"TAB3",#N/A,TRUE,"GENERAL";"TAB4",#N/A,TRUE,"GENERAL";"TAB5",#N/A,TRUE,"GENERAL"}</definedName>
    <definedName name="ggggd" localSheetId="1"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localSheetId="0" hidden="1">{"via1",#N/A,TRUE,"general";"via2",#N/A,TRUE,"general";"via3",#N/A,TRUE,"general"}</definedName>
    <definedName name="gggggt" localSheetId="1"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localSheetId="0" hidden="1">{"TAB1",#N/A,TRUE,"GENERAL";"TAB2",#N/A,TRUE,"GENERAL";"TAB3",#N/A,TRUE,"GENERAL";"TAB4",#N/A,TRUE,"GENERAL";"TAB5",#N/A,TRUE,"GENERAL"}</definedName>
    <definedName name="gggghn" localSheetId="1"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localSheetId="0" hidden="1">{"TAB1",#N/A,TRUE,"GENERAL";"TAB2",#N/A,TRUE,"GENERAL";"TAB3",#N/A,TRUE,"GENERAL";"TAB4",#N/A,TRUE,"GENERAL";"TAB5",#N/A,TRUE,"GENERAL"}</definedName>
    <definedName name="ggggt" localSheetId="1"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localSheetId="0" hidden="1">{"TAB1",#N/A,TRUE,"GENERAL";"TAB2",#N/A,TRUE,"GENERAL";"TAB3",#N/A,TRUE,"GENERAL";"TAB4",#N/A,TRUE,"GENERAL";"TAB5",#N/A,TRUE,"GENERAL"}</definedName>
    <definedName name="ggggy" localSheetId="1"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localSheetId="0" hidden="1">{"via1",#N/A,TRUE,"general";"via2",#N/A,TRUE,"general";"via3",#N/A,TRUE,"general"}</definedName>
    <definedName name="gggtgd" localSheetId="1" hidden="1">{"via1",#N/A,TRUE,"general";"via2",#N/A,TRUE,"general";"via3",#N/A,TRUE,"general"}</definedName>
    <definedName name="gggtgd" hidden="1">{"via1",#N/A,TRUE,"general";"via2",#N/A,TRUE,"general";"via3",#N/A,TRUE,"general"}</definedName>
    <definedName name="ggjgjkg" localSheetId="0" hidden="1">{#N/A,#N/A,TRUE,"1842CWN0"}</definedName>
    <definedName name="ggjgjkg" localSheetId="1" hidden="1">{#N/A,#N/A,TRUE,"1842CWN0"}</definedName>
    <definedName name="ggjgjkg" hidden="1">{#N/A,#N/A,TRUE,"1842CWN0"}</definedName>
    <definedName name="ggtgt" localSheetId="2" hidden="1">{"via1",#N/A,TRUE,"general";"via2",#N/A,TRUE,"general";"via3",#N/A,TRUE,"general"}</definedName>
    <definedName name="ggtgt" localSheetId="0" hidden="1">{"via1",#N/A,TRUE,"general";"via2",#N/A,TRUE,"general";"via3",#N/A,TRUE,"general"}</definedName>
    <definedName name="ggtgt" localSheetId="1"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localSheetId="0" hidden="1">{"via1",#N/A,TRUE,"general";"via2",#N/A,TRUE,"general";"via3",#N/A,TRUE,"general"}</definedName>
    <definedName name="ghdghuy" localSheetId="1"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localSheetId="0" hidden="1">{"via1",#N/A,TRUE,"general";"via2",#N/A,TRUE,"general";"via3",#N/A,TRUE,"general"}</definedName>
    <definedName name="GHDP" localSheetId="1" hidden="1">{"via1",#N/A,TRUE,"general";"via2",#N/A,TRUE,"general";"via3",#N/A,TRUE,"general"}</definedName>
    <definedName name="GHDP" hidden="1">{"via1",#N/A,TRUE,"general";"via2",#N/A,TRUE,"general";"via3",#N/A,TRUE,"general"}</definedName>
    <definedName name="ghf">'[79]7422CW00'!#REF!</definedName>
    <definedName name="ghfg" localSheetId="2" hidden="1">{"via1",#N/A,TRUE,"general";"via2",#N/A,TRUE,"general";"via3",#N/A,TRUE,"general"}</definedName>
    <definedName name="ghfg" localSheetId="0" hidden="1">{"via1",#N/A,TRUE,"general";"via2",#N/A,TRUE,"general";"via3",#N/A,TRUE,"general"}</definedName>
    <definedName name="ghfg" localSheetId="1"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localSheetId="0" hidden="1">{"TAB1",#N/A,TRUE,"GENERAL";"TAB2",#N/A,TRUE,"GENERAL";"TAB3",#N/A,TRUE,"GENERAL";"TAB4",#N/A,TRUE,"GENERAL";"TAB5",#N/A,TRUE,"GENERAL"}</definedName>
    <definedName name="ghjghj" localSheetId="1"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localSheetId="0" hidden="1">{"TAB1",#N/A,TRUE,"GENERAL";"TAB2",#N/A,TRUE,"GENERAL";"TAB3",#N/A,TRUE,"GENERAL";"TAB4",#N/A,TRUE,"GENERAL";"TAB5",#N/A,TRUE,"GENERAL"}</definedName>
    <definedName name="GHKJHK" localSheetId="1" hidden="1">{"TAB1",#N/A,TRUE,"GENERAL";"TAB2",#N/A,TRUE,"GENERAL";"TAB3",#N/A,TRUE,"GENERAL";"TAB4",#N/A,TRUE,"GENERAL";"TAB5",#N/A,TRUE,"GENERAL"}</definedName>
    <definedName name="GHKJHK" hidden="1">{"TAB1",#N/A,TRUE,"GENERAL";"TAB2",#N/A,TRUE,"GENERAL";"TAB3",#N/A,TRUE,"GENERAL";"TAB4",#N/A,TRUE,"GENERAL";"TAB5",#N/A,TRUE,"GENERAL"}</definedName>
    <definedName name="ghnbbfr" localSheetId="0" hidden="1">{#N/A,#N/A,TRUE,"1842CWN0"}</definedName>
    <definedName name="ghnbbfr" localSheetId="1" hidden="1">{#N/A,#N/A,TRUE,"1842CWN0"}</definedName>
    <definedName name="ghnbbfr" hidden="1">{#N/A,#N/A,TRUE,"1842CWN0"}</definedName>
    <definedName name="GJHVCB" localSheetId="2" hidden="1">{"TAB1",#N/A,TRUE,"GENERAL";"TAB2",#N/A,TRUE,"GENERAL";"TAB3",#N/A,TRUE,"GENERAL";"TAB4",#N/A,TRUE,"GENERAL";"TAB5",#N/A,TRUE,"GENERAL"}</definedName>
    <definedName name="GJHVCB" localSheetId="0" hidden="1">{"TAB1",#N/A,TRUE,"GENERAL";"TAB2",#N/A,TRUE,"GENERAL";"TAB3",#N/A,TRUE,"GENERAL";"TAB4",#N/A,TRUE,"GENERAL";"TAB5",#N/A,TRUE,"GENERAL"}</definedName>
    <definedName name="GJHVCB" localSheetId="1"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localSheetId="0" hidden="1">{"via1",#N/A,TRUE,"general";"via2",#N/A,TRUE,"general";"via3",#N/A,TRUE,"general"}</definedName>
    <definedName name="gk" localSheetId="1"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 localSheetId="0">#REF!</definedName>
    <definedName name="GMM_ON_DMARES" localSheetId="1">#REF!</definedName>
    <definedName name="GMM_ON_DMARES">#REF!</definedName>
    <definedName name="GMM_ON_DRIO" localSheetId="0">#REF!</definedName>
    <definedName name="GMM_ON_DRIO" localSheetId="1">#REF!</definedName>
    <definedName name="GMM_ON_DRIO">#REF!</definedName>
    <definedName name="GOR" localSheetId="0">#REF!</definedName>
    <definedName name="GOR" localSheetId="1">#REF!</definedName>
    <definedName name="GOR">#REF!</definedName>
    <definedName name="GOT" localSheetId="0">[12]Tablas!#REF!</definedName>
    <definedName name="GOT" localSheetId="1">[12]Tablas!#REF!</definedName>
    <definedName name="GOT">[12]Tablas!#REF!</definedName>
    <definedName name="GPO" localSheetId="0">[12]Tablas!#REF!</definedName>
    <definedName name="GPO" localSheetId="1">[12]Tablas!#REF!</definedName>
    <definedName name="GPO">[12]Tablas!#REF!</definedName>
    <definedName name="GPR" localSheetId="0">[12]Tablas!#REF!</definedName>
    <definedName name="GPR" localSheetId="1">[12]Tablas!#REF!</definedName>
    <definedName name="GPR">[12]Tablas!#REF!</definedName>
    <definedName name="GRAF1ANO" localSheetId="2" hidden="1">{"via1",#N/A,TRUE,"general";"via2",#N/A,TRUE,"general";"via3",#N/A,TRUE,"general"}</definedName>
    <definedName name="GRAF1ANO" localSheetId="0" hidden="1">{"via1",#N/A,TRUE,"general";"via2",#N/A,TRUE,"general";"via3",#N/A,TRUE,"general"}</definedName>
    <definedName name="GRAF1ANO" localSheetId="1"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localSheetId="0" hidden="1">{"TAB1",#N/A,TRUE,"GENERAL";"TAB2",#N/A,TRUE,"GENERAL";"TAB3",#N/A,TRUE,"GENERAL";"TAB4",#N/A,TRUE,"GENERAL";"TAB5",#N/A,TRUE,"GENERAL"}</definedName>
    <definedName name="GRAF1AÑO" localSheetId="1"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 localSheetId="0">#REF!</definedName>
    <definedName name="GRAF2" localSheetId="1">#REF!</definedName>
    <definedName name="GRAF2">#REF!</definedName>
    <definedName name="GRAF3" localSheetId="2">#REF!</definedName>
    <definedName name="GRAF3" localSheetId="0">#REF!</definedName>
    <definedName name="GRAF3" localSheetId="1">#REF!</definedName>
    <definedName name="GRAF3">#REF!</definedName>
    <definedName name="GRC" localSheetId="0">[12]Tablas!#REF!</definedName>
    <definedName name="GRC" localSheetId="1">[12]Tablas!#REF!</definedName>
    <definedName name="GRC">[12]Tablas!#REF!</definedName>
    <definedName name="GRC_ON_ASO" localSheetId="0">[12]Tablas!#REF!</definedName>
    <definedName name="GRC_ON_ASO" localSheetId="1">[12]Tablas!#REF!</definedName>
    <definedName name="GRC_ON_ASO">[12]Tablas!#REF!</definedName>
    <definedName name="GRC_ON_DAPIAY" localSheetId="0">#REF!</definedName>
    <definedName name="GRC_ON_DAPIAY" localSheetId="1">#REF!</definedName>
    <definedName name="GRC_ON_DAPIAY">#REF!</definedName>
    <definedName name="GRC_ON_GER" localSheetId="0">#REF!</definedName>
    <definedName name="GRC_ON_GER" localSheetId="1">#REF!</definedName>
    <definedName name="GRC_ON_GER">#REF!</definedName>
    <definedName name="gregds" localSheetId="2" hidden="1">{"TAB1",#N/A,TRUE,"GENERAL";"TAB2",#N/A,TRUE,"GENERAL";"TAB3",#N/A,TRUE,"GENERAL";"TAB4",#N/A,TRUE,"GENERAL";"TAB5",#N/A,TRUE,"GENERAL"}</definedName>
    <definedName name="gregds" localSheetId="0" hidden="1">{"TAB1",#N/A,TRUE,"GENERAL";"TAB2",#N/A,TRUE,"GENERAL";"TAB3",#N/A,TRUE,"GENERAL";"TAB4",#N/A,TRUE,"GENERAL";"TAB5",#N/A,TRUE,"GENERAL"}</definedName>
    <definedName name="gregds" localSheetId="1"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localSheetId="0" hidden="1">{"TAB1",#N/A,TRUE,"GENERAL";"TAB2",#N/A,TRUE,"GENERAL";"TAB3",#N/A,TRUE,"GENERAL";"TAB4",#N/A,TRUE,"GENERAL";"TAB5",#N/A,TRUE,"GENERAL"}</definedName>
    <definedName name="grehrtyh" localSheetId="1"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localSheetId="0" hidden="1">{"via1",#N/A,TRUE,"general";"via2",#N/A,TRUE,"general";"via3",#N/A,TRUE,"general"}</definedName>
    <definedName name="grggwero" localSheetId="1" hidden="1">{"via1",#N/A,TRUE,"general";"via2",#N/A,TRUE,"general";"via3",#N/A,TRUE,"general"}</definedName>
    <definedName name="grggwero" hidden="1">{"via1",#N/A,TRUE,"general";"via2",#N/A,TRUE,"general";"via3",#N/A,TRUE,"general"}</definedName>
    <definedName name="GRM">[12]Tablas!#REF!</definedName>
    <definedName name="GRM_ON_DMARES" localSheetId="0">#REF!</definedName>
    <definedName name="GRM_ON_DMARES" localSheetId="1">#REF!</definedName>
    <definedName name="GRM_ON_DMARES">#REF!</definedName>
    <definedName name="GRM_ON_DRIO" localSheetId="0">#REF!</definedName>
    <definedName name="GRM_ON_DRIO" localSheetId="1">#REF!</definedName>
    <definedName name="GRM_ON_DRIO">#REF!</definedName>
    <definedName name="GRN" localSheetId="0">[12]Tablas!#REF!</definedName>
    <definedName name="GRN" localSheetId="1">[12]Tablas!#REF!</definedName>
    <definedName name="GRN">[12]Tablas!#REF!</definedName>
    <definedName name="GRN_ON_ASO" localSheetId="0">[12]Tablas!#REF!</definedName>
    <definedName name="GRN_ON_ASO" localSheetId="1">[12]Tablas!#REF!</definedName>
    <definedName name="GRN_ON_ASO">[12]Tablas!#REF!</definedName>
    <definedName name="GRN_ON_DIREC" localSheetId="0">#REF!</definedName>
    <definedName name="GRN_ON_DIREC" localSheetId="1">#REF!</definedName>
    <definedName name="GRN_ON_DIREC">#REF!</definedName>
    <definedName name="GRS" localSheetId="0">[12]Tablas!#REF!</definedName>
    <definedName name="GRS" localSheetId="1">[12]Tablas!#REF!</definedName>
    <definedName name="GRS">[12]Tablas!#REF!</definedName>
    <definedName name="GRS_ON_ASO" localSheetId="0">[12]Tablas!#REF!</definedName>
    <definedName name="GRS_ON_ASO" localSheetId="1">[12]Tablas!#REF!</definedName>
    <definedName name="GRS_ON_ASO">[12]Tablas!#REF!</definedName>
    <definedName name="GRS_ON_DIREC" localSheetId="0">#REF!</definedName>
    <definedName name="GRS_ON_DIREC" localSheetId="1">#REF!</definedName>
    <definedName name="GRS_ON_DIREC">#REF!</definedName>
    <definedName name="GRS_ON_HUIL" localSheetId="0">#REF!</definedName>
    <definedName name="GRS_ON_HUIL" localSheetId="1">#REF!</definedName>
    <definedName name="GRS_ON_HUIL">#REF!</definedName>
    <definedName name="grtyerh" localSheetId="2" hidden="1">{"TAB1",#N/A,TRUE,"GENERAL";"TAB2",#N/A,TRUE,"GENERAL";"TAB3",#N/A,TRUE,"GENERAL";"TAB4",#N/A,TRUE,"GENERAL";"TAB5",#N/A,TRUE,"GENERAL"}</definedName>
    <definedName name="grtyerh" localSheetId="0" hidden="1">{"TAB1",#N/A,TRUE,"GENERAL";"TAB2",#N/A,TRUE,"GENERAL";"TAB3",#N/A,TRUE,"GENERAL";"TAB4",#N/A,TRUE,"GENERAL";"TAB5",#N/A,TRUE,"GENERAL"}</definedName>
    <definedName name="grtyerh" localSheetId="1"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 localSheetId="0">#REF!</definedName>
    <definedName name="GRUPO1" localSheetId="1">#REF!</definedName>
    <definedName name="GRUPO1">#REF!</definedName>
    <definedName name="GRUPO123" localSheetId="2">#REF!</definedName>
    <definedName name="GRUPO123" localSheetId="0">#REF!</definedName>
    <definedName name="GRUPO123" localSheetId="1">#REF!</definedName>
    <definedName name="GRUPO123">#REF!</definedName>
    <definedName name="GRUPO13" localSheetId="2">#REF!</definedName>
    <definedName name="GRUPO13" localSheetId="0">#REF!</definedName>
    <definedName name="GRUPO13" localSheetId="1">#REF!</definedName>
    <definedName name="GRUPO13">#REF!</definedName>
    <definedName name="GRUPO2" localSheetId="2">#REF!</definedName>
    <definedName name="GRUPO2">#REF!</definedName>
    <definedName name="grupo3">[56]Hoja1!$F$6</definedName>
    <definedName name="grupo4">[56]Hoja1!$F$7</definedName>
    <definedName name="grupo5">[56]Hoja1!$F$10</definedName>
    <definedName name="grupo6">[56]Hoja1!$F$11</definedName>
    <definedName name="grupo7">[56]Hoja1!$F$12</definedName>
    <definedName name="grupo8">[56]Hoja1!$F$13</definedName>
    <definedName name="grupo9">[56]Hoja1!$F$14</definedName>
    <definedName name="GSDG" localSheetId="2" hidden="1">{"TAB1",#N/A,TRUE,"GENERAL";"TAB2",#N/A,TRUE,"GENERAL";"TAB3",#N/A,TRUE,"GENERAL";"TAB4",#N/A,TRUE,"GENERAL";"TAB5",#N/A,TRUE,"GENERAL"}</definedName>
    <definedName name="GSDG" localSheetId="0" hidden="1">{"TAB1",#N/A,TRUE,"GENERAL";"TAB2",#N/A,TRUE,"GENERAL";"TAB3",#N/A,TRUE,"GENERAL";"TAB4",#N/A,TRUE,"GENERAL";"TAB5",#N/A,TRUE,"GENERAL"}</definedName>
    <definedName name="GSDG" localSheetId="1"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localSheetId="0" hidden="1">{"via1",#N/A,TRUE,"general";"via2",#N/A,TRUE,"general";"via3",#N/A,TRUE,"general"}</definedName>
    <definedName name="gsfsf" localSheetId="1" hidden="1">{"via1",#N/A,TRUE,"general";"via2",#N/A,TRUE,"general";"via3",#N/A,TRUE,"general"}</definedName>
    <definedName name="gsfsf" hidden="1">{"via1",#N/A,TRUE,"general";"via2",#N/A,TRUE,"general";"via3",#N/A,TRUE,"general"}</definedName>
    <definedName name="GT">[81]BASE!$C$4:$H$255</definedName>
    <definedName name="GTC">[12]Tablas!#REF!</definedName>
    <definedName name="GTE">[12]Tablas!#REF!</definedName>
    <definedName name="gtgt" localSheetId="2" hidden="1">{"via1",#N/A,TRUE,"general";"via2",#N/A,TRUE,"general";"via3",#N/A,TRUE,"general"}</definedName>
    <definedName name="gtgt" localSheetId="0" hidden="1">{"via1",#N/A,TRUE,"general";"via2",#N/A,TRUE,"general";"via3",#N/A,TRUE,"general"}</definedName>
    <definedName name="gtgt" localSheetId="1"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localSheetId="0" hidden="1">{"via1",#N/A,TRUE,"general";"via2",#N/A,TRUE,"general";"via3",#N/A,TRUE,"general"}</definedName>
    <definedName name="gtgtg" localSheetId="1"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localSheetId="0" hidden="1">{"via1",#N/A,TRUE,"general";"via2",#N/A,TRUE,"general";"via3",#N/A,TRUE,"general"}</definedName>
    <definedName name="gtgtgff" localSheetId="1"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localSheetId="0" hidden="1">{"TAB1",#N/A,TRUE,"GENERAL";"TAB2",#N/A,TRUE,"GENERAL";"TAB3",#N/A,TRUE,"GENERAL";"TAB4",#N/A,TRUE,"GENERAL";"TAB5",#N/A,TRUE,"GENERAL"}</definedName>
    <definedName name="gtgtgyh" localSheetId="1"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localSheetId="0" hidden="1">{"TAB1",#N/A,TRUE,"GENERAL";"TAB2",#N/A,TRUE,"GENERAL";"TAB3",#N/A,TRUE,"GENERAL";"TAB4",#N/A,TRUE,"GENERAL";"TAB5",#N/A,TRUE,"GENERAL"}</definedName>
    <definedName name="gtgth" localSheetId="1"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 localSheetId="0">#REF!</definedName>
    <definedName name="GTRE" localSheetId="1">#REF!</definedName>
    <definedName name="GTRE">#REF!</definedName>
    <definedName name="h" localSheetId="0">#REF!</definedName>
    <definedName name="h" localSheetId="1">#REF!</definedName>
    <definedName name="h">#REF!</definedName>
    <definedName name="H_pump" localSheetId="0">#REF!</definedName>
    <definedName name="H_pump" localSheetId="1">#REF!</definedName>
    <definedName name="H_pump">#REF!</definedName>
    <definedName name="h9h" localSheetId="2" hidden="1">{"via1",#N/A,TRUE,"general";"via2",#N/A,TRUE,"general";"via3",#N/A,TRUE,"general"}</definedName>
    <definedName name="h9h" localSheetId="0" hidden="1">{"via1",#N/A,TRUE,"general";"via2",#N/A,TRUE,"general";"via3",#N/A,TRUE,"general"}</definedName>
    <definedName name="h9h" localSheetId="1"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localSheetId="0" hidden="1">{"TAB1",#N/A,TRUE,"GENERAL";"TAB2",#N/A,TRUE,"GENERAL";"TAB3",#N/A,TRUE,"GENERAL";"TAB4",#N/A,TRUE,"GENERAL";"TAB5",#N/A,TRUE,"GENERAL"}</definedName>
    <definedName name="hbfdhrw" localSheetId="1"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localSheetId="0" hidden="1">{"via1",#N/A,TRUE,"general";"via2",#N/A,TRUE,"general";"via3",#N/A,TRUE,"general"}</definedName>
    <definedName name="hdfh" localSheetId="1"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localSheetId="0" hidden="1">{"TAB1",#N/A,TRUE,"GENERAL";"TAB2",#N/A,TRUE,"GENERAL";"TAB3",#N/A,TRUE,"GENERAL";"TAB4",#N/A,TRUE,"GENERAL";"TAB5",#N/A,TRUE,"GENERAL"}</definedName>
    <definedName name="hdfh4" localSheetId="1"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localSheetId="0" hidden="1">{"TAB1",#N/A,TRUE,"GENERAL";"TAB2",#N/A,TRUE,"GENERAL";"TAB3",#N/A,TRUE,"GENERAL";"TAB4",#N/A,TRUE,"GENERAL";"TAB5",#N/A,TRUE,"GENERAL"}</definedName>
    <definedName name="hdfhwq" localSheetId="1"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localSheetId="0" hidden="1">{"via1",#N/A,TRUE,"general";"via2",#N/A,TRUE,"general";"via3",#N/A,TRUE,"general"}</definedName>
    <definedName name="hdgh" localSheetId="1"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localSheetId="0" hidden="1">{"TAB1",#N/A,TRUE,"GENERAL";"TAB2",#N/A,TRUE,"GENERAL";"TAB3",#N/A,TRUE,"GENERAL";"TAB4",#N/A,TRUE,"GENERAL";"TAB5",#N/A,TRUE,"GENERAL"}</definedName>
    <definedName name="hdhf" localSheetId="1"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[56]Datos!$D$8</definedName>
    <definedName name="hen">[56]Datos!$D$9</definedName>
    <definedName name="HERRERO" localSheetId="0">#REF!</definedName>
    <definedName name="HERRERO" localSheetId="1">#REF!</definedName>
    <definedName name="HERRERO">#REF!</definedName>
    <definedName name="hfgh" localSheetId="2" hidden="1">{"via1",#N/A,TRUE,"general";"via2",#N/A,TRUE,"general";"via3",#N/A,TRUE,"general"}</definedName>
    <definedName name="hfgh" localSheetId="0" hidden="1">{"via1",#N/A,TRUE,"general";"via2",#N/A,TRUE,"general";"via3",#N/A,TRUE,"general"}</definedName>
    <definedName name="hfgh" localSheetId="1"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localSheetId="0" hidden="1">{"TAB1",#N/A,TRUE,"GENERAL";"TAB2",#N/A,TRUE,"GENERAL";"TAB3",#N/A,TRUE,"GENERAL";"TAB4",#N/A,TRUE,"GENERAL";"TAB5",#N/A,TRUE,"GENERAL"}</definedName>
    <definedName name="hfh" localSheetId="1"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localSheetId="0" hidden="1">{"TAB1",#N/A,TRUE,"GENERAL";"TAB2",#N/A,TRUE,"GENERAL";"TAB3",#N/A,TRUE,"GENERAL";"TAB4",#N/A,TRUE,"GENERAL";"TAB5",#N/A,TRUE,"GENERAL"}</definedName>
    <definedName name="hfhg" localSheetId="1"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localSheetId="0" hidden="1">{"via1",#N/A,TRUE,"general";"via2",#N/A,TRUE,"general";"via3",#N/A,TRUE,"general"}</definedName>
    <definedName name="hfthr" localSheetId="1"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localSheetId="0" hidden="1">{"via1",#N/A,TRUE,"general";"via2",#N/A,TRUE,"general";"via3",#N/A,TRUE,"general"}</definedName>
    <definedName name="hg" localSheetId="1"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localSheetId="0" hidden="1">{"via1",#N/A,TRUE,"general";"via2",#N/A,TRUE,"general";"via3",#N/A,TRUE,"general"}</definedName>
    <definedName name="HGFH" localSheetId="1"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localSheetId="0" hidden="1">{"via1",#N/A,TRUE,"general";"via2",#N/A,TRUE,"general";"via3",#N/A,TRUE,"general"}</definedName>
    <definedName name="hgfhty" localSheetId="1"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localSheetId="0" hidden="1">{"TAB1",#N/A,TRUE,"GENERAL";"TAB2",#N/A,TRUE,"GENERAL";"TAB3",#N/A,TRUE,"GENERAL";"TAB4",#N/A,TRUE,"GENERAL";"TAB5",#N/A,TRUE,"GENERAL"}</definedName>
    <definedName name="HGHFH7" localSheetId="1"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localSheetId="0" hidden="1">{"TAB1",#N/A,TRUE,"GENERAL";"TAB2",#N/A,TRUE,"GENERAL";"TAB3",#N/A,TRUE,"GENERAL";"TAB4",#N/A,TRUE,"GENERAL";"TAB5",#N/A,TRUE,"GENERAL"}</definedName>
    <definedName name="hghhj" localSheetId="1"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localSheetId="0" hidden="1">{"via1",#N/A,TRUE,"general";"via2",#N/A,TRUE,"general";"via3",#N/A,TRUE,"general"}</definedName>
    <definedName name="hghydj" localSheetId="1"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localSheetId="0" hidden="1">{"via1",#N/A,TRUE,"general";"via2",#N/A,TRUE,"general";"via3",#N/A,TRUE,"general"}</definedName>
    <definedName name="hgjfjw" localSheetId="1"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localSheetId="0" hidden="1">{"TAB1",#N/A,TRUE,"GENERAL";"TAB2",#N/A,TRUE,"GENERAL";"TAB3",#N/A,TRUE,"GENERAL";"TAB4",#N/A,TRUE,"GENERAL";"TAB5",#N/A,TRUE,"GENERAL"}</definedName>
    <definedName name="HGJG" localSheetId="1"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 localSheetId="0">'PRESUPUESTO OFICIAL (Entidad)'!ERR</definedName>
    <definedName name="hh" localSheetId="1">'PROPUESTA ECONOMICA(Proponente)'!ERR</definedName>
    <definedName name="hh">[0]!ERR</definedName>
    <definedName name="hhg" localSheetId="0" hidden="1">{#N/A,#N/A,TRUE,"1842CWN0"}</definedName>
    <definedName name="hhg" localSheetId="1" hidden="1">{#N/A,#N/A,TRUE,"1842CWN0"}</definedName>
    <definedName name="hhg" hidden="1">{#N/A,#N/A,TRUE,"1842CWN0"}</definedName>
    <definedName name="hhh" localSheetId="2" hidden="1">{"TAB1",#N/A,TRUE,"GENERAL";"TAB2",#N/A,TRUE,"GENERAL";"TAB3",#N/A,TRUE,"GENERAL";"TAB4",#N/A,TRUE,"GENERAL";"TAB5",#N/A,TRUE,"GENERAL"}</definedName>
    <definedName name="hhh" localSheetId="0" hidden="1">{"TAB1",#N/A,TRUE,"GENERAL";"TAB2",#N/A,TRUE,"GENERAL";"TAB3",#N/A,TRUE,"GENERAL";"TAB4",#N/A,TRUE,"GENERAL";"TAB5",#N/A,TRUE,"GENERAL"}</definedName>
    <definedName name="hhh" localSheetId="1"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localSheetId="0" hidden="1">{"via1",#N/A,TRUE,"general";"via2",#N/A,TRUE,"general";"via3",#N/A,TRUE,"general"}</definedName>
    <definedName name="hhhhhh" localSheetId="1"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localSheetId="0" hidden="1">{"TAB1",#N/A,TRUE,"GENERAL";"TAB2",#N/A,TRUE,"GENERAL";"TAB3",#N/A,TRUE,"GENERAL";"TAB4",#N/A,TRUE,"GENERAL";"TAB5",#N/A,TRUE,"GENERAL"}</definedName>
    <definedName name="hhhhhho" localSheetId="1"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localSheetId="0" hidden="1">{"TAB1",#N/A,TRUE,"GENERAL";"TAB2",#N/A,TRUE,"GENERAL";"TAB3",#N/A,TRUE,"GENERAL";"TAB4",#N/A,TRUE,"GENERAL";"TAB5",#N/A,TRUE,"GENERAL"}</definedName>
    <definedName name="hhhhhpy" localSheetId="1"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localSheetId="0" hidden="1">{"via1",#N/A,TRUE,"general";"via2",#N/A,TRUE,"general";"via3",#N/A,TRUE,"general"}</definedName>
    <definedName name="hhhhth" localSheetId="1"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localSheetId="0" hidden="1">{"TAB1",#N/A,TRUE,"GENERAL";"TAB2",#N/A,TRUE,"GENERAL";"TAB3",#N/A,TRUE,"GENERAL";"TAB4",#N/A,TRUE,"GENERAL";"TAB5",#N/A,TRUE,"GENERAL"}</definedName>
    <definedName name="hhhyhyh" localSheetId="1"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localSheetId="0" hidden="1">{"via1",#N/A,TRUE,"general";"via2",#N/A,TRUE,"general";"via3",#N/A,TRUE,"general"}</definedName>
    <definedName name="hhtrhreh" localSheetId="1" hidden="1">{"via1",#N/A,TRUE,"general";"via2",#N/A,TRUE,"general";"via3",#N/A,TRUE,"general"}</definedName>
    <definedName name="hhtrhreh" hidden="1">{"via1",#N/A,TRUE,"general";"via2",#N/A,TRUE,"general";"via3",#N/A,TRUE,"general"}</definedName>
    <definedName name="Hid">'[20]Interc de Hidr.'!$E$1:$E$65536</definedName>
    <definedName name="HIDE1">[46]steel!$F$7:$J$7</definedName>
    <definedName name="hjfg" localSheetId="2" hidden="1">{"via1",#N/A,TRUE,"general";"via2",#N/A,TRUE,"general";"via3",#N/A,TRUE,"general"}</definedName>
    <definedName name="hjfg" localSheetId="0" hidden="1">{"via1",#N/A,TRUE,"general";"via2",#N/A,TRUE,"general";"via3",#N/A,TRUE,"general"}</definedName>
    <definedName name="hjfg" localSheetId="1"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localSheetId="0" hidden="1">{"TAB1",#N/A,TRUE,"GENERAL";"TAB2",#N/A,TRUE,"GENERAL";"TAB3",#N/A,TRUE,"GENERAL";"TAB4",#N/A,TRUE,"GENERAL";"TAB5",#N/A,TRUE,"GENERAL"}</definedName>
    <definedName name="hjgh" localSheetId="1"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localSheetId="0" hidden="1">{"TAB1",#N/A,TRUE,"GENERAL";"TAB2",#N/A,TRUE,"GENERAL";"TAB3",#N/A,TRUE,"GENERAL";"TAB4",#N/A,TRUE,"GENERAL";"TAB5",#N/A,TRUE,"GENERAL"}</definedName>
    <definedName name="hjghj" localSheetId="1"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localSheetId="0" hidden="1">{"TAB1",#N/A,TRUE,"GENERAL";"TAB2",#N/A,TRUE,"GENERAL";"TAB3",#N/A,TRUE,"GENERAL";"TAB4",#N/A,TRUE,"GENERAL";"TAB5",#N/A,TRUE,"GENERAL"}</definedName>
    <definedName name="hjhjhg" localSheetId="1"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localSheetId="0" hidden="1">{"via1",#N/A,TRUE,"general";"via2",#N/A,TRUE,"general";"via3",#N/A,TRUE,"general"}</definedName>
    <definedName name="HJKH" localSheetId="1"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localSheetId="0" hidden="1">{"via1",#N/A,TRUE,"general";"via2",#N/A,TRUE,"general";"via3",#N/A,TRUE,"general"}</definedName>
    <definedName name="hjkjk" localSheetId="1" hidden="1">{"via1",#N/A,TRUE,"general";"via2",#N/A,TRUE,"general";"via3",#N/A,TRUE,"general"}</definedName>
    <definedName name="hjkjk" hidden="1">{"via1",#N/A,TRUE,"general";"via2",#N/A,TRUE,"general";"via3",#N/A,TRUE,"general"}</definedName>
    <definedName name="HK" localSheetId="2">'INDICAR CÓDIGO DEL ITEM DE PAGO'!ERR</definedName>
    <definedName name="HK" localSheetId="0">'PRESUPUESTO OFICIAL (Entidad)'!ERR</definedName>
    <definedName name="HK" localSheetId="1">'PROPUESTA ECONOMICA(Proponente)'!ERR</definedName>
    <definedName name="HK">[0]!ERR</definedName>
    <definedName name="HM" localSheetId="0">#REF!</definedName>
    <definedName name="HM" localSheetId="1">#REF!</definedName>
    <definedName name="HM">#REF!</definedName>
    <definedName name="hn" localSheetId="2" hidden="1">{"TAB1",#N/A,TRUE,"GENERAL";"TAB2",#N/A,TRUE,"GENERAL";"TAB3",#N/A,TRUE,"GENERAL";"TAB4",#N/A,TRUE,"GENERAL";"TAB5",#N/A,TRUE,"GENERAL"}</definedName>
    <definedName name="hn" localSheetId="0" hidden="1">{"TAB1",#N/A,TRUE,"GENERAL";"TAB2",#N/A,TRUE,"GENERAL";"TAB3",#N/A,TRUE,"GENERAL";"TAB4",#N/A,TRUE,"GENERAL";"TAB5",#N/A,TRUE,"GENERAL"}</definedName>
    <definedName name="hn" localSheetId="1"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 localSheetId="0">#REF!</definedName>
    <definedName name="HOJA1" localSheetId="1">#REF!</definedName>
    <definedName name="HOJA1">#REF!</definedName>
    <definedName name="horat" localSheetId="0">'[20]Itemes Renovación'!#REF!</definedName>
    <definedName name="horat" localSheetId="1">'[20]Itemes Renovación'!#REF!</definedName>
    <definedName name="horat">'[20]Itemes Renovación'!#REF!</definedName>
    <definedName name="Hornos" localSheetId="0">#REF!</definedName>
    <definedName name="Hornos" localSheetId="1">#REF!</definedName>
    <definedName name="Hornos">#REF!</definedName>
    <definedName name="HP_stg_Hz" localSheetId="0">#REF!</definedName>
    <definedName name="HP_stg_Hz" localSheetId="1">#REF!</definedName>
    <definedName name="HP_stg_Hz">#REF!</definedName>
    <definedName name="hreer" localSheetId="2" hidden="1">{"TAB1",#N/A,TRUE,"GENERAL";"TAB2",#N/A,TRUE,"GENERAL";"TAB3",#N/A,TRUE,"GENERAL";"TAB4",#N/A,TRUE,"GENERAL";"TAB5",#N/A,TRUE,"GENERAL"}</definedName>
    <definedName name="hreer" localSheetId="0" hidden="1">{"TAB1",#N/A,TRUE,"GENERAL";"TAB2",#N/A,TRUE,"GENERAL";"TAB3",#N/A,TRUE,"GENERAL";"TAB4",#N/A,TRUE,"GENERAL";"TAB5",#N/A,TRUE,"GENERAL"}</definedName>
    <definedName name="hreer" localSheetId="1"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localSheetId="0" hidden="1">{"TAB1",#N/A,TRUE,"GENERAL";"TAB2",#N/A,TRUE,"GENERAL";"TAB3",#N/A,TRUE,"GENERAL";"TAB4",#N/A,TRUE,"GENERAL";"TAB5",#N/A,TRUE,"GENERAL"}</definedName>
    <definedName name="hrhth" localSheetId="1" hidden="1">{"TAB1",#N/A,TRUE,"GENERAL";"TAB2",#N/A,TRUE,"GENERAL";"TAB3",#N/A,TRUE,"GENERAL";"TAB4",#N/A,TRUE,"GENERAL";"TAB5",#N/A,TRUE,"GENERAL"}</definedName>
    <definedName name="hrhth" hidden="1">{"TAB1",#N/A,TRUE,"GENERAL";"TAB2",#N/A,TRUE,"GENERAL";"TAB3",#N/A,TRUE,"GENERAL";"TAB4",#N/A,TRUE,"GENERAL";"TAB5",#N/A,TRUE,"GENERAL"}</definedName>
    <definedName name="hrn">[56]Datos!$D$7</definedName>
    <definedName name="hrthtrh" localSheetId="2" hidden="1">{"TAB1",#N/A,TRUE,"GENERAL";"TAB2",#N/A,TRUE,"GENERAL";"TAB3",#N/A,TRUE,"GENERAL";"TAB4",#N/A,TRUE,"GENERAL";"TAB5",#N/A,TRUE,"GENERAL"}</definedName>
    <definedName name="hrthtrh" localSheetId="0" hidden="1">{"TAB1",#N/A,TRUE,"GENERAL";"TAB2",#N/A,TRUE,"GENERAL";"TAB3",#N/A,TRUE,"GENERAL";"TAB4",#N/A,TRUE,"GENERAL";"TAB5",#N/A,TRUE,"GENERAL"}</definedName>
    <definedName name="hrthtrh" localSheetId="1"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localSheetId="0" hidden="1">{"via1",#N/A,TRUE,"general";"via2",#N/A,TRUE,"general";"via3",#N/A,TRUE,"general"}</definedName>
    <definedName name="hsfg" localSheetId="1"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localSheetId="0" hidden="1">{"TAB1",#N/A,TRUE,"GENERAL";"TAB2",#N/A,TRUE,"GENERAL";"TAB3",#N/A,TRUE,"GENERAL";"TAB4",#N/A,TRUE,"GENERAL";"TAB5",#N/A,TRUE,"GENERAL"}</definedName>
    <definedName name="hthdrf" localSheetId="1"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localSheetId="0" hidden="1">{"via1",#N/A,TRUE,"general";"via2",#N/A,TRUE,"general";"via3",#N/A,TRUE,"general"}</definedName>
    <definedName name="htryrt7" localSheetId="1"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localSheetId="0" hidden="1">{"TAB1",#N/A,TRUE,"GENERAL";"TAB2",#N/A,TRUE,"GENERAL";"TAB3",#N/A,TRUE,"GENERAL";"TAB4",#N/A,TRUE,"GENERAL";"TAB5",#N/A,TRUE,"GENERAL"}</definedName>
    <definedName name="hyhjop" localSheetId="1"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localSheetId="0" hidden="1">{"TAB1",#N/A,TRUE,"GENERAL";"TAB2",#N/A,TRUE,"GENERAL";"TAB3",#N/A,TRUE,"GENERAL";"TAB4",#N/A,TRUE,"GENERAL";"TAB5",#N/A,TRUE,"GENERAL"}</definedName>
    <definedName name="hyhyh" localSheetId="1"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localSheetId="0" hidden="1">{"via1",#N/A,TRUE,"general";"via2",#N/A,TRUE,"general";"via3",#N/A,TRUE,"general"}</definedName>
    <definedName name="hytirs" localSheetId="1" hidden="1">{"via1",#N/A,TRUE,"general";"via2",#N/A,TRUE,"general";"via3",#N/A,TRUE,"general"}</definedName>
    <definedName name="hytirs" hidden="1">{"via1",#N/A,TRUE,"general";"via2",#N/A,TRUE,"general";"via3",#N/A,TRUE,"general"}</definedName>
    <definedName name="I" localSheetId="2">#REF!</definedName>
    <definedName name="I" localSheetId="0">#REF!</definedName>
    <definedName name="I" localSheetId="1">#REF!</definedName>
    <definedName name="I">#REF!</definedName>
    <definedName name="i0" localSheetId="0">#REF!</definedName>
    <definedName name="i0" localSheetId="1">#REF!</definedName>
    <definedName name="i0">#REF!</definedName>
    <definedName name="i8i" localSheetId="2" hidden="1">{"TAB1",#N/A,TRUE,"GENERAL";"TAB2",#N/A,TRUE,"GENERAL";"TAB3",#N/A,TRUE,"GENERAL";"TAB4",#N/A,TRUE,"GENERAL";"TAB5",#N/A,TRUE,"GENERAL"}</definedName>
    <definedName name="i8i" localSheetId="0" hidden="1">{"TAB1",#N/A,TRUE,"GENERAL";"TAB2",#N/A,TRUE,"GENERAL";"TAB3",#N/A,TRUE,"GENERAL";"TAB4",#N/A,TRUE,"GENERAL";"TAB5",#N/A,TRUE,"GENERAL"}</definedName>
    <definedName name="i8i" localSheetId="1" hidden="1">{"TAB1",#N/A,TRUE,"GENERAL";"TAB2",#N/A,TRUE,"GENERAL";"TAB3",#N/A,TRUE,"GENERAL";"TAB4",#N/A,TRUE,"GENERAL";"TAB5",#N/A,TRUE,"GENERAL"}</definedName>
    <definedName name="i8i" hidden="1">{"TAB1",#N/A,TRUE,"GENERAL";"TAB2",#N/A,TRUE,"GENERAL";"TAB3",#N/A,TRUE,"GENERAL";"TAB4",#N/A,TRUE,"GENERAL";"TAB5",#N/A,TRUE,"GENERAL"}</definedName>
    <definedName name="ic">[56]Hoja1!$C$17</definedName>
    <definedName name="icbf">[56]Hoja1!$C$15</definedName>
    <definedName name="Icct" localSheetId="0">#REF!</definedName>
    <definedName name="Icct" localSheetId="1">#REF!</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 localSheetId="0">'PRESUPUESTO OFICIAL (Entidad)'!ERR</definedName>
    <definedName name="ID" localSheetId="1">'PROPUESTA ECONOMICA(Proponente)'!ERR</definedName>
    <definedName name="ID">[0]!ERR</definedName>
    <definedName name="IF" localSheetId="2">'[52]A. P. U.'!#REF!</definedName>
    <definedName name="IF" localSheetId="0">'[52]A. P. U.'!#REF!</definedName>
    <definedName name="IF" localSheetId="1">'[52]A. P. U.'!#REF!</definedName>
    <definedName name="IF">'[52]A. P. U.'!#REF!</definedName>
    <definedName name="Ig" localSheetId="0">#REF!</definedName>
    <definedName name="Ig" localSheetId="1">#REF!</definedName>
    <definedName name="Ig">#REF!</definedName>
    <definedName name="ii" localSheetId="2" hidden="1">{"TAB1",#N/A,TRUE,"GENERAL";"TAB2",#N/A,TRUE,"GENERAL";"TAB3",#N/A,TRUE,"GENERAL";"TAB4",#N/A,TRUE,"GENERAL";"TAB5",#N/A,TRUE,"GENERAL"}</definedName>
    <definedName name="ii" localSheetId="0" hidden="1">{"TAB1",#N/A,TRUE,"GENERAL";"TAB2",#N/A,TRUE,"GENERAL";"TAB3",#N/A,TRUE,"GENERAL";"TAB4",#N/A,TRUE,"GENERAL";"TAB5",#N/A,TRUE,"GENERAL"}</definedName>
    <definedName name="ii" localSheetId="1"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localSheetId="0" hidden="1">{"via1",#N/A,TRUE,"general";"via2",#N/A,TRUE,"general";"via3",#N/A,TRUE,"general"}</definedName>
    <definedName name="iii" localSheetId="1"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localSheetId="0" hidden="1">{"via1",#N/A,TRUE,"general";"via2",#N/A,TRUE,"general";"via3",#N/A,TRUE,"general"}</definedName>
    <definedName name="iiii" localSheetId="1"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localSheetId="0" hidden="1">{"via1",#N/A,TRUE,"general";"via2",#N/A,TRUE,"general";"via3",#N/A,TRUE,"general"}</definedName>
    <definedName name="iiiiiiik" localSheetId="1"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localSheetId="0" hidden="1">{"TAB1",#N/A,TRUE,"GENERAL";"TAB2",#N/A,TRUE,"GENERAL";"TAB3",#N/A,TRUE,"GENERAL";"TAB4",#N/A,TRUE,"GENERAL";"TAB5",#N/A,TRUE,"GENERAL"}</definedName>
    <definedName name="iiiiuh" localSheetId="1"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localSheetId="0" hidden="1">{"TAB1",#N/A,TRUE,"GENERAL";"TAB2",#N/A,TRUE,"GENERAL";"TAB3",#N/A,TRUE,"GENERAL";"TAB4",#N/A,TRUE,"GENERAL";"TAB5",#N/A,TRUE,"GENERAL"}</definedName>
    <definedName name="iktgvfmu" localSheetId="1"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'[82]1'!$N$41</definedName>
    <definedName name="IMP">[25]otros!$C$3</definedName>
    <definedName name="IMPRESSION" localSheetId="0">#REF!</definedName>
    <definedName name="IMPRESSION" localSheetId="1">#REF!</definedName>
    <definedName name="IMPRESSION">#REF!</definedName>
    <definedName name="imprimir" localSheetId="0">#REF!</definedName>
    <definedName name="imprimir" localSheetId="1">#REF!</definedName>
    <definedName name="imprimir">#REF!</definedName>
    <definedName name="IMPTOS" localSheetId="0">#REF!</definedName>
    <definedName name="IMPTOS" localSheetId="1">#REF!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[83]TABLAS!$A$1:$A$65536</definedName>
    <definedName name="Informe_semanal" localSheetId="0">#REF!</definedName>
    <definedName name="Informe_semanal" localSheetId="1">#REF!</definedName>
    <definedName name="Informe_semanal">#REF!</definedName>
    <definedName name="INGENIERIA1" localSheetId="0" hidden="1">#REF!</definedName>
    <definedName name="INGENIERIA1" localSheetId="1" hidden="1">#REF!</definedName>
    <definedName name="INGENIERIA1" hidden="1">#REF!</definedName>
    <definedName name="INGENIERIA11" localSheetId="0" hidden="1">#REF!</definedName>
    <definedName name="INGENIERIA11" localSheetId="1" hidden="1">#REF!</definedName>
    <definedName name="INGENIERIA11" hidden="1">#REF!</definedName>
    <definedName name="iniciales">'[27]Reservas de Petróleo'!$A$2,'[27]Reservas de Petróleo'!$A$1,'[27]Reservas de Petróleo'!$D$4,'[27]Reservas de Petróleo'!$D$1:$D$65536</definedName>
    <definedName name="Inicio">[36]BASES!$E$26</definedName>
    <definedName name="INPU" localSheetId="0">#REF!</definedName>
    <definedName name="INPU" localSheetId="1">#REF!</definedName>
    <definedName name="INPU">#REF!</definedName>
    <definedName name="INPUT">'[3]7422CW00'!#REF!</definedName>
    <definedName name="INSU">[84]INSUMOS!$A$1:$E$65536</definedName>
    <definedName name="Insumos_auxiliares" localSheetId="2">[85]Insumos!#REF!</definedName>
    <definedName name="Insumos_auxiliares" localSheetId="0">[85]Insumos!#REF!</definedName>
    <definedName name="Insumos_auxiliares" localSheetId="1">[85]Insumos!#REF!</definedName>
    <definedName name="Insumos_auxiliares">[85]Insumos!#REF!</definedName>
    <definedName name="Insumos_basicos" localSheetId="2">#REF!</definedName>
    <definedName name="Insumos_basicos" localSheetId="0">#REF!</definedName>
    <definedName name="Insumos_basicos" localSheetId="1">#REF!</definedName>
    <definedName name="Insumos_basicos">#REF!</definedName>
    <definedName name="Int" localSheetId="0">#REF!</definedName>
    <definedName name="Int" localSheetId="1">#REF!</definedName>
    <definedName name="Int">#REF!</definedName>
    <definedName name="InTap">[20]Interc.tapones!$E$1:$E$65536</definedName>
    <definedName name="INTER">[75]Hoja3!$F$7:$F$9</definedName>
    <definedName name="Intercambiadores" localSheetId="0">#REF!</definedName>
    <definedName name="Intercambiadores" localSheetId="1">#REF!</definedName>
    <definedName name="Intercambiadores">#REF!</definedName>
    <definedName name="Interest_Rate" localSheetId="0">#REF!</definedName>
    <definedName name="Interest_Rate" localSheetId="1">#REF!</definedName>
    <definedName name="Interest_Rate">#REF!</definedName>
    <definedName name="INTERMEDIA_I" localSheetId="0">#REF!</definedName>
    <definedName name="INTERMEDIA_I" localSheetId="1">#REF!</definedName>
    <definedName name="INTERMEDIA_I">#REF!</definedName>
    <definedName name="Interventor">[41]CONTRATO!$E$12</definedName>
    <definedName name="IntVal">'[20]Interc.válv.'!$E$1:$E$65536</definedName>
    <definedName name="INV_11">'[86]PR 1'!$A$2:$N$655</definedName>
    <definedName name="INV_Payments" localSheetId="0">[51]!INV_Payments</definedName>
    <definedName name="INV_Payments" localSheetId="1">[51]!INV_Payments</definedName>
    <definedName name="INV_Payments">[51]!INV_Payments</definedName>
    <definedName name="InvDol1" localSheetId="0">#REF!</definedName>
    <definedName name="InvDol1" localSheetId="1">#REF!</definedName>
    <definedName name="InvDol1">#REF!</definedName>
    <definedName name="InvDol2" localSheetId="0">#REF!</definedName>
    <definedName name="InvDol2" localSheetId="1">#REF!</definedName>
    <definedName name="InvDol2">#REF!</definedName>
    <definedName name="InvDol3" localSheetId="0">#REF!</definedName>
    <definedName name="InvDol3" localSheetId="1">#REF!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 localSheetId="0">'PRESUPUESTO OFICIAL (Entidad)'!ERR</definedName>
    <definedName name="IOUHH" localSheetId="1">'PROPUESTA ECONOMICA(Proponente)'!ERR</definedName>
    <definedName name="IOUHH">[0]!ERR</definedName>
    <definedName name="IP" localSheetId="0">#REF!</definedName>
    <definedName name="IP" localSheetId="1">#REF!</definedName>
    <definedName name="IP">#REF!</definedName>
    <definedName name="irng" localSheetId="0" hidden="1">#REF!</definedName>
    <definedName name="irng" localSheetId="1" hidden="1">#REF!</definedName>
    <definedName name="irng" hidden="1">#REF!</definedName>
    <definedName name="Iss">'[41]LIQUIDA-NOMINA'!$AT$4</definedName>
    <definedName name="issafp">[56]Hoja1!$C$19</definedName>
    <definedName name="isscs">[56]Hoja1!$C$21</definedName>
    <definedName name="isseps">[56]Hoja1!$C$20</definedName>
    <definedName name="ITEM">[81]BASE!$C$4:$H$255</definedName>
    <definedName name="ITEM1" localSheetId="2">#REF!</definedName>
    <definedName name="ITEM1" localSheetId="0">#REF!</definedName>
    <definedName name="ITEM1" localSheetId="1">#REF!</definedName>
    <definedName name="ITEM1">#REF!</definedName>
    <definedName name="ITEM15" localSheetId="2">#REF!</definedName>
    <definedName name="ITEM15" localSheetId="0">#REF!</definedName>
    <definedName name="ITEM15" localSheetId="1">#REF!</definedName>
    <definedName name="ITEM15">#REF!</definedName>
    <definedName name="ITEM2" localSheetId="2">#REF!</definedName>
    <definedName name="ITEM2" localSheetId="0">#REF!</definedName>
    <definedName name="ITEM2" localSheetId="1">#REF!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localSheetId="0" hidden="1">{"TAB1",#N/A,TRUE,"GENERAL";"TAB2",#N/A,TRUE,"GENERAL";"TAB3",#N/A,TRUE,"GENERAL";"TAB4",#N/A,TRUE,"GENERAL";"TAB5",#N/A,TRUE,"GENERAL"}</definedName>
    <definedName name="IUI" localSheetId="1"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localSheetId="0" hidden="1">{"TAB1",#N/A,TRUE,"GENERAL";"TAB2",#N/A,TRUE,"GENERAL";"TAB3",#N/A,TRUE,"GENERAL";"TAB4",#N/A,TRUE,"GENERAL";"TAB5",#N/A,TRUE,"GENERAL"}</definedName>
    <definedName name="iuit7" localSheetId="1"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localSheetId="0" hidden="1">{"via1",#N/A,TRUE,"general";"via2",#N/A,TRUE,"general";"via3",#N/A,TRUE,"general"}</definedName>
    <definedName name="iul" localSheetId="1"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localSheetId="0" hidden="1">{"via1",#N/A,TRUE,"general";"via2",#N/A,TRUE,"general";"via3",#N/A,TRUE,"general"}</definedName>
    <definedName name="iuouio" localSheetId="1"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localSheetId="0" hidden="1">{"TAB1",#N/A,TRUE,"GENERAL";"TAB2",#N/A,TRUE,"GENERAL";"TAB3",#N/A,TRUE,"GENERAL";"TAB4",#N/A,TRUE,"GENERAL";"TAB5",#N/A,TRUE,"GENERAL"}</definedName>
    <definedName name="iuyi9" localSheetId="1"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 localSheetId="0">#REF!</definedName>
    <definedName name="IVA" localSheetId="1">#REF!</definedName>
    <definedName name="IVA">#REF!</definedName>
    <definedName name="iwjer" localSheetId="0">#REF!</definedName>
    <definedName name="iwjer" localSheetId="1">#REF!</definedName>
    <definedName name="iwjer">#REF!</definedName>
    <definedName name="iyuiuyi" localSheetId="2" hidden="1">{"via1",#N/A,TRUE,"general";"via2",#N/A,TRUE,"general";"via3",#N/A,TRUE,"general"}</definedName>
    <definedName name="iyuiuyi" localSheetId="0" hidden="1">{"via1",#N/A,TRUE,"general";"via2",#N/A,TRUE,"general";"via3",#N/A,TRUE,"general"}</definedName>
    <definedName name="iyuiuyi" localSheetId="1"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localSheetId="0" hidden="1">{"TAB1",#N/A,TRUE,"GENERAL";"TAB2",#N/A,TRUE,"GENERAL";"TAB3",#N/A,TRUE,"GENERAL";"TAB4",#N/A,TRUE,"GENERAL";"TAB5",#N/A,TRUE,"GENERAL"}</definedName>
    <definedName name="j" localSheetId="1"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localSheetId="0" hidden="1">{"via1",#N/A,TRUE,"general";"via2",#N/A,TRUE,"general";"via3",#N/A,TRUE,"general"}</definedName>
    <definedName name="jd" localSheetId="1"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localSheetId="0" hidden="1">{"TAB1",#N/A,TRUE,"GENERAL";"TAB2",#N/A,TRUE,"GENERAL";"TAB3",#N/A,TRUE,"GENERAL";"TAB4",#N/A,TRUE,"GENERAL";"TAB5",#N/A,TRUE,"GENERAL"}</definedName>
    <definedName name="jdh" localSheetId="1"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localSheetId="0" hidden="1">{"TAB1",#N/A,TRUE,"GENERAL";"TAB2",#N/A,TRUE,"GENERAL";"TAB3",#N/A,TRUE,"GENERAL";"TAB4",#N/A,TRUE,"GENERAL";"TAB5",#N/A,TRUE,"GENERAL"}</definedName>
    <definedName name="jeytj" localSheetId="1"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localSheetId="0" hidden="1">{"TAB1",#N/A,TRUE,"GENERAL";"TAB2",#N/A,TRUE,"GENERAL";"TAB3",#N/A,TRUE,"GENERAL";"TAB4",#N/A,TRUE,"GENERAL";"TAB5",#N/A,TRUE,"GENERAL"}</definedName>
    <definedName name="jfhjfrt" localSheetId="1"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localSheetId="0" hidden="1">{"via1",#N/A,TRUE,"general";"via2",#N/A,TRUE,"general";"via3",#N/A,TRUE,"general"}</definedName>
    <definedName name="jgfj" localSheetId="1"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localSheetId="0" hidden="1">{"TAB1",#N/A,TRUE,"GENERAL";"TAB2",#N/A,TRUE,"GENERAL";"TAB3",#N/A,TRUE,"GENERAL";"TAB4",#N/A,TRUE,"GENERAL";"TAB5",#N/A,TRUE,"GENERAL"}</definedName>
    <definedName name="jghj" localSheetId="1"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localSheetId="0" hidden="1">{"TAB1",#N/A,TRUE,"GENERAL";"TAB2",#N/A,TRUE,"GENERAL";"TAB3",#N/A,TRUE,"GENERAL";"TAB4",#N/A,TRUE,"GENERAL";"TAB5",#N/A,TRUE,"GENERAL"}</definedName>
    <definedName name="jgj" localSheetId="1"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localSheetId="0" hidden="1">{"TAB1",#N/A,TRUE,"GENERAL";"TAB2",#N/A,TRUE,"GENERAL";"TAB3",#N/A,TRUE,"GENERAL";"TAB4",#N/A,TRUE,"GENERAL";"TAB5",#N/A,TRUE,"GENERAL"}</definedName>
    <definedName name="jhg" localSheetId="1"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localSheetId="0" hidden="1">{"via1",#N/A,TRUE,"general";"via2",#N/A,TRUE,"general";"via3",#N/A,TRUE,"general"}</definedName>
    <definedName name="jhjyj" localSheetId="1"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localSheetId="0" hidden="1">{"TAB1",#N/A,TRUE,"GENERAL";"TAB2",#N/A,TRUE,"GENERAL";"TAB3",#N/A,TRUE,"GENERAL";"TAB4",#N/A,TRUE,"GENERAL";"TAB5",#N/A,TRUE,"GENERAL"}</definedName>
    <definedName name="JHK" localSheetId="1"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localSheetId="0" hidden="1">{"TAB1",#N/A,TRUE,"GENERAL";"TAB2",#N/A,TRUE,"GENERAL";"TAB3",#N/A,TRUE,"GENERAL";"TAB4",#N/A,TRUE,"GENERAL";"TAB5",#N/A,TRUE,"GENERAL"}</definedName>
    <definedName name="jhkgjkvf" localSheetId="1"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 localSheetId="0">'PRESUPUESTO OFICIAL (Entidad)'!ERR</definedName>
    <definedName name="jj" localSheetId="1">'PROPUESTA ECONOMICA(Proponente)'!ERR</definedName>
    <definedName name="jj">[0]!ERR</definedName>
    <definedName name="jjfq" localSheetId="2" hidden="1">{"via1",#N/A,TRUE,"general";"via2",#N/A,TRUE,"general";"via3",#N/A,TRUE,"general"}</definedName>
    <definedName name="jjfq" localSheetId="0" hidden="1">{"via1",#N/A,TRUE,"general";"via2",#N/A,TRUE,"general";"via3",#N/A,TRUE,"general"}</definedName>
    <definedName name="jjfq" localSheetId="1" hidden="1">{"via1",#N/A,TRUE,"general";"via2",#N/A,TRUE,"general";"via3",#N/A,TRUE,"general"}</definedName>
    <definedName name="jjfq" hidden="1">{"via1",#N/A,TRUE,"general";"via2",#N/A,TRUE,"general";"via3",#N/A,TRUE,"general"}</definedName>
    <definedName name="JJJ" localSheetId="0" hidden="1">{#N/A,#N/A,FALSE,"Hoja1";#N/A,#N/A,FALSE,"Hoja2"}</definedName>
    <definedName name="JJJ" localSheetId="1" hidden="1">{#N/A,#N/A,FALSE,"Hoja1";#N/A,#N/A,FALSE,"Hoja2"}</definedName>
    <definedName name="JJJ" hidden="1">{#N/A,#N/A,FALSE,"Hoja1";#N/A,#N/A,FALSE,"Hoja2"}</definedName>
    <definedName name="jjjhjddfg" localSheetId="2" hidden="1">{"via1",#N/A,TRUE,"general";"via2",#N/A,TRUE,"general";"via3",#N/A,TRUE,"general"}</definedName>
    <definedName name="jjjhjddfg" localSheetId="0" hidden="1">{"via1",#N/A,TRUE,"general";"via2",#N/A,TRUE,"general";"via3",#N/A,TRUE,"general"}</definedName>
    <definedName name="jjjhjddfg" localSheetId="1"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localSheetId="0" hidden="1">{"via1",#N/A,TRUE,"general";"via2",#N/A,TRUE,"general";"via3",#N/A,TRUE,"general"}</definedName>
    <definedName name="jjjjju" localSheetId="1"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localSheetId="0" hidden="1">{"TAB1",#N/A,TRUE,"GENERAL";"TAB2",#N/A,TRUE,"GENERAL";"TAB3",#N/A,TRUE,"GENERAL";"TAB4",#N/A,TRUE,"GENERAL";"TAB5",#N/A,TRUE,"GENERAL"}</definedName>
    <definedName name="jjujujty" localSheetId="1"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localSheetId="0" hidden="1">{"via1",#N/A,TRUE,"general";"via2",#N/A,TRUE,"general";"via3",#N/A,TRUE,"general"}</definedName>
    <definedName name="jjyjy" localSheetId="1"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localSheetId="0" hidden="1">{"TAB1",#N/A,TRUE,"GENERAL";"TAB2",#N/A,TRUE,"GENERAL";"TAB3",#N/A,TRUE,"GENERAL";"TAB4",#N/A,TRUE,"GENERAL";"TAB5",#N/A,TRUE,"GENERAL"}</definedName>
    <definedName name="jkk" localSheetId="1"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 localSheetId="0">#REF!</definedName>
    <definedName name="jkl" localSheetId="1">#REF!</definedName>
    <definedName name="jkl">#REF!</definedName>
    <definedName name="JOHNNY" localSheetId="2">'INDICAR CÓDIGO DEL ITEM DE PAGO'!ERR</definedName>
    <definedName name="JOHNNY" localSheetId="0">'PRESUPUESTO OFICIAL (Entidad)'!ERR</definedName>
    <definedName name="JOHNNY" localSheetId="1">'PROPUESTA ECONOMICA(Proponente)'!ERR</definedName>
    <definedName name="JOHNNY">[0]!ERR</definedName>
    <definedName name="JRYJ" localSheetId="2" hidden="1">{"via1",#N/A,TRUE,"general";"via2",#N/A,TRUE,"general";"via3",#N/A,TRUE,"general"}</definedName>
    <definedName name="JRYJ" localSheetId="0" hidden="1">{"via1",#N/A,TRUE,"general";"via2",#N/A,TRUE,"general";"via3",#N/A,TRUE,"general"}</definedName>
    <definedName name="JRYJ" localSheetId="1"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localSheetId="0" hidden="1">{"TAB1",#N/A,TRUE,"GENERAL";"TAB2",#N/A,TRUE,"GENERAL";"TAB3",#N/A,TRUE,"GENERAL";"TAB4",#N/A,TRUE,"GENERAL";"TAB5",#N/A,TRUE,"GENERAL"}</definedName>
    <definedName name="jtyj" localSheetId="1"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localSheetId="0" hidden="1">{"TAB1",#N/A,TRUE,"GENERAL";"TAB2",#N/A,TRUE,"GENERAL";"TAB3",#N/A,TRUE,"GENERAL";"TAB4",#N/A,TRUE,"GENERAL";"TAB5",#N/A,TRUE,"GENERAL"}</definedName>
    <definedName name="jtyry" localSheetId="1"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localSheetId="0" hidden="1">{"via1",#N/A,TRUE,"general";"via2",#N/A,TRUE,"general";"via3",#N/A,TRUE,"general"}</definedName>
    <definedName name="juj" localSheetId="1"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localSheetId="0" hidden="1">{"via1",#N/A,TRUE,"general";"via2",#N/A,TRUE,"general";"via3",#N/A,TRUE,"general"}</definedName>
    <definedName name="jujcx" localSheetId="1"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localSheetId="0" hidden="1">{"via1",#N/A,TRUE,"general";"via2",#N/A,TRUE,"general";"via3",#N/A,TRUE,"general"}</definedName>
    <definedName name="jujuj" localSheetId="1"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localSheetId="0" hidden="1">{"TAB1",#N/A,TRUE,"GENERAL";"TAB2",#N/A,TRUE,"GENERAL";"TAB3",#N/A,TRUE,"GENERAL";"TAB4",#N/A,TRUE,"GENERAL";"TAB5",#N/A,TRUE,"GENERAL"}</definedName>
    <definedName name="jujujuju" localSheetId="1"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localSheetId="0" hidden="1">{"TAB1",#N/A,TRUE,"GENERAL";"TAB2",#N/A,TRUE,"GENERAL";"TAB3",#N/A,TRUE,"GENERAL";"TAB4",#N/A,TRUE,"GENERAL";"TAB5",#N/A,TRUE,"GENERAL"}</definedName>
    <definedName name="juuuhb" localSheetId="1"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 localSheetId="0">#REF!</definedName>
    <definedName name="jvv" localSheetId="1">#REF!</definedName>
    <definedName name="jvv">#REF!</definedName>
    <definedName name="jyjt7" localSheetId="2" hidden="1">{"via1",#N/A,TRUE,"general";"via2",#N/A,TRUE,"general";"via3",#N/A,TRUE,"general"}</definedName>
    <definedName name="jyjt7" localSheetId="0" hidden="1">{"via1",#N/A,TRUE,"general";"via2",#N/A,TRUE,"general";"via3",#N/A,TRUE,"general"}</definedName>
    <definedName name="jyjt7" localSheetId="1"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localSheetId="0" hidden="1">{"via1",#N/A,TRUE,"general";"via2",#N/A,TRUE,"general";"via3",#N/A,TRUE,"general"}</definedName>
    <definedName name="jyt" localSheetId="1"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localSheetId="0" hidden="1">{"via1",#N/A,TRUE,"general";"via2",#N/A,TRUE,"general";"via3",#N/A,TRUE,"general"}</definedName>
    <definedName name="jytj" localSheetId="1"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localSheetId="0" hidden="1">{"via1",#N/A,TRUE,"general";"via2",#N/A,TRUE,"general";"via3",#N/A,TRUE,"general"}</definedName>
    <definedName name="jyuju" localSheetId="1"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localSheetId="0" hidden="1">{"via1",#N/A,TRUE,"general";"via2",#N/A,TRUE,"general";"via3",#N/A,TRUE,"general"}</definedName>
    <definedName name="jyujyuj" localSheetId="1" hidden="1">{"via1",#N/A,TRUE,"general";"via2",#N/A,TRUE,"general";"via3",#N/A,TRUE,"general"}</definedName>
    <definedName name="jyujyuj" hidden="1">{"via1",#N/A,TRUE,"general";"via2",#N/A,TRUE,"general";"via3",#N/A,TRUE,"general"}</definedName>
    <definedName name="K0F1" localSheetId="2">#REF!</definedName>
    <definedName name="K0F1" localSheetId="0">#REF!</definedName>
    <definedName name="K0F1" localSheetId="1">#REF!</definedName>
    <definedName name="K0F1">#REF!</definedName>
    <definedName name="K0F2" localSheetId="2">#REF!</definedName>
    <definedName name="K0F2" localSheetId="0">#REF!</definedName>
    <definedName name="K0F2" localSheetId="1">#REF!</definedName>
    <definedName name="K0F2">#REF!</definedName>
    <definedName name="K10ALO" localSheetId="2">#REF!</definedName>
    <definedName name="K10ALO" localSheetId="0">#REF!</definedName>
    <definedName name="K10ALO" localSheetId="1">#REF!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localSheetId="0" hidden="1">{"via1",#N/A,TRUE,"general";"via2",#N/A,TRUE,"general";"via3",#N/A,TRUE,"general"}</definedName>
    <definedName name="KHGGH" localSheetId="1"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localSheetId="0" hidden="1">{"TAB1",#N/A,TRUE,"GENERAL";"TAB2",#N/A,TRUE,"GENERAL";"TAB3",#N/A,TRUE,"GENERAL";"TAB4",#N/A,TRUE,"GENERAL";"TAB5",#N/A,TRUE,"GENERAL"}</definedName>
    <definedName name="khjk7" localSheetId="1"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localSheetId="0" hidden="1">{"via1",#N/A,TRUE,"general";"via2",#N/A,TRUE,"general";"via3",#N/A,TRUE,"general"}</definedName>
    <definedName name="kikik" localSheetId="1"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localSheetId="0" hidden="1">{"via1",#N/A,TRUE,"general";"via2",#N/A,TRUE,"general";"via3",#N/A,TRUE,"general"}</definedName>
    <definedName name="kjhkd" localSheetId="1"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localSheetId="0" hidden="1">{"via1",#N/A,TRUE,"general";"via2",#N/A,TRUE,"general";"via3",#N/A,TRUE,"general"}</definedName>
    <definedName name="kjk" localSheetId="1"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localSheetId="0" hidden="1">{"via1",#N/A,TRUE,"general";"via2",#N/A,TRUE,"general";"via3",#N/A,TRUE,"general"}</definedName>
    <definedName name="kjtrkjr" localSheetId="1"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localSheetId="0" hidden="1">{"via1",#N/A,TRUE,"general";"via2",#N/A,TRUE,"general";"via3",#N/A,TRUE,"general"}</definedName>
    <definedName name="kkkki" localSheetId="1"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localSheetId="0" hidden="1">{"TAB1",#N/A,TRUE,"GENERAL";"TAB2",#N/A,TRUE,"GENERAL";"TAB3",#N/A,TRUE,"GENERAL";"TAB4",#N/A,TRUE,"GENERAL";"TAB5",#N/A,TRUE,"GENERAL"}</definedName>
    <definedName name="kkkkkki" localSheetId="1"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 localSheetId="0">'PRESUPUESTO OFICIAL (Entidad)'!ERR</definedName>
    <definedName name="kl" localSheetId="1">'PROPUESTA ECONOMICA(Proponente)'!ERR</definedName>
    <definedName name="kl">[0]!ERR</definedName>
    <definedName name="klklk" localSheetId="2">#REF!</definedName>
    <definedName name="klklk" localSheetId="0">#REF!</definedName>
    <definedName name="klklk" localSheetId="1">#REF!</definedName>
    <definedName name="klklk">#REF!</definedName>
    <definedName name="km" localSheetId="0">#REF!</definedName>
    <definedName name="km" localSheetId="1">#REF!</definedName>
    <definedName name="km">#REF!</definedName>
    <definedName name="krtrk" localSheetId="2" hidden="1">{"via1",#N/A,TRUE,"general";"via2",#N/A,TRUE,"general";"via3",#N/A,TRUE,"general"}</definedName>
    <definedName name="krtrk" localSheetId="0" hidden="1">{"via1",#N/A,TRUE,"general";"via2",#N/A,TRUE,"general";"via3",#N/A,TRUE,"general"}</definedName>
    <definedName name="krtrk" localSheetId="1"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localSheetId="0" hidden="1">{"TAB1",#N/A,TRUE,"GENERAL";"TAB2",#N/A,TRUE,"GENERAL";"TAB3",#N/A,TRUE,"GENERAL";"TAB4",#N/A,TRUE,"GENERAL";"TAB5",#N/A,TRUE,"GENERAL"}</definedName>
    <definedName name="kyr" localSheetId="1"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[87]LISTADO!#REF!</definedName>
    <definedName name="LICITACION" localSheetId="2">#REF!</definedName>
    <definedName name="LICITACION" localSheetId="0">#REF!</definedName>
    <definedName name="LICITACION" localSheetId="1">#REF!</definedName>
    <definedName name="LICITACION">#REF!</definedName>
    <definedName name="LINEA" localSheetId="2">[88]CONT_ADI!#REF!</definedName>
    <definedName name="LINEA" localSheetId="0">[88]CONT_ADI!#REF!</definedName>
    <definedName name="LINEA" localSheetId="1">[88]CONT_ADI!#REF!</definedName>
    <definedName name="LINEA">[88]CONT_ADI!#REF!</definedName>
    <definedName name="ListaCantidad" localSheetId="0">#REF!</definedName>
    <definedName name="ListaCantidad" localSheetId="1">#REF!</definedName>
    <definedName name="ListaCantidad">#REF!</definedName>
    <definedName name="Listado" localSheetId="0">#REF!</definedName>
    <definedName name="Listado" localSheetId="1">#REF!</definedName>
    <definedName name="Listado">#REF!</definedName>
    <definedName name="Listado1" localSheetId="0">#REF!</definedName>
    <definedName name="Listado1" localSheetId="1">#REF!</definedName>
    <definedName name="Listado1">#REF!</definedName>
    <definedName name="ListaItem">#REF!</definedName>
    <definedName name="ListaUni">[89]TOTALES!$D$7:$D$654</definedName>
    <definedName name="liuoo" localSheetId="2" hidden="1">{"TAB1",#N/A,TRUE,"GENERAL";"TAB2",#N/A,TRUE,"GENERAL";"TAB3",#N/A,TRUE,"GENERAL";"TAB4",#N/A,TRUE,"GENERAL";"TAB5",#N/A,TRUE,"GENERAL"}</definedName>
    <definedName name="liuoo" localSheetId="0" hidden="1">{"TAB1",#N/A,TRUE,"GENERAL";"TAB2",#N/A,TRUE,"GENERAL";"TAB3",#N/A,TRUE,"GENERAL";"TAB4",#N/A,TRUE,"GENERAL";"TAB5",#N/A,TRUE,"GENERAL"}</definedName>
    <definedName name="liuoo" localSheetId="1"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localSheetId="0" hidden="1">{"via1",#N/A,TRUE,"general";"via2",#N/A,TRUE,"general";"via3",#N/A,TRUE,"general"}</definedName>
    <definedName name="lkj" localSheetId="1"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localSheetId="0" hidden="1">{"TAB1",#N/A,TRUE,"GENERAL";"TAB2",#N/A,TRUE,"GENERAL";"TAB3",#N/A,TRUE,"GENERAL";"TAB4",#N/A,TRUE,"GENERAL";"TAB5",#N/A,TRUE,"GENERAL"}</definedName>
    <definedName name="LKJLJK" localSheetId="1" hidden="1">{"TAB1",#N/A,TRUE,"GENERAL";"TAB2",#N/A,TRUE,"GENERAL";"TAB3",#N/A,TRUE,"GENERAL";"TAB4",#N/A,TRUE,"GENERAL";"TAB5",#N/A,TRUE,"GENERAL"}</definedName>
    <definedName name="LKJLJK" hidden="1">{"TAB1",#N/A,TRUE,"GENERAL";"TAB2",#N/A,TRUE,"GENERAL";"TAB3",#N/A,TRUE,"GENERAL";"TAB4",#N/A,TRUE,"GENERAL";"TAB5",#N/A,TRUE,"GENERAL"}</definedName>
    <definedName name="LL" localSheetId="0" hidden="1">{#N/A,#N/A,FALSE,"orthoflow";#N/A,#N/A,FALSE,"Miscelaneos";#N/A,#N/A,FALSE,"Instrumentacio";#N/A,#N/A,FALSE,"Electrico";#N/A,#N/A,FALSE,"Valv. Seguridad"}</definedName>
    <definedName name="LL" localSheetId="1" hidden="1">{#N/A,#N/A,FALSE,"orthoflow";#N/A,#N/A,FALSE,"Miscelaneos";#N/A,#N/A,FALSE,"Instrumentacio";#N/A,#N/A,FALSE,"Electrico";#N/A,#N/A,FALSE,"Valv. Seguridad"}</definedName>
    <definedName name="LL" hidden="1">{#N/A,#N/A,FALSE,"orthoflow";#N/A,#N/A,FALSE,"Miscelaneos";#N/A,#N/A,FALSE,"Instrumentacio";#N/A,#N/A,FALSE,"Electrico";#N/A,#N/A,FALSE,"Valv. Seguridad"}</definedName>
    <definedName name="llam">#REF!</definedName>
    <definedName name="LLL" localSheetId="0">[90]tub!$C$1:$J$39</definedName>
    <definedName name="LLL" localSheetId="1">[90]tub!$C$1:$J$39</definedName>
    <definedName name="LLL">[91]tub!$C$1:$J$39</definedName>
    <definedName name="lllllh" localSheetId="2" hidden="1">{"via1",#N/A,TRUE,"general";"via2",#N/A,TRUE,"general";"via3",#N/A,TRUE,"general"}</definedName>
    <definedName name="lllllh" localSheetId="0" hidden="1">{"via1",#N/A,TRUE,"general";"via2",#N/A,TRUE,"general";"via3",#N/A,TRUE,"general"}</definedName>
    <definedName name="lllllh" localSheetId="1"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localSheetId="0" hidden="1">{"via1",#N/A,TRUE,"general";"via2",#N/A,TRUE,"general";"via3",#N/A,TRUE,"general"}</definedName>
    <definedName name="lllllllo" localSheetId="1"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 localSheetId="1">[26]!absc</definedName>
    <definedName name="LOCA">[26]!absc</definedName>
    <definedName name="LOCA1" localSheetId="0">[39]!absc</definedName>
    <definedName name="LOCA1" localSheetId="1">[39]!absc</definedName>
    <definedName name="LOCA1">[39]!absc</definedName>
    <definedName name="LOCALIZACION_Y_REPLANTEO" localSheetId="2">#REF!</definedName>
    <definedName name="LOCALIZACION_Y_REPLANTEO" localSheetId="0">#REF!</definedName>
    <definedName name="LOCALIZACION_Y_REPLANTEO" localSheetId="1">#REF!</definedName>
    <definedName name="LOCALIZACION_Y_REPLANTEO">#REF!</definedName>
    <definedName name="LOGO" localSheetId="2">'INDICAR CÓDIGO DEL ITEM DE PAGO'!ERR</definedName>
    <definedName name="LOGO" localSheetId="0">'PRESUPUESTO OFICIAL (Entidad)'!ERR</definedName>
    <definedName name="LOGO" localSheetId="1">'PROPUESTA ECONOMICA(Proponente)'!ERR</definedName>
    <definedName name="LOGO">[0]!ERR</definedName>
    <definedName name="lolol" localSheetId="2" hidden="1">{"TAB1",#N/A,TRUE,"GENERAL";"TAB2",#N/A,TRUE,"GENERAL";"TAB3",#N/A,TRUE,"GENERAL";"TAB4",#N/A,TRUE,"GENERAL";"TAB5",#N/A,TRUE,"GENERAL"}</definedName>
    <definedName name="lolol" localSheetId="0" hidden="1">{"TAB1",#N/A,TRUE,"GENERAL";"TAB2",#N/A,TRUE,"GENERAL";"TAB3",#N/A,TRUE,"GENERAL";"TAB4",#N/A,TRUE,"GENERAL";"TAB5",#N/A,TRUE,"GENERAL"}</definedName>
    <definedName name="lolol" localSheetId="1"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localSheetId="0" hidden="1">{"via1",#N/A,TRUE,"general";"via2",#N/A,TRUE,"general";"via3",#N/A,TRUE,"general"}</definedName>
    <definedName name="lplpl" localSheetId="1" hidden="1">{"via1",#N/A,TRUE,"general";"via2",#N/A,TRUE,"general";"via3",#N/A,TRUE,"general"}</definedName>
    <definedName name="lplpl" hidden="1">{"via1",#N/A,TRUE,"general";"via2",#N/A,TRUE,"general";"via3",#N/A,TRUE,"general"}</definedName>
    <definedName name="lt">#REF!</definedName>
    <definedName name="lun" localSheetId="2">'[38]Res-Accide-10'!#REF!</definedName>
    <definedName name="lun" localSheetId="0">'[38]Res-Accide-10'!#REF!</definedName>
    <definedName name="lun" localSheetId="1">'[38]Res-Accide-10'!#REF!</definedName>
    <definedName name="lun">'[38]Res-Accide-10'!#REF!</definedName>
    <definedName name="lv" localSheetId="0">#REF!</definedName>
    <definedName name="lv" localSheetId="1">#REF!</definedName>
    <definedName name="lv">#REF!</definedName>
    <definedName name="m" localSheetId="0">#REF!</definedName>
    <definedName name="m" localSheetId="1">#REF!</definedName>
    <definedName name="m">#REF!</definedName>
    <definedName name="MA" localSheetId="2">'[38]Res-Accide-10'!#REF!</definedName>
    <definedName name="MA" localSheetId="0">'[38]Res-Accide-10'!#REF!</definedName>
    <definedName name="MA" localSheetId="1">'[38]Res-Accide-10'!#REF!</definedName>
    <definedName name="MA">'[38]Res-Accide-10'!#REF!</definedName>
    <definedName name="MACR" localSheetId="0">#REF!</definedName>
    <definedName name="MACR" localSheetId="1">#REF!</definedName>
    <definedName name="MACR">#REF!</definedName>
    <definedName name="MACRDEL" localSheetId="0">'[3]7422CW00'!#REF!</definedName>
    <definedName name="MACRDEL" localSheetId="1">'[3]7422CW00'!#REF!</definedName>
    <definedName name="MACRDEL">'[3]7422CW00'!#REF!</definedName>
    <definedName name="Macroactividad" localSheetId="0">#REF!</definedName>
    <definedName name="Macroactividad" localSheetId="1">#REF!</definedName>
    <definedName name="Macroactividad">#REF!</definedName>
    <definedName name="mafdsf" localSheetId="2" hidden="1">{"via1",#N/A,TRUE,"general";"via2",#N/A,TRUE,"general";"via3",#N/A,TRUE,"general"}</definedName>
    <definedName name="mafdsf" localSheetId="0" hidden="1">{"via1",#N/A,TRUE,"general";"via2",#N/A,TRUE,"general";"via3",#N/A,TRUE,"general"}</definedName>
    <definedName name="mafdsf" localSheetId="1"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localSheetId="0" hidden="1">{"TAB1",#N/A,TRUE,"GENERAL";"TAB2",#N/A,TRUE,"GENERAL";"TAB3",#N/A,TRUE,"GENERAL";"TAB4",#N/A,TRUE,"GENERAL";"TAB5",#N/A,TRUE,"GENERAL"}</definedName>
    <definedName name="mao" localSheetId="1"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localSheetId="0" hidden="1">{"via1",#N/A,TRUE,"general";"via2",#N/A,TRUE,"general";"via3",#N/A,TRUE,"general"}</definedName>
    <definedName name="maow" localSheetId="1" hidden="1">{"via1",#N/A,TRUE,"general";"via2",#N/A,TRUE,"general";"via3",#N/A,TRUE,"general"}</definedName>
    <definedName name="maow" hidden="1">{"via1",#N/A,TRUE,"general";"via2",#N/A,TRUE,"general";"via3",#N/A,TRUE,"general"}</definedName>
    <definedName name="MAQUINAR" localSheetId="2">[54]Insum!$A$68:$H$98</definedName>
    <definedName name="MAQUINAR">[55]Insum!$A$68:$H$98</definedName>
    <definedName name="mar" localSheetId="2">'[38]Res-Accide-10'!#REF!</definedName>
    <definedName name="mar" localSheetId="0">'[38]Res-Accide-10'!#REF!</definedName>
    <definedName name="mar" localSheetId="1">'[38]Res-Accide-10'!#REF!</definedName>
    <definedName name="mar">'[38]Res-Accide-10'!#REF!</definedName>
    <definedName name="MARCO_H" localSheetId="0">#REF!</definedName>
    <definedName name="MARCO_H" localSheetId="1">#REF!</definedName>
    <definedName name="MARCO_H">#REF!</definedName>
    <definedName name="marina" localSheetId="0">'[92]Informe Semanal 1'!#REF!</definedName>
    <definedName name="marina" localSheetId="1">'[92]Informe Semanal 1'!#REF!</definedName>
    <definedName name="marina">'[92]Informe Semanal 1'!#REF!</definedName>
    <definedName name="masor" localSheetId="2" hidden="1">{"via1",#N/A,TRUE,"general";"via2",#N/A,TRUE,"general";"via3",#N/A,TRUE,"general"}</definedName>
    <definedName name="masor" localSheetId="0" hidden="1">{"via1",#N/A,TRUE,"general";"via2",#N/A,TRUE,"general";"via3",#N/A,TRUE,"general"}</definedName>
    <definedName name="masor" localSheetId="1" hidden="1">{"via1",#N/A,TRUE,"general";"via2",#N/A,TRUE,"general";"via3",#N/A,TRUE,"general"}</definedName>
    <definedName name="masor" hidden="1">{"via1",#N/A,TRUE,"general";"via2",#N/A,TRUE,"general";"via3",#N/A,TRUE,"general"}</definedName>
    <definedName name="MAT" localSheetId="2">#REF!</definedName>
    <definedName name="MAT" localSheetId="0">#REF!</definedName>
    <definedName name="MAT" localSheetId="1">#REF!</definedName>
    <definedName name="MAT">#REF!</definedName>
    <definedName name="MATERIAL">'[73]TABLA MATERIALES'!$A$3:$D$654</definedName>
    <definedName name="materiales">[72]materiales!$A$7:$A$1317</definedName>
    <definedName name="materiales1" localSheetId="0">#REF!</definedName>
    <definedName name="materiales1" localSheetId="1">#REF!</definedName>
    <definedName name="materiales1">#REF!</definedName>
    <definedName name="MaterialTub" localSheetId="0">#REF!</definedName>
    <definedName name="MaterialTub" localSheetId="1">#REF!</definedName>
    <definedName name="MaterialTub">#REF!</definedName>
    <definedName name="MATRIZ" localSheetId="0">#REF!</definedName>
    <definedName name="MATRIZ" localSheetId="1">#REF!</definedName>
    <definedName name="MATRIZ">#REF!</definedName>
    <definedName name="MATRIZ_DE_DATOS">#REF!</definedName>
    <definedName name="MCCs">#REF!</definedName>
    <definedName name="mdd" localSheetId="2" hidden="1">{"via1",#N/A,TRUE,"general";"via2",#N/A,TRUE,"general";"via3",#N/A,TRUE,"general"}</definedName>
    <definedName name="mdd" localSheetId="0" hidden="1">{"via1",#N/A,TRUE,"general";"via2",#N/A,TRUE,"general";"via3",#N/A,TRUE,"general"}</definedName>
    <definedName name="mdd" localSheetId="1" hidden="1">{"via1",#N/A,TRUE,"general";"via2",#N/A,TRUE,"general";"via3",#N/A,TRUE,"general"}</definedName>
    <definedName name="mdd" hidden="1">{"via1",#N/A,TRUE,"general";"via2",#N/A,TRUE,"general";"via3",#N/A,TRUE,"general"}</definedName>
    <definedName name="mediah_reposo_comida">'[93]CCP,LEYES, Y DEC.'!#REF!</definedName>
    <definedName name="meg" localSheetId="2" hidden="1">{"TAB1",#N/A,TRUE,"GENERAL";"TAB2",#N/A,TRUE,"GENERAL";"TAB3",#N/A,TRUE,"GENERAL";"TAB4",#N/A,TRUE,"GENERAL";"TAB5",#N/A,TRUE,"GENERAL"}</definedName>
    <definedName name="meg" localSheetId="0" hidden="1">{"TAB1",#N/A,TRUE,"GENERAL";"TAB2",#N/A,TRUE,"GENERAL";"TAB3",#N/A,TRUE,"GENERAL";"TAB4",#N/A,TRUE,"GENERAL";"TAB5",#N/A,TRUE,"GENERAL"}</definedName>
    <definedName name="meg" localSheetId="1"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'[41]LIQUIDA-NOMINA'!$H$3</definedName>
    <definedName name="MESES" localSheetId="2">#REF!</definedName>
    <definedName name="MESES" localSheetId="0">#REF!</definedName>
    <definedName name="MESES" localSheetId="1">#REF!</definedName>
    <definedName name="MESES">#REF!</definedName>
    <definedName name="MesesMora">'[10]LIQ-NOM'!$I$3</definedName>
    <definedName name="Meta1" localSheetId="0">#REF!</definedName>
    <definedName name="Meta1" localSheetId="1">#REF!</definedName>
    <definedName name="Meta1">#REF!</definedName>
    <definedName name="Meta2" localSheetId="0">#REF!</definedName>
    <definedName name="Meta2" localSheetId="1">#REF!</definedName>
    <definedName name="Meta2">#REF!</definedName>
    <definedName name="Meta3" localSheetId="0">#REF!</definedName>
    <definedName name="Meta3" localSheetId="1">#REF!</definedName>
    <definedName name="Meta3">#REF!</definedName>
    <definedName name="mfgjrdt" localSheetId="2" hidden="1">{"TAB1",#N/A,TRUE,"GENERAL";"TAB2",#N/A,TRUE,"GENERAL";"TAB3",#N/A,TRUE,"GENERAL";"TAB4",#N/A,TRUE,"GENERAL";"TAB5",#N/A,TRUE,"GENERAL"}</definedName>
    <definedName name="mfgjrdt" localSheetId="0" hidden="1">{"TAB1",#N/A,TRUE,"GENERAL";"TAB2",#N/A,TRUE,"GENERAL";"TAB3",#N/A,TRUE,"GENERAL";"TAB4",#N/A,TRUE,"GENERAL";"TAB5",#N/A,TRUE,"GENERAL"}</definedName>
    <definedName name="mfgjrdt" localSheetId="1"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localSheetId="0" hidden="1">{"via1",#N/A,TRUE,"general";"via2",#N/A,TRUE,"general";"via3",#N/A,TRUE,"general"}</definedName>
    <definedName name="mghm" localSheetId="1"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localSheetId="0" hidden="1">{"via1",#N/A,TRUE,"general";"via2",#N/A,TRUE,"general";"via3",#N/A,TRUE,"general"}</definedName>
    <definedName name="mjmj" localSheetId="1"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localSheetId="0" hidden="1">{"via1",#N/A,TRUE,"general";"via2",#N/A,TRUE,"general";"via3",#N/A,TRUE,"general"}</definedName>
    <definedName name="mjmjmn" localSheetId="1"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localSheetId="0" hidden="1">{"via1",#N/A,TRUE,"general";"via2",#N/A,TRUE,"general";"via3",#N/A,TRUE,"general"}</definedName>
    <definedName name="mjnhgkio" localSheetId="1"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localSheetId="0" hidden="1">{"TAB1",#N/A,TRUE,"GENERAL";"TAB2",#N/A,TRUE,"GENERAL";"TAB3",#N/A,TRUE,"GENERAL";"TAB4",#N/A,TRUE,"GENERAL";"TAB5",#N/A,TRUE,"GENERAL"}</definedName>
    <definedName name="mmjmjh" localSheetId="1"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localSheetId="0" hidden="1">{"TAB1",#N/A,TRUE,"GENERAL";"TAB2",#N/A,TRUE,"GENERAL";"TAB3",#N/A,TRUE,"GENERAL";"TAB4",#N/A,TRUE,"GENERAL";"TAB5",#N/A,TRUE,"GENERAL"}</definedName>
    <definedName name="mmm" localSheetId="1"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localSheetId="0" hidden="1">{"via1",#N/A,TRUE,"general";"via2",#N/A,TRUE,"general";"via3",#N/A,TRUE,"general"}</definedName>
    <definedName name="mmmh" localSheetId="1"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localSheetId="0" hidden="1">{"TAB1",#N/A,TRUE,"GENERAL";"TAB2",#N/A,TRUE,"GENERAL";"TAB3",#N/A,TRUE,"GENERAL";"TAB4",#N/A,TRUE,"GENERAL";"TAB5",#N/A,TRUE,"GENERAL"}</definedName>
    <definedName name="mmmmmjyt" localSheetId="1"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localSheetId="0" hidden="1">{"via1",#N/A,TRUE,"general";"via2",#N/A,TRUE,"general";"via3",#N/A,TRUE,"general"}</definedName>
    <definedName name="mmmmmmg" localSheetId="1"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localSheetId="0" hidden="1">{"via1",#N/A,TRUE,"general";"via2",#N/A,TRUE,"general";"via3",#N/A,TRUE,"general"}</definedName>
    <definedName name="MN" localSheetId="1" hidden="1">{"via1",#N/A,TRUE,"general";"via2",#N/A,TRUE,"general";"via3",#N/A,TRUE,"general"}</definedName>
    <definedName name="MN" hidden="1">{"via1",#N/A,TRUE,"general";"via2",#N/A,TRUE,"general";"via3",#N/A,TRUE,"general"}</definedName>
    <definedName name="MOA" localSheetId="0" hidden="1">{#N/A,#N/A,FALSE,"Hoja1";#N/A,#N/A,FALSE,"Hoja2"}</definedName>
    <definedName name="MOA" localSheetId="1" hidden="1">{#N/A,#N/A,FALSE,"Hoja1";#N/A,#N/A,FALSE,"Hoja2"}</definedName>
    <definedName name="MOA" hidden="1">{#N/A,#N/A,FALSE,"Hoja1";#N/A,#N/A,FALSE,"Hoja2"}</definedName>
    <definedName name="MOD">#REF!</definedName>
    <definedName name="MODIVejec" localSheetId="0" hidden="1">{#N/A,#N/A,FALSE,"Hoja1";#N/A,#N/A,FALSE,"Hoja2"}</definedName>
    <definedName name="MODIVejec" localSheetId="1" hidden="1">{#N/A,#N/A,FALSE,"Hoja1";#N/A,#N/A,FALSE,"Hoja2"}</definedName>
    <definedName name="MODIVejec" hidden="1">{#N/A,#N/A,FALSE,"Hoja1";#N/A,#N/A,FALSE,"Hoja2"}</definedName>
    <definedName name="Módulo3.anexo1" localSheetId="0">[9]!Módulo3.anexo1</definedName>
    <definedName name="Módulo3.anexo1" localSheetId="1">[9]!Módulo3.anexo1</definedName>
    <definedName name="Módulo3.anexo1">[9]!Módulo3.anexo1</definedName>
    <definedName name="Módulo3.anexo10" localSheetId="0">[9]!Módulo3.anexo10</definedName>
    <definedName name="Módulo3.anexo10" localSheetId="1">[9]!Módulo3.anexo10</definedName>
    <definedName name="Módulo3.anexo10">[9]!Módulo3.anexo10</definedName>
    <definedName name="Módulo3.anexo11" localSheetId="0">[9]!Módulo3.anexo11</definedName>
    <definedName name="Módulo3.anexo11" localSheetId="1">[9]!Módulo3.anexo11</definedName>
    <definedName name="Módulo3.anexo11">[9]!Módulo3.anexo11</definedName>
    <definedName name="Módulo3.anexo12" localSheetId="0">[9]!Módulo3.anexo12</definedName>
    <definedName name="Módulo3.anexo12" localSheetId="1">[9]!Módulo3.anexo12</definedName>
    <definedName name="Módulo3.anexo12">[9]!Módulo3.anexo12</definedName>
    <definedName name="Módulo3.anexo3" localSheetId="0">[9]!Módulo3.anexo3</definedName>
    <definedName name="Módulo3.anexo3" localSheetId="1">[9]!Módulo3.anexo3</definedName>
    <definedName name="Módulo3.anexo3">[9]!Módulo3.anexo3</definedName>
    <definedName name="Módulo3.anexo4" localSheetId="0">[9]!Módulo3.anexo4</definedName>
    <definedName name="Módulo3.anexo4" localSheetId="1">[9]!Módulo3.anexo4</definedName>
    <definedName name="Módulo3.anexo4">[9]!Módulo3.anexo4</definedName>
    <definedName name="Módulo3.anexo5" localSheetId="0">[9]!Módulo3.anexo5</definedName>
    <definedName name="Módulo3.anexo5" localSheetId="1">[9]!Módulo3.anexo5</definedName>
    <definedName name="Módulo3.anexo5">[9]!Módulo3.anexo5</definedName>
    <definedName name="Módulo3.anexo6" localSheetId="0">[9]!Módulo3.anexo6</definedName>
    <definedName name="Módulo3.anexo6" localSheetId="1">[9]!Módulo3.anexo6</definedName>
    <definedName name="Módulo3.anexo6">[9]!Módulo3.anexo6</definedName>
    <definedName name="Módulo8.anexo16" localSheetId="0">[9]!Módulo8.anexo16</definedName>
    <definedName name="Módulo8.anexo16" localSheetId="1">[9]!Módulo8.anexo16</definedName>
    <definedName name="Módulo8.anexo16">[9]!Módulo8.anexo16</definedName>
    <definedName name="MOE" localSheetId="0" hidden="1">{#N/A,#N/A,FALSE,"Hoja1";#N/A,#N/A,FALSE,"Hoja2"}</definedName>
    <definedName name="MOE" localSheetId="1" hidden="1">{#N/A,#N/A,FALSE,"Hoja1";#N/A,#N/A,FALSE,"Hoja2"}</definedName>
    <definedName name="MOE" hidden="1">{#N/A,#N/A,FALSE,"Hoja1";#N/A,#N/A,FALSE,"Hoja2"}</definedName>
    <definedName name="MONEDA">[94]Tablas!$AO$6:$AO$7</definedName>
    <definedName name="mono" localSheetId="0">#REF!</definedName>
    <definedName name="mono" localSheetId="1">#REF!</definedName>
    <definedName name="mono">#REF!</definedName>
    <definedName name="MontoVigenciasA1" localSheetId="0">#REF!</definedName>
    <definedName name="MontoVigenciasA1" localSheetId="1">#REF!</definedName>
    <definedName name="MontoVigenciasA1">#REF!</definedName>
    <definedName name="MontoVigenciasA2" localSheetId="0">#REF!</definedName>
    <definedName name="MontoVigenciasA2" localSheetId="1">#REF!</definedName>
    <definedName name="MontoVigenciasA2">#REF!</definedName>
    <definedName name="MontoVigenciasA3">#REF!</definedName>
    <definedName name="MontoVigenciasA4">#REF!</definedName>
    <definedName name="MontoVigenciasA5">#REF!</definedName>
    <definedName name="Mora">[10]EMPRESA!$I$29</definedName>
    <definedName name="MORON" localSheetId="0">#REF!</definedName>
    <definedName name="MORON" localSheetId="1">#REF!</definedName>
    <definedName name="MORON">#REF!</definedName>
    <definedName name="MRLART">[2]STRSUMM0!#REF!</definedName>
    <definedName name="MRSUPDET">[46]steel!#REF!</definedName>
    <definedName name="Mtz_Avance" localSheetId="0">#REF!</definedName>
    <definedName name="Mtz_Avance" localSheetId="1">#REF!</definedName>
    <definedName name="Mtz_Avance">#REF!</definedName>
    <definedName name="Mv" localSheetId="0">#REF!</definedName>
    <definedName name="Mv" localSheetId="1">#REF!</definedName>
    <definedName name="Mv">#REF!</definedName>
    <definedName name="n" localSheetId="2" hidden="1">{"via1",#N/A,TRUE,"general";"via2",#N/A,TRUE,"general";"via3",#N/A,TRUE,"general"}</definedName>
    <definedName name="n" localSheetId="0" hidden="1">{"via1",#N/A,TRUE,"general";"via2",#N/A,TRUE,"general";"via3",#N/A,TRUE,"general"}</definedName>
    <definedName name="n" localSheetId="1" hidden="1">{"via1",#N/A,TRUE,"general";"via2",#N/A,TRUE,"general";"via3",#N/A,TRUE,"general"}</definedName>
    <definedName name="n" hidden="1">{"via1",#N/A,TRUE,"general";"via2",#N/A,TRUE,"general";"via3",#N/A,TRUE,"general"}</definedName>
    <definedName name="Nada" localSheetId="0">[51]!Nada</definedName>
    <definedName name="Nada" localSheetId="1">[51]!Nada</definedName>
    <definedName name="Nada">[51]!Nada</definedName>
    <definedName name="Nafta_2" localSheetId="0">'[95] ASR+Nafta'!$K$19:$AS$19</definedName>
    <definedName name="Nafta_2" localSheetId="1">'[95] ASR+Nafta'!$K$19:$AS$19</definedName>
    <definedName name="Nafta_2">'[96] ASR+Nafta'!$K$19:$AS$19</definedName>
    <definedName name="Nafta2" localSheetId="0">'[95] ASR+Nafta'!$K$19:$AS$19</definedName>
    <definedName name="Nafta2" localSheetId="1">'[95] ASR+Nafta'!$K$19:$AS$19</definedName>
    <definedName name="Nafta2">'[96] ASR+Nafta'!$K$19:$AS$19</definedName>
    <definedName name="Nafta3" localSheetId="0">'[95]Todos+Nafta'!$K$19:$AS$19</definedName>
    <definedName name="Nafta3" localSheetId="1">'[95]Todos+Nafta'!$K$19:$AS$19</definedName>
    <definedName name="Nafta3">'[96]Todos+Nafta'!$K$19:$AS$19</definedName>
    <definedName name="nbvnv" localSheetId="2" hidden="1">{"via1",#N/A,TRUE,"general";"via2",#N/A,TRUE,"general";"via3",#N/A,TRUE,"general"}</definedName>
    <definedName name="nbvnv" localSheetId="0" hidden="1">{"via1",#N/A,TRUE,"general";"via2",#N/A,TRUE,"general";"via3",#N/A,TRUE,"general"}</definedName>
    <definedName name="nbvnv" localSheetId="1"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localSheetId="0" hidden="1">{"TAB1",#N/A,TRUE,"GENERAL";"TAB2",#N/A,TRUE,"GENERAL";"TAB3",#N/A,TRUE,"GENERAL";"TAB4",#N/A,TRUE,"GENERAL";"TAB5",#N/A,TRUE,"GENERAL"}</definedName>
    <definedName name="NDHS" localSheetId="1"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localSheetId="0" hidden="1">{"TAB1",#N/A,TRUE,"GENERAL";"TAB2",#N/A,TRUE,"GENERAL";"TAB3",#N/A,TRUE,"GENERAL";"TAB4",#N/A,TRUE,"GENERAL";"TAB5",#N/A,TRUE,"GENERAL"}</definedName>
    <definedName name="nf" localSheetId="1"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localSheetId="0" hidden="1">{"via1",#N/A,TRUE,"general";"via2",#N/A,TRUE,"general";"via3",#N/A,TRUE,"general"}</definedName>
    <definedName name="nfg" localSheetId="1"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localSheetId="0" hidden="1">{"via1",#N/A,TRUE,"general";"via2",#N/A,TRUE,"general";"via3",#N/A,TRUE,"general"}</definedName>
    <definedName name="nfgn" localSheetId="1"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localSheetId="0" hidden="1">{"TAB1",#N/A,TRUE,"GENERAL";"TAB2",#N/A,TRUE,"GENERAL";"TAB3",#N/A,TRUE,"GENERAL";"TAB4",#N/A,TRUE,"GENERAL";"TAB5",#N/A,TRUE,"GENERAL"}</definedName>
    <definedName name="ngdn" localSheetId="1"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localSheetId="0" hidden="1">{"via1",#N/A,TRUE,"general";"via2",#N/A,TRUE,"general";"via3",#N/A,TRUE,"general"}</definedName>
    <definedName name="ngfh" localSheetId="1"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localSheetId="0" hidden="1">{"via1",#N/A,TRUE,"general";"via2",#N/A,TRUE,"general";"via3",#N/A,TRUE,"general"}</definedName>
    <definedName name="nhn" localSheetId="1"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localSheetId="0" hidden="1">{"TAB1",#N/A,TRUE,"GENERAL";"TAB2",#N/A,TRUE,"GENERAL";"TAB3",#N/A,TRUE,"GENERAL";"TAB4",#N/A,TRUE,"GENERAL";"TAB5",#N/A,TRUE,"GENERAL"}</definedName>
    <definedName name="nhncfgn" localSheetId="1"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localSheetId="0" hidden="1">{"via1",#N/A,TRUE,"general";"via2",#N/A,TRUE,"general";"via3",#N/A,TRUE,"general"}</definedName>
    <definedName name="nhndr" localSheetId="1" hidden="1">{"via1",#N/A,TRUE,"general";"via2",#N/A,TRUE,"general";"via3",#N/A,TRUE,"general"}</definedName>
    <definedName name="nhndr" hidden="1">{"via1",#N/A,TRUE,"general";"via2",#N/A,TRUE,"general";"via3",#N/A,TRUE,"general"}</definedName>
    <definedName name="Nit">[41]EMPRESA!$F$8</definedName>
    <definedName name="Nmax" localSheetId="0">#REF!</definedName>
    <definedName name="Nmax" localSheetId="1">#REF!</definedName>
    <definedName name="Nmax">#REF!</definedName>
    <definedName name="nmdlf" localSheetId="0">#REF!</definedName>
    <definedName name="nmdlf" localSheetId="1">#REF!</definedName>
    <definedName name="nmdlf">#REF!</definedName>
    <definedName name="nmmmm" localSheetId="2" hidden="1">{"via1",#N/A,TRUE,"general";"via2",#N/A,TRUE,"general";"via3",#N/A,TRUE,"general"}</definedName>
    <definedName name="nmmmm" localSheetId="0" hidden="1">{"via1",#N/A,TRUE,"general";"via2",#N/A,TRUE,"general";"via3",#N/A,TRUE,"general"}</definedName>
    <definedName name="nmmmm" localSheetId="1"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localSheetId="0" hidden="1">{"TAB1",#N/A,TRUE,"GENERAL";"TAB2",#N/A,TRUE,"GENERAL";"TAB3",#N/A,TRUE,"GENERAL";"TAB4",#N/A,TRUE,"GENERAL";"TAB5",#N/A,TRUE,"GENERAL"}</definedName>
    <definedName name="NN" localSheetId="1"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localSheetId="0" hidden="1">{"TAB1",#N/A,TRUE,"GENERAL";"TAB2",#N/A,TRUE,"GENERAL";"TAB3",#N/A,TRUE,"GENERAL";"TAB4",#N/A,TRUE,"GENERAL";"TAB5",#N/A,TRUE,"GENERAL"}</definedName>
    <definedName name="nndng" localSheetId="1"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localSheetId="0" hidden="1">{"TAB1",#N/A,TRUE,"GENERAL";"TAB2",#N/A,TRUE,"GENERAL";"TAB3",#N/A,TRUE,"GENERAL";"TAB4",#N/A,TRUE,"GENERAL";"TAB5",#N/A,TRUE,"GENERAL"}</definedName>
    <definedName name="nnn" localSheetId="1"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localSheetId="0" hidden="1">{"via1",#N/A,TRUE,"general";"via2",#N/A,TRUE,"general";"via3",#N/A,TRUE,"general"}</definedName>
    <definedName name="nnnhd" localSheetId="1"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localSheetId="0" hidden="1">{"via1",#N/A,TRUE,"general";"via2",#N/A,TRUE,"general";"via3",#N/A,TRUE,"general"}</definedName>
    <definedName name="nnnnn" localSheetId="1"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localSheetId="0" hidden="1">{"TAB1",#N/A,TRUE,"GENERAL";"TAB2",#N/A,TRUE,"GENERAL";"TAB3",#N/A,TRUE,"GENERAL";"TAB4",#N/A,TRUE,"GENERAL";"TAB5",#N/A,TRUE,"GENERAL"}</definedName>
    <definedName name="nnnnnd" localSheetId="1"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localSheetId="0" hidden="1">{"TAB1",#N/A,TRUE,"GENERAL";"TAB2",#N/A,TRUE,"GENERAL";"TAB3",#N/A,TRUE,"GENERAL";"TAB4",#N/A,TRUE,"GENERAL";"TAB5",#N/A,TRUE,"GENERAL"}</definedName>
    <definedName name="nnnnnf" localSheetId="1"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localSheetId="0" hidden="1">{"via1",#N/A,TRUE,"general";"via2",#N/A,TRUE,"general";"via3",#N/A,TRUE,"general"}</definedName>
    <definedName name="nnnnnh" localSheetId="1" hidden="1">{"via1",#N/A,TRUE,"general";"via2",#N/A,TRUE,"general";"via3",#N/A,TRUE,"general"}</definedName>
    <definedName name="nnnnnh" hidden="1">{"via1",#N/A,TRUE,"general";"via2",#N/A,TRUE,"general";"via3",#N/A,TRUE,"general"}</definedName>
    <definedName name="NO" localSheetId="2">'INDICAR CÓDIGO DEL ITEM DE PAGO'!ERR</definedName>
    <definedName name="NO" localSheetId="0">'PRESUPUESTO OFICIAL (Entidad)'!ERR</definedName>
    <definedName name="NO" localSheetId="1">'PROPUESTA ECONOMICA(Proponente)'!ERR</definedName>
    <definedName name="NO">[0]!ERR</definedName>
    <definedName name="No_desarrolladas">'[27]Reservas de Petróleo'!$A$2,'[27]Reservas de Petróleo'!$A$1,'[27]Reservas de Petróleo'!$D$4,'[27]Reservas de Petróleo'!$G$1:$G$65536</definedName>
    <definedName name="NOMBRE" localSheetId="2">#REF!</definedName>
    <definedName name="NOMBRE" localSheetId="0">#REF!</definedName>
    <definedName name="NOMBRE" localSheetId="1">#REF!</definedName>
    <definedName name="NOMBRE">#REF!</definedName>
    <definedName name="NombreCoordinador" localSheetId="0">#REF!</definedName>
    <definedName name="NombreCoordinador" localSheetId="1">#REF!</definedName>
    <definedName name="NombreCoordinador">#REF!</definedName>
    <definedName name="NombreDependencia" localSheetId="0">#REF!</definedName>
    <definedName name="NombreDependencia" localSheetId="1">#REF!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 localSheetId="0">#REF!</definedName>
    <definedName name="NUEVO" localSheetId="1">#REF!</definedName>
    <definedName name="NUEVO">#REF!</definedName>
    <definedName name="Num_Pmt_Per_Year" localSheetId="0">#REF!</definedName>
    <definedName name="Num_Pmt_Per_Year" localSheetId="1">#REF!</definedName>
    <definedName name="Num_Pmt_Per_Year">#REF!</definedName>
    <definedName name="Number_of_Payments" localSheetId="0">MATCH(0.01,'PRESUPUESTO OFICIAL (Entidad)'!End_Bal,-1)+1</definedName>
    <definedName name="Number_of_Payments" localSheetId="1">MATCH(0.01,'PROPUESTA ECONOMICA(Proponente)'!End_Bal,-1)+1</definedName>
    <definedName name="Number_of_Payments">MATCH(0.01,End_Bal,-1)+1</definedName>
    <definedName name="nxn" localSheetId="2" hidden="1">{"via1",#N/A,TRUE,"general";"via2",#N/A,TRUE,"general";"via3",#N/A,TRUE,"general"}</definedName>
    <definedName name="nxn" localSheetId="0" hidden="1">{"via1",#N/A,TRUE,"general";"via2",#N/A,TRUE,"general";"via3",#N/A,TRUE,"general"}</definedName>
    <definedName name="nxn" localSheetId="1"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localSheetId="0" hidden="1">{"via1",#N/A,TRUE,"general";"via2",#N/A,TRUE,"general";"via3",#N/A,TRUE,"general"}</definedName>
    <definedName name="ñpñpñ" localSheetId="1" hidden="1">{"via1",#N/A,TRUE,"general";"via2",#N/A,TRUE,"general";"via3",#N/A,TRUE,"general"}</definedName>
    <definedName name="ñpñpñ" hidden="1">{"via1",#N/A,TRUE,"general";"via2",#N/A,TRUE,"general";"via3",#N/A,TRUE,"general"}</definedName>
    <definedName name="º1" localSheetId="2">#REF!</definedName>
    <definedName name="º1" localSheetId="0">#REF!</definedName>
    <definedName name="º1" localSheetId="1">#REF!</definedName>
    <definedName name="º1">#REF!</definedName>
    <definedName name="o9o9" localSheetId="2" hidden="1">{"via1",#N/A,TRUE,"general";"via2",#N/A,TRUE,"general";"via3",#N/A,TRUE,"general"}</definedName>
    <definedName name="o9o9" localSheetId="0" hidden="1">{"via1",#N/A,TRUE,"general";"via2",#N/A,TRUE,"general";"via3",#N/A,TRUE,"general"}</definedName>
    <definedName name="o9o9" localSheetId="1" hidden="1">{"via1",#N/A,TRUE,"general";"via2",#N/A,TRUE,"general";"via3",#N/A,TRUE,"general"}</definedName>
    <definedName name="o9o9" hidden="1">{"via1",#N/A,TRUE,"general";"via2",#N/A,TRUE,"general";"via3",#N/A,TRUE,"general"}</definedName>
    <definedName name="OBJ">[25]PRESUPUESTO!$C$10</definedName>
    <definedName name="ObjetivoProyecto" localSheetId="0">#REF!</definedName>
    <definedName name="ObjetivoProyecto" localSheetId="1">#REF!</definedName>
    <definedName name="ObjetivoProyecto">#REF!</definedName>
    <definedName name="Obra" localSheetId="2">#REF!</definedName>
    <definedName name="Obra" localSheetId="0">#REF!</definedName>
    <definedName name="Obra" localSheetId="1">#REF!</definedName>
    <definedName name="Obra">#REF!</definedName>
    <definedName name="obras" localSheetId="0" hidden="1">#REF!</definedName>
    <definedName name="obras" localSheetId="1" hidden="1">#REF!</definedName>
    <definedName name="obras" hidden="1">#REF!</definedName>
    <definedName name="obras1" localSheetId="0">DATE(YEAR([97]!Loan_Start),MONTH([97]!Loan_Start)+Payment_Number,DAY([97]!Loan_Start))</definedName>
    <definedName name="obras1" localSheetId="1">DATE(YEAR([97]!Loan_Start),MONTH([97]!Loan_Start)+Payment_Number,DAY([97]!Loan_Start))</definedName>
    <definedName name="obras1">DATE(YEAR([97]!Loan_Start),MONTH([97]!Loan_Start)+Payment_Number,DAY([97]!Loan_Start))</definedName>
    <definedName name="obras11" localSheetId="0" hidden="1">#REF!</definedName>
    <definedName name="obras11" localSheetId="1" hidden="1">#REF!</definedName>
    <definedName name="obras11" hidden="1">#REF!</definedName>
    <definedName name="obras111" localSheetId="0">DATE(YEAR([98]!Loan_Start),MONTH([98]!Loan_Start)+Payment_Number,DAY([98]!Loan_Start))</definedName>
    <definedName name="obras111" localSheetId="1">DATE(YEAR([98]!Loan_Start),MONTH([98]!Loan_Start)+Payment_Number,DAY([98]!Loan_Start))</definedName>
    <definedName name="obras111">DATE(YEAR([98]!Loan_Start),MONTH([98]!Loan_Start)+Payment_Number,DAY([98]!Loan_Start))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localSheetId="0" hidden="1">{#N/A,#N/A,FALSE,"orthoflow";#N/A,#N/A,FALSE,"Miscelaneos";#N/A,#N/A,FALSE,"Instrumentacio";#N/A,#N/A,FALSE,"Electrico";#N/A,#N/A,FALSE,"Valv. Seguridad"}</definedName>
    <definedName name="OCTUBRE" localSheetId="1" hidden="1">{#N/A,#N/A,FALSE,"orthoflow";#N/A,#N/A,FALSE,"Miscelaneos";#N/A,#N/A,FALSE,"Instrumentacio";#N/A,#N/A,FALSE,"Electrico";#N/A,#N/A,FALSE,"Valv. Seguridad"}</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localSheetId="0" hidden="1">{"TAB1",#N/A,TRUE,"GENERAL";"TAB2",#N/A,TRUE,"GENERAL";"TAB3",#N/A,TRUE,"GENERAL";"TAB4",#N/A,TRUE,"GENERAL";"TAB5",#N/A,TRUE,"GENERAL"}</definedName>
    <definedName name="oiret" localSheetId="1"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localSheetId="0" hidden="1">{"TAB1",#N/A,TRUE,"GENERAL";"TAB2",#N/A,TRUE,"GENERAL";"TAB3",#N/A,TRUE,"GENERAL";"TAB4",#N/A,TRUE,"GENERAL";"TAB5",#N/A,TRUE,"GENERAL"}</definedName>
    <definedName name="oirgrth" localSheetId="1"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localSheetId="0" hidden="1">{"via1",#N/A,TRUE,"general";"via2",#N/A,TRUE,"general";"via3",#N/A,TRUE,"general"}</definedName>
    <definedName name="OIUOIU" localSheetId="1"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localSheetId="0" hidden="1">{"via1",#N/A,TRUE,"general";"via2",#N/A,TRUE,"general";"via3",#N/A,TRUE,"general"}</definedName>
    <definedName name="ooo" localSheetId="1"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localSheetId="0" hidden="1">{"TAB1",#N/A,TRUE,"GENERAL";"TAB2",#N/A,TRUE,"GENERAL";"TAB3",#N/A,TRUE,"GENERAL";"TAB4",#N/A,TRUE,"GENERAL";"TAB5",#N/A,TRUE,"GENERAL"}</definedName>
    <definedName name="ooooiii" localSheetId="1"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localSheetId="0" hidden="1">{"via1",#N/A,TRUE,"general";"via2",#N/A,TRUE,"general";"via3",#N/A,TRUE,"general"}</definedName>
    <definedName name="oooos" localSheetId="1"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localSheetId="0" hidden="1">{#N/A,#N/A,FALSE,"orthoflow";#N/A,#N/A,FALSE,"Miscelaneos";#N/A,#N/A,FALSE,"Instrumentacio";#N/A,#N/A,FALSE,"Electrico";#N/A,#N/A,FALSE,"Valv. Seguridad"}</definedName>
    <definedName name="ORIGINAL" localSheetId="1" hidden="1">{#N/A,#N/A,FALSE,"orthoflow";#N/A,#N/A,FALSE,"Miscelaneos";#N/A,#N/A,FALSE,"Instrumentacio";#N/A,#N/A,FALSE,"Electrico";#N/A,#N/A,FALSE,"Valv. Seguridad"}</definedName>
    <definedName name="ORIGINAL" hidden="1">{#N/A,#N/A,FALSE,"orthoflow";#N/A,#N/A,FALSE,"Miscelaneos";#N/A,#N/A,FALSE,"Instrumentacio";#N/A,#N/A,FALSE,"Electrico";#N/A,#N/A,FALSE,"Valv. Seguridad"}</definedName>
    <definedName name="OROZCO" hidden="1">[7]INST!#REF!</definedName>
    <definedName name="otros">[72]otros!$A$6:$A$1235</definedName>
    <definedName name="OTROS1" localSheetId="0">#REF!</definedName>
    <definedName name="OTROS1" localSheetId="1">#REF!</definedName>
    <definedName name="OTROS1">#REF!</definedName>
    <definedName name="OUT" localSheetId="0">#REF!</definedName>
    <definedName name="OUT" localSheetId="1">#REF!</definedName>
    <definedName name="OUT">#REF!</definedName>
    <definedName name="P" localSheetId="0">#REF!</definedName>
    <definedName name="P" localSheetId="1">#REF!</definedName>
    <definedName name="P">#REF!</definedName>
    <definedName name="P_Yacimiento">#REF!</definedName>
    <definedName name="p0p0" localSheetId="2" hidden="1">{"via1",#N/A,TRUE,"general";"via2",#N/A,TRUE,"general";"via3",#N/A,TRUE,"general"}</definedName>
    <definedName name="p0p0" localSheetId="0" hidden="1">{"via1",#N/A,TRUE,"general";"via2",#N/A,TRUE,"general";"via3",#N/A,TRUE,"general"}</definedName>
    <definedName name="p0p0" localSheetId="1" hidden="1">{"via1",#N/A,TRUE,"general";"via2",#N/A,TRUE,"general";"via3",#N/A,TRUE,"general"}</definedName>
    <definedName name="p0p0" hidden="1">{"via1",#N/A,TRUE,"general";"via2",#N/A,TRUE,"general";"via3",#N/A,TRUE,"general"}</definedName>
    <definedName name="Page____1____of____2">#REF!</definedName>
    <definedName name="Parametro_Peso">[59]Tablas!$A$1:$A$65536</definedName>
    <definedName name="Pay_Date" localSheetId="0">#REF!</definedName>
    <definedName name="Pay_Date" localSheetId="1">#REF!</definedName>
    <definedName name="Pay_Date">#REF!</definedName>
    <definedName name="Pay_Num" localSheetId="0">#REF!</definedName>
    <definedName name="Pay_Num" localSheetId="1">#REF!</definedName>
    <definedName name="Pay_Num">#REF!</definedName>
    <definedName name="Payment_Date" localSheetId="0">DATE(YEAR([0]!Loan_Start),MONTH([0]!Loan_Start)+Payment_Number,DAY([0]!Loan_Start))</definedName>
    <definedName name="Payment_Date" localSheetId="1">DATE(YEAR([0]!Loan_Start),MONTH([0]!Loan_Start)+Payment_Number,DAY([0]!Loan_Start))</definedName>
    <definedName name="Payment_Date">DATE(YEAR(Loan_Start),MONTH(Loan_Start)+Payment_Number,DAY(Loan_Start))</definedName>
    <definedName name="Payment_Date1" localSheetId="0">DATE(YEAR([98]!Loan_Start),MONTH([98]!Loan_Start)+Payment_Number,DAY([98]!Loan_Start))</definedName>
    <definedName name="Payment_Date1" localSheetId="1">DATE(YEAR([98]!Loan_Start),MONTH([98]!Loan_Start)+Payment_Number,DAY([98]!Loan_Start))</definedName>
    <definedName name="Payment_Date1">DATE(YEAR([98]!Loan_Start),MONTH([98]!Loan_Start)+Payment_Number,DAY([98]!Loan_Start))</definedName>
    <definedName name="Payment_Needed">"Pago necesario"</definedName>
    <definedName name="Pb">#REF!</definedName>
    <definedName name="Pd">#REF!</definedName>
    <definedName name="PEPE" localSheetId="2">'INDICAR CÓDIGO DEL ITEM DE PAGO'!ERR</definedName>
    <definedName name="PEPE" localSheetId="0">'PRESUPUESTO OFICIAL (Entidad)'!ERR</definedName>
    <definedName name="PEPE" localSheetId="1">'PROPUESTA ECONOMICA(Proponente)'!ERR</definedName>
    <definedName name="PEPE">[0]!ERR</definedName>
    <definedName name="Periodo">[43]Hoja1!$C$1</definedName>
    <definedName name="PeriodoPago">'[41]LIQUIDA-NOMINA'!$C$4</definedName>
    <definedName name="PeriodoRepago" localSheetId="0">#REF!</definedName>
    <definedName name="PeriodoRepago" localSheetId="1">#REF!</definedName>
    <definedName name="PeriodoRepago">#REF!</definedName>
    <definedName name="PeriodoRepagoCCP" localSheetId="0">#REF!</definedName>
    <definedName name="PeriodoRepagoCCP" localSheetId="1">#REF!</definedName>
    <definedName name="PeriodoRepagoCCP">#REF!</definedName>
    <definedName name="phed">[56]Hoja1!$C$4</definedName>
    <definedName name="phen">[56]Hoja1!$C$5</definedName>
    <definedName name="Pindis" localSheetId="0">#REF!</definedName>
    <definedName name="Pindis" localSheetId="1">#REF!</definedName>
    <definedName name="Pindis">#REF!</definedName>
    <definedName name="pint">'[79]7422CW00'!#REF!</definedName>
    <definedName name="pintura">'[79]7422CW00'!#REF!</definedName>
    <definedName name="pintyura">[99]STRSUMM0!#REF!</definedName>
    <definedName name="PIP" localSheetId="0">#REF!</definedName>
    <definedName name="PIP" localSheetId="1">#REF!</definedName>
    <definedName name="PIP">#REF!</definedName>
    <definedName name="Piscinas" localSheetId="0">#REF!</definedName>
    <definedName name="Piscinas" localSheetId="1">#REF!</definedName>
    <definedName name="Piscinas">#REF!</definedName>
    <definedName name="PKHK" localSheetId="2" hidden="1">{"TAB1",#N/A,TRUE,"GENERAL";"TAB2",#N/A,TRUE,"GENERAL";"TAB3",#N/A,TRUE,"GENERAL";"TAB4",#N/A,TRUE,"GENERAL";"TAB5",#N/A,TRUE,"GENERAL"}</definedName>
    <definedName name="PKHK" localSheetId="0" hidden="1">{"TAB1",#N/A,TRUE,"GENERAL";"TAB2",#N/A,TRUE,"GENERAL";"TAB3",#N/A,TRUE,"GENERAL";"TAB4",#N/A,TRUE,"GENERAL";"TAB5",#N/A,TRUE,"GENERAL"}</definedName>
    <definedName name="PKHK" localSheetId="1"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localSheetId="0" hidden="1">{"TAB1",#N/A,TRUE,"GENERAL";"TAB2",#N/A,TRUE,"GENERAL";"TAB3",#N/A,TRUE,"GENERAL";"TAB4",#N/A,TRUE,"GENERAL";"TAB5",#N/A,TRUE,"GENERAL"}</definedName>
    <definedName name="pkj" localSheetId="1"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localSheetId="0" hidden="1">{"TAB1",#N/A,TRUE,"GENERAL";"TAB2",#N/A,TRUE,"GENERAL";"TAB3",#N/A,TRUE,"GENERAL";"TAB4",#N/A,TRUE,"GENERAL";"TAB5",#N/A,TRUE,"GENERAL"}</definedName>
    <definedName name="PLAD" localSheetId="1"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[36]BASES!$E$27</definedName>
    <definedName name="PlazoAIU" localSheetId="2">#REF!</definedName>
    <definedName name="PlazoAIU" localSheetId="0">#REF!</definedName>
    <definedName name="PlazoAIU" localSheetId="1">#REF!</definedName>
    <definedName name="PlazoAIU">#REF!</definedName>
    <definedName name="PLPLUNN" localSheetId="2" hidden="1">{"TAB1",#N/A,TRUE,"GENERAL";"TAB2",#N/A,TRUE,"GENERAL";"TAB3",#N/A,TRUE,"GENERAL";"TAB4",#N/A,TRUE,"GENERAL";"TAB5",#N/A,TRUE,"GENERAL"}</definedName>
    <definedName name="PLPLUNN" localSheetId="0" hidden="1">{"TAB1",#N/A,TRUE,"GENERAL";"TAB2",#N/A,TRUE,"GENERAL";"TAB3",#N/A,TRUE,"GENERAL";"TAB4",#N/A,TRUE,"GENERAL";"TAB5",#N/A,TRUE,"GENERAL"}</definedName>
    <definedName name="PLPLUNN" localSheetId="1"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 localSheetId="0">#REF!</definedName>
    <definedName name="POCETAS" localSheetId="1">#REF!</definedName>
    <definedName name="POCETAS">#REF!</definedName>
    <definedName name="POIUP" localSheetId="2" hidden="1">{"via1",#N/A,TRUE,"general";"via2",#N/A,TRUE,"general";"via3",#N/A,TRUE,"general"}</definedName>
    <definedName name="POIUP" localSheetId="0" hidden="1">{"via1",#N/A,TRUE,"general";"via2",#N/A,TRUE,"general";"via3",#N/A,TRUE,"general"}</definedName>
    <definedName name="POIUP" localSheetId="1"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localSheetId="0" hidden="1">{"via1",#N/A,TRUE,"general";"via2",#N/A,TRUE,"general";"via3",#N/A,TRUE,"general"}</definedName>
    <definedName name="popop" localSheetId="1"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localSheetId="0" hidden="1">{"via1",#N/A,TRUE,"general";"via2",#N/A,TRUE,"general";"via3",#N/A,TRUE,"general"}</definedName>
    <definedName name="popp" localSheetId="1" hidden="1">{"via1",#N/A,TRUE,"general";"via2",#N/A,TRUE,"general";"via3",#N/A,TRUE,"general"}</definedName>
    <definedName name="popp" hidden="1">{"via1",#N/A,TRUE,"general";"via2",#N/A,TRUE,"general";"via3",#N/A,TRUE,"general"}</definedName>
    <definedName name="popu" localSheetId="2">#REF!</definedName>
    <definedName name="popu" localSheetId="0">#REF!</definedName>
    <definedName name="popu" localSheetId="1">#REF!</definedName>
    <definedName name="popu">#REF!</definedName>
    <definedName name="popvds" localSheetId="2" hidden="1">{"TAB1",#N/A,TRUE,"GENERAL";"TAB2",#N/A,TRUE,"GENERAL";"TAB3",#N/A,TRUE,"GENERAL";"TAB4",#N/A,TRUE,"GENERAL";"TAB5",#N/A,TRUE,"GENERAL"}</definedName>
    <definedName name="popvds" localSheetId="0" hidden="1">{"TAB1",#N/A,TRUE,"GENERAL";"TAB2",#N/A,TRUE,"GENERAL";"TAB3",#N/A,TRUE,"GENERAL";"TAB4",#N/A,TRUE,"GENERAL";"TAB5",#N/A,TRUE,"GENERAL"}</definedName>
    <definedName name="popvds" localSheetId="1"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 localSheetId="0">#REF!</definedName>
    <definedName name="porc" localSheetId="1">#REF!</definedName>
    <definedName name="porc">#REF!</definedName>
    <definedName name="PORCE">[37]BASES!$E$26</definedName>
    <definedName name="Porcentaje" localSheetId="0">#REF!</definedName>
    <definedName name="Porcentaje" localSheetId="1">#REF!</definedName>
    <definedName name="Porcentaje">#REF!</definedName>
    <definedName name="PORCENTAJE1" localSheetId="0">#REF!</definedName>
    <definedName name="PORCENTAJE1" localSheetId="1">#REF!</definedName>
    <definedName name="PORCENTAJE1">#REF!</definedName>
    <definedName name="PORTADA2" localSheetId="0">'[100]Hoja 1 '!#REF!</definedName>
    <definedName name="PORTADA2" localSheetId="1">'[100]Hoja 1 '!#REF!</definedName>
    <definedName name="PORTADA2">'[100]Hoja 1 '!#REF!</definedName>
    <definedName name="POSICION_PRESUP" localSheetId="0">[11]Tablas!#REF!</definedName>
    <definedName name="POSICION_PRESUP" localSheetId="1">[11]Tablas!#REF!</definedName>
    <definedName name="POSICION_PRESUP">[11]Tablas!#REF!</definedName>
    <definedName name="POSICIONES" localSheetId="0">#REF!</definedName>
    <definedName name="POSICIONES" localSheetId="1">#REF!</definedName>
    <definedName name="POSICIONES">#REF!</definedName>
    <definedName name="pouig" localSheetId="2" hidden="1">{"via1",#N/A,TRUE,"general";"via2",#N/A,TRUE,"general";"via3",#N/A,TRUE,"general"}</definedName>
    <definedName name="pouig" localSheetId="0" hidden="1">{"via1",#N/A,TRUE,"general";"via2",#N/A,TRUE,"general";"via3",#N/A,TRUE,"general"}</definedName>
    <definedName name="pouig" localSheetId="1" hidden="1">{"via1",#N/A,TRUE,"general";"via2",#N/A,TRUE,"general";"via3",#N/A,TRUE,"general"}</definedName>
    <definedName name="pouig" hidden="1">{"via1",#N/A,TRUE,"general";"via2",#N/A,TRUE,"general";"via3",#N/A,TRUE,"general"}</definedName>
    <definedName name="POZO">[59]Tablas!$C$1:$C$65536</definedName>
    <definedName name="PPPP" localSheetId="0" hidden="1">{#N/A,#N/A,FALSE,"orthoflow";#N/A,#N/A,FALSE,"Miscelaneos";#N/A,#N/A,FALSE,"Instrumentacio";#N/A,#N/A,FALSE,"Electrico";#N/A,#N/A,FALSE,"Valv. Seguridad"}</definedName>
    <definedName name="PPPP" localSheetId="1" hidden="1">{#N/A,#N/A,FALSE,"orthoflow";#N/A,#N/A,FALSE,"Miscelaneos";#N/A,#N/A,FALSE,"Instrumentacio";#N/A,#N/A,FALSE,"Electrico";#N/A,#N/A,FALSE,"Valv. Seguridad"}</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localSheetId="0" hidden="1">{"via1",#N/A,TRUE,"general";"via2",#N/A,TRUE,"general";"via3",#N/A,TRUE,"general"}</definedName>
    <definedName name="ppppp9" localSheetId="1"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localSheetId="0" hidden="1">{"TAB1",#N/A,TRUE,"GENERAL";"TAB2",#N/A,TRUE,"GENERAL";"TAB3",#N/A,TRUE,"GENERAL";"TAB4",#N/A,TRUE,"GENERAL";"TAB5",#N/A,TRUE,"GENERAL"}</definedName>
    <definedName name="pppppd" localSheetId="1"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localSheetId="0" hidden="1">{"via1",#N/A,TRUE,"general";"via2",#N/A,TRUE,"general";"via3",#N/A,TRUE,"general"}</definedName>
    <definedName name="pqroj" localSheetId="1" hidden="1">{"via1",#N/A,TRUE,"general";"via2",#N/A,TRUE,"general";"via3",#N/A,TRUE,"general"}</definedName>
    <definedName name="pqroj" hidden="1">{"via1",#N/A,TRUE,"general";"via2",#N/A,TRUE,"general";"via3",#N/A,TRUE,"general"}</definedName>
    <definedName name="Pr">[47]medelo!$D$46</definedName>
    <definedName name="PRE" localSheetId="2">#REF!</definedName>
    <definedName name="PRE" localSheetId="0">#REF!</definedName>
    <definedName name="PRE" localSheetId="1">#REF!</definedName>
    <definedName name="PRE">#REF!</definedName>
    <definedName name="Precio" localSheetId="0">#REF!</definedName>
    <definedName name="Precio" localSheetId="1">#REF!</definedName>
    <definedName name="Precio">#REF!</definedName>
    <definedName name="precio2" localSheetId="0">#REF!</definedName>
    <definedName name="precio2" localSheetId="1">#REF!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localSheetId="0" hidden="1">{"via1",#N/A,TRUE,"general";"via2",#N/A,TRUE,"general";"via3",#N/A,TRUE,"general"}</definedName>
    <definedName name="PRIMER" localSheetId="1" hidden="1">{"via1",#N/A,TRUE,"general";"via2",#N/A,TRUE,"general";"via3",#N/A,TRUE,"general"}</definedName>
    <definedName name="PRIMER" hidden="1">{"via1",#N/A,TRUE,"general";"via2",#N/A,TRUE,"general";"via3",#N/A,TRUE,"general"}</definedName>
    <definedName name="PRIMERO">'[92]Informe Semanal 1'!$V$43:$W$43</definedName>
    <definedName name="PRIMET" localSheetId="2" hidden="1">{"TAB1",#N/A,TRUE,"GENERAL";"TAB2",#N/A,TRUE,"GENERAL";"TAB3",#N/A,TRUE,"GENERAL";"TAB4",#N/A,TRUE,"GENERAL";"TAB5",#N/A,TRUE,"GENERAL"}</definedName>
    <definedName name="PRIMET" localSheetId="0" hidden="1">{"TAB1",#N/A,TRUE,"GENERAL";"TAB2",#N/A,TRUE,"GENERAL";"TAB3",#N/A,TRUE,"GENERAL";"TAB4",#N/A,TRUE,"GENERAL";"TAB5",#N/A,TRUE,"GENERAL"}</definedName>
    <definedName name="PRIMET" localSheetId="1"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 localSheetId="0">#REF!</definedName>
    <definedName name="Print_Area_MI" localSheetId="1">#REF!</definedName>
    <definedName name="Print_Area_MI">#REF!</definedName>
    <definedName name="Print_Area_Reset" localSheetId="0">OFFSET('PRESUPUESTO OFICIAL (Entidad)'!Full_Print,0,0,Last_Row)</definedName>
    <definedName name="Print_Area_Reset" localSheetId="1">OFFSET('PROPUESTA ECONOMICA(Proponente)'!Full_Print,0,0,Last_Row)</definedName>
    <definedName name="Print_Area_Reset">OFFSET(Full_Print,0,0,Last_Row)</definedName>
    <definedName name="PRINT_TITLES">#N/A</definedName>
    <definedName name="PRINT_TITLES_MI">#N/A</definedName>
    <definedName name="PRINT1" localSheetId="0">'[3]7422CW00'!#REF!</definedName>
    <definedName name="PRINT1" localSheetId="1">'[3]7422CW00'!#REF!</definedName>
    <definedName name="PRINT1">'[3]7422CW00'!#REF!</definedName>
    <definedName name="PRINT2" localSheetId="0">'[3]7422CW00'!#REF!</definedName>
    <definedName name="PRINT2" localSheetId="1">'[3]7422CW00'!#REF!</definedName>
    <definedName name="PRINT2">'[3]7422CW00'!#REF!</definedName>
    <definedName name="PRIVADO" localSheetId="0">#REF!</definedName>
    <definedName name="PRIVADO" localSheetId="1">#REF!</definedName>
    <definedName name="PRIVADO">#REF!</definedName>
    <definedName name="prn">[56]Hoja1!$C$3</definedName>
    <definedName name="prnf">[56]Hoja1!$C$6</definedName>
    <definedName name="ProbRange">0</definedName>
    <definedName name="ProbRangeMit">0</definedName>
    <definedName name="PROC">#REF!</definedName>
    <definedName name="PROCEDIM_SELECC">#REF!</definedName>
    <definedName name="PROCESO">#REF!</definedName>
    <definedName name="PRODUCTO">#REF!</definedName>
    <definedName name="PrOfic">[36]BASES!$B$31</definedName>
    <definedName name="PROGDES" localSheetId="0">#REF!</definedName>
    <definedName name="PROGDES" localSheetId="1">#REF!</definedName>
    <definedName name="PROGDES">#REF!</definedName>
    <definedName name="Programa" localSheetId="0">#REF!</definedName>
    <definedName name="Programa" localSheetId="1">#REF!</definedName>
    <definedName name="Programa">#REF!</definedName>
    <definedName name="programainv" localSheetId="2">'INDICAR CÓDIGO DEL ITEM DE PAGO'!ERR</definedName>
    <definedName name="programainv" localSheetId="0">'PRESUPUESTO OFICIAL (Entidad)'!ERR</definedName>
    <definedName name="programainv" localSheetId="1">'PROPUESTA ECONOMICA(Proponente)'!ERR</definedName>
    <definedName name="programainv">[0]!ERR</definedName>
    <definedName name="Proponente" localSheetId="2">#REF!</definedName>
    <definedName name="Proponente" localSheetId="0">#REF!</definedName>
    <definedName name="Proponente" localSheetId="1">#REF!</definedName>
    <definedName name="Proponente">#REF!</definedName>
    <definedName name="PRUEBA" localSheetId="0">[101]!absc</definedName>
    <definedName name="PRUEBA" localSheetId="1">[101]!absc</definedName>
    <definedName name="PRUEBA">[101]!absc</definedName>
    <definedName name="prueba1" localSheetId="0">[101]!absc</definedName>
    <definedName name="prueba1" localSheetId="1">[101]!absc</definedName>
    <definedName name="prueba1">[101]!absc</definedName>
    <definedName name="PRUEBA2" localSheetId="2">#REF!</definedName>
    <definedName name="PRUEBA2" localSheetId="0">#REF!</definedName>
    <definedName name="PRUEBA2" localSheetId="1">#REF!</definedName>
    <definedName name="PRUEBA2">#REF!</definedName>
    <definedName name="ps" localSheetId="0">#REF!</definedName>
    <definedName name="ps" localSheetId="1">#REF!</definedName>
    <definedName name="ps">#REF!</definedName>
    <definedName name="PSTRESS_RELIEVI" localSheetId="0">#REF!</definedName>
    <definedName name="PSTRESS_RELIEVI" localSheetId="1">#REF!</definedName>
    <definedName name="PSTRESS_RELIEVI">#REF!</definedName>
    <definedName name="PTAR" localSheetId="0" hidden="1">{#N/A,#N/A,FALSE,"Estatico";#N/A,#N/A,FALSE,"Tuberia";#N/A,#N/A,FALSE,"Instrumentación";#N/A,#N/A,FALSE,"Mecanica";#N/A,#N/A,FALSE,"Electrico";#N/A,#N/A,FALSE,"Ofic.Civiles"}</definedName>
    <definedName name="PTAR" localSheetId="1" hidden="1">{#N/A,#N/A,FALSE,"Estatico";#N/A,#N/A,FALSE,"Tuberia";#N/A,#N/A,FALSE,"Instrumentación";#N/A,#N/A,FALSE,"Mecanica";#N/A,#N/A,FALSE,"Electrico";#N/A,#N/A,FALSE,"Ofic.Civiles"}</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localSheetId="0" hidden="1">{"TAB1",#N/A,TRUE,"GENERAL";"TAB2",#N/A,TRUE,"GENERAL";"TAB3",#N/A,TRUE,"GENERAL";"TAB4",#N/A,TRUE,"GENERAL";"TAB5",#N/A,TRUE,"GENERAL"}</definedName>
    <definedName name="ptope" localSheetId="1"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localSheetId="0" hidden="1">{"via1",#N/A,TRUE,"general";"via2",#N/A,TRUE,"general";"via3",#N/A,TRUE,"general"}</definedName>
    <definedName name="ptopes" localSheetId="1" hidden="1">{"via1",#N/A,TRUE,"general";"via2",#N/A,TRUE,"general";"via3",#N/A,TRUE,"general"}</definedName>
    <definedName name="ptopes" hidden="1">{"via1",#N/A,TRUE,"general";"via2",#N/A,TRUE,"general";"via3",#N/A,TRUE,"general"}</definedName>
    <definedName name="PW">#REF!</definedName>
    <definedName name="Pwf">'[102]ORITO 02 '!$A$12</definedName>
    <definedName name="Pwf_actual">'[102]ORITO 02 '!$E$6</definedName>
    <definedName name="Pwf_i">[47]medelo!$A$66:$A$83</definedName>
    <definedName name="Pwf_min">'[102]ORITO 02 '!$E$8</definedName>
    <definedName name="Pwfd" localSheetId="0">#REF!</definedName>
    <definedName name="Pwfd" localSheetId="1">#REF!</definedName>
    <definedName name="Pwfd">#REF!</definedName>
    <definedName name="Q" localSheetId="2">#REF!</definedName>
    <definedName name="Q" localSheetId="0">#REF!</definedName>
    <definedName name="Q" localSheetId="1">#REF!</definedName>
    <definedName name="Q">#REF!</definedName>
    <definedName name="Q_actual">'[102]ORITO 02 '!$E$7</definedName>
    <definedName name="Q_BRUTO" localSheetId="0">#REF!</definedName>
    <definedName name="Q_BRUTO" localSheetId="1">#REF!</definedName>
    <definedName name="Q_BRUTO">#REF!</definedName>
    <definedName name="q1q1q" localSheetId="2" hidden="1">{"via1",#N/A,TRUE,"general";"via2",#N/A,TRUE,"general";"via3",#N/A,TRUE,"general"}</definedName>
    <definedName name="q1q1q" localSheetId="0" hidden="1">{"via1",#N/A,TRUE,"general";"via2",#N/A,TRUE,"general";"via3",#N/A,TRUE,"general"}</definedName>
    <definedName name="q1q1q" localSheetId="1"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localSheetId="0" hidden="1">{"via1",#N/A,TRUE,"general";"via2",#N/A,TRUE,"general";"via3",#N/A,TRUE,"general"}</definedName>
    <definedName name="qaedtguj" localSheetId="1"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localSheetId="0" hidden="1">{"via1",#N/A,TRUE,"general";"via2",#N/A,TRUE,"general";"via3",#N/A,TRUE,"general"}</definedName>
    <definedName name="QAQSWS" localSheetId="1"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localSheetId="0" hidden="1">{"via1",#N/A,TRUE,"general";"via2",#N/A,TRUE,"general";"via3",#N/A,TRUE,"general"}</definedName>
    <definedName name="qaqwwxcr" localSheetId="1" hidden="1">{"via1",#N/A,TRUE,"general";"via2",#N/A,TRUE,"general";"via3",#N/A,TRUE,"general"}</definedName>
    <definedName name="qaqwwxcr" hidden="1">{"via1",#N/A,TRUE,"general";"via2",#N/A,TRUE,"general";"via3",#N/A,TRUE,"general"}</definedName>
    <definedName name="qaz" localSheetId="2">#REF!</definedName>
    <definedName name="qaz" localSheetId="0">#REF!</definedName>
    <definedName name="qaz" localSheetId="1">#REF!</definedName>
    <definedName name="qaz">#REF!</definedName>
    <definedName name="qedcd" localSheetId="2" hidden="1">{"via1",#N/A,TRUE,"general";"via2",#N/A,TRUE,"general";"via3",#N/A,TRUE,"general"}</definedName>
    <definedName name="qedcd" localSheetId="0" hidden="1">{"via1",#N/A,TRUE,"general";"via2",#N/A,TRUE,"general";"via3",#N/A,TRUE,"general"}</definedName>
    <definedName name="qedcd" localSheetId="1"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localSheetId="0" hidden="1">{"TAB1",#N/A,TRUE,"GENERAL";"TAB2",#N/A,TRUE,"GENERAL";"TAB3",#N/A,TRUE,"GENERAL";"TAB4",#N/A,TRUE,"GENERAL";"TAB5",#N/A,TRUE,"GENERAL"}</definedName>
    <definedName name="qeqewe" localSheetId="1"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localSheetId="0" hidden="1">{"via1",#N/A,TRUE,"general";"via2",#N/A,TRUE,"general";"via3",#N/A,TRUE,"general"}</definedName>
    <definedName name="qewj" localSheetId="1" hidden="1">{"via1",#N/A,TRUE,"general";"via2",#N/A,TRUE,"general";"via3",#N/A,TRUE,"general"}</definedName>
    <definedName name="qewj" hidden="1">{"via1",#N/A,TRUE,"general";"via2",#N/A,TRUE,"general";"via3",#N/A,TRUE,"general"}</definedName>
    <definedName name="Qmax">[47]medelo!$B$63</definedName>
    <definedName name="qqqqqw" localSheetId="2" hidden="1">{"via1",#N/A,TRUE,"general";"via2",#N/A,TRUE,"general";"via3",#N/A,TRUE,"general"}</definedName>
    <definedName name="qqqqqw" localSheetId="0" hidden="1">{"via1",#N/A,TRUE,"general";"via2",#N/A,TRUE,"general";"via3",#N/A,TRUE,"general"}</definedName>
    <definedName name="qqqqqw" localSheetId="1" hidden="1">{"via1",#N/A,TRUE,"general";"via2",#N/A,TRUE,"general";"via3",#N/A,TRUE,"general"}</definedName>
    <definedName name="qqqqqw" hidden="1">{"via1",#N/A,TRUE,"general";"via2",#N/A,TRUE,"general";"via3",#N/A,TRUE,"general"}</definedName>
    <definedName name="QS">#REF!</definedName>
    <definedName name="Qt">'[102]ORITO 02 '!$E$9</definedName>
    <definedName name="QTIES" localSheetId="0">#REF!</definedName>
    <definedName name="QTIES" localSheetId="1">#REF!</definedName>
    <definedName name="QTIES">#REF!</definedName>
    <definedName name="QTY" localSheetId="0">#REF!</definedName>
    <definedName name="QTY" localSheetId="1">#REF!</definedName>
    <definedName name="QTY">#REF!</definedName>
    <definedName name="qw" localSheetId="2" hidden="1">{"via1",#N/A,TRUE,"general";"via2",#N/A,TRUE,"general";"via3",#N/A,TRUE,"general"}</definedName>
    <definedName name="qw" localSheetId="0" hidden="1">{"via1",#N/A,TRUE,"general";"via2",#N/A,TRUE,"general";"via3",#N/A,TRUE,"general"}</definedName>
    <definedName name="qw" localSheetId="1"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localSheetId="0" hidden="1">{"via1",#N/A,TRUE,"general";"via2",#N/A,TRUE,"general";"via3",#N/A,TRUE,"general"}</definedName>
    <definedName name="qwdas2" localSheetId="1"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localSheetId="0" hidden="1">{"TAB1",#N/A,TRUE,"GENERAL";"TAB2",#N/A,TRUE,"GENERAL";"TAB3",#N/A,TRUE,"GENERAL";"TAB4",#N/A,TRUE,"GENERAL";"TAB5",#N/A,TRUE,"GENERAL"}</definedName>
    <definedName name="qweqe" localSheetId="1"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 localSheetId="0">'PRESUPUESTO OFICIAL (Entidad)'!ERR</definedName>
    <definedName name="QWERTY" localSheetId="1">'PROPUESTA ECONOMICA(Proponente)'!ERR</definedName>
    <definedName name="QWERTY">[0]!ERR</definedName>
    <definedName name="qwewertet" localSheetId="0" hidden="1">{#N/A,#N/A,TRUE,"1842CWN0"}</definedName>
    <definedName name="qwewertet" localSheetId="1" hidden="1">{#N/A,#N/A,TRUE,"1842CWN0"}</definedName>
    <definedName name="qwewertet" hidden="1">{#N/A,#N/A,TRUE,"1842CWN0"}</definedName>
    <definedName name="qwqwqwj" localSheetId="2" hidden="1">{"TAB1",#N/A,TRUE,"GENERAL";"TAB2",#N/A,TRUE,"GENERAL";"TAB3",#N/A,TRUE,"GENERAL";"TAB4",#N/A,TRUE,"GENERAL";"TAB5",#N/A,TRUE,"GENERAL"}</definedName>
    <definedName name="qwqwqwj" localSheetId="0" hidden="1">{"TAB1",#N/A,TRUE,"GENERAL";"TAB2",#N/A,TRUE,"GENERAL";"TAB3",#N/A,TRUE,"GENERAL";"TAB4",#N/A,TRUE,"GENERAL";"TAB5",#N/A,TRUE,"GENERAL"}</definedName>
    <definedName name="qwqwqwj" localSheetId="1"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 localSheetId="0">'[95] ASR+Nafta'!$E$9:$E$21</definedName>
    <definedName name="Recall_2" localSheetId="1">'[95] ASR+Nafta'!$E$9:$E$21</definedName>
    <definedName name="Recall_2">'[96] ASR+Nafta'!$E$9:$E$21</definedName>
    <definedName name="Recall_3" localSheetId="0">'[95]Todos+Nafta'!$E$9:$E$21</definedName>
    <definedName name="Recall_3" localSheetId="1">'[95]Todos+Nafta'!$E$9:$E$21</definedName>
    <definedName name="Recall_3">'[96]Todos+Nafta'!$E$9:$E$21</definedName>
    <definedName name="Recorder" localSheetId="0">#REF!</definedName>
    <definedName name="Recorder" localSheetId="1">#REF!</definedName>
    <definedName name="Recorder">#REF!</definedName>
    <definedName name="recursos">[103]RECURSOS!$A$8:$A$204</definedName>
    <definedName name="rege" localSheetId="2" hidden="1">{"TAB1",#N/A,TRUE,"GENERAL";"TAB2",#N/A,TRUE,"GENERAL";"TAB3",#N/A,TRUE,"GENERAL";"TAB4",#N/A,TRUE,"GENERAL";"TAB5",#N/A,TRUE,"GENERAL"}</definedName>
    <definedName name="rege" localSheetId="0" hidden="1">{"TAB1",#N/A,TRUE,"GENERAL";"TAB2",#N/A,TRUE,"GENERAL";"TAB3",#N/A,TRUE,"GENERAL";"TAB4",#N/A,TRUE,"GENERAL";"TAB5",#N/A,TRUE,"GENERAL"}</definedName>
    <definedName name="rege" localSheetId="1" hidden="1">{"TAB1",#N/A,TRUE,"GENERAL";"TAB2",#N/A,TRUE,"GENERAL";"TAB3",#N/A,TRUE,"GENERAL";"TAB4",#N/A,TRUE,"GENERAL";"TAB5",#N/A,TRUE,"GENERAL"}</definedName>
    <definedName name="rege" hidden="1">{"TAB1",#N/A,TRUE,"GENERAL";"TAB2",#N/A,TRUE,"GENERAL";"TAB3",#N/A,TRUE,"GENERAL";"TAB4",#N/A,TRUE,"GENERAL";"TAB5",#N/A,TRUE,"GENERAL"}</definedName>
    <definedName name="REGIMEN_CONTRAT">[94]Tablas!$M$6:$M$8</definedName>
    <definedName name="REGIONAL">[94]Tablas!$I$6:$I$10</definedName>
    <definedName name="RegistroCoordinador" localSheetId="0">#REF!</definedName>
    <definedName name="RegistroCoordinador" localSheetId="1">#REF!</definedName>
    <definedName name="RegistroCoordinador">#REF!</definedName>
    <definedName name="regresd" localSheetId="2" hidden="1">{"TAB1",#N/A,TRUE,"GENERAL";"TAB2",#N/A,TRUE,"GENERAL";"TAB3",#N/A,TRUE,"GENERAL";"TAB4",#N/A,TRUE,"GENERAL";"TAB5",#N/A,TRUE,"GENERAL"}</definedName>
    <definedName name="regresd" localSheetId="0" hidden="1">{"TAB1",#N/A,TRUE,"GENERAL";"TAB2",#N/A,TRUE,"GENERAL";"TAB3",#N/A,TRUE,"GENERAL";"TAB4",#N/A,TRUE,"GENERAL";"TAB5",#N/A,TRUE,"GENERAL"}</definedName>
    <definedName name="regresd" localSheetId="1"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localSheetId="0" hidden="1">{"TAB1",#N/A,TRUE,"GENERAL";"TAB2",#N/A,TRUE,"GENERAL";"TAB3",#N/A,TRUE,"GENERAL";"TAB4",#N/A,TRUE,"GENERAL";"TAB5",#N/A,TRUE,"GENERAL"}</definedName>
    <definedName name="regthio" localSheetId="1"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 localSheetId="0">'PRESUPUESTO OFICIAL (Entidad)'!ERR</definedName>
    <definedName name="REICIO" localSheetId="1">'PROPUESTA ECONOMICA(Proponente)'!ERR</definedName>
    <definedName name="REICIO">[0]!ERR</definedName>
    <definedName name="Reimbursement">"Reembolso"</definedName>
    <definedName name="reinicio" localSheetId="2">'INDICAR CÓDIGO DEL ITEM DE PAGO'!ERR</definedName>
    <definedName name="reinicio" localSheetId="0">'PRESUPUESTO OFICIAL (Entidad)'!ERR</definedName>
    <definedName name="reinicio" localSheetId="1">'PROPUESTA ECONOMICA(Proponente)'!ERR</definedName>
    <definedName name="reinicio">[0]!ERR</definedName>
    <definedName name="REJHE" localSheetId="2" hidden="1">{"via1",#N/A,TRUE,"general";"via2",#N/A,TRUE,"general";"via3",#N/A,TRUE,"general"}</definedName>
    <definedName name="REJHE" localSheetId="0" hidden="1">{"via1",#N/A,TRUE,"general";"via2",#N/A,TRUE,"general";"via3",#N/A,TRUE,"general"}</definedName>
    <definedName name="REJHE" localSheetId="1" hidden="1">{"via1",#N/A,TRUE,"general";"via2",#N/A,TRUE,"general";"via3",#N/A,TRUE,"general"}</definedName>
    <definedName name="REJHE" hidden="1">{"via1",#N/A,TRUE,"general";"via2",#N/A,TRUE,"general";"via3",#N/A,TRUE,"general"}</definedName>
    <definedName name="rell" localSheetId="2">#REF!</definedName>
    <definedName name="rell" localSheetId="0">#REF!</definedName>
    <definedName name="rell" localSheetId="1">#REF!</definedName>
    <definedName name="rell">#REF!</definedName>
    <definedName name="remanentes">'[27]Reservas de Petróleo'!$A$2,'[27]Reservas de Petróleo'!$A$1,'[27]Reservas de Petróleo'!$D$4,'[27]Reservas de Petróleo'!$H$1:$H$65536</definedName>
    <definedName name="rendimiento" localSheetId="0">#REF!</definedName>
    <definedName name="rendimiento" localSheetId="1">#REF!</definedName>
    <definedName name="rendimiento">#REF!</definedName>
    <definedName name="RENDIMIENTO____CARGA" localSheetId="0">#REF!</definedName>
    <definedName name="RENDIMIENTO____CARGA" localSheetId="1">#REF!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localSheetId="0" hidden="1">{"via1",#N/A,TRUE,"general";"via2",#N/A,TRUE,"general";"via3",#N/A,TRUE,"general"}</definedName>
    <definedName name="rer" localSheetId="1"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localSheetId="0" hidden="1">{"TAB1",#N/A,TRUE,"GENERAL";"TAB2",#N/A,TRUE,"GENERAL";"TAB3",#N/A,TRUE,"GENERAL";"TAB4",#N/A,TRUE,"GENERAL";"TAB5",#N/A,TRUE,"GENERAL"}</definedName>
    <definedName name="rererw" localSheetId="1"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localSheetId="0" hidden="1">{"TAB1",#N/A,TRUE,"GENERAL";"TAB2",#N/A,TRUE,"GENERAL";"TAB3",#N/A,TRUE,"GENERAL";"TAB4",#N/A,TRUE,"GENERAL";"TAB5",#N/A,TRUE,"GENERAL"}</definedName>
    <definedName name="rerg" localSheetId="1"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localSheetId="0" hidden="1">{"TAB1",#N/A,TRUE,"GENERAL";"TAB2",#N/A,TRUE,"GENERAL";"TAB3",#N/A,TRUE,"GENERAL";"TAB4",#N/A,TRUE,"GENERAL";"TAB5",#N/A,TRUE,"GENERAL"}</definedName>
    <definedName name="rerrrrw" localSheetId="1"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[104]original_sist!$B$1:$L$167</definedName>
    <definedName name="RESU" localSheetId="0">#REF!</definedName>
    <definedName name="RESU" localSheetId="1">#REF!</definedName>
    <definedName name="RESU">#REF!</definedName>
    <definedName name="resu8" localSheetId="0">[9]!resu8</definedName>
    <definedName name="resu8" localSheetId="1">[9]!resu8</definedName>
    <definedName name="resu8">[9]!resu8</definedName>
    <definedName name="resufi" localSheetId="0">#REF!</definedName>
    <definedName name="resufi" localSheetId="1">#REF!</definedName>
    <definedName name="resufi">#REF!</definedName>
    <definedName name="resufi1" localSheetId="0">#REF!</definedName>
    <definedName name="resufi1" localSheetId="1">#REF!</definedName>
    <definedName name="resufi1">#REF!</definedName>
    <definedName name="resumen" localSheetId="0">#REF!</definedName>
    <definedName name="resumen" localSheetId="1">#REF!</definedName>
    <definedName name="resumen">#REF!</definedName>
    <definedName name="resumen_final">#REF!</definedName>
    <definedName name="resumen_final1">#REF!</definedName>
    <definedName name="Retenc">[36]BASES!$E$31</definedName>
    <definedName name="RETTRE" localSheetId="2" hidden="1">{"via1",#N/A,TRUE,"general";"via2",#N/A,TRUE,"general";"via3",#N/A,TRUE,"general"}</definedName>
    <definedName name="RETTRE" localSheetId="0" hidden="1">{"via1",#N/A,TRUE,"general";"via2",#N/A,TRUE,"general";"via3",#N/A,TRUE,"general"}</definedName>
    <definedName name="RETTRE" localSheetId="1"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localSheetId="0" hidden="1">{"TAB1",#N/A,TRUE,"GENERAL";"TAB2",#N/A,TRUE,"GENERAL";"TAB3",#N/A,TRUE,"GENERAL";"TAB4",#N/A,TRUE,"GENERAL";"TAB5",#N/A,TRUE,"GENERAL"}</definedName>
    <definedName name="rety" localSheetId="1"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localSheetId="0" hidden="1">{"via1",#N/A,TRUE,"general";"via2",#N/A,TRUE,"general";"via3",#N/A,TRUE,"general"}</definedName>
    <definedName name="rewfreg" localSheetId="1"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localSheetId="0" hidden="1">{"via1",#N/A,TRUE,"general";"via2",#N/A,TRUE,"general";"via3",#N/A,TRUE,"general"}</definedName>
    <definedName name="rewr" localSheetId="1"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localSheetId="0" hidden="1">{"TAB1",#N/A,TRUE,"GENERAL";"TAB2",#N/A,TRUE,"GENERAL";"TAB3",#N/A,TRUE,"GENERAL";"TAB4",#N/A,TRUE,"GENERAL";"TAB5",#N/A,TRUE,"GENERAL"}</definedName>
    <definedName name="REWWER" localSheetId="1"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localSheetId="0" hidden="1">{"TAB1",#N/A,TRUE,"GENERAL";"TAB2",#N/A,TRUE,"GENERAL";"TAB3",#N/A,TRUE,"GENERAL";"TAB4",#N/A,TRUE,"GENERAL";"TAB5",#N/A,TRUE,"GENERAL"}</definedName>
    <definedName name="reyepoi" localSheetId="1"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localSheetId="0" hidden="1">{"via1",#N/A,TRUE,"general";"via2",#N/A,TRUE,"general";"via3",#N/A,TRUE,"general"}</definedName>
    <definedName name="reyety" localSheetId="1"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localSheetId="0" hidden="1">{"via1",#N/A,TRUE,"general";"via2",#N/A,TRUE,"general";"via3",#N/A,TRUE,"general"}</definedName>
    <definedName name="reyty" localSheetId="1"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localSheetId="0" hidden="1">{"via1",#N/A,TRUE,"general";"via2",#N/A,TRUE,"general";"via3",#N/A,TRUE,"general"}</definedName>
    <definedName name="reyyt" localSheetId="1"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localSheetId="0" hidden="1">{"TAB1",#N/A,TRUE,"GENERAL";"TAB2",#N/A,TRUE,"GENERAL";"TAB3",#N/A,TRUE,"GENERAL";"TAB4",#N/A,TRUE,"GENERAL";"TAB5",#N/A,TRUE,"GENERAL"}</definedName>
    <definedName name="rfhnhjyu" localSheetId="1"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localSheetId="0" hidden="1">{"via1",#N/A,TRUE,"general";"via2",#N/A,TRUE,"general";"via3",#N/A,TRUE,"general"}</definedName>
    <definedName name="rfrf" localSheetId="1"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localSheetId="0" hidden="1">{"via1",#N/A,TRUE,"general";"via2",#N/A,TRUE,"general";"via3",#N/A,TRUE,"general"}</definedName>
    <definedName name="rge" localSheetId="1"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localSheetId="0" hidden="1">{"via1",#N/A,TRUE,"general";"via2",#N/A,TRUE,"general";"via3",#N/A,TRUE,"general"}</definedName>
    <definedName name="rgegg" localSheetId="1"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localSheetId="0" hidden="1">{"TAB1",#N/A,TRUE,"GENERAL";"TAB2",#N/A,TRUE,"GENERAL";"TAB3",#N/A,TRUE,"GENERAL";"TAB4",#N/A,TRUE,"GENERAL";"TAB5",#N/A,TRUE,"GENERAL"}</definedName>
    <definedName name="rhh" localSheetId="1"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localSheetId="0" hidden="1">{"TAB1",#N/A,TRUE,"GENERAL";"TAB2",#N/A,TRUE,"GENERAL";"TAB3",#N/A,TRUE,"GENERAL";"TAB4",#N/A,TRUE,"GENERAL";"TAB5",#N/A,TRUE,"GENERAL"}</definedName>
    <definedName name="rhrtd" localSheetId="1"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localSheetId="0" hidden="1">{"TAB1",#N/A,TRUE,"GENERAL";"TAB2",#N/A,TRUE,"GENERAL";"TAB3",#N/A,TRUE,"GENERAL";"TAB4",#N/A,TRUE,"GENERAL";"TAB5",#N/A,TRUE,"GENERAL"}</definedName>
    <definedName name="rhtry" localSheetId="1" hidden="1">{"TAB1",#N/A,TRUE,"GENERAL";"TAB2",#N/A,TRUE,"GENERAL";"TAB3",#N/A,TRUE,"GENERAL";"TAB4",#N/A,TRUE,"GENERAL";"TAB5",#N/A,TRUE,"GENERAL"}</definedName>
    <definedName name="rhtry" hidden="1">{"TAB1",#N/A,TRUE,"GENERAL";"TAB2",#N/A,TRUE,"GENERAL";"TAB3",#N/A,TRUE,"GENERAL";"TAB4",#N/A,TRUE,"GENERAL";"TAB5",#N/A,TRUE,"GENERAL"}</definedName>
    <definedName name="RID">[105]Ingenieria!#REF!</definedName>
    <definedName name="RISP">'[3]7422CW00'!#REF!</definedName>
    <definedName name="rj" localSheetId="2" hidden="1">{"TAB1",#N/A,TRUE,"GENERAL";"TAB2",#N/A,TRUE,"GENERAL";"TAB3",#N/A,TRUE,"GENERAL";"TAB4",#N/A,TRUE,"GENERAL";"TAB5",#N/A,TRUE,"GENERAL"}</definedName>
    <definedName name="rj" localSheetId="0" hidden="1">{"TAB1",#N/A,TRUE,"GENERAL";"TAB2",#N/A,TRUE,"GENERAL";"TAB3",#N/A,TRUE,"GENERAL";"TAB4",#N/A,TRUE,"GENERAL";"TAB5",#N/A,TRUE,"GENERAL"}</definedName>
    <definedName name="rj" localSheetId="1"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localSheetId="0" hidden="1">{"TAB1",#N/A,TRUE,"GENERAL";"TAB2",#N/A,TRUE,"GENERAL";"TAB3",#N/A,TRUE,"GENERAL";"TAB4",#N/A,TRUE,"GENERAL";"TAB5",#N/A,TRUE,"GENERAL"}</definedName>
    <definedName name="rjjth" localSheetId="1"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localSheetId="0" hidden="1">{"via1",#N/A,TRUE,"general";"via2",#N/A,TRUE,"general";"via3",#N/A,TRUE,"general"}</definedName>
    <definedName name="rjy" localSheetId="1"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localSheetId="0" hidden="1">{"TAB1",#N/A,TRUE,"GENERAL";"TAB2",#N/A,TRUE,"GENERAL";"TAB3",#N/A,TRUE,"GENERAL";"TAB4",#N/A,TRUE,"GENERAL";"TAB5",#N/A,TRUE,"GENERAL"}</definedName>
    <definedName name="rkjyk" localSheetId="1"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localSheetId="0" hidden="1">{"via1",#N/A,TRUE,"general";"via2",#N/A,TRUE,"general";"via3",#N/A,TRUE,"general"}</definedName>
    <definedName name="rkru" localSheetId="1"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localSheetId="0" hidden="1">{"TAB1",#N/A,TRUE,"GENERAL";"TAB2",#N/A,TRUE,"GENERAL";"TAB3",#N/A,TRUE,"GENERAL";"TAB4",#N/A,TRUE,"GENERAL";"TAB5",#N/A,TRUE,"GENERAL"}</definedName>
    <definedName name="rky" localSheetId="1" hidden="1">{"TAB1",#N/A,TRUE,"GENERAL";"TAB2",#N/A,TRUE,"GENERAL";"TAB3",#N/A,TRUE,"GENERAL";"TAB4",#N/A,TRUE,"GENERAL";"TAB5",#N/A,TRUE,"GENERAL"}</definedName>
    <definedName name="rky" hidden="1">{"TAB1",#N/A,TRUE,"GENERAL";"TAB2",#N/A,TRUE,"GENERAL";"TAB3",#N/A,TRUE,"GENERAL";"TAB4",#N/A,TRUE,"GENERAL";"TAB5",#N/A,TRUE,"GENERAL"}</definedName>
    <definedName name="rnf">[56]Datos!$D$12</definedName>
    <definedName name="Ro" localSheetId="0">#REF!,#REF!,#REF!</definedName>
    <definedName name="Ro" localSheetId="1">#REF!,#REF!,#REF!</definedName>
    <definedName name="Ro">#REF!,#REF!,#REF!</definedName>
    <definedName name="rr" localSheetId="2">'INDICAR CÓDIGO DEL ITEM DE PAGO'!ERR</definedName>
    <definedName name="rr" localSheetId="0">'PRESUPUESTO OFICIAL (Entidad)'!ERR</definedName>
    <definedName name="rr" localSheetId="1">'PROPUESTA ECONOMICA(Proponente)'!ERR</definedName>
    <definedName name="rr">[0]!ERR</definedName>
    <definedName name="rrr" localSheetId="2" hidden="1">{"via1",#N/A,TRUE,"general";"via2",#N/A,TRUE,"general";"via3",#N/A,TRUE,"general"}</definedName>
    <definedName name="rrr" localSheetId="0" hidden="1">{"via1",#N/A,TRUE,"general";"via2",#N/A,TRUE,"general";"via3",#N/A,TRUE,"general"}</definedName>
    <definedName name="rrr" localSheetId="1" hidden="1">{"via1",#N/A,TRUE,"general";"via2",#N/A,TRUE,"general";"via3",#N/A,TRUE,"general"}</definedName>
    <definedName name="rrr" hidden="1">{"via1",#N/A,TRUE,"general";"via2",#N/A,TRUE,"general";"via3",#N/A,TRUE,"general"}</definedName>
    <definedName name="rrrr">'[106]Form5 _Pág_ 1'!#REF!</definedName>
    <definedName name="rrrrrb" localSheetId="2" hidden="1">{"via1",#N/A,TRUE,"general";"via2",#N/A,TRUE,"general";"via3",#N/A,TRUE,"general"}</definedName>
    <definedName name="rrrrrb" localSheetId="0" hidden="1">{"via1",#N/A,TRUE,"general";"via2",#N/A,TRUE,"general";"via3",#N/A,TRUE,"general"}</definedName>
    <definedName name="rrrrrb" localSheetId="1"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localSheetId="0" hidden="1">{"TAB1",#N/A,TRUE,"GENERAL";"TAB2",#N/A,TRUE,"GENERAL";"TAB3",#N/A,TRUE,"GENERAL";"TAB4",#N/A,TRUE,"GENERAL";"TAB5",#N/A,TRUE,"GENERAL"}</definedName>
    <definedName name="rrrrrrre" localSheetId="1"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localSheetId="0" hidden="1">{"via1",#N/A,TRUE,"general";"via2",#N/A,TRUE,"general";"via3",#N/A,TRUE,"general"}</definedName>
    <definedName name="rrrrt" localSheetId="1"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localSheetId="0" hidden="1">{"TAB1",#N/A,TRUE,"GENERAL";"TAB2",#N/A,TRUE,"GENERAL";"TAB3",#N/A,TRUE,"GENERAL";"TAB4",#N/A,TRUE,"GENERAL";"TAB5",#N/A,TRUE,"GENERAL"}</definedName>
    <definedName name="rsdgsd5" localSheetId="1"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localSheetId="0" hidden="1">{"TAB1",#N/A,TRUE,"GENERAL";"TAB2",#N/A,TRUE,"GENERAL";"TAB3",#N/A,TRUE,"GENERAL";"TAB4",#N/A,TRUE,"GENERAL";"TAB5",#N/A,TRUE,"GENERAL"}</definedName>
    <definedName name="rt" localSheetId="1"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localSheetId="0" hidden="1">{"TAB1",#N/A,TRUE,"GENERAL";"TAB2",#N/A,TRUE,"GENERAL";"TAB3",#N/A,TRUE,"GENERAL";"TAB4",#N/A,TRUE,"GENERAL";"TAB5",#N/A,TRUE,"GENERAL"}</definedName>
    <definedName name="rte" localSheetId="1"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localSheetId="0" hidden="1">{"via1",#N/A,TRUE,"general";"via2",#N/A,TRUE,"general";"via3",#N/A,TRUE,"general"}</definedName>
    <definedName name="rteg" localSheetId="1"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localSheetId="0" hidden="1">{"TAB1",#N/A,TRUE,"GENERAL";"TAB2",#N/A,TRUE,"GENERAL";"TAB3",#N/A,TRUE,"GENERAL";"TAB4",#N/A,TRUE,"GENERAL";"TAB5",#N/A,TRUE,"GENERAL"}</definedName>
    <definedName name="rtert" localSheetId="1"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localSheetId="0" hidden="1">{"via1",#N/A,TRUE,"general";"via2",#N/A,TRUE,"general";"via3",#N/A,TRUE,"general"}</definedName>
    <definedName name="rtes" localSheetId="1"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localSheetId="0" hidden="1">{"TAB1",#N/A,TRUE,"GENERAL";"TAB2",#N/A,TRUE,"GENERAL";"TAB3",#N/A,TRUE,"GENERAL";"TAB4",#N/A,TRUE,"GENERAL";"TAB5",#N/A,TRUE,"GENERAL"}</definedName>
    <definedName name="rtewth" localSheetId="1"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localSheetId="0" hidden="1">{"TAB1",#N/A,TRUE,"GENERAL";"TAB2",#N/A,TRUE,"GENERAL";"TAB3",#N/A,TRUE,"GENERAL";"TAB4",#N/A,TRUE,"GENERAL";"TAB5",#N/A,TRUE,"GENERAL"}</definedName>
    <definedName name="rthjtj" localSheetId="1"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localSheetId="0" hidden="1">{"via1",#N/A,TRUE,"general";"via2",#N/A,TRUE,"general";"via3",#N/A,TRUE,"general"}</definedName>
    <definedName name="rthrthg" localSheetId="1"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localSheetId="0" hidden="1">{"via1",#N/A,TRUE,"general";"via2",#N/A,TRUE,"general";"via3",#N/A,TRUE,"general"}</definedName>
    <definedName name="rthtrh" localSheetId="1"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localSheetId="0" hidden="1">{"via1",#N/A,TRUE,"general";"via2",#N/A,TRUE,"general";"via3",#N/A,TRUE,"general"}</definedName>
    <definedName name="rtkk" localSheetId="1"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localSheetId="0" hidden="1">{"via1",#N/A,TRUE,"general";"via2",#N/A,TRUE,"general";"via3",#N/A,TRUE,"general"}</definedName>
    <definedName name="rttthy" localSheetId="1"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localSheetId="0" hidden="1">{"via1",#N/A,TRUE,"general";"via2",#N/A,TRUE,"general";"via3",#N/A,TRUE,"general"}</definedName>
    <definedName name="rtu" localSheetId="1"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localSheetId="0" hidden="1">{"TAB1",#N/A,TRUE,"GENERAL";"TAB2",#N/A,TRUE,"GENERAL";"TAB3",#N/A,TRUE,"GENERAL";"TAB4",#N/A,TRUE,"GENERAL";"TAB5",#N/A,TRUE,"GENERAL"}</definedName>
    <definedName name="rtug" localSheetId="1"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localSheetId="0" hidden="1">{"TAB1",#N/A,TRUE,"GENERAL";"TAB2",#N/A,TRUE,"GENERAL";"TAB3",#N/A,TRUE,"GENERAL";"TAB4",#N/A,TRUE,"GENERAL";"TAB5",#N/A,TRUE,"GENERAL"}</definedName>
    <definedName name="rtugsd" localSheetId="1"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localSheetId="0" hidden="1">{"via1",#N/A,TRUE,"general";"via2",#N/A,TRUE,"general";"via3",#N/A,TRUE,"general"}</definedName>
    <definedName name="rturtu" localSheetId="1"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localSheetId="0" hidden="1">{"via1",#N/A,TRUE,"general";"via2",#N/A,TRUE,"general";"via3",#N/A,TRUE,"general"}</definedName>
    <definedName name="rturu" localSheetId="1"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localSheetId="0" hidden="1">{"via1",#N/A,TRUE,"general";"via2",#N/A,TRUE,"general";"via3",#N/A,TRUE,"general"}</definedName>
    <definedName name="rtut" localSheetId="1"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localSheetId="0" hidden="1">{"via1",#N/A,TRUE,"general";"via2",#N/A,TRUE,"general";"via3",#N/A,TRUE,"general"}</definedName>
    <definedName name="rtutru" localSheetId="1"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localSheetId="0" hidden="1">{"via1",#N/A,TRUE,"general";"via2",#N/A,TRUE,"general";"via3",#N/A,TRUE,"general"}</definedName>
    <definedName name="rtuy" localSheetId="1"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localSheetId="0" hidden="1">{"TAB1",#N/A,TRUE,"GENERAL";"TAB2",#N/A,TRUE,"GENERAL";"TAB3",#N/A,TRUE,"GENERAL";"TAB4",#N/A,TRUE,"GENERAL";"TAB5",#N/A,TRUE,"GENERAL"}</definedName>
    <definedName name="rtyhr" localSheetId="1"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localSheetId="0" hidden="1">{"via1",#N/A,TRUE,"general";"via2",#N/A,TRUE,"general";"via3",#N/A,TRUE,"general"}</definedName>
    <definedName name="rtym" localSheetId="1"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localSheetId="0" hidden="1">{"TAB1",#N/A,TRUE,"GENERAL";"TAB2",#N/A,TRUE,"GENERAL";"TAB3",#N/A,TRUE,"GENERAL";"TAB4",#N/A,TRUE,"GENERAL";"TAB5",#N/A,TRUE,"GENERAL"}</definedName>
    <definedName name="rtyrey" localSheetId="1"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localSheetId="0" hidden="1">{"via1",#N/A,TRUE,"general";"via2",#N/A,TRUE,"general";"via3",#N/A,TRUE,"general"}</definedName>
    <definedName name="rtyrh" localSheetId="1"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localSheetId="0" hidden="1">{"via1",#N/A,TRUE,"general";"via2",#N/A,TRUE,"general";"via3",#N/A,TRUE,"general"}</definedName>
    <definedName name="RTYRTY" localSheetId="1"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localSheetId="0" hidden="1">{"TAB1",#N/A,TRUE,"GENERAL";"TAB2",#N/A,TRUE,"GENERAL";"TAB3",#N/A,TRUE,"GENERAL";"TAB4",#N/A,TRUE,"GENERAL";"TAB5",#N/A,TRUE,"GENERAL"}</definedName>
    <definedName name="rtyt" localSheetId="1"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localSheetId="0" hidden="1">{"via1",#N/A,TRUE,"general";"via2",#N/A,TRUE,"general";"via3",#N/A,TRUE,"general"}</definedName>
    <definedName name="rtytry" localSheetId="1"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localSheetId="0" hidden="1">{"TAB1",#N/A,TRUE,"GENERAL";"TAB2",#N/A,TRUE,"GENERAL";"TAB3",#N/A,TRUE,"GENERAL";"TAB4",#N/A,TRUE,"GENERAL";"TAB5",#N/A,TRUE,"GENERAL"}</definedName>
    <definedName name="ruru" localSheetId="1"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localSheetId="0" hidden="1">{"via1",#N/A,TRUE,"general";"via2",#N/A,TRUE,"general";"via3",#N/A,TRUE,"general"}</definedName>
    <definedName name="rutu" localSheetId="1"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localSheetId="0" hidden="1">{"via1",#N/A,TRUE,"general";"via2",#N/A,TRUE,"general";"via3",#N/A,TRUE,"general"}</definedName>
    <definedName name="rwt" localSheetId="1"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localSheetId="0" hidden="1">{"via1",#N/A,TRUE,"general";"via2",#N/A,TRUE,"general";"via3",#N/A,TRUE,"general"}</definedName>
    <definedName name="ry" localSheetId="1"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localSheetId="0" hidden="1">{"TAB1",#N/A,TRUE,"GENERAL";"TAB2",#N/A,TRUE,"GENERAL";"TAB3",#N/A,TRUE,"GENERAL";"TAB4",#N/A,TRUE,"GENERAL";"TAB5",#N/A,TRUE,"GENERAL"}</definedName>
    <definedName name="ryeryb" localSheetId="1"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localSheetId="0" hidden="1">{"via1",#N/A,TRUE,"general";"via2",#N/A,TRUE,"general";"via3",#N/A,TRUE,"general"}</definedName>
    <definedName name="rytrsdg" localSheetId="1" hidden="1">{"via1",#N/A,TRUE,"general";"via2",#N/A,TRUE,"general";"via3",#N/A,TRUE,"general"}</definedName>
    <definedName name="rytrsdg" hidden="1">{"via1",#N/A,TRUE,"general";"via2",#N/A,TRUE,"general";"via3",#N/A,TRUE,"general"}</definedName>
    <definedName name="s" localSheetId="2">'INDICAR CÓDIGO DEL ITEM DE PAGO'!ERR</definedName>
    <definedName name="s" localSheetId="0">'PRESUPUESTO OFICIAL (Entidad)'!ERR</definedName>
    <definedName name="s" localSheetId="1">'PROPUESTA ECONOMICA(Proponente)'!ERR</definedName>
    <definedName name="s">[0]!ERR</definedName>
    <definedName name="saa" localSheetId="2" hidden="1">{"via1",#N/A,TRUE,"general";"via2",#N/A,TRUE,"general";"via3",#N/A,TRUE,"general"}</definedName>
    <definedName name="saa" localSheetId="0" hidden="1">{"via1",#N/A,TRUE,"general";"via2",#N/A,TRUE,"general";"via3",#N/A,TRUE,"general"}</definedName>
    <definedName name="saa" localSheetId="1"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localSheetId="0" hidden="1">{"via1",#N/A,TRUE,"general";"via2",#N/A,TRUE,"general";"via3",#N/A,TRUE,"general"}</definedName>
    <definedName name="SAD" localSheetId="1"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localSheetId="0" hidden="1">{"via1",#N/A,TRUE,"general";"via2",#N/A,TRUE,"general";"via3",#N/A,TRUE,"general"}</definedName>
    <definedName name="SADF" localSheetId="1"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localSheetId="0" hidden="1">{"TAB1",#N/A,TRUE,"GENERAL";"TAB2",#N/A,TRUE,"GENERAL";"TAB3",#N/A,TRUE,"GENERAL";"TAB4",#N/A,TRUE,"GENERAL";"TAB5",#N/A,TRUE,"GENERAL"}</definedName>
    <definedName name="sadff" localSheetId="1"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localSheetId="0" hidden="1">{"via1",#N/A,TRUE,"general";"via2",#N/A,TRUE,"general";"via3",#N/A,TRUE,"general"}</definedName>
    <definedName name="sadfo" localSheetId="1"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localSheetId="0" hidden="1">{"TAB1",#N/A,TRUE,"GENERAL";"TAB2",#N/A,TRUE,"GENERAL";"TAB3",#N/A,TRUE,"GENERAL";"TAB4",#N/A,TRUE,"GENERAL";"TAB5",#N/A,TRUE,"GENERAL"}</definedName>
    <definedName name="safdp" localSheetId="1"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 localSheetId="0">'PRESUPUESTO OFICIAL (Entidad)'!ERR</definedName>
    <definedName name="salarios" localSheetId="1">'PROPUESTA ECONOMICA(Proponente)'!ERR</definedName>
    <definedName name="salarios">[0]!ERR</definedName>
    <definedName name="SalConv">'[10]DATOS CONTRATO'!$G$14</definedName>
    <definedName name="SALID1" localSheetId="0">#REF!</definedName>
    <definedName name="SALID1" localSheetId="1">#REF!</definedName>
    <definedName name="SALID1">#REF!</definedName>
    <definedName name="SalMinimo">[36]BASES!$E$41</definedName>
    <definedName name="sbgfbgdr" localSheetId="2" hidden="1">{"via1",#N/A,TRUE,"general";"via2",#N/A,TRUE,"general";"via3",#N/A,TRUE,"general"}</definedName>
    <definedName name="sbgfbgdr" localSheetId="0" hidden="1">{"via1",#N/A,TRUE,"general";"via2",#N/A,TRUE,"general";"via3",#N/A,TRUE,"general"}</definedName>
    <definedName name="sbgfbgdr" localSheetId="1"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localSheetId="0" hidden="1">{"TAB1",#N/A,TRUE,"GENERAL";"TAB2",#N/A,TRUE,"GENERAL";"TAB3",#N/A,TRUE,"GENERAL";"TAB4",#N/A,TRUE,"GENERAL";"TAB5",#N/A,TRUE,"GENERAL"}</definedName>
    <definedName name="sd" localSheetId="1"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localSheetId="0" hidden="1">{"via1",#N/A,TRUE,"general";"via2",#N/A,TRUE,"general";"via3",#N/A,TRUE,"general"}</definedName>
    <definedName name="sdaf" localSheetId="1"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localSheetId="0" hidden="1">{"via1",#N/A,TRUE,"general";"via2",#N/A,TRUE,"general";"via3",#N/A,TRUE,"general"}</definedName>
    <definedName name="sdas" localSheetId="1"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localSheetId="0" hidden="1">{"via1",#N/A,TRUE,"general";"via2",#N/A,TRUE,"general";"via3",#N/A,TRUE,"general"}</definedName>
    <definedName name="sdasdf" localSheetId="1"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localSheetId="0" hidden="1">{"TAB1",#N/A,TRUE,"GENERAL";"TAB2",#N/A,TRUE,"GENERAL";"TAB3",#N/A,TRUE,"GENERAL";"TAB4",#N/A,TRUE,"GENERAL";"TAB5",#N/A,TRUE,"GENERAL"}</definedName>
    <definedName name="SDCDSCT" localSheetId="1" hidden="1">{"TAB1",#N/A,TRUE,"GENERAL";"TAB2",#N/A,TRUE,"GENERAL";"TAB3",#N/A,TRUE,"GENERAL";"TAB4",#N/A,TRUE,"GENERAL";"TAB5",#N/A,TRUE,"GENERAL"}</definedName>
    <definedName name="SDCDSCT" hidden="1">{"TAB1",#N/A,TRUE,"GENERAL";"TAB2",#N/A,TRUE,"GENERAL";"TAB3",#N/A,TRUE,"GENERAL";"TAB4",#N/A,TRUE,"GENERAL";"TAB5",#N/A,TRUE,"GENERAL"}</definedName>
    <definedName name="SDDSAFF" localSheetId="0" hidden="1">{#N/A,#N/A,TRUE,"1842CWN0"}</definedName>
    <definedName name="SDDSAFF" localSheetId="1" hidden="1">{#N/A,#N/A,TRUE,"1842CWN0"}</definedName>
    <definedName name="SDDSAFF" hidden="1">{#N/A,#N/A,TRUE,"1842CWN0"}</definedName>
    <definedName name="SDFCE" localSheetId="2" hidden="1">{"TAB1",#N/A,TRUE,"GENERAL";"TAB2",#N/A,TRUE,"GENERAL";"TAB3",#N/A,TRUE,"GENERAL";"TAB4",#N/A,TRUE,"GENERAL";"TAB5",#N/A,TRUE,"GENERAL"}</definedName>
    <definedName name="SDFCE" localSheetId="0" hidden="1">{"TAB1",#N/A,TRUE,"GENERAL";"TAB2",#N/A,TRUE,"GENERAL";"TAB3",#N/A,TRUE,"GENERAL";"TAB4",#N/A,TRUE,"GENERAL";"TAB5",#N/A,TRUE,"GENERAL"}</definedName>
    <definedName name="SDFCE" localSheetId="1"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localSheetId="0" hidden="1">{"via1",#N/A,TRUE,"general";"via2",#N/A,TRUE,"general";"via3",#N/A,TRUE,"general"}</definedName>
    <definedName name="sdfd" localSheetId="1" hidden="1">{"via1",#N/A,TRUE,"general";"via2",#N/A,TRUE,"general";"via3",#N/A,TRUE,"general"}</definedName>
    <definedName name="sdfd" hidden="1">{"via1",#N/A,TRUE,"general";"via2",#N/A,TRUE,"general";"via3",#N/A,TRUE,"general"}</definedName>
    <definedName name="SDFDG" localSheetId="0" hidden="1">{#N/A,#N/A,TRUE,"1842CWN0"}</definedName>
    <definedName name="SDFDG" localSheetId="1" hidden="1">{#N/A,#N/A,TRUE,"1842CWN0"}</definedName>
    <definedName name="SDFDG" hidden="1">{#N/A,#N/A,TRUE,"1842CWN0"}</definedName>
    <definedName name="sdfds" localSheetId="2" hidden="1">{"via1",#N/A,TRUE,"general";"via2",#N/A,TRUE,"general";"via3",#N/A,TRUE,"general"}</definedName>
    <definedName name="sdfds" localSheetId="0" hidden="1">{"via1",#N/A,TRUE,"general";"via2",#N/A,TRUE,"general";"via3",#N/A,TRUE,"general"}</definedName>
    <definedName name="sdfds" localSheetId="1"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localSheetId="0" hidden="1">{"via1",#N/A,TRUE,"general";"via2",#N/A,TRUE,"general";"via3",#N/A,TRUE,"general"}</definedName>
    <definedName name="SDFDSO" localSheetId="1"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localSheetId="0" hidden="1">{"TAB1",#N/A,TRUE,"GENERAL";"TAB2",#N/A,TRUE,"GENERAL";"TAB3",#N/A,TRUE,"GENERAL";"TAB4",#N/A,TRUE,"GENERAL";"TAB5",#N/A,TRUE,"GENERAL"}</definedName>
    <definedName name="sdfdstp" localSheetId="1"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localSheetId="0" hidden="1">{"via1",#N/A,TRUE,"general";"via2",#N/A,TRUE,"general";"via3",#N/A,TRUE,"general"}</definedName>
    <definedName name="SDFEO" localSheetId="1"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localSheetId="0" hidden="1">{"TAB1",#N/A,TRUE,"GENERAL";"TAB2",#N/A,TRUE,"GENERAL";"TAB3",#N/A,TRUE,"GENERAL";"TAB4",#N/A,TRUE,"GENERAL";"TAB5",#N/A,TRUE,"GENERAL"}</definedName>
    <definedName name="sdfg" localSheetId="1"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localSheetId="0" hidden="1">{"via1",#N/A,TRUE,"general";"via2",#N/A,TRUE,"general";"via3",#N/A,TRUE,"general"}</definedName>
    <definedName name="sdfgdsfk" localSheetId="1"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localSheetId="0" hidden="1">{"via1",#N/A,TRUE,"general";"via2",#N/A,TRUE,"general";"via3",#N/A,TRUE,"general"}</definedName>
    <definedName name="sdfgsg" localSheetId="1"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localSheetId="0" hidden="1">{"TAB1",#N/A,TRUE,"GENERAL";"TAB2",#N/A,TRUE,"GENERAL";"TAB3",#N/A,TRUE,"GENERAL";"TAB4",#N/A,TRUE,"GENERAL";"TAB5",#N/A,TRUE,"GENERAL"}</definedName>
    <definedName name="SDFLJK" localSheetId="1"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localSheetId="0" hidden="1">{"via1",#N/A,TRUE,"general";"via2",#N/A,TRUE,"general";"via3",#N/A,TRUE,"general"}</definedName>
    <definedName name="sdfsd4" localSheetId="1"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localSheetId="0" hidden="1">{"TAB1",#N/A,TRUE,"GENERAL";"TAB2",#N/A,TRUE,"GENERAL";"TAB3",#N/A,TRUE,"GENERAL";"TAB4",#N/A,TRUE,"GENERAL";"TAB5",#N/A,TRUE,"GENERAL"}</definedName>
    <definedName name="SDFSDF" localSheetId="1"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localSheetId="0" hidden="1">{"via1",#N/A,TRUE,"general";"via2",#N/A,TRUE,"general";"via3",#N/A,TRUE,"general"}</definedName>
    <definedName name="sdfsdfb" localSheetId="1" hidden="1">{"via1",#N/A,TRUE,"general";"via2",#N/A,TRUE,"general";"via3",#N/A,TRUE,"general"}</definedName>
    <definedName name="sdfsdfb" hidden="1">{"via1",#N/A,TRUE,"general";"via2",#N/A,TRUE,"general";"via3",#N/A,TRUE,"general"}</definedName>
    <definedName name="sdfsdgg" localSheetId="0" hidden="1">{#N/A,#N/A,TRUE,"INGENIERIA";#N/A,#N/A,TRUE,"COMPRAS";#N/A,#N/A,TRUE,"DIRECCION";#N/A,#N/A,TRUE,"RESUMEN"}</definedName>
    <definedName name="sdfsdgg" localSheetId="1" hidden="1">{#N/A,#N/A,TRUE,"INGENIERIA";#N/A,#N/A,TRUE,"COMPRAS";#N/A,#N/A,TRUE,"DIRECCION";#N/A,#N/A,TRUE,"RESUMEN"}</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localSheetId="0" hidden="1">{"TAB1",#N/A,TRUE,"GENERAL";"TAB2",#N/A,TRUE,"GENERAL";"TAB3",#N/A,TRUE,"GENERAL";"TAB4",#N/A,TRUE,"GENERAL";"TAB5",#N/A,TRUE,"GENERAL"}</definedName>
    <definedName name="SDFSF" localSheetId="1"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localSheetId="0" hidden="1">{"TAB1",#N/A,TRUE,"GENERAL";"TAB2",#N/A,TRUE,"GENERAL";"TAB3",#N/A,TRUE,"GENERAL";"TAB4",#N/A,TRUE,"GENERAL";"TAB5",#N/A,TRUE,"GENERAL"}</definedName>
    <definedName name="sdfsv" localSheetId="1"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localSheetId="0" hidden="1">{"TAB1",#N/A,TRUE,"GENERAL";"TAB2",#N/A,TRUE,"GENERAL";"TAB3",#N/A,TRUE,"GENERAL";"TAB4",#N/A,TRUE,"GENERAL";"TAB5",#N/A,TRUE,"GENERAL"}</definedName>
    <definedName name="sdgfd" localSheetId="1"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localSheetId="0" hidden="1">{"via1",#N/A,TRUE,"general";"via2",#N/A,TRUE,"general";"via3",#N/A,TRUE,"general"}</definedName>
    <definedName name="sdgfgp" localSheetId="1"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localSheetId="0" hidden="1">{"via1",#N/A,TRUE,"general";"via2",#N/A,TRUE,"general";"via3",#N/A,TRUE,"general"}</definedName>
    <definedName name="sdgfiu" localSheetId="1"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localSheetId="0" hidden="1">{"TAB1",#N/A,TRUE,"GENERAL";"TAB2",#N/A,TRUE,"GENERAL";"TAB3",#N/A,TRUE,"GENERAL";"TAB4",#N/A,TRUE,"GENERAL";"TAB5",#N/A,TRUE,"GENERAL"}</definedName>
    <definedName name="sdgsd" localSheetId="1"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localSheetId="0" hidden="1">{"via1",#N/A,TRUE,"general";"via2",#N/A,TRUE,"general";"via3",#N/A,TRUE,"general"}</definedName>
    <definedName name="sdgsg" localSheetId="1"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localSheetId="0" hidden="1">{"TAB1",#N/A,TRUE,"GENERAL";"TAB2",#N/A,TRUE,"GENERAL";"TAB3",#N/A,TRUE,"GENERAL";"TAB4",#N/A,TRUE,"GENERAL";"TAB5",#N/A,TRUE,"GENERAL"}</definedName>
    <definedName name="SDIKOM" localSheetId="1"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localSheetId="0" hidden="1">{"via1",#N/A,TRUE,"general";"via2",#N/A,TRUE,"general";"via3",#N/A,TRUE,"general"}</definedName>
    <definedName name="sdsdfh" localSheetId="1" hidden="1">{"via1",#N/A,TRUE,"general";"via2",#N/A,TRUE,"general";"via3",#N/A,TRUE,"general"}</definedName>
    <definedName name="sdsdfh" hidden="1">{"via1",#N/A,TRUE,"general";"via2",#N/A,TRUE,"general";"via3",#N/A,TRUE,"general"}</definedName>
    <definedName name="sdsdfsdff" localSheetId="0" hidden="1">{#N/A,#N/A,TRUE,"1842CWN0"}</definedName>
    <definedName name="sdsdfsdff" localSheetId="1" hidden="1">{#N/A,#N/A,TRUE,"1842CWN0"}</definedName>
    <definedName name="sdsdfsdff" hidden="1">{#N/A,#N/A,TRUE,"1842CWN0"}</definedName>
    <definedName name="SECTOR" localSheetId="2">#REF!</definedName>
    <definedName name="SECTOR" localSheetId="0">#REF!</definedName>
    <definedName name="SECTOR" localSheetId="1">#REF!</definedName>
    <definedName name="SECTOR">#REF!</definedName>
    <definedName name="SEMANA_C3" localSheetId="0">#REF!</definedName>
    <definedName name="SEMANA_C3" localSheetId="1">#REF!</definedName>
    <definedName name="SEMANA_C3">#REF!</definedName>
    <definedName name="sena">[56]Hoja1!$C$14</definedName>
    <definedName name="SERO" localSheetId="2">'INDICAR CÓDIGO DEL ITEM DE PAGO'!ERR</definedName>
    <definedName name="SERO" localSheetId="0">'PRESUPUESTO OFICIAL (Entidad)'!ERR</definedName>
    <definedName name="SERO" localSheetId="1">'PROPUESTA ECONOMICA(Proponente)'!ERR</definedName>
    <definedName name="SERO">[0]!ERR</definedName>
    <definedName name="setrj" localSheetId="2" hidden="1">{"via1",#N/A,TRUE,"general";"via2",#N/A,TRUE,"general";"via3",#N/A,TRUE,"general"}</definedName>
    <definedName name="setrj" localSheetId="0" hidden="1">{"via1",#N/A,TRUE,"general";"via2",#N/A,TRUE,"general";"via3",#N/A,TRUE,"general"}</definedName>
    <definedName name="setrj" localSheetId="1"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localSheetId="0" hidden="1">{"via1",#N/A,TRUE,"general";"via2",#N/A,TRUE,"general";"via3",#N/A,TRUE,"general"}</definedName>
    <definedName name="sett" localSheetId="1" hidden="1">{"via1",#N/A,TRUE,"general";"via2",#N/A,TRUE,"general";"via3",#N/A,TRUE,"general"}</definedName>
    <definedName name="sett" hidden="1">{"via1",#N/A,TRUE,"general";"via2",#N/A,TRUE,"general";"via3",#N/A,TRUE,"general"}</definedName>
    <definedName name="sf">[56]Hoja1!$C$12</definedName>
    <definedName name="sfasf" localSheetId="2" hidden="1">{"TAB1",#N/A,TRUE,"GENERAL";"TAB2",#N/A,TRUE,"GENERAL";"TAB3",#N/A,TRUE,"GENERAL";"TAB4",#N/A,TRUE,"GENERAL";"TAB5",#N/A,TRUE,"GENERAL"}</definedName>
    <definedName name="sfasf" localSheetId="0" hidden="1">{"TAB1",#N/A,TRUE,"GENERAL";"TAB2",#N/A,TRUE,"GENERAL";"TAB3",#N/A,TRUE,"GENERAL";"TAB4",#N/A,TRUE,"GENERAL";"TAB5",#N/A,TRUE,"GENERAL"}</definedName>
    <definedName name="sfasf" localSheetId="1"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localSheetId="0" hidden="1">{"TAB1",#N/A,TRUE,"GENERAL";"TAB2",#N/A,TRUE,"GENERAL";"TAB3",#N/A,TRUE,"GENERAL";"TAB4",#N/A,TRUE,"GENERAL";"TAB5",#N/A,TRUE,"GENERAL"}</definedName>
    <definedName name="SFHSGFH" localSheetId="1"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localSheetId="0" hidden="1">{"via1",#N/A,TRUE,"general";"via2",#N/A,TRUE,"general";"via3",#N/A,TRUE,"general"}</definedName>
    <definedName name="sfsd" localSheetId="1"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localSheetId="0" hidden="1">{"TAB1",#N/A,TRUE,"GENERAL";"TAB2",#N/A,TRUE,"GENERAL";"TAB3",#N/A,TRUE,"GENERAL";"TAB4",#N/A,TRUE,"GENERAL";"TAB5",#N/A,TRUE,"GENERAL"}</definedName>
    <definedName name="sfsdf" localSheetId="1"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localSheetId="0" hidden="1">{"TAB1",#N/A,TRUE,"GENERAL";"TAB2",#N/A,TRUE,"GENERAL";"TAB3",#N/A,TRUE,"GENERAL";"TAB4",#N/A,TRUE,"GENERAL";"TAB5",#N/A,TRUE,"GENERAL"}</definedName>
    <definedName name="sfsdferg" localSheetId="1"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localSheetId="0" hidden="1">{"TAB1",#N/A,TRUE,"GENERAL";"TAB2",#N/A,TRUE,"GENERAL";"TAB3",#N/A,TRUE,"GENERAL";"TAB4",#N/A,TRUE,"GENERAL";"TAB5",#N/A,TRUE,"GENERAL"}</definedName>
    <definedName name="sfsdfs" localSheetId="1" hidden="1">{"TAB1",#N/A,TRUE,"GENERAL";"TAB2",#N/A,TRUE,"GENERAL";"TAB3",#N/A,TRUE,"GENERAL";"TAB4",#N/A,TRUE,"GENERAL";"TAB5",#N/A,TRUE,"GENERAL"}</definedName>
    <definedName name="sfsdfs" hidden="1">{"TAB1",#N/A,TRUE,"GENERAL";"TAB2",#N/A,TRUE,"GENERAL";"TAB3",#N/A,TRUE,"GENERAL";"TAB4",#N/A,TRUE,"GENERAL";"TAB5",#N/A,TRUE,"GENERAL"}</definedName>
    <definedName name="SHEE_INT">[46]steel!#REF!</definedName>
    <definedName name="SHEET">'[3]7422CW00'!#REF!</definedName>
    <definedName name="SHEET_KP">[46]steel!$C$7:$L$47</definedName>
    <definedName name="SHEET_MR">[46]steel!$C$7:$J$47</definedName>
    <definedName name="SHEET1" localSheetId="0">#REF!</definedName>
    <definedName name="SHEET1" localSheetId="1">#REF!</definedName>
    <definedName name="SHEET1">#REF!</definedName>
    <definedName name="SHEET10" localSheetId="0">#REF!</definedName>
    <definedName name="SHEET10" localSheetId="1">#REF!</definedName>
    <definedName name="SHEET10">#REF!</definedName>
    <definedName name="SHEET11" localSheetId="0">#REF!</definedName>
    <definedName name="SHEET11" localSheetId="1">#REF!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 localSheetId="0">'PRESUPUESTO OFICIAL (Entidad)'!ERR</definedName>
    <definedName name="SI" localSheetId="1">'PROPUESTA ECONOMICA(Proponente)'!ERR</definedName>
    <definedName name="SI">[0]!ERR</definedName>
    <definedName name="SINGOLO" localSheetId="0">'[3]7422CW00'!#REF!</definedName>
    <definedName name="SINGOLO" localSheetId="1">'[3]7422CW00'!#REF!</definedName>
    <definedName name="SINGOLO">'[3]7422CW00'!#REF!</definedName>
    <definedName name="SISISIS" localSheetId="2">'INDICAR CÓDIGO DEL ITEM DE PAGO'!ERR</definedName>
    <definedName name="SISISIS" localSheetId="0">'PRESUPUESTO OFICIAL (Entidad)'!ERR</definedName>
    <definedName name="SISISIS" localSheetId="1">'PROPUESTA ECONOMICA(Proponente)'!ERR</definedName>
    <definedName name="SISISIS">[0]!ERR</definedName>
    <definedName name="Smlv">'[10]DATOS CONTRATO'!$I$9</definedName>
    <definedName name="smlv01">[41]CONTRATO!$I$9</definedName>
    <definedName name="smlv2001">[41]CONTRATO!$H$9</definedName>
    <definedName name="SMML">'[67]ASPECTOS TECNICOS'!$O$12:$P$32</definedName>
    <definedName name="SN">[10]EMPRESA!$G$29</definedName>
    <definedName name="SOLD._4_" localSheetId="0">#REF!</definedName>
    <definedName name="SOLD._4_" localSheetId="1">#REF!</definedName>
    <definedName name="SOLD._4_">#REF!</definedName>
    <definedName name="SOLD._6_" localSheetId="0">#REF!</definedName>
    <definedName name="SOLD._6_" localSheetId="1">#REF!</definedName>
    <definedName name="SOLD._6_">#REF!</definedName>
    <definedName name="SOLD._8_" localSheetId="0">#REF!</definedName>
    <definedName name="SOLD._8_" localSheetId="1">#REF!</definedName>
    <definedName name="SOLD._8_">#REF!</definedName>
    <definedName name="solver_adj" localSheetId="2" hidden="1">'INDICAR CÓDIGO DEL ITEM DE PAGO'!#REF!</definedName>
    <definedName name="solver_cvg" localSheetId="2" hidden="1">0.0001</definedName>
    <definedName name="solver_drv" localSheetId="2" hidden="1">1</definedName>
    <definedName name="solver_est" localSheetId="2" hidden="1">1</definedName>
    <definedName name="solver_itr" localSheetId="2" hidden="1">100</definedName>
    <definedName name="solver_lhs1" localSheetId="2" hidden="1">'INDICAR CÓDIGO DEL ITEM DE PAGO'!#REF!</definedName>
    <definedName name="solver_lin" localSheetId="2" hidden="1">2</definedName>
    <definedName name="solver_neg" localSheetId="2" hidden="1">2</definedName>
    <definedName name="solver_num" localSheetId="2" hidden="1">1</definedName>
    <definedName name="solver_nwt" localSheetId="2" hidden="1">1</definedName>
    <definedName name="solver_opt" localSheetId="2" hidden="1">'INDICAR CÓDIGO DEL ITEM DE PAGO'!#REF!</definedName>
    <definedName name="solver_pre" localSheetId="2" hidden="1">0.000001</definedName>
    <definedName name="solver_rel1" localSheetId="2" hidden="1">2</definedName>
    <definedName name="solver_rhs1" localSheetId="2" hidden="1">'INDICAR CÓDIGO DEL ITEM DE PAGO'!#REF!</definedName>
    <definedName name="solver_scl" localSheetId="2" hidden="1">2</definedName>
    <definedName name="solver_sho" localSheetId="2" hidden="1">2</definedName>
    <definedName name="solver_tim" localSheetId="2" hidden="1">100</definedName>
    <definedName name="solver_tol" localSheetId="2" hidden="1">0.05</definedName>
    <definedName name="solver_typ" localSheetId="2" hidden="1">3</definedName>
    <definedName name="solver_val" localSheetId="2" hidden="1">490454</definedName>
    <definedName name="srwrwr" localSheetId="2" hidden="1">{"TAB1",#N/A,TRUE,"GENERAL";"TAB2",#N/A,TRUE,"GENERAL";"TAB3",#N/A,TRUE,"GENERAL";"TAB4",#N/A,TRUE,"GENERAL";"TAB5",#N/A,TRUE,"GENERAL"}</definedName>
    <definedName name="srwrwr" localSheetId="0" hidden="1">{"TAB1",#N/A,TRUE,"GENERAL";"TAB2",#N/A,TRUE,"GENERAL";"TAB3",#N/A,TRUE,"GENERAL";"TAB4",#N/A,TRUE,"GENERAL";"TAB5",#N/A,TRUE,"GENERAL"}</definedName>
    <definedName name="srwrwr" localSheetId="1"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 localSheetId="0">#REF!</definedName>
    <definedName name="SS" localSheetId="1">#REF!</definedName>
    <definedName name="SS">#REF!</definedName>
    <definedName name="SS_AVG_SIZE" localSheetId="0">#REF!</definedName>
    <definedName name="SS_AVG_SIZE" localSheetId="1">#REF!</definedName>
    <definedName name="SS_AVG_SIZE">#REF!</definedName>
    <definedName name="SS_WELDING" localSheetId="0">#REF!</definedName>
    <definedName name="SS_WELDING" localSheetId="1">#REF!</definedName>
    <definedName name="SS_WELDING">#REF!</definedName>
    <definedName name="ssa">[56]Hoja1!$C$25</definedName>
    <definedName name="ssh">[56]Hoja1!$C$24</definedName>
    <definedName name="sss" localSheetId="0">MODULO10.auto_abrir</definedName>
    <definedName name="sss" localSheetId="1">MODULO10.auto_abrir</definedName>
    <definedName name="sss">MODULO10.auto_abrir</definedName>
    <definedName name="SSSS" localSheetId="2">'INDICAR CÓDIGO DEL ITEM DE PAGO'!ERR</definedName>
    <definedName name="SSSS" localSheetId="0">'PRESUPUESTO OFICIAL (Entidad)'!ERR</definedName>
    <definedName name="SSSS" localSheetId="1">'PROPUESTA ECONOMICA(Proponente)'!ERR</definedName>
    <definedName name="SSSS">[0]!ERR</definedName>
    <definedName name="sssss7" localSheetId="2" hidden="1">{"via1",#N/A,TRUE,"general";"via2",#N/A,TRUE,"general";"via3",#N/A,TRUE,"general"}</definedName>
    <definedName name="sssss7" localSheetId="0" hidden="1">{"via1",#N/A,TRUE,"general";"via2",#N/A,TRUE,"general";"via3",#N/A,TRUE,"general"}</definedName>
    <definedName name="sssss7" localSheetId="1"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localSheetId="0" hidden="1">{"TAB1",#N/A,TRUE,"GENERAL";"TAB2",#N/A,TRUE,"GENERAL";"TAB3",#N/A,TRUE,"GENERAL";"TAB4",#N/A,TRUE,"GENERAL";"TAB5",#N/A,TRUE,"GENERAL"}</definedName>
    <definedName name="sssssa" localSheetId="1"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localSheetId="0" hidden="1">{"via1",#N/A,TRUE,"general";"via2",#N/A,TRUE,"general";"via3",#N/A,TRUE,"general"}</definedName>
    <definedName name="sssssy" localSheetId="1"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'[107]PxQ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localSheetId="0" hidden="1">{"via1",#N/A,TRUE,"general";"via2",#N/A,TRUE,"general";"via3",#N/A,TRUE,"general"}</definedName>
    <definedName name="stt" localSheetId="1"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[53]Hoja1!$F$60</definedName>
    <definedName name="Summary" localSheetId="2">#REF!</definedName>
    <definedName name="Summary" localSheetId="0">#REF!</definedName>
    <definedName name="Summary" localSheetId="1">#REF!</definedName>
    <definedName name="Summary">#REF!</definedName>
    <definedName name="SUP_ART" localSheetId="0">[46]steel!#REF!</definedName>
    <definedName name="SUP_ART" localSheetId="1">[46]steel!#REF!</definedName>
    <definedName name="SUP_ART">[46]steel!#REF!</definedName>
    <definedName name="SUP_VEX" localSheetId="0">#REF!</definedName>
    <definedName name="SUP_VEX" localSheetId="1">#REF!</definedName>
    <definedName name="SUP_VEX">#REF!</definedName>
    <definedName name="SUP_VPR" localSheetId="0">#REF!</definedName>
    <definedName name="SUP_VPR" localSheetId="1">#REF!</definedName>
    <definedName name="SUP_VPR">#REF!</definedName>
    <definedName name="SUP_VPR_GEC" localSheetId="0">#REF!</definedName>
    <definedName name="SUP_VPR_GEC" localSheetId="1">#REF!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 localSheetId="0">#REF!</definedName>
    <definedName name="SUP_VPR_NA" localSheetId="1">#REF!</definedName>
    <definedName name="SUP_VPR_NA">#REF!</definedName>
    <definedName name="SUPER">[59]Tablas!$H$1:$H$65536</definedName>
    <definedName name="SUPERFICIE" localSheetId="0">#REF!</definedName>
    <definedName name="SUPERFICIE" localSheetId="1">#REF!</definedName>
    <definedName name="SUPERFICIE">#REF!</definedName>
    <definedName name="sw" localSheetId="2">'INDICAR CÓDIGO DEL ITEM DE PAGO'!ERR</definedName>
    <definedName name="sw" localSheetId="0">'PRESUPUESTO OFICIAL (Entidad)'!ERR</definedName>
    <definedName name="sw" localSheetId="1">'PROPUESTA ECONOMICA(Proponente)'!ERR</definedName>
    <definedName name="sw">[0]!ERR</definedName>
    <definedName name="swsw" localSheetId="2" hidden="1">{"via1",#N/A,TRUE,"general";"via2",#N/A,TRUE,"general";"via3",#N/A,TRUE,"general"}</definedName>
    <definedName name="swsw" localSheetId="0" hidden="1">{"via1",#N/A,TRUE,"general";"via2",#N/A,TRUE,"general";"via3",#N/A,TRUE,"general"}</definedName>
    <definedName name="swsw" localSheetId="1"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localSheetId="0" hidden="1">{"TAB1",#N/A,TRUE,"GENERAL";"TAB2",#N/A,TRUE,"GENERAL";"TAB3",#N/A,TRUE,"GENERAL";"TAB4",#N/A,TRUE,"GENERAL";"TAB5",#N/A,TRUE,"GENERAL"}</definedName>
    <definedName name="swsw3" localSheetId="1" hidden="1">{"TAB1",#N/A,TRUE,"GENERAL";"TAB2",#N/A,TRUE,"GENERAL";"TAB3",#N/A,TRUE,"GENERAL";"TAB4",#N/A,TRUE,"GENERAL";"TAB5",#N/A,TRUE,"GENERAL"}</definedName>
    <definedName name="swsw3" hidden="1">{"TAB1",#N/A,TRUE,"GENERAL";"TAB2",#N/A,TRUE,"GENERAL";"TAB3",#N/A,TRUE,"GENERAL";"TAB4",#N/A,TRUE,"GENERAL";"TAB5",#N/A,TRUE,"GENERAL"}</definedName>
    <definedName name="t" localSheetId="0">[21]!absc</definedName>
    <definedName name="t" localSheetId="1">[21]!absc</definedName>
    <definedName name="t">[21]!absc</definedName>
    <definedName name="t_1" localSheetId="0">Scheduled_Payment+Extra_Payment</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localSheetId="0" hidden="1">{"TAB1",#N/A,TRUE,"GENERAL";"TAB2",#N/A,TRUE,"GENERAL";"TAB3",#N/A,TRUE,"GENERAL";"TAB4",#N/A,TRUE,"GENERAL";"TAB5",#N/A,TRUE,"GENERAL"}</definedName>
    <definedName name="t5t5" localSheetId="1" hidden="1">{"TAB1",#N/A,TRUE,"GENERAL";"TAB2",#N/A,TRUE,"GENERAL";"TAB3",#N/A,TRUE,"GENERAL";"TAB4",#N/A,TRUE,"GENERAL";"TAB5",#N/A,TRUE,"GENERAL"}</definedName>
    <definedName name="t5t5" hidden="1">{"TAB1",#N/A,TRUE,"GENERAL";"TAB2",#N/A,TRUE,"GENERAL";"TAB3",#N/A,TRUE,"GENERAL";"TAB4",#N/A,TRUE,"GENERAL";"TAB5",#N/A,TRUE,"GENERAL"}</definedName>
    <definedName name="TAB_FECHA">[59]Tablas!$B$1:$B$65536</definedName>
    <definedName name="TABLA" localSheetId="2">#REF!</definedName>
    <definedName name="TABLA" localSheetId="0">#REF!</definedName>
    <definedName name="TABLA" localSheetId="1">#REF!</definedName>
    <definedName name="TABLA">#REF!</definedName>
    <definedName name="tabla1">[108]Hoja3!$B$4:$F$28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[41]EMPRESA!$F$24</definedName>
    <definedName name="TARIFAS">[109]TARIFAS!$A$1:$F$52</definedName>
    <definedName name="TarifaSalud">[41]EMPRESA!$F$26</definedName>
    <definedName name="Tasa" localSheetId="0">#REF!</definedName>
    <definedName name="Tasa" localSheetId="1">#REF!</definedName>
    <definedName name="Tasa">#REF!</definedName>
    <definedName name="TASA_DE_CAMBIO" localSheetId="0">#REF!</definedName>
    <definedName name="TASA_DE_CAMBIO" localSheetId="1">#REF!</definedName>
    <definedName name="TASA_DE_CAMBIO">#REF!</definedName>
    <definedName name="Tasa1">'[110]Bases 2A'!$C$20</definedName>
    <definedName name="TasaCCP" localSheetId="0">#REF!</definedName>
    <definedName name="TasaCCP" localSheetId="1">#REF!</definedName>
    <definedName name="TasaCCP">#REF!</definedName>
    <definedName name="Tax" localSheetId="0">#REF!</definedName>
    <definedName name="Tax" localSheetId="1">#REF!</definedName>
    <definedName name="Tax">#REF!</definedName>
    <definedName name="TB_EVENTOS_OTS_ANUAL" localSheetId="0">#REF!</definedName>
    <definedName name="TB_EVENTOS_OTS_ANUAL" localSheetId="1">#REF!</definedName>
    <definedName name="TB_EVENTOS_OTS_ANUAL">#REF!</definedName>
    <definedName name="tc">#REF!</definedName>
    <definedName name="tdy" localSheetId="2" hidden="1">{"TAB1",#N/A,TRUE,"GENERAL";"TAB2",#N/A,TRUE,"GENERAL";"TAB3",#N/A,TRUE,"GENERAL";"TAB4",#N/A,TRUE,"GENERAL";"TAB5",#N/A,TRUE,"GENERAL"}</definedName>
    <definedName name="tdy" localSheetId="0" hidden="1">{"TAB1",#N/A,TRUE,"GENERAL";"TAB2",#N/A,TRUE,"GENERAL";"TAB3",#N/A,TRUE,"GENERAL";"TAB4",#N/A,TRUE,"GENERAL";"TAB5",#N/A,TRUE,"GENERAL"}</definedName>
    <definedName name="tdy" localSheetId="1" hidden="1">{"TAB1",#N/A,TRUE,"GENERAL";"TAB2",#N/A,TRUE,"GENERAL";"TAB3",#N/A,TRUE,"GENERAL";"TAB4",#N/A,TRUE,"GENERAL";"TAB5",#N/A,TRUE,"GENERAL"}</definedName>
    <definedName name="tdy" hidden="1">{"TAB1",#N/A,TRUE,"GENERAL";"TAB2",#N/A,TRUE,"GENERAL";"TAB3",#N/A,TRUE,"GENERAL";"TAB4",#N/A,TRUE,"GENERAL";"TAB5",#N/A,TRUE,"GENERAL"}</definedName>
    <definedName name="telefono">[41]EMPRESA!$F$16</definedName>
    <definedName name="TEMA1" localSheetId="0">#REF!</definedName>
    <definedName name="TEMA1" localSheetId="1">#REF!</definedName>
    <definedName name="TEMA1">#REF!</definedName>
    <definedName name="TEMA10" localSheetId="0">#REF!</definedName>
    <definedName name="TEMA10" localSheetId="1">#REF!</definedName>
    <definedName name="TEMA10">#REF!</definedName>
    <definedName name="TEMA2" localSheetId="0">#REF!</definedName>
    <definedName name="TEMA2" localSheetId="1">#REF!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 localSheetId="0">'PRESUPUESTO OFICIAL (Entidad)'!ERR</definedName>
    <definedName name="TER" localSheetId="1">'PROPUESTA ECONOMICA(Proponente)'!ERR</definedName>
    <definedName name="TER">[0]!ERR</definedName>
    <definedName name="TERM" localSheetId="2">'INDICAR CÓDIGO DEL ITEM DE PAGO'!ERR</definedName>
    <definedName name="TERM" localSheetId="0">'PRESUPUESTO OFICIAL (Entidad)'!ERR</definedName>
    <definedName name="TERM" localSheetId="1">'PROPUESTA ECONOMICA(Proponente)'!ERR</definedName>
    <definedName name="TERM">[0]!ERR</definedName>
    <definedName name="TÉRMINOS" localSheetId="2">'INDICAR CÓDIGO DEL ITEM DE PAGO'!ERR</definedName>
    <definedName name="TÉRMINOS" localSheetId="0">'PRESUPUESTO OFICIAL (Entidad)'!ERR</definedName>
    <definedName name="TÉRMINOS" localSheetId="1">'PROPUESTA ECONOMICA(Proponente)'!ERR</definedName>
    <definedName name="TÉRMINOS">[0]!ERR</definedName>
    <definedName name="TERR">[25]PRESUPUESTO!$I$7</definedName>
    <definedName name="tewst" localSheetId="2" hidden="1">{"TAB1",#N/A,TRUE,"GENERAL";"TAB2",#N/A,TRUE,"GENERAL";"TAB3",#N/A,TRUE,"GENERAL";"TAB4",#N/A,TRUE,"GENERAL";"TAB5",#N/A,TRUE,"GENERAL"}</definedName>
    <definedName name="tewst" localSheetId="0" hidden="1">{"TAB1",#N/A,TRUE,"GENERAL";"TAB2",#N/A,TRUE,"GENERAL";"TAB3",#N/A,TRUE,"GENERAL";"TAB4",#N/A,TRUE,"GENERAL";"TAB5",#N/A,TRUE,"GENERAL"}</definedName>
    <definedName name="tewst" localSheetId="1"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localSheetId="0" hidden="1">{"via1",#N/A,TRUE,"general";"via2",#N/A,TRUE,"general";"via3",#N/A,TRUE,"general"}</definedName>
    <definedName name="teytrh" localSheetId="1"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localSheetId="0" hidden="1">{"TAB1",#N/A,TRUE,"GENERAL";"TAB2",#N/A,TRUE,"GENERAL";"TAB3",#N/A,TRUE,"GENERAL";"TAB4",#N/A,TRUE,"GENERAL";"TAB5",#N/A,TRUE,"GENERAL"}</definedName>
    <definedName name="thdh" localSheetId="1"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localSheetId="0" hidden="1">{"via1",#N/A,TRUE,"general";"via2",#N/A,TRUE,"general";"via3",#N/A,TRUE,"general"}</definedName>
    <definedName name="thtj" localSheetId="1" hidden="1">{"via1",#N/A,TRUE,"general";"via2",#N/A,TRUE,"general";"via3",#N/A,TRUE,"general"}</definedName>
    <definedName name="thtj" hidden="1">{"via1",#N/A,TRUE,"general";"via2",#N/A,TRUE,"general";"via3",#N/A,TRUE,"general"}</definedName>
    <definedName name="TIEMPO">[37]BASES!$E$27</definedName>
    <definedName name="TIPO" localSheetId="0">#REF!</definedName>
    <definedName name="TIPO" localSheetId="1">#REF!</definedName>
    <definedName name="TIPO">#REF!</definedName>
    <definedName name="TIPO_GRUPO" localSheetId="0">#REF!</definedName>
    <definedName name="TIPO_GRUPO" localSheetId="1">#REF!</definedName>
    <definedName name="TIPO_GRUPO">#REF!</definedName>
    <definedName name="TipoGC">[94]Tablas!$U$6:$U$15</definedName>
    <definedName name="TipoNeces">[94]Tablas!$Q$6:$Q$8</definedName>
    <definedName name="TipoPro" localSheetId="0">#REF!</definedName>
    <definedName name="TipoPro" localSheetId="1">#REF!</definedName>
    <definedName name="TipoPro">#REF!</definedName>
    <definedName name="Tipoproceso" localSheetId="0">#REF!</definedName>
    <definedName name="Tipoproceso" localSheetId="1">#REF!</definedName>
    <definedName name="Tipoproceso">#REF!</definedName>
    <definedName name="TIR" localSheetId="0">#REF!</definedName>
    <definedName name="TIR" localSheetId="1">#REF!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 localSheetId="0">#REF!</definedName>
    <definedName name="Títulos_a_imprimir_IM" localSheetId="1">#REF!</definedName>
    <definedName name="Títulos_a_imprimir_IM">#REF!</definedName>
    <definedName name="tk">'[10]DATOS CONTRATO'!$E$18</definedName>
    <definedName name="TK_1" hidden="1">[22]INST!#REF!</definedName>
    <definedName name="TKSLCI07">[10]EMPRESA!$F$22</definedName>
    <definedName name="tld">[56]Datos!$D$14</definedName>
    <definedName name="TOPGENER" localSheetId="0">#REF!</definedName>
    <definedName name="TOPGENER" localSheetId="1">#REF!</definedName>
    <definedName name="TOPGENER">#REF!</definedName>
    <definedName name="TOPGENER1" localSheetId="0">#REF!</definedName>
    <definedName name="TOPGENER1" localSheetId="1">#REF!</definedName>
    <definedName name="TOPGENER1">#REF!</definedName>
    <definedName name="TOPMENU" localSheetId="0">#REF!</definedName>
    <definedName name="TOPMENU" localSheetId="1">#REF!</definedName>
    <definedName name="TOPMENU">#REF!</definedName>
    <definedName name="Torres">#REF!</definedName>
    <definedName name="tortas" localSheetId="2" hidden="1">{"TAB1",#N/A,TRUE,"GENERAL";"TAB2",#N/A,TRUE,"GENERAL";"TAB3",#N/A,TRUE,"GENERAL";"TAB4",#N/A,TRUE,"GENERAL";"TAB5",#N/A,TRUE,"GENERAL"}</definedName>
    <definedName name="tortas" localSheetId="0" hidden="1">{"TAB1",#N/A,TRUE,"GENERAL";"TAB2",#N/A,TRUE,"GENERAL";"TAB3",#N/A,TRUE,"GENERAL";"TAB4",#N/A,TRUE,"GENERAL";"TAB5",#N/A,TRUE,"GENERAL"}</definedName>
    <definedName name="tortas" localSheetId="1"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localSheetId="0" hidden="1">{"via1",#N/A,TRUE,"general";"via2",#N/A,TRUE,"general";"via3",#N/A,TRUE,"general"}</definedName>
    <definedName name="tortas2" localSheetId="1" hidden="1">{"via1",#N/A,TRUE,"general";"via2",#N/A,TRUE,"general";"via3",#N/A,TRUE,"general"}</definedName>
    <definedName name="tortas2" hidden="1">{"via1",#N/A,TRUE,"general";"via2",#N/A,TRUE,"general";"via3",#N/A,TRUE,"general"}</definedName>
    <definedName name="TOT">#REF!</definedName>
    <definedName name="TOTAL" localSheetId="2">#REF!</definedName>
    <definedName name="TOTAL" localSheetId="0">#REF!</definedName>
    <definedName name="TOTAL" localSheetId="1">#REF!</definedName>
    <definedName name="TOTAL">#REF!</definedName>
    <definedName name="Total_Interest" localSheetId="0">#REF!</definedName>
    <definedName name="Total_Interest" localSheetId="1">#REF!</definedName>
    <definedName name="Total_Interest">#REF!</definedName>
    <definedName name="Total_Pay">#REF!</definedName>
    <definedName name="Total_Payment" localSheetId="0">Scheduled_Payment+Extra_Payment</definedName>
    <definedName name="Total_Payment" localSheetId="1">Scheduled_Payment+Extra_Payment</definedName>
    <definedName name="Total_Payment">Scheduled_Payment+Extra_Payment</definedName>
    <definedName name="Total_Payment1" localSheetId="0">Scheduled_Payment+Extra_Payment</definedName>
    <definedName name="Total_Payment1" localSheetId="1">Scheduled_Payment+Extra_Payment</definedName>
    <definedName name="Total_Payment1">Scheduled_Payment+Extra_Payment</definedName>
    <definedName name="total1" localSheetId="0">#REF!</definedName>
    <definedName name="total1" localSheetId="1">#REF!</definedName>
    <definedName name="total1">#REF!</definedName>
    <definedName name="TotalCesantias">'[41]NOMINA 1'!$N$38</definedName>
    <definedName name="TOTALHH" localSheetId="0">#REF!</definedName>
    <definedName name="TOTALHH" localSheetId="1">#REF!</definedName>
    <definedName name="TOTALHH">#REF!</definedName>
    <definedName name="TOTALHH1" localSheetId="0">#REF!</definedName>
    <definedName name="TOTALHH1" localSheetId="1">#REF!</definedName>
    <definedName name="TOTALHH1">#REF!</definedName>
    <definedName name="TotalVacaciones">'[41]NOMINA 1'!$N$37</definedName>
    <definedName name="TotAuxAlim">'[10]NOMINA-1'!$E$37</definedName>
    <definedName name="TotAuxAlimentacion">'[41]NOMINA 1'!$E$38</definedName>
    <definedName name="TotAuxCom">'[10]NOMINA-1'!$E$39</definedName>
    <definedName name="TotAuxComi">'[41]NOMINA 1'!$E$40</definedName>
    <definedName name="TotAuxDotacion">'[41]NOMINA 1'!$E$41</definedName>
    <definedName name="TotAuxHab">'[41]NOMINA 1'!$E$37</definedName>
    <definedName name="TotAuxTransporte">'[41]NOMINA 1'!$E$39</definedName>
    <definedName name="TotBasico">'[41]NOMINA 1'!$E$35</definedName>
    <definedName name="TotCom">'[10]NOMINA-1'!$E$41</definedName>
    <definedName name="TotComision">'[41]NOMINA 1'!$E$42</definedName>
    <definedName name="TotExtras">'[41]NOMINA 1'!$E$36</definedName>
    <definedName name="TotIntercesantias">'[41]NOMINA 1'!$N$39</definedName>
    <definedName name="TotPrimaServicios">'[41]NOMINA 1'!$N$36</definedName>
    <definedName name="TotPrimaServicos">'[41]NOMINA 1'!$N$36</definedName>
    <definedName name="TotPrimaVacaciones">'[41]NOMINA 1'!$N$41</definedName>
    <definedName name="TotPrimConv">'[10]NOMINA-1'!$N$39</definedName>
    <definedName name="TotPrimConvencional">'[41]NOMINA 1'!$N$40</definedName>
    <definedName name="TotPrimVac">'[10]NOMINA-1'!$N$40</definedName>
    <definedName name="TOTSHE1" localSheetId="0">#REF!</definedName>
    <definedName name="TOTSHE1" localSheetId="1">#REF!</definedName>
    <definedName name="TOTSHE1">#REF!</definedName>
    <definedName name="TOTSHE10" localSheetId="0">#REF!</definedName>
    <definedName name="TOTSHE10" localSheetId="1">#REF!</definedName>
    <definedName name="TOTSHE10">#REF!</definedName>
    <definedName name="TOTSHE11" localSheetId="0">#REF!</definedName>
    <definedName name="TOTSHE11" localSheetId="1">#REF!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localSheetId="0" hidden="1">{"TAB1",#N/A,TRUE,"GENERAL";"TAB2",#N/A,TRUE,"GENERAL";"TAB3",#N/A,TRUE,"GENERAL";"TAB4",#N/A,TRUE,"GENERAL";"TAB5",#N/A,TRUE,"GENERAL"}</definedName>
    <definedName name="tr" localSheetId="1"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[111]desmonte!$E$48</definedName>
    <definedName name="TRAT">[112]desmonte!$E$48</definedName>
    <definedName name="TREM" localSheetId="0">#REF!</definedName>
    <definedName name="TREM" localSheetId="1">#REF!</definedName>
    <definedName name="TREM">#REF!</definedName>
    <definedName name="Trenes" localSheetId="0">#REF!</definedName>
    <definedName name="Trenes" localSheetId="1">#REF!</definedName>
    <definedName name="Trenes">#REF!</definedName>
    <definedName name="trest" localSheetId="2" hidden="1">{"TAB1",#N/A,TRUE,"GENERAL";"TAB2",#N/A,TRUE,"GENERAL";"TAB3",#N/A,TRUE,"GENERAL";"TAB4",#N/A,TRUE,"GENERAL";"TAB5",#N/A,TRUE,"GENERAL"}</definedName>
    <definedName name="trest" localSheetId="0" hidden="1">{"TAB1",#N/A,TRUE,"GENERAL";"TAB2",#N/A,TRUE,"GENERAL";"TAB3",#N/A,TRUE,"GENERAL";"TAB4",#N/A,TRUE,"GENERAL";"TAB5",#N/A,TRUE,"GENERAL"}</definedName>
    <definedName name="trest" localSheetId="1"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localSheetId="0" hidden="1">{"TAB1",#N/A,TRUE,"GENERAL";"TAB2",#N/A,TRUE,"GENERAL";"TAB3",#N/A,TRUE,"GENERAL";"TAB4",#N/A,TRUE,"GENERAL";"TAB5",#N/A,TRUE,"GENERAL"}</definedName>
    <definedName name="tret" localSheetId="1"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localSheetId="0" hidden="1">{"via1",#N/A,TRUE,"general";"via2",#N/A,TRUE,"general";"via3",#N/A,TRUE,"general"}</definedName>
    <definedName name="trh" localSheetId="1"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localSheetId="0" hidden="1">{"via1",#N/A,TRUE,"general";"via2",#N/A,TRUE,"general";"via3",#N/A,TRUE,"general"}</definedName>
    <definedName name="trhfh" localSheetId="1"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localSheetId="0" hidden="1">{"via1",#N/A,TRUE,"general";"via2",#N/A,TRUE,"general";"via3",#N/A,TRUE,"general"}</definedName>
    <definedName name="trjfgjh" localSheetId="1" hidden="1">{"via1",#N/A,TRUE,"general";"via2",#N/A,TRUE,"general";"via3",#N/A,TRUE,"general"}</definedName>
    <definedName name="trjfgjh" hidden="1">{"via1",#N/A,TRUE,"general";"via2",#N/A,TRUE,"general";"via3",#N/A,TRUE,"general"}</definedName>
    <definedName name="TRM">[113]Tablas!$B$2</definedName>
    <definedName name="tru" localSheetId="2" hidden="1">{"via1",#N/A,TRUE,"general";"via2",#N/A,TRUE,"general";"via3",#N/A,TRUE,"general"}</definedName>
    <definedName name="tru" localSheetId="0" hidden="1">{"via1",#N/A,TRUE,"general";"via2",#N/A,TRUE,"general";"via3",#N/A,TRUE,"general"}</definedName>
    <definedName name="tru" localSheetId="1"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localSheetId="0" hidden="1">{"via1",#N/A,TRUE,"general";"via2",#N/A,TRUE,"general";"via3",#N/A,TRUE,"general"}</definedName>
    <definedName name="truds" localSheetId="1"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localSheetId="0" hidden="1">{"via1",#N/A,TRUE,"general";"via2",#N/A,TRUE,"general";"via3",#N/A,TRUE,"general"}</definedName>
    <definedName name="trutu" localSheetId="1"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localSheetId="0" hidden="1">{"via1",#N/A,TRUE,"general";"via2",#N/A,TRUE,"general";"via3",#N/A,TRUE,"general"}</definedName>
    <definedName name="trydfg" localSheetId="1"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localSheetId="0" hidden="1">{"via1",#N/A,TRUE,"general";"via2",#N/A,TRUE,"general";"via3",#N/A,TRUE,"general"}</definedName>
    <definedName name="trydtrygf" localSheetId="1"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localSheetId="0" hidden="1">{"TAB1",#N/A,TRUE,"GENERAL";"TAB2",#N/A,TRUE,"GENERAL";"TAB3",#N/A,TRUE,"GENERAL";"TAB4",#N/A,TRUE,"GENERAL";"TAB5",#N/A,TRUE,"GENERAL"}</definedName>
    <definedName name="tryery" localSheetId="1"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localSheetId="0" hidden="1">{"TAB1",#N/A,TRUE,"GENERAL";"TAB2",#N/A,TRUE,"GENERAL";"TAB3",#N/A,TRUE,"GENERAL";"TAB4",#N/A,TRUE,"GENERAL";"TAB5",#N/A,TRUE,"GENERAL"}</definedName>
    <definedName name="tryi6" localSheetId="1"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localSheetId="0" hidden="1">{"via1",#N/A,TRUE,"general";"via2",#N/A,TRUE,"general";"via3",#N/A,TRUE,"general"}</definedName>
    <definedName name="tryrth" localSheetId="1"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localSheetId="0" hidden="1">{"TAB1",#N/A,TRUE,"GENERAL";"TAB2",#N/A,TRUE,"GENERAL";"TAB3",#N/A,TRUE,"GENERAL";"TAB4",#N/A,TRUE,"GENERAL";"TAB5",#N/A,TRUE,"GENERAL"}</definedName>
    <definedName name="tsert" localSheetId="1"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 localSheetId="0">#REF!</definedName>
    <definedName name="TtCD" localSheetId="1">#REF!</definedName>
    <definedName name="TtCD">#REF!</definedName>
    <definedName name="TTR" localSheetId="2" hidden="1">{"via1",#N/A,TRUE,"general";"via2",#N/A,TRUE,"general";"via3",#N/A,TRUE,"general"}</definedName>
    <definedName name="TTR" localSheetId="0" hidden="1">{"via1",#N/A,TRUE,"general";"via2",#N/A,TRUE,"general";"via3",#N/A,TRUE,"general"}</definedName>
    <definedName name="TTR" localSheetId="1"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localSheetId="0" hidden="1">{"via1",#N/A,TRUE,"general";"via2",#N/A,TRUE,"general";"via3",#N/A,TRUE,"general"}</definedName>
    <definedName name="ttrff" localSheetId="1"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localSheetId="0" hidden="1">{"TAB1",#N/A,TRUE,"GENERAL";"TAB2",#N/A,TRUE,"GENERAL";"TAB3",#N/A,TRUE,"GENERAL";"TAB4",#N/A,TRUE,"GENERAL";"TAB5",#N/A,TRUE,"GENERAL"}</definedName>
    <definedName name="ttt" localSheetId="1"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localSheetId="0" hidden="1">{"via1",#N/A,TRUE,"general";"via2",#N/A,TRUE,"general";"via3",#N/A,TRUE,"general"}</definedName>
    <definedName name="tttt7" localSheetId="1"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localSheetId="0" hidden="1">{"TAB1",#N/A,TRUE,"GENERAL";"TAB2",#N/A,TRUE,"GENERAL";"TAB3",#N/A,TRUE,"GENERAL";"TAB4",#N/A,TRUE,"GENERAL";"TAB5",#N/A,TRUE,"GENERAL"}</definedName>
    <definedName name="tttthy" localSheetId="1"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localSheetId="0" hidden="1">{"via1",#N/A,TRUE,"general";"via2",#N/A,TRUE,"general";"via3",#N/A,TRUE,"general"}</definedName>
    <definedName name="ttttr" localSheetId="1"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localSheetId="0" hidden="1">{"TAB1",#N/A,TRUE,"GENERAL";"TAB2",#N/A,TRUE,"GENERAL";"TAB3",#N/A,TRUE,"GENERAL";"TAB4",#N/A,TRUE,"GENERAL";"TAB5",#N/A,TRUE,"GENERAL"}</definedName>
    <definedName name="ttttt" localSheetId="1"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localSheetId="0" hidden="1">{"via1",#N/A,TRUE,"general";"via2",#N/A,TRUE,"general";"via3",#N/A,TRUE,"general"}</definedName>
    <definedName name="tu" localSheetId="1"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localSheetId="0" hidden="1">{"TAB1",#N/A,TRUE,"GENERAL";"TAB2",#N/A,TRUE,"GENERAL";"TAB3",#N/A,TRUE,"GENERAL";"TAB4",#N/A,TRUE,"GENERAL";"TAB5",#N/A,TRUE,"GENERAL"}</definedName>
    <definedName name="tur" localSheetId="1"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localSheetId="0" hidden="1">{"TAB1",#N/A,TRUE,"GENERAL";"TAB2",#N/A,TRUE,"GENERAL";"TAB3",#N/A,TRUE,"GENERAL";"TAB4",#N/A,TRUE,"GENERAL";"TAB5",#N/A,TRUE,"GENERAL"}</definedName>
    <definedName name="turu" localSheetId="1" hidden="1">{"TAB1",#N/A,TRUE,"GENERAL";"TAB2",#N/A,TRUE,"GENERAL";"TAB3",#N/A,TRUE,"GENERAL";"TAB4",#N/A,TRUE,"GENERAL";"TAB5",#N/A,TRUE,"GENERAL"}</definedName>
    <definedName name="turu" hidden="1">{"TAB1",#N/A,TRUE,"GENERAL";"TAB2",#N/A,TRUE,"GENERAL";"TAB3",#N/A,TRUE,"GENERAL";"TAB4",#N/A,TRUE,"GENERAL";"TAB5",#N/A,TRUE,"GENERAL"}</definedName>
    <definedName name="tvmenor90min">'[93]CCP,LEYES, Y DEC.'!#REF!</definedName>
    <definedName name="twer" localSheetId="2" hidden="1">{"TAB1",#N/A,TRUE,"GENERAL";"TAB2",#N/A,TRUE,"GENERAL";"TAB3",#N/A,TRUE,"GENERAL";"TAB4",#N/A,TRUE,"GENERAL";"TAB5",#N/A,TRUE,"GENERAL"}</definedName>
    <definedName name="twer" localSheetId="0" hidden="1">{"TAB1",#N/A,TRUE,"GENERAL";"TAB2",#N/A,TRUE,"GENERAL";"TAB3",#N/A,TRUE,"GENERAL";"TAB4",#N/A,TRUE,"GENERAL";"TAB5",#N/A,TRUE,"GENERAL"}</definedName>
    <definedName name="twer" localSheetId="1"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localSheetId="0" hidden="1">{"TAB1",#N/A,TRUE,"GENERAL";"TAB2",#N/A,TRUE,"GENERAL";"TAB3",#N/A,TRUE,"GENERAL";"TAB4",#N/A,TRUE,"GENERAL";"TAB5",#N/A,TRUE,"GENERAL"}</definedName>
    <definedName name="twet" localSheetId="1"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localSheetId="0" hidden="1">{"via1",#N/A,TRUE,"general";"via2",#N/A,TRUE,"general";"via3",#N/A,TRUE,"general"}</definedName>
    <definedName name="ty" localSheetId="1"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localSheetId="0" hidden="1">{"via1",#N/A,TRUE,"general";"via2",#N/A,TRUE,"general";"via3",#N/A,TRUE,"general"}</definedName>
    <definedName name="tyery" localSheetId="1"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localSheetId="0" hidden="1">{"TAB1",#N/A,TRUE,"GENERAL";"TAB2",#N/A,TRUE,"GENERAL";"TAB3",#N/A,TRUE,"GENERAL";"TAB4",#N/A,TRUE,"GENERAL";"TAB5",#N/A,TRUE,"GENERAL"}</definedName>
    <definedName name="tyj" localSheetId="1"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localSheetId="0" hidden="1">{"TAB1",#N/A,TRUE,"GENERAL";"TAB2",#N/A,TRUE,"GENERAL";"TAB3",#N/A,TRUE,"GENERAL";"TAB4",#N/A,TRUE,"GENERAL";"TAB5",#N/A,TRUE,"GENERAL"}</definedName>
    <definedName name="tyjtyj" localSheetId="1"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localSheetId="0" hidden="1">{"TAB1",#N/A,TRUE,"GENERAL";"TAB2",#N/A,TRUE,"GENERAL";"TAB3",#N/A,TRUE,"GENERAL";"TAB4",#N/A,TRUE,"GENERAL";"TAB5",#N/A,TRUE,"GENERAL"}</definedName>
    <definedName name="tyjytjuyjuy" localSheetId="1"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localSheetId="0" hidden="1">{"via1",#N/A,TRUE,"general";"via2",#N/A,TRUE,"general";"via3",#N/A,TRUE,"general"}</definedName>
    <definedName name="tyk" localSheetId="1"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localSheetId="0" hidden="1">{"via1",#N/A,TRUE,"general";"via2",#N/A,TRUE,"general";"via3",#N/A,TRUE,"general"}</definedName>
    <definedName name="tym" localSheetId="1"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localSheetId="0" hidden="1">{"via1",#N/A,TRUE,"general";"via2",#N/A,TRUE,"general";"via3",#N/A,TRUE,"general"}</definedName>
    <definedName name="tyr" localSheetId="1"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localSheetId="0" hidden="1">{"TAB1",#N/A,TRUE,"GENERAL";"TAB2",#N/A,TRUE,"GENERAL";"TAB3",#N/A,TRUE,"GENERAL";"TAB4",#N/A,TRUE,"GENERAL";"TAB5",#N/A,TRUE,"GENERAL"}</definedName>
    <definedName name="tytgfhgfh" localSheetId="1"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localSheetId="0" hidden="1">{"TAB1",#N/A,TRUE,"GENERAL";"TAB2",#N/A,TRUE,"GENERAL";"TAB3",#N/A,TRUE,"GENERAL";"TAB4",#N/A,TRUE,"GENERAL";"TAB5",#N/A,TRUE,"GENERAL"}</definedName>
    <definedName name="tyty" localSheetId="1"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localSheetId="0" hidden="1">{"TAB1",#N/A,TRUE,"GENERAL";"TAB2",#N/A,TRUE,"GENERAL";"TAB3",#N/A,TRUE,"GENERAL";"TAB4",#N/A,TRUE,"GENERAL";"TAB5",#N/A,TRUE,"GENERAL"}</definedName>
    <definedName name="TYUIYI" localSheetId="1"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localSheetId="0" hidden="1">{"TAB1",#N/A,TRUE,"GENERAL";"TAB2",#N/A,TRUE,"GENERAL";"TAB3",#N/A,TRUE,"GENERAL";"TAB4",#N/A,TRUE,"GENERAL";"TAB5",#N/A,TRUE,"GENERAL"}</definedName>
    <definedName name="tyujh" localSheetId="1"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localSheetId="0" hidden="1">{"TAB1",#N/A,TRUE,"GENERAL";"TAB2",#N/A,TRUE,"GENERAL";"TAB3",#N/A,TRUE,"GENERAL";"TAB4",#N/A,TRUE,"GENERAL";"TAB5",#N/A,TRUE,"GENERAL"}</definedName>
    <definedName name="tyuty" localSheetId="1"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localSheetId="0" hidden="1">{"via1",#N/A,TRUE,"general";"via2",#N/A,TRUE,"general";"via3",#N/A,TRUE,"general"}</definedName>
    <definedName name="tyutyu" localSheetId="1"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localSheetId="0" hidden="1">{"via1",#N/A,TRUE,"general";"via2",#N/A,TRUE,"general";"via3",#N/A,TRUE,"general"}</definedName>
    <definedName name="tyxg" localSheetId="1" hidden="1">{"via1",#N/A,TRUE,"general";"via2",#N/A,TRUE,"general";"via3",#N/A,TRUE,"general"}</definedName>
    <definedName name="tyxg" hidden="1">{"via1",#N/A,TRUE,"general";"via2",#N/A,TRUE,"general";"via3",#N/A,TRUE,"general"}</definedName>
    <definedName name="U" localSheetId="2">#REF!</definedName>
    <definedName name="U" localSheetId="0">#REF!</definedName>
    <definedName name="U" localSheetId="1">#REF!</definedName>
    <definedName name="U">#REF!</definedName>
    <definedName name="u3u" localSheetId="2" hidden="1">{"TAB1",#N/A,TRUE,"GENERAL";"TAB2",#N/A,TRUE,"GENERAL";"TAB3",#N/A,TRUE,"GENERAL";"TAB4",#N/A,TRUE,"GENERAL";"TAB5",#N/A,TRUE,"GENERAL"}</definedName>
    <definedName name="u3u" localSheetId="0" hidden="1">{"TAB1",#N/A,TRUE,"GENERAL";"TAB2",#N/A,TRUE,"GENERAL";"TAB3",#N/A,TRUE,"GENERAL";"TAB4",#N/A,TRUE,"GENERAL";"TAB5",#N/A,TRUE,"GENERAL"}</definedName>
    <definedName name="u3u" localSheetId="1"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localSheetId="0" hidden="1">{"TAB1",#N/A,TRUE,"GENERAL";"TAB2",#N/A,TRUE,"GENERAL";"TAB3",#N/A,TRUE,"GENERAL";"TAB4",#N/A,TRUE,"GENERAL";"TAB5",#N/A,TRUE,"GENERAL"}</definedName>
    <definedName name="u7u7" localSheetId="1"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 localSheetId="0">#REF!</definedName>
    <definedName name="Ubicación" localSheetId="1">#REF!</definedName>
    <definedName name="Ubicación">#REF!</definedName>
    <definedName name="UFrm2InUse">1</definedName>
    <definedName name="UI" localSheetId="2" hidden="1">{"via1",#N/A,TRUE,"general";"via2",#N/A,TRUE,"general";"via3",#N/A,TRUE,"general"}</definedName>
    <definedName name="UI" localSheetId="0" hidden="1">{"via1",#N/A,TRUE,"general";"via2",#N/A,TRUE,"general";"via3",#N/A,TRUE,"general"}</definedName>
    <definedName name="UI" localSheetId="1"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localSheetId="0" hidden="1">{"via1",#N/A,TRUE,"general";"via2",#N/A,TRUE,"general";"via3",#N/A,TRUE,"general"}</definedName>
    <definedName name="uijhj" localSheetId="1"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localSheetId="0" hidden="1">{"TAB1",#N/A,TRUE,"GENERAL";"TAB2",#N/A,TRUE,"GENERAL";"TAB3",#N/A,TRUE,"GENERAL";"TAB4",#N/A,TRUE,"GENERAL";"TAB5",#N/A,TRUE,"GENERAL"}</definedName>
    <definedName name="uio" localSheetId="1"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localSheetId="0" hidden="1">{"TAB1",#N/A,TRUE,"GENERAL";"TAB2",#N/A,TRUE,"GENERAL";"TAB3",#N/A,TRUE,"GENERAL";"TAB4",#N/A,TRUE,"GENERAL";"TAB5",#N/A,TRUE,"GENERAL"}</definedName>
    <definedName name="uiou" localSheetId="1"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localSheetId="0" hidden="1">{"via1",#N/A,TRUE,"general";"via2",#N/A,TRUE,"general";"via3",#N/A,TRUE,"general"}</definedName>
    <definedName name="uir" localSheetId="1"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localSheetId="0" hidden="1">{"TAB1",#N/A,TRUE,"GENERAL";"TAB2",#N/A,TRUE,"GENERAL";"TAB3",#N/A,TRUE,"GENERAL";"TAB4",#N/A,TRUE,"GENERAL";"TAB5",#N/A,TRUE,"GENERAL"}</definedName>
    <definedName name="uituii" localSheetId="1"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localSheetId="0" hidden="1">{"via1",#N/A,TRUE,"general";"via2",#N/A,TRUE,"general";"via3",#N/A,TRUE,"general"}</definedName>
    <definedName name="uityjj" localSheetId="1"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localSheetId="0" hidden="1">{"TAB1",#N/A,TRUE,"GENERAL";"TAB2",#N/A,TRUE,"GENERAL";"TAB3",#N/A,TRUE,"GENERAL";"TAB4",#N/A,TRUE,"GENERAL";"TAB5",#N/A,TRUE,"GENERAL"}</definedName>
    <definedName name="uiufgj" localSheetId="1"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localSheetId="0" hidden="1">{"TAB1",#N/A,TRUE,"GENERAL";"TAB2",#N/A,TRUE,"GENERAL";"TAB3",#N/A,TRUE,"GENERAL";"TAB4",#N/A,TRUE,"GENERAL";"TAB5",#N/A,TRUE,"GENERAL"}</definedName>
    <definedName name="UIUYI" localSheetId="1"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'[114]Lista APU'!$A$3:$D$479</definedName>
    <definedName name="UNITARIO">[115]Unitarios!$A$3:$D$13</definedName>
    <definedName name="Unitarios" localSheetId="2">#REF!</definedName>
    <definedName name="Unitarios" localSheetId="0">#REF!</definedName>
    <definedName name="Unitarios" localSheetId="1">#REF!</definedName>
    <definedName name="Unitarios">#REF!</definedName>
    <definedName name="unj" localSheetId="0" hidden="1">[18]INST!#REF!</definedName>
    <definedName name="unj" localSheetId="1" hidden="1">[18]INST!#REF!</definedName>
    <definedName name="unj" hidden="1">[18]INST!#REF!</definedName>
    <definedName name="uno" localSheetId="2">'INDICAR CÓDIGO DEL ITEM DE PAGO'!ERR</definedName>
    <definedName name="uno" localSheetId="0">'PRESUPUESTO OFICIAL (Entidad)'!ERR</definedName>
    <definedName name="uno" localSheetId="1">'PROPUESTA ECONOMICA(Proponente)'!ERR</definedName>
    <definedName name="uno">[0]!ERR</definedName>
    <definedName name="UOUIV" localSheetId="2" hidden="1">{"TAB1",#N/A,TRUE,"GENERAL";"TAB2",#N/A,TRUE,"GENERAL";"TAB3",#N/A,TRUE,"GENERAL";"TAB4",#N/A,TRUE,"GENERAL";"TAB5",#N/A,TRUE,"GENERAL"}</definedName>
    <definedName name="UOUIV" localSheetId="0" hidden="1">{"TAB1",#N/A,TRUE,"GENERAL";"TAB2",#N/A,TRUE,"GENERAL";"TAB3",#N/A,TRUE,"GENERAL";"TAB4",#N/A,TRUE,"GENERAL";"TAB5",#N/A,TRUE,"GENERAL"}</definedName>
    <definedName name="UOUIV" localSheetId="1"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 localSheetId="0">'PRESUPUESTO OFICIAL (Entidad)'!ERR</definedName>
    <definedName name="uriel" localSheetId="1">'PROPUESTA ECONOMICA(Proponente)'!ERR</definedName>
    <definedName name="uriel">[0]!ERR</definedName>
    <definedName name="uryur" localSheetId="2" hidden="1">{"TAB1",#N/A,TRUE,"GENERAL";"TAB2",#N/A,TRUE,"GENERAL";"TAB3",#N/A,TRUE,"GENERAL";"TAB4",#N/A,TRUE,"GENERAL";"TAB5",#N/A,TRUE,"GENERAL"}</definedName>
    <definedName name="uryur" localSheetId="0" hidden="1">{"TAB1",#N/A,TRUE,"GENERAL";"TAB2",#N/A,TRUE,"GENERAL";"TAB3",#N/A,TRUE,"GENERAL";"TAB4",#N/A,TRUE,"GENERAL";"TAB5",#N/A,TRUE,"GENERAL"}</definedName>
    <definedName name="uryur" localSheetId="1"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'[82]1'!$N$42</definedName>
    <definedName name="UTL">[25]otros!$C$4</definedName>
    <definedName name="uu" localSheetId="2" hidden="1">{"TAB1",#N/A,TRUE,"GENERAL";"TAB2",#N/A,TRUE,"GENERAL";"TAB3",#N/A,TRUE,"GENERAL";"TAB4",#N/A,TRUE,"GENERAL";"TAB5",#N/A,TRUE,"GENERAL"}</definedName>
    <definedName name="uu" localSheetId="0" hidden="1">{"TAB1",#N/A,TRUE,"GENERAL";"TAB2",#N/A,TRUE,"GENERAL";"TAB3",#N/A,TRUE,"GENERAL";"TAB4",#N/A,TRUE,"GENERAL";"TAB5",#N/A,TRUE,"GENERAL"}</definedName>
    <definedName name="uu" localSheetId="1"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localSheetId="0" hidden="1">{"TAB1",#N/A,TRUE,"GENERAL";"TAB2",#N/A,TRUE,"GENERAL";"TAB3",#N/A,TRUE,"GENERAL";"TAB4",#N/A,TRUE,"GENERAL";"TAB5",#N/A,TRUE,"GENERAL"}</definedName>
    <definedName name="uuu" localSheetId="1"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localSheetId="0" hidden="1">{"TAB1",#N/A,TRUE,"GENERAL";"TAB2",#N/A,TRUE,"GENERAL";"TAB3",#N/A,TRUE,"GENERAL";"TAB4",#N/A,TRUE,"GENERAL";"TAB5",#N/A,TRUE,"GENERAL"}</definedName>
    <definedName name="uuuuo" localSheetId="1"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localSheetId="0" hidden="1">{"via1",#N/A,TRUE,"general";"via2",#N/A,TRUE,"general";"via3",#N/A,TRUE,"general"}</definedName>
    <definedName name="uuuuuj" localSheetId="1"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localSheetId="0" hidden="1">{"TAB1",#N/A,TRUE,"GENERAL";"TAB2",#N/A,TRUE,"GENERAL";"TAB3",#N/A,TRUE,"GENERAL";"TAB4",#N/A,TRUE,"GENERAL";"TAB5",#N/A,TRUE,"GENERAL"}</definedName>
    <definedName name="uwkap" localSheetId="1"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localSheetId="0" hidden="1">{"TAB1",#N/A,TRUE,"GENERAL";"TAB2",#N/A,TRUE,"GENERAL";"TAB3",#N/A,TRUE,"GENERAL";"TAB4",#N/A,TRUE,"GENERAL";"TAB5",#N/A,TRUE,"GENERAL"}</definedName>
    <definedName name="uyiyiy" localSheetId="1"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localSheetId="0" hidden="1">{"TAB1",#N/A,TRUE,"GENERAL";"TAB2",#N/A,TRUE,"GENERAL";"TAB3",#N/A,TRUE,"GENERAL";"TAB4",#N/A,TRUE,"GENERAL";"TAB5",#N/A,TRUE,"GENERAL"}</definedName>
    <definedName name="uytu" localSheetId="1"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localSheetId="0" hidden="1">{"via1",#N/A,TRUE,"general";"via2",#N/A,TRUE,"general";"via3",#N/A,TRUE,"general"}</definedName>
    <definedName name="uyur" localSheetId="1"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localSheetId="0" hidden="1">{"TAB1",#N/A,TRUE,"GENERAL";"TAB2",#N/A,TRUE,"GENERAL";"TAB3",#N/A,TRUE,"GENERAL";"TAB4",#N/A,TRUE,"GENERAL";"TAB5",#N/A,TRUE,"GENERAL"}</definedName>
    <definedName name="v" localSheetId="1"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 localSheetId="0">#REF!</definedName>
    <definedName name="VALDES" localSheetId="1">#REF!</definedName>
    <definedName name="VALDES">#REF!</definedName>
    <definedName name="valor1" localSheetId="2">#REF!</definedName>
    <definedName name="valor1" localSheetId="0">#REF!</definedName>
    <definedName name="valor1" localSheetId="1">#REF!</definedName>
    <definedName name="valor1">#REF!</definedName>
    <definedName name="valor2" localSheetId="2">#REF!</definedName>
    <definedName name="valor2" localSheetId="0">#REF!</definedName>
    <definedName name="valor2" localSheetId="1">#REF!</definedName>
    <definedName name="valor2">#REF!</definedName>
    <definedName name="VALOR3" localSheetId="2">#REF!</definedName>
    <definedName name="VALOR3">#REF!</definedName>
    <definedName name="ValorCto">[116]CONTRATO!$E$9</definedName>
    <definedName name="ValorEjecutado" localSheetId="0">#REF!</definedName>
    <definedName name="ValorEjecutado" localSheetId="1">#REF!</definedName>
    <definedName name="ValorEjecutado">#REF!</definedName>
    <definedName name="ValorProyecto" localSheetId="0">#REF!</definedName>
    <definedName name="ValorProyecto" localSheetId="1">#REF!</definedName>
    <definedName name="ValorProyecto">#REF!</definedName>
    <definedName name="ValorRecursosComprometidos" localSheetId="0">#REF!</definedName>
    <definedName name="ValorRecursosComprometidos" localSheetId="1">#REF!</definedName>
    <definedName name="ValorRecursosComprometidos">#REF!</definedName>
    <definedName name="Values_Entered" localSheetId="0">IF(Loan_Amount*'PRESUPUESTO OFICIAL (Entidad)'!Interest_Rate*Loan_Years*Loan_Start&gt;0,1,0)</definedName>
    <definedName name="Values_Entered" localSheetId="1">IF(Loan_Amount*'PROPUESTA ECONOMICA(Proponente)'!Interest_Rate*Loan_Years*Loan_Start&gt;0,1,0)</definedName>
    <definedName name="Values_Entered">IF(Loan_Amount*Interest_Rate*Loan_Years*Loan_Start&gt;0,1,0)</definedName>
    <definedName name="Válvulas" localSheetId="0">#REF!</definedName>
    <definedName name="Válvulas" localSheetId="1">#REF!</definedName>
    <definedName name="Válvulas">#REF!</definedName>
    <definedName name="Var">[20]Varios.!$E$1:$E$65536</definedName>
    <definedName name="VARIACION1" localSheetId="0">#REF!</definedName>
    <definedName name="VARIACION1" localSheetId="1">#REF!</definedName>
    <definedName name="VARIACION1">#REF!</definedName>
    <definedName name="Varios" localSheetId="0">#REF!</definedName>
    <definedName name="Varios" localSheetId="1">#REF!</definedName>
    <definedName name="Varios">#REF!</definedName>
    <definedName name="vbvbvbvb" localSheetId="2" hidden="1">{"TAB1",#N/A,TRUE,"GENERAL";"TAB2",#N/A,TRUE,"GENERAL";"TAB3",#N/A,TRUE,"GENERAL";"TAB4",#N/A,TRUE,"GENERAL";"TAB5",#N/A,TRUE,"GENERAL"}</definedName>
    <definedName name="vbvbvbvb" localSheetId="0" hidden="1">{"TAB1",#N/A,TRUE,"GENERAL";"TAB2",#N/A,TRUE,"GENERAL";"TAB3",#N/A,TRUE,"GENERAL";"TAB4",#N/A,TRUE,"GENERAL";"TAB5",#N/A,TRUE,"GENERAL"}</definedName>
    <definedName name="vbvbvbvb" localSheetId="1"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localSheetId="0" hidden="1">{"via1",#N/A,TRUE,"general";"via2",#N/A,TRUE,"general";"via3",#N/A,TRUE,"general"}</definedName>
    <definedName name="vdfvuio" localSheetId="1"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localSheetId="0" hidden="1">{"via1",#N/A,TRUE,"general";"via2",#N/A,TRUE,"general";"via3",#N/A,TRUE,"general"}</definedName>
    <definedName name="vdsvnj" localSheetId="1" hidden="1">{"via1",#N/A,TRUE,"general";"via2",#N/A,TRUE,"general";"via3",#N/A,TRUE,"general"}</definedName>
    <definedName name="vdsvnj" hidden="1">{"via1",#N/A,TRUE,"general";"via2",#N/A,TRUE,"general";"via3",#N/A,TRUE,"general"}</definedName>
    <definedName name="VentaAiu" localSheetId="2">#REF!</definedName>
    <definedName name="VentaAiu" localSheetId="0">#REF!</definedName>
    <definedName name="VentaAiu" localSheetId="1">#REF!</definedName>
    <definedName name="VentaAiu">#REF!</definedName>
    <definedName name="VEX" localSheetId="0">[12]Tablas!#REF!</definedName>
    <definedName name="VEX" localSheetId="1">[12]Tablas!#REF!</definedName>
    <definedName name="VEX">[12]Tablas!#REF!</definedName>
    <definedName name="VEX_ON" localSheetId="0">#REF!</definedName>
    <definedName name="VEX_ON" localSheetId="1">#REF!</definedName>
    <definedName name="VEX_ON">#REF!</definedName>
    <definedName name="VEX1_1" localSheetId="0">[12]Tablas!#REF!</definedName>
    <definedName name="VEX1_1" localSheetId="1">[12]Tablas!#REF!</definedName>
    <definedName name="VEX1_1">[12]Tablas!#REF!</definedName>
    <definedName name="VEX1_1_1" localSheetId="0">[12]Tablas!#REF!</definedName>
    <definedName name="VEX1_1_1" localSheetId="1">[12]Tablas!#REF!</definedName>
    <definedName name="VEX1_1_1">[12]Tablas!#REF!</definedName>
    <definedName name="VEX1_1_2" localSheetId="0">[12]Tablas!#REF!</definedName>
    <definedName name="VEX1_1_2" localSheetId="1">[12]Tablas!#REF!</definedName>
    <definedName name="VEX1_1_2">[12]Tablas!#REF!</definedName>
    <definedName name="VEX1_1_3" localSheetId="0">[12]Tablas!#REF!</definedName>
    <definedName name="VEX1_1_3" localSheetId="1">[12]Tablas!#REF!</definedName>
    <definedName name="VEX1_1_3">[12]Tablas!#REF!</definedName>
    <definedName name="VEX1_1_4" localSheetId="0">[12]Tablas!#REF!</definedName>
    <definedName name="VEX1_1_4" localSheetId="1">[12]Tablas!#REF!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localSheetId="0" hidden="1">{"via1",#N/A,TRUE,"general";"via2",#N/A,TRUE,"general";"via3",#N/A,TRUE,"general"}</definedName>
    <definedName name="vfbgnhyt" localSheetId="1" hidden="1">{"via1",#N/A,TRUE,"general";"via2",#N/A,TRUE,"general";"via3",#N/A,TRUE,"general"}</definedName>
    <definedName name="vfbgnhyt" hidden="1">{"via1",#N/A,TRUE,"general";"via2",#N/A,TRUE,"general";"via3",#N/A,TRUE,"general"}</definedName>
    <definedName name="vfh">'[79]7422CW00'!#REF!</definedName>
    <definedName name="VFR" localSheetId="0">#REF!</definedName>
    <definedName name="VFR" localSheetId="1">#REF!</definedName>
    <definedName name="VFR">#REF!</definedName>
    <definedName name="vfvdv" localSheetId="2" hidden="1">{"TAB1",#N/A,TRUE,"GENERAL";"TAB2",#N/A,TRUE,"GENERAL";"TAB3",#N/A,TRUE,"GENERAL";"TAB4",#N/A,TRUE,"GENERAL";"TAB5",#N/A,TRUE,"GENERAL"}</definedName>
    <definedName name="vfvdv" localSheetId="0" hidden="1">{"TAB1",#N/A,TRUE,"GENERAL";"TAB2",#N/A,TRUE,"GENERAL";"TAB3",#N/A,TRUE,"GENERAL";"TAB4",#N/A,TRUE,"GENERAL";"TAB5",#N/A,TRUE,"GENERAL"}</definedName>
    <definedName name="vfvdv" localSheetId="1"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localSheetId="0" hidden="1">{"TAB1",#N/A,TRUE,"GENERAL";"TAB2",#N/A,TRUE,"GENERAL";"TAB3",#N/A,TRUE,"GENERAL";"TAB4",#N/A,TRUE,"GENERAL";"TAB5",#N/A,TRUE,"GENERAL"}</definedName>
    <definedName name="vfvf" localSheetId="1"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[94]Tablas!$A$6:$A$26</definedName>
    <definedName name="VigenciaDolares" localSheetId="0">#REF!</definedName>
    <definedName name="VigenciaDolares" localSheetId="1">#REF!</definedName>
    <definedName name="VigenciaDolares">#REF!</definedName>
    <definedName name="VigenciaPesos" localSheetId="0">#REF!</definedName>
    <definedName name="VigenciaPesos" localSheetId="1">#REF!</definedName>
    <definedName name="VigenciaPesos">#REF!</definedName>
    <definedName name="VIGFUTURA">[94]Tablas!$J$6:$J$8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[51]Personalizar!$E$15</definedName>
    <definedName name="vk" localSheetId="2" hidden="1">{"via1",#N/A,TRUE,"general";"via2",#N/A,TRUE,"general";"via3",#N/A,TRUE,"general"}</definedName>
    <definedName name="vk" localSheetId="0" hidden="1">{"via1",#N/A,TRUE,"general";"via2",#N/A,TRUE,"general";"via3",#N/A,TRUE,"general"}</definedName>
    <definedName name="vk" localSheetId="1"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localSheetId="0" hidden="1">{"via1",#N/A,TRUE,"general";"via2",#N/A,TRUE,"general";"via3",#N/A,TRUE,"general"}</definedName>
    <definedName name="vnbvxb" localSheetId="1"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localSheetId="0" hidden="1">{"TAB1",#N/A,TRUE,"GENERAL";"TAB2",#N/A,TRUE,"GENERAL";"TAB3",#N/A,TRUE,"GENERAL";"TAB4",#N/A,TRUE,"GENERAL";"TAB5",#N/A,TRUE,"GENERAL"}</definedName>
    <definedName name="VNVBN" localSheetId="1"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 localSheetId="0">#REF!</definedName>
    <definedName name="vpt" localSheetId="1">#REF!</definedName>
    <definedName name="vpt">#REF!</definedName>
    <definedName name="VRP">[12]Tablas!#REF!</definedName>
    <definedName name="VRP_PETROQ" localSheetId="0">#REF!</definedName>
    <definedName name="VRP_PETROQ" localSheetId="1">#REF!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localSheetId="0" hidden="1">{"via1",#N/A,TRUE,"general";"via2",#N/A,TRUE,"general";"via3",#N/A,TRUE,"general"}</definedName>
    <definedName name="vsdfj" localSheetId="1"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 localSheetId="0">#REF!</definedName>
    <definedName name="vsp" localSheetId="1">#REF!</definedName>
    <definedName name="vsp">#REF!</definedName>
    <definedName name="vt" localSheetId="2" hidden="1">{"via1",#N/A,TRUE,"general";"via2",#N/A,TRUE,"general";"via3",#N/A,TRUE,"general"}</definedName>
    <definedName name="vt" localSheetId="0" hidden="1">{"via1",#N/A,TRUE,"general";"via2",#N/A,TRUE,"general";"via3",#N/A,TRUE,"general"}</definedName>
    <definedName name="vt" localSheetId="1"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localSheetId="0" hidden="1">{"TAB1",#N/A,TRUE,"GENERAL";"TAB2",#N/A,TRUE,"GENERAL";"TAB3",#N/A,TRUE,"GENERAL";"TAB4",#N/A,TRUE,"GENERAL";"TAB5",#N/A,TRUE,"GENERAL"}</definedName>
    <definedName name="vvcxv" localSheetId="1"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 localSheetId="0">#REF!</definedName>
    <definedName name="VVV" localSheetId="1">#REF!</definedName>
    <definedName name="VVV">#REF!</definedName>
    <definedName name="vvvvt" localSheetId="2" hidden="1">{"via1",#N/A,TRUE,"general";"via2",#N/A,TRUE,"general";"via3",#N/A,TRUE,"general"}</definedName>
    <definedName name="vvvvt" localSheetId="0" hidden="1">{"via1",#N/A,TRUE,"general";"via2",#N/A,TRUE,"general";"via3",#N/A,TRUE,"general"}</definedName>
    <definedName name="vvvvt" localSheetId="1"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localSheetId="0" hidden="1">{"via1",#N/A,TRUE,"general";"via2",#N/A,TRUE,"general";"via3",#N/A,TRUE,"general"}</definedName>
    <definedName name="vvvvvvf" localSheetId="1"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localSheetId="0" hidden="1">{"TAB1",#N/A,TRUE,"GENERAL";"TAB2",#N/A,TRUE,"GENERAL";"TAB3",#N/A,TRUE,"GENERAL";"TAB4",#N/A,TRUE,"GENERAL";"TAB5",#N/A,TRUE,"GENERAL"}</definedName>
    <definedName name="vy" localSheetId="1"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localSheetId="0" hidden="1">{"via1",#N/A,TRUE,"general";"via2",#N/A,TRUE,"general";"via3",#N/A,TRUE,"general"}</definedName>
    <definedName name="w2w2w" localSheetId="1"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'[117]2004'!#REF!</definedName>
    <definedName name="Wcut" localSheetId="0">#REF!</definedName>
    <definedName name="Wcut" localSheetId="1">#REF!</definedName>
    <definedName name="Wcut">#REF!</definedName>
    <definedName name="WD" localSheetId="0">#REF!</definedName>
    <definedName name="WD" localSheetId="1">#REF!</definedName>
    <definedName name="WD">#REF!</definedName>
    <definedName name="WDD" localSheetId="0" hidden="1">{#N/A,#N/A,FALSE,"orthoflow";#N/A,#N/A,FALSE,"Miscelaneos";#N/A,#N/A,FALSE,"Instrumentacio";#N/A,#N/A,FALSE,"Electrico";#N/A,#N/A,FALSE,"Valv. Seguridad"}</definedName>
    <definedName name="WDD" localSheetId="1" hidden="1">{#N/A,#N/A,FALSE,"orthoflow";#N/A,#N/A,FALSE,"Miscelaneos";#N/A,#N/A,FALSE,"Instrumentacio";#N/A,#N/A,FALSE,"Electrico";#N/A,#N/A,FALSE,"Valv. Seguridad"}</definedName>
    <definedName name="WDD" hidden="1">{#N/A,#N/A,FALSE,"orthoflow";#N/A,#N/A,FALSE,"Miscelaneos";#N/A,#N/A,FALSE,"Instrumentacio";#N/A,#N/A,FALSE,"Electrico";#N/A,#N/A,FALSE,"Valv. Seguridad"}</definedName>
    <definedName name="WDFSDF" localSheetId="2">'[38]Res-Accide-10'!#REF!</definedName>
    <definedName name="WDFSDF">'[38]Res-Accide-10'!#REF!</definedName>
    <definedName name="wedw" localSheetId="0">#REF!</definedName>
    <definedName name="wedw" localSheetId="1">#REF!</definedName>
    <definedName name="wedw">#REF!</definedName>
    <definedName name="WEFWE" localSheetId="2">'[38]Res-Accide-10'!#REF!</definedName>
    <definedName name="WEFWE">'[38]Res-Accide-10'!#REF!</definedName>
    <definedName name="WER">'[38]Res-Accide-10'!$S$2:$S$7</definedName>
    <definedName name="werew" localSheetId="2" hidden="1">{"TAB1",#N/A,TRUE,"GENERAL";"TAB2",#N/A,TRUE,"GENERAL";"TAB3",#N/A,TRUE,"GENERAL";"TAB4",#N/A,TRUE,"GENERAL";"TAB5",#N/A,TRUE,"GENERAL"}</definedName>
    <definedName name="werew" localSheetId="0" hidden="1">{"TAB1",#N/A,TRUE,"GENERAL";"TAB2",#N/A,TRUE,"GENERAL";"TAB3",#N/A,TRUE,"GENERAL";"TAB4",#N/A,TRUE,"GENERAL";"TAB5",#N/A,TRUE,"GENERAL"}</definedName>
    <definedName name="werew" localSheetId="1"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localSheetId="0" hidden="1">{"via1",#N/A,TRUE,"general";"via2",#N/A,TRUE,"general";"via3",#N/A,TRUE,"general"}</definedName>
    <definedName name="WEREWR" localSheetId="1"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localSheetId="0" hidden="1">{"TAB1",#N/A,TRUE,"GENERAL";"TAB2",#N/A,TRUE,"GENERAL";"TAB3",#N/A,TRUE,"GENERAL";"TAB4",#N/A,TRUE,"GENERAL";"TAB5",#N/A,TRUE,"GENERAL"}</definedName>
    <definedName name="werfdsf" localSheetId="1"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localSheetId="0" hidden="1">{"via1",#N/A,TRUE,"general";"via2",#N/A,TRUE,"general";"via3",#N/A,TRUE,"general"}</definedName>
    <definedName name="werh" localSheetId="1"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localSheetId="0" hidden="1">{"via1",#N/A,TRUE,"general";"via2",#N/A,TRUE,"general";"via3",#N/A,TRUE,"general"}</definedName>
    <definedName name="wersfdfrguyo" localSheetId="1"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localSheetId="0" hidden="1">{"via1",#N/A,TRUE,"general";"via2",#N/A,TRUE,"general";"via3",#N/A,TRUE,"general"}</definedName>
    <definedName name="werwr" localSheetId="1"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localSheetId="0" hidden="1">{"TAB1",#N/A,TRUE,"GENERAL";"TAB2",#N/A,TRUE,"GENERAL";"TAB3",#N/A,TRUE,"GENERAL";"TAB4",#N/A,TRUE,"GENERAL";"TAB5",#N/A,TRUE,"GENERAL"}</definedName>
    <definedName name="WERWVN" localSheetId="1"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localSheetId="0" hidden="1">{"via1",#N/A,TRUE,"general";"via2",#N/A,TRUE,"general";"via3",#N/A,TRUE,"general"}</definedName>
    <definedName name="wetrew" localSheetId="1"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localSheetId="0" hidden="1">{"via1",#N/A,TRUE,"general";"via2",#N/A,TRUE,"general";"via3",#N/A,TRUE,"general"}</definedName>
    <definedName name="wettt" localSheetId="1"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localSheetId="0" hidden="1">{"via1",#N/A,TRUE,"general";"via2",#N/A,TRUE,"general";"via3",#N/A,TRUE,"general"}</definedName>
    <definedName name="wetwretd" localSheetId="1"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localSheetId="0" hidden="1">{"via1",#N/A,TRUE,"general";"via2",#N/A,TRUE,"general";"via3",#N/A,TRUE,"general"}</definedName>
    <definedName name="wew" localSheetId="1"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localSheetId="0" hidden="1">{"via1",#N/A,TRUE,"general";"via2",#N/A,TRUE,"general";"via3",#N/A,TRUE,"general"}</definedName>
    <definedName name="wffag" localSheetId="1" hidden="1">{"via1",#N/A,TRUE,"general";"via2",#N/A,TRUE,"general";"via3",#N/A,TRUE,"general"}</definedName>
    <definedName name="wffag" hidden="1">{"via1",#N/A,TRUE,"general";"via2",#N/A,TRUE,"general";"via3",#N/A,TRUE,"general"}</definedName>
    <definedName name="WILSON" localSheetId="2">'[38]Res-Accide-10'!#REF!</definedName>
    <definedName name="WILSON">'[38]Res-Accide-10'!#REF!</definedName>
    <definedName name="WQ" localSheetId="0">#REF!</definedName>
    <definedName name="WQ" localSheetId="1">#REF!</definedName>
    <definedName name="WQ">#REF!</definedName>
    <definedName name="WQEEWQ" localSheetId="2" hidden="1">{"TAB1",#N/A,TRUE,"GENERAL";"TAB2",#N/A,TRUE,"GENERAL";"TAB3",#N/A,TRUE,"GENERAL";"TAB4",#N/A,TRUE,"GENERAL";"TAB5",#N/A,TRUE,"GENERAL"}</definedName>
    <definedName name="WQEEWQ" localSheetId="0" hidden="1">{"TAB1",#N/A,TRUE,"GENERAL";"TAB2",#N/A,TRUE,"GENERAL";"TAB3",#N/A,TRUE,"GENERAL";"TAB4",#N/A,TRUE,"GENERAL";"TAB5",#N/A,TRUE,"GENERAL"}</definedName>
    <definedName name="WQEEWQ" localSheetId="1" hidden="1">{"TAB1",#N/A,TRUE,"GENERAL";"TAB2",#N/A,TRUE,"GENERAL";"TAB3",#N/A,TRUE,"GENERAL";"TAB4",#N/A,TRUE,"GENERAL";"TAB5",#N/A,TRUE,"GENERAL"}</definedName>
    <definedName name="WQEEWQ" hidden="1">{"TAB1",#N/A,TRUE,"GENERAL";"TAB2",#N/A,TRUE,"GENERAL";"TAB3",#N/A,TRUE,"GENERAL";"TAB4",#N/A,TRUE,"GENERAL";"TAB5",#N/A,TRUE,"GENERAL"}</definedName>
    <definedName name="wrn.civil._.works." localSheetId="0" hidden="1">{#N/A,#N/A,TRUE,"1842CWN0"}</definedName>
    <definedName name="wrn.civil._.works." localSheetId="1" hidden="1">{#N/A,#N/A,TRUE,"1842CWN0"}</definedName>
    <definedName name="wrn.civil._.works." hidden="1">{#N/A,#N/A,TRUE,"1842CWN0"}</definedName>
    <definedName name="wrn.FINAN97." localSheetId="0" hidden="1">{"COSOPE98",#N/A,FALSE,"COSOPE98";"COSOPE97",#N/A,FALSE,"COSOPE97";"GASECP98",#N/A,FALSE,"GASECP98";"GAS10098",#N/A,FALSE,"GAS10098";"GASECP97",#N/A,FALSE,"GASECP97";"GAS10097",#N/A,FALSE,"GAS10097";"INVECP98",#N/A,FALSE,"INVECP98";"INV10098",#N/A,FALSE,"INV10098";"INVECP97",#N/A,FALSE,"INVECP97";"INV10097",#N/A,FALSE,"INV10097"}</definedName>
    <definedName name="wrn.FINAN97." localSheetId="1" hidden="1">{"COSOPE98",#N/A,FALSE,"COSOPE98";"COSOPE97",#N/A,FALSE,"COSOPE97";"GASECP98",#N/A,FALSE,"GASECP98";"GAS10098",#N/A,FALSE,"GAS10098";"GASECP97",#N/A,FALSE,"GASECP97";"GAS10097",#N/A,FALSE,"GAS10097";"INVECP98",#N/A,FALSE,"INVECP98";"INV10098",#N/A,FALSE,"INV10098";"INVECP97",#N/A,FALSE,"INVECP97";"INV10097",#N/A,FALSE,"INV10097"}</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localSheetId="0"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localSheetId="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localSheetId="0" hidden="1">{"TAB1",#N/A,TRUE,"GENERAL";"TAB2",#N/A,TRUE,"GENERAL";"TAB3",#N/A,TRUE,"GENERAL";"TAB4",#N/A,TRUE,"GENERAL";"TAB5",#N/A,TRUE,"GENERAL"}</definedName>
    <definedName name="wrn.GENERAL." localSheetId="1" hidden="1">{"TAB1",#N/A,TRUE,"GENERAL";"TAB2",#N/A,TRUE,"GENERAL";"TAB3",#N/A,TRUE,"GENERAL";"TAB4",#N/A,TRUE,"GENERAL";"TAB5",#N/A,TRUE,"GENERAL"}</definedName>
    <definedName name="wrn.GENERAL." hidden="1">{"TAB1",#N/A,TRUE,"GENERAL";"TAB2",#N/A,TRUE,"GENERAL";"TAB3",#N/A,TRUE,"GENERAL";"TAB4",#N/A,TRUE,"GENERAL";"TAB5",#N/A,TRUE,"GENERAL"}</definedName>
    <definedName name="wrn.GERENCIA." localSheetId="0" hidden="1">{#N/A,#N/A,TRUE,"INGENIERIA";#N/A,#N/A,TRUE,"COMPRAS";#N/A,#N/A,TRUE,"DIRECCION";#N/A,#N/A,TRUE,"RESUMEN"}</definedName>
    <definedName name="wrn.GERENCIA." localSheetId="1" hidden="1">{#N/A,#N/A,TRUE,"INGENIERIA";#N/A,#N/A,TRUE,"COMPRAS";#N/A,#N/A,TRUE,"DIRECCION";#N/A,#N/A,TRUE,"RESUMEN"}</definedName>
    <definedName name="wrn.GERENCIA." hidden="1">{#N/A,#N/A,TRUE,"INGENIERIA";#N/A,#N/A,TRUE,"COMPRAS";#N/A,#N/A,TRUE,"DIRECCION";#N/A,#N/A,TRUE,"RESUMEN"}</definedName>
    <definedName name="wrn.OPERADORES." localSheetId="0" hidden="1">{#N/A,#N/A,TRUE,"T1"}</definedName>
    <definedName name="wrn.OPERADORES." localSheetId="1" hidden="1">{#N/A,#N/A,TRUE,"T1"}</definedName>
    <definedName name="wrn.OPERADORES." hidden="1">{#N/A,#N/A,TRUE,"T1"}</definedName>
    <definedName name="wrn.res7" localSheetId="0" hidden="1">{#N/A,#N/A,FALSE,"Hoja1";#N/A,#N/A,FALSE,"Hoja2"}</definedName>
    <definedName name="wrn.res7" localSheetId="1" hidden="1">{#N/A,#N/A,FALSE,"Hoja1";#N/A,#N/A,FALSE,"Hoja2"}</definedName>
    <definedName name="wrn.res7" hidden="1">{#N/A,#N/A,FALSE,"Hoja1";#N/A,#N/A,FALSE,"Hoja2"}</definedName>
    <definedName name="wrn.Resumen." localSheetId="0" hidden="1">{#N/A,#N/A,FALSE,"Hoja1";#N/A,#N/A,FALSE,"Hoja2"}</definedName>
    <definedName name="wrn.Resumen." localSheetId="1" hidden="1">{#N/A,#N/A,FALSE,"Hoja1";#N/A,#N/A,FALSE,"Hoja2"}</definedName>
    <definedName name="wrn.Resumen." hidden="1">{#N/A,#N/A,FALSE,"Hoja1";#N/A,#N/A,FALSE,"Hoja2"}</definedName>
    <definedName name="wrn.TRABFENO." localSheetId="0" hidden="1">{#N/A,#N/A,FALSE,"Estatico";#N/A,#N/A,FALSE,"Tuberia";#N/A,#N/A,FALSE,"Instrumentación";#N/A,#N/A,FALSE,"Mecanica";#N/A,#N/A,FALSE,"Electrico";#N/A,#N/A,FALSE,"Ofic.Civiles"}</definedName>
    <definedName name="wrn.TRABFENO." localSheetId="1" hidden="1">{#N/A,#N/A,FALSE,"Estatico";#N/A,#N/A,FALSE,"Tuberia";#N/A,#N/A,FALSE,"Instrumentación";#N/A,#N/A,FALSE,"Mecanica";#N/A,#N/A,FALSE,"Electrico";#N/A,#N/A,FALSE,"Ofic.Civiles"}</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localSheetId="0" hidden="1">{"via1",#N/A,TRUE,"general";"via2",#N/A,TRUE,"general";"via3",#N/A,TRUE,"general"}</definedName>
    <definedName name="wrn.via." localSheetId="1"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localSheetId="0" hidden="1">{"via1",#N/A,TRUE,"general";"via2",#N/A,TRUE,"general";"via3",#N/A,TRUE,"general"}</definedName>
    <definedName name="wsnhed" localSheetId="1"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localSheetId="0" hidden="1">{"via1",#N/A,TRUE,"general";"via2",#N/A,TRUE,"general";"via3",#N/A,TRUE,"general"}</definedName>
    <definedName name="wswswsqa" localSheetId="1"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localSheetId="0" hidden="1">{"TAB1",#N/A,TRUE,"GENERAL";"TAB2",#N/A,TRUE,"GENERAL";"TAB3",#N/A,TRUE,"GENERAL";"TAB4",#N/A,TRUE,"GENERAL";"TAB5",#N/A,TRUE,"GENERAL"}</definedName>
    <definedName name="wtt" localSheetId="1"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localSheetId="0" hidden="1">{"via1",#N/A,TRUE,"general";"via2",#N/A,TRUE,"general";"via3",#N/A,TRUE,"general"}</definedName>
    <definedName name="wwded3" localSheetId="1"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localSheetId="0" hidden="1">{"TAB1",#N/A,TRUE,"GENERAL";"TAB2",#N/A,TRUE,"GENERAL";"TAB3",#N/A,TRUE,"GENERAL";"TAB4",#N/A,TRUE,"GENERAL";"TAB5",#N/A,TRUE,"GENERAL"}</definedName>
    <definedName name="wwwwe" localSheetId="1"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localSheetId="0" hidden="1">{"via1",#N/A,TRUE,"general";"via2",#N/A,TRUE,"general";"via3",#N/A,TRUE,"general"}</definedName>
    <definedName name="wyty" localSheetId="1"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localSheetId="0" hidden="1">{"TAB1",#N/A,TRUE,"GENERAL";"TAB2",#N/A,TRUE,"GENERAL";"TAB3",#N/A,TRUE,"GENERAL";"TAB4",#N/A,TRUE,"GENERAL";"TAB5",#N/A,TRUE,"GENERAL"}</definedName>
    <definedName name="xcbvbs" localSheetId="1"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localSheetId="0" hidden="1">{#N/A,#N/A,TRUE,"1842CWN0"}</definedName>
    <definedName name="XSW" localSheetId="1" hidden="1">{#N/A,#N/A,TRUE,"1842CWN0"}</definedName>
    <definedName name="XSW" hidden="1">{#N/A,#N/A,TRUE,"1842CWN0"}</definedName>
    <definedName name="xsxs" localSheetId="2" hidden="1">{"TAB1",#N/A,TRUE,"GENERAL";"TAB2",#N/A,TRUE,"GENERAL";"TAB3",#N/A,TRUE,"GENERAL";"TAB4",#N/A,TRUE,"GENERAL";"TAB5",#N/A,TRUE,"GENERAL"}</definedName>
    <definedName name="xsxs" localSheetId="0" hidden="1">{"TAB1",#N/A,TRUE,"GENERAL";"TAB2",#N/A,TRUE,"GENERAL";"TAB3",#N/A,TRUE,"GENERAL";"TAB4",#N/A,TRUE,"GENERAL";"TAB5",#N/A,TRUE,"GENERAL"}</definedName>
    <definedName name="xsxs" localSheetId="1"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 localSheetId="0">#REF!</definedName>
    <definedName name="XX" localSheetId="1">#REF!</definedName>
    <definedName name="XX">#REF!</definedName>
    <definedName name="xxfg" localSheetId="2" hidden="1">{"via1",#N/A,TRUE,"general";"via2",#N/A,TRUE,"general";"via3",#N/A,TRUE,"general"}</definedName>
    <definedName name="xxfg" localSheetId="0" hidden="1">{"via1",#N/A,TRUE,"general";"via2",#N/A,TRUE,"general";"via3",#N/A,TRUE,"general"}</definedName>
    <definedName name="xxfg" localSheetId="1" hidden="1">{"via1",#N/A,TRUE,"general";"via2",#N/A,TRUE,"general";"via3",#N/A,TRUE,"general"}</definedName>
    <definedName name="xxfg" hidden="1">{"via1",#N/A,TRUE,"general";"via2",#N/A,TRUE,"general";"via3",#N/A,TRUE,"general"}</definedName>
    <definedName name="XXXX" hidden="1">#REF!</definedName>
    <definedName name="xxxxx" localSheetId="0">[118]!absc</definedName>
    <definedName name="xxxxx" localSheetId="1">[118]!absc</definedName>
    <definedName name="xxxxx">[118]!absc</definedName>
    <definedName name="xxxxxds" localSheetId="2" hidden="1">{"via1",#N/A,TRUE,"general";"via2",#N/A,TRUE,"general";"via3",#N/A,TRUE,"general"}</definedName>
    <definedName name="xxxxxds" localSheetId="0" hidden="1">{"via1",#N/A,TRUE,"general";"via2",#N/A,TRUE,"general";"via3",#N/A,TRUE,"general"}</definedName>
    <definedName name="xxxxxds" localSheetId="1" hidden="1">{"via1",#N/A,TRUE,"general";"via2",#N/A,TRUE,"general";"via3",#N/A,TRUE,"general"}</definedName>
    <definedName name="xxxxxds" hidden="1">{"via1",#N/A,TRUE,"general";"via2",#N/A,TRUE,"general";"via3",#N/A,TRUE,"general"}</definedName>
    <definedName name="XXXXXX" localSheetId="0" hidden="1">{#N/A,#N/A,FALSE,"orthoflow";#N/A,#N/A,FALSE,"Miscelaneos";#N/A,#N/A,FALSE,"Instrumentacio";#N/A,#N/A,FALSE,"Electrico";#N/A,#N/A,FALSE,"Valv. Seguridad"}</definedName>
    <definedName name="XXXXXX" localSheetId="1" hidden="1">{#N/A,#N/A,FALSE,"orthoflow";#N/A,#N/A,FALSE,"Miscelaneos";#N/A,#N/A,FALSE,"Instrumentacio";#N/A,#N/A,FALSE,"Electrico";#N/A,#N/A,FALSE,"Valv. Seguridad"}</definedName>
    <definedName name="XXXXXX" hidden="1">{#N/A,#N/A,FALSE,"orthoflow";#N/A,#N/A,FALSE,"Miscelaneos";#N/A,#N/A,FALSE,"Instrumentacio";#N/A,#N/A,FALSE,"Electrico";#N/A,#N/A,FALSE,"Valv. Seguridad"}</definedName>
    <definedName name="XXXXXXXXXX" localSheetId="2">#REF!</definedName>
    <definedName name="XXXXXXXXXX" localSheetId="0">#REF!</definedName>
    <definedName name="XXXXXXXXXX" localSheetId="1">#REF!</definedName>
    <definedName name="XXXXXXXXXX">#REF!</definedName>
    <definedName name="xxxxxxxxxx29" localSheetId="2" hidden="1">{"via1",#N/A,TRUE,"general";"via2",#N/A,TRUE,"general";"via3",#N/A,TRUE,"general"}</definedName>
    <definedName name="xxxxxxxxxx29" localSheetId="0" hidden="1">{"via1",#N/A,TRUE,"general";"via2",#N/A,TRUE,"general";"via3",#N/A,TRUE,"general"}</definedName>
    <definedName name="xxxxxxxxxx29" localSheetId="1" hidden="1">{"via1",#N/A,TRUE,"general";"via2",#N/A,TRUE,"general";"via3",#N/A,TRUE,"general"}</definedName>
    <definedName name="xxxxxxxxxx29" hidden="1">{"via1",#N/A,TRUE,"general";"via2",#N/A,TRUE,"general";"via3",#N/A,TRUE,"general"}</definedName>
    <definedName name="XXXXXXXXXXXX" localSheetId="2">#REF!</definedName>
    <definedName name="XXXXXXXXXXXX" localSheetId="0">#REF!</definedName>
    <definedName name="XXXXXXXXXXXX" localSheetId="1">#REF!</definedName>
    <definedName name="XXXXXXXXXXXX">#REF!</definedName>
    <definedName name="XZS" localSheetId="0" hidden="1">#REF!</definedName>
    <definedName name="XZS" localSheetId="1" hidden="1">#REF!</definedName>
    <definedName name="XZS" hidden="1">#REF!</definedName>
    <definedName name="XZXZV" localSheetId="2" hidden="1">{"via1",#N/A,TRUE,"general";"via2",#N/A,TRUE,"general";"via3",#N/A,TRUE,"general"}</definedName>
    <definedName name="XZXZV" localSheetId="0" hidden="1">{"via1",#N/A,TRUE,"general";"via2",#N/A,TRUE,"general";"via3",#N/A,TRUE,"general"}</definedName>
    <definedName name="XZXZV" localSheetId="1" hidden="1">{"via1",#N/A,TRUE,"general";"via2",#N/A,TRUE,"general";"via3",#N/A,TRUE,"general"}</definedName>
    <definedName name="XZXZV" hidden="1">{"via1",#N/A,TRUE,"general";"via2",#N/A,TRUE,"general";"via3",#N/A,TRUE,"general"}</definedName>
    <definedName name="Y" localSheetId="0">[26]!absc</definedName>
    <definedName name="Y" localSheetId="1">[26]!absc</definedName>
    <definedName name="Y">[26]!absc</definedName>
    <definedName name="y6y6" localSheetId="2" hidden="1">{"via1",#N/A,TRUE,"general";"via2",#N/A,TRUE,"general";"via3",#N/A,TRUE,"general"}</definedName>
    <definedName name="y6y6" localSheetId="0" hidden="1">{"via1",#N/A,TRUE,"general";"via2",#N/A,TRUE,"general";"via3",#N/A,TRUE,"general"}</definedName>
    <definedName name="y6y6" localSheetId="1" hidden="1">{"via1",#N/A,TRUE,"general";"via2",#N/A,TRUE,"general";"via3",#N/A,TRUE,"general"}</definedName>
    <definedName name="y6y6" hidden="1">{"via1",#N/A,TRUE,"general";"via2",#N/A,TRUE,"general";"via3",#N/A,TRUE,"general"}</definedName>
    <definedName name="YA" localSheetId="2">#REF!</definedName>
    <definedName name="YA" localSheetId="0">#REF!</definedName>
    <definedName name="YA" localSheetId="1">#REF!</definedName>
    <definedName name="YA">#REF!</definedName>
    <definedName name="yery" localSheetId="2" hidden="1">{"via1",#N/A,TRUE,"general";"via2",#N/A,TRUE,"general";"via3",#N/A,TRUE,"general"}</definedName>
    <definedName name="yery" localSheetId="0" hidden="1">{"via1",#N/A,TRUE,"general";"via2",#N/A,TRUE,"general";"via3",#N/A,TRUE,"general"}</definedName>
    <definedName name="yery" localSheetId="1"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localSheetId="0" hidden="1">{"TAB1",#N/A,TRUE,"GENERAL";"TAB2",#N/A,TRUE,"GENERAL";"TAB3",#N/A,TRUE,"GENERAL";"TAB4",#N/A,TRUE,"GENERAL";"TAB5",#N/A,TRUE,"GENERAL"}</definedName>
    <definedName name="yhy" localSheetId="1"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localSheetId="0" hidden="1">{"TAB1",#N/A,TRUE,"GENERAL";"TAB2",#N/A,TRUE,"GENERAL";"TAB3",#N/A,TRUE,"GENERAL";"TAB4",#N/A,TRUE,"GENERAL";"TAB5",#N/A,TRUE,"GENERAL"}</definedName>
    <definedName name="yjyj" localSheetId="1" hidden="1">{"TAB1",#N/A,TRUE,"GENERAL";"TAB2",#N/A,TRUE,"GENERAL";"TAB3",#N/A,TRUE,"GENERAL";"TAB4",#N/A,TRUE,"GENERAL";"TAB5",#N/A,TRUE,"GENERAL"}</definedName>
    <definedName name="yjyj" hidden="1">{"TAB1",#N/A,TRUE,"GENERAL";"TAB2",#N/A,TRUE,"GENERAL";"TAB3",#N/A,TRUE,"GENERAL";"TAB4",#N/A,TRUE,"GENERAL";"TAB5",#N/A,TRUE,"GENERAL"}</definedName>
    <definedName name="YOYO">'[119]AISLAMIENTO CATEGORIAS II Y III'!$G$1:$I$65536</definedName>
    <definedName name="yrey" localSheetId="2" hidden="1">{"via1",#N/A,TRUE,"general";"via2",#N/A,TRUE,"general";"via3",#N/A,TRUE,"general"}</definedName>
    <definedName name="yrey" localSheetId="0" hidden="1">{"via1",#N/A,TRUE,"general";"via2",#N/A,TRUE,"general";"via3",#N/A,TRUE,"general"}</definedName>
    <definedName name="yrey" localSheetId="1"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localSheetId="0" hidden="1">{"via1",#N/A,TRUE,"general";"via2",#N/A,TRUE,"general";"via3",#N/A,TRUE,"general"}</definedName>
    <definedName name="yry" localSheetId="1"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localSheetId="0" hidden="1">{"TAB1",#N/A,TRUE,"GENERAL";"TAB2",#N/A,TRUE,"GENERAL";"TAB3",#N/A,TRUE,"GENERAL";"TAB4",#N/A,TRUE,"GENERAL";"TAB5",#N/A,TRUE,"GENERAL"}</definedName>
    <definedName name="ytj" localSheetId="1"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localSheetId="0" hidden="1">{"via1",#N/A,TRUE,"general";"via2",#N/A,TRUE,"general";"via3",#N/A,TRUE,"general"}</definedName>
    <definedName name="ytjt6" localSheetId="1"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localSheetId="0" hidden="1">{"TAB1",#N/A,TRUE,"GENERAL";"TAB2",#N/A,TRUE,"GENERAL";"TAB3",#N/A,TRUE,"GENERAL";"TAB4",#N/A,TRUE,"GENERAL";"TAB5",#N/A,TRUE,"GENERAL"}</definedName>
    <definedName name="ytrwyr" localSheetId="1"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localSheetId="0" hidden="1">{"via1",#N/A,TRUE,"general";"via2",#N/A,TRUE,"general";"via3",#N/A,TRUE,"general"}</definedName>
    <definedName name="ytry" localSheetId="1"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localSheetId="0" hidden="1">{"via1",#N/A,TRUE,"general";"via2",#N/A,TRUE,"general";"via3",#N/A,TRUE,"general"}</definedName>
    <definedName name="ytryrty" localSheetId="1"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localSheetId="0" hidden="1">{"TAB1",#N/A,TRUE,"GENERAL";"TAB2",#N/A,TRUE,"GENERAL";"TAB3",#N/A,TRUE,"GENERAL";"TAB4",#N/A,TRUE,"GENERAL";"TAB5",#N/A,TRUE,"GENERAL"}</definedName>
    <definedName name="YTRYUYT" localSheetId="1"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localSheetId="0" hidden="1">{"TAB1",#N/A,TRUE,"GENERAL";"TAB2",#N/A,TRUE,"GENERAL";"TAB3",#N/A,TRUE,"GENERAL";"TAB4",#N/A,TRUE,"GENERAL";"TAB5",#N/A,TRUE,"GENERAL"}</definedName>
    <definedName name="ytudfgd" localSheetId="1"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localSheetId="0" hidden="1">{"TAB1",#N/A,TRUE,"GENERAL";"TAB2",#N/A,TRUE,"GENERAL";"TAB3",#N/A,TRUE,"GENERAL";"TAB4",#N/A,TRUE,"GENERAL";"TAB5",#N/A,TRUE,"GENERAL"}</definedName>
    <definedName name="yturtu7" localSheetId="1"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localSheetId="0" hidden="1">{"TAB1",#N/A,TRUE,"GENERAL";"TAB2",#N/A,TRUE,"GENERAL";"TAB3",#N/A,TRUE,"GENERAL";"TAB4",#N/A,TRUE,"GENERAL";"TAB5",#N/A,TRUE,"GENERAL"}</definedName>
    <definedName name="yturu" localSheetId="1"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localSheetId="0" hidden="1">{"via1",#N/A,TRUE,"general";"via2",#N/A,TRUE,"general";"via3",#N/A,TRUE,"general"}</definedName>
    <definedName name="ytuytfgh" localSheetId="1"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localSheetId="0" hidden="1">{"TAB1",#N/A,TRUE,"GENERAL";"TAB2",#N/A,TRUE,"GENERAL";"TAB3",#N/A,TRUE,"GENERAL";"TAB4",#N/A,TRUE,"GENERAL";"TAB5",#N/A,TRUE,"GENERAL"}</definedName>
    <definedName name="yty" localSheetId="1"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localSheetId="0" hidden="1">{"via1",#N/A,TRUE,"general";"via2",#N/A,TRUE,"general";"via3",#N/A,TRUE,"general"}</definedName>
    <definedName name="ytyyh" localSheetId="1"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localSheetId="0" hidden="1">{"TAB1",#N/A,TRUE,"GENERAL";"TAB2",#N/A,TRUE,"GENERAL";"TAB3",#N/A,TRUE,"GENERAL";"TAB4",#N/A,TRUE,"GENERAL";"TAB5",#N/A,TRUE,"GENERAL"}</definedName>
    <definedName name="ytzacdfg" localSheetId="1"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localSheetId="0" hidden="1">{"TAB1",#N/A,TRUE,"GENERAL";"TAB2",#N/A,TRUE,"GENERAL";"TAB3",#N/A,TRUE,"GENERAL";"TAB4",#N/A,TRUE,"GENERAL";"TAB5",#N/A,TRUE,"GENERAL"}</definedName>
    <definedName name="yu" localSheetId="1"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localSheetId="0" hidden="1">{"TAB1",#N/A,TRUE,"GENERAL";"TAB2",#N/A,TRUE,"GENERAL";"TAB3",#N/A,TRUE,"GENERAL";"TAB4",#N/A,TRUE,"GENERAL";"TAB5",#N/A,TRUE,"GENERAL"}</definedName>
    <definedName name="yudre54" localSheetId="1"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localSheetId="0" hidden="1">{"TAB1",#N/A,TRUE,"GENERAL";"TAB2",#N/A,TRUE,"GENERAL";"TAB3",#N/A,TRUE,"GENERAL";"TAB4",#N/A,TRUE,"GENERAL";"TAB5",#N/A,TRUE,"GENERAL"}</definedName>
    <definedName name="yuhgh" localSheetId="1"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localSheetId="0" hidden="1">{"via1",#N/A,TRUE,"general";"via2",#N/A,TRUE,"general";"via3",#N/A,TRUE,"general"}</definedName>
    <definedName name="yutu" localSheetId="1"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localSheetId="0" hidden="1">{"via1",#N/A,TRUE,"general";"via2",#N/A,TRUE,"general";"via3",#N/A,TRUE,"general"}</definedName>
    <definedName name="yuuiiy" localSheetId="1"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localSheetId="0" hidden="1">{"via1",#N/A,TRUE,"general";"via2",#N/A,TRUE,"general";"via3",#N/A,TRUE,"general"}</definedName>
    <definedName name="yuuuuuu" localSheetId="1"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localSheetId="0" hidden="1">{"via1",#N/A,TRUE,"general";"via2",#N/A,TRUE,"general";"via3",#N/A,TRUE,"general"}</definedName>
    <definedName name="yy" localSheetId="1"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localSheetId="0" hidden="1">{"TAB1",#N/A,TRUE,"GENERAL";"TAB2",#N/A,TRUE,"GENERAL";"TAB3",#N/A,TRUE,"GENERAL";"TAB4",#N/A,TRUE,"GENERAL";"TAB5",#N/A,TRUE,"GENERAL"}</definedName>
    <definedName name="yyy" localSheetId="1"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localSheetId="0" hidden="1">{"TAB1",#N/A,TRUE,"GENERAL";"TAB2",#N/A,TRUE,"GENERAL";"TAB3",#N/A,TRUE,"GENERAL";"TAB4",#N/A,TRUE,"GENERAL";"TAB5",#N/A,TRUE,"GENERAL"}</definedName>
    <definedName name="yyyuh" localSheetId="1"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localSheetId="0" hidden="1">{"TAB1",#N/A,TRUE,"GENERAL";"TAB2",#N/A,TRUE,"GENERAL";"TAB3",#N/A,TRUE,"GENERAL";"TAB4",#N/A,TRUE,"GENERAL";"TAB5",#N/A,TRUE,"GENERAL"}</definedName>
    <definedName name="yyyyhhh" localSheetId="1"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localSheetId="0" hidden="1">{"via1",#N/A,TRUE,"general";"via2",#N/A,TRUE,"general";"via3",#N/A,TRUE,"general"}</definedName>
    <definedName name="yyyyyf" localSheetId="1" hidden="1">{"via1",#N/A,TRUE,"general";"via2",#N/A,TRUE,"general";"via3",#N/A,TRUE,"general"}</definedName>
    <definedName name="yyyyyf" hidden="1">{"via1",#N/A,TRUE,"general";"via2",#N/A,TRUE,"general";"via3",#N/A,TRUE,"general"}</definedName>
    <definedName name="ZAQ" localSheetId="0" hidden="1">{#N/A,#N/A,TRUE,"INGENIERIA";#N/A,#N/A,TRUE,"COMPRAS";#N/A,#N/A,TRUE,"DIRECCION";#N/A,#N/A,TRUE,"RESUMEN"}</definedName>
    <definedName name="ZAQ" localSheetId="1" hidden="1">{#N/A,#N/A,TRUE,"INGENIERIA";#N/A,#N/A,TRUE,"COMPRAS";#N/A,#N/A,TRUE,"DIRECCION";#N/A,#N/A,TRUE,"RESUMEN"}</definedName>
    <definedName name="ZAQ" hidden="1">{#N/A,#N/A,TRUE,"INGENIERIA";#N/A,#N/A,TRUE,"COMPRAS";#N/A,#N/A,TRUE,"DIRECCION";#N/A,#N/A,TRUE,"RESUMEN"}</definedName>
    <definedName name="zdervr" localSheetId="2" hidden="1">{"via1",#N/A,TRUE,"general";"via2",#N/A,TRUE,"general";"via3",#N/A,TRUE,"general"}</definedName>
    <definedName name="zdervr" localSheetId="0" hidden="1">{"via1",#N/A,TRUE,"general";"via2",#N/A,TRUE,"general";"via3",#N/A,TRUE,"general"}</definedName>
    <definedName name="zdervr" localSheetId="1" hidden="1">{"via1",#N/A,TRUE,"general";"via2",#N/A,TRUE,"general";"via3",#N/A,TRUE,"general"}</definedName>
    <definedName name="zdervr" hidden="1">{"via1",#N/A,TRUE,"general";"via2",#N/A,TRUE,"general";"via3",#N/A,TRUE,"general"}</definedName>
    <definedName name="ZDF" localSheetId="2">#REF!</definedName>
    <definedName name="ZDF" localSheetId="0">#REF!</definedName>
    <definedName name="ZDF" localSheetId="1">#REF!</definedName>
    <definedName name="ZDF">#REF!</definedName>
    <definedName name="ZONA1" localSheetId="0">#REF!</definedName>
    <definedName name="ZONA1" localSheetId="1">#REF!</definedName>
    <definedName name="ZONA1">#REF!</definedName>
    <definedName name="ZONA3" localSheetId="0">#REF!</definedName>
    <definedName name="ZONA3" localSheetId="1">#REF!</definedName>
    <definedName name="ZONA3">#REF!</definedName>
    <definedName name="ZONA4">#REF!</definedName>
    <definedName name="zx" localSheetId="2">'INDICAR CÓDIGO DEL ITEM DE PAGO'!ERR</definedName>
    <definedName name="zx" localSheetId="0">'PRESUPUESTO OFICIAL (Entidad)'!ERR</definedName>
    <definedName name="zx" localSheetId="1">'PROPUESTA ECONOMICA(Proponente)'!ERR</definedName>
    <definedName name="zx">[0]!ERR</definedName>
    <definedName name="zxczds" localSheetId="2" hidden="1">{"TAB1",#N/A,TRUE,"GENERAL";"TAB2",#N/A,TRUE,"GENERAL";"TAB3",#N/A,TRUE,"GENERAL";"TAB4",#N/A,TRUE,"GENERAL";"TAB5",#N/A,TRUE,"GENERAL"}</definedName>
    <definedName name="zxczds" localSheetId="0" hidden="1">{"TAB1",#N/A,TRUE,"GENERAL";"TAB2",#N/A,TRUE,"GENERAL";"TAB3",#N/A,TRUE,"GENERAL";"TAB4",#N/A,TRUE,"GENERAL";"TAB5",#N/A,TRUE,"GENERAL"}</definedName>
    <definedName name="zxczds" localSheetId="1"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localSheetId="0" hidden="1">{"via1",#N/A,TRUE,"general";"via2",#N/A,TRUE,"general";"via3",#N/A,TRUE,"general"}</definedName>
    <definedName name="zxsdftyu" localSheetId="1"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localSheetId="0" hidden="1">{"via1",#N/A,TRUE,"general";"via2",#N/A,TRUE,"general";"via3",#N/A,TRUE,"general"}</definedName>
    <definedName name="zxvxczv" localSheetId="1" hidden="1">{"via1",#N/A,TRUE,"general";"via2",#N/A,TRUE,"general";"via3",#N/A,TRUE,"general"}</definedName>
    <definedName name="zxvxczv" hidden="1">{"via1",#N/A,TRUE,"general";"via2",#N/A,TRUE,"general";"via3",#N/A,TRUE,"general"}</definedName>
    <definedName name="ZZZZZZZZZZZ" localSheetId="2">'[52]A. P. U.'!#REF!</definedName>
    <definedName name="ZZZZZZZZZZZ">'[52]A. P. U.'!#REF!</definedName>
  </definedNam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P407" i="271" l="1"/>
  <c r="R406" i="271"/>
  <c r="S406" i="271" s="1"/>
  <c r="R405" i="271"/>
  <c r="S405" i="271" s="1"/>
  <c r="R404" i="271"/>
  <c r="S404" i="271" s="1"/>
  <c r="S399" i="271"/>
  <c r="R399" i="271"/>
  <c r="R398" i="271"/>
  <c r="S398" i="271" s="1"/>
  <c r="R397" i="271"/>
  <c r="S397" i="271" s="1"/>
  <c r="Q393" i="271"/>
  <c r="R393" i="271" s="1"/>
  <c r="S393" i="271" s="1"/>
  <c r="Q392" i="271"/>
  <c r="R392" i="271" s="1"/>
  <c r="S392" i="271" s="1"/>
  <c r="Q391" i="271"/>
  <c r="R391" i="271" s="1"/>
  <c r="S391" i="271" s="1"/>
  <c r="Q390" i="271"/>
  <c r="R390" i="271" s="1"/>
  <c r="S390" i="271" s="1"/>
  <c r="Q389" i="271"/>
  <c r="R389" i="271" s="1"/>
  <c r="S389" i="271" s="1"/>
  <c r="Q388" i="271"/>
  <c r="R388" i="271" s="1"/>
  <c r="S388" i="271" s="1"/>
  <c r="Q387" i="271"/>
  <c r="R387" i="271" s="1"/>
  <c r="S387" i="271" s="1"/>
  <c r="Q386" i="271"/>
  <c r="R386" i="271" s="1"/>
  <c r="S386" i="271" s="1"/>
  <c r="Q385" i="271"/>
  <c r="R385" i="271" s="1"/>
  <c r="S385" i="271" s="1"/>
  <c r="Q384" i="271"/>
  <c r="R384" i="271" s="1"/>
  <c r="S384" i="271" s="1"/>
  <c r="Q383" i="271"/>
  <c r="R383" i="271" s="1"/>
  <c r="S383" i="271" s="1"/>
  <c r="Q382" i="271"/>
  <c r="R382" i="271" s="1"/>
  <c r="S382" i="271" s="1"/>
  <c r="Q381" i="271"/>
  <c r="R381" i="271" s="1"/>
  <c r="S381" i="271" s="1"/>
  <c r="Q380" i="271"/>
  <c r="R380" i="271" s="1"/>
  <c r="S380" i="271" s="1"/>
  <c r="Q379" i="271"/>
  <c r="R379" i="271" s="1"/>
  <c r="S379" i="271" s="1"/>
  <c r="Q378" i="271"/>
  <c r="R378" i="271" s="1"/>
  <c r="S378" i="271" s="1"/>
  <c r="Q377" i="271"/>
  <c r="R377" i="271" s="1"/>
  <c r="S377" i="271" s="1"/>
  <c r="Q376" i="271"/>
  <c r="R376" i="271" s="1"/>
  <c r="S376" i="271" s="1"/>
  <c r="Q375" i="271"/>
  <c r="R375" i="271" s="1"/>
  <c r="S375" i="271" s="1"/>
  <c r="Q374" i="271"/>
  <c r="R374" i="271" s="1"/>
  <c r="S374" i="271" s="1"/>
  <c r="Q373" i="271"/>
  <c r="R373" i="271" s="1"/>
  <c r="S373" i="271" s="1"/>
  <c r="Q372" i="271"/>
  <c r="R372" i="271" s="1"/>
  <c r="S372" i="271" s="1"/>
  <c r="Q371" i="271"/>
  <c r="R371" i="271" s="1"/>
  <c r="S371" i="271" s="1"/>
  <c r="Q370" i="271"/>
  <c r="R370" i="271" s="1"/>
  <c r="S370" i="271" s="1"/>
  <c r="Q369" i="271"/>
  <c r="R369" i="271" s="1"/>
  <c r="S369" i="271" s="1"/>
  <c r="Q368" i="271"/>
  <c r="R368" i="271" s="1"/>
  <c r="S368" i="271" s="1"/>
  <c r="Q367" i="271"/>
  <c r="R367" i="271" s="1"/>
  <c r="S367" i="271" s="1"/>
  <c r="Q366" i="271"/>
  <c r="R366" i="271" s="1"/>
  <c r="S366" i="271" s="1"/>
  <c r="Q365" i="271"/>
  <c r="R365" i="271" s="1"/>
  <c r="S365" i="271" s="1"/>
  <c r="Q364" i="271"/>
  <c r="R364" i="271" s="1"/>
  <c r="S364" i="271" s="1"/>
  <c r="Q363" i="271"/>
  <c r="R363" i="271" s="1"/>
  <c r="S363" i="271" s="1"/>
  <c r="Q362" i="271"/>
  <c r="R362" i="271" s="1"/>
  <c r="S362" i="271" s="1"/>
  <c r="Q361" i="271"/>
  <c r="R361" i="271" s="1"/>
  <c r="S361" i="271" s="1"/>
  <c r="Q360" i="271"/>
  <c r="R360" i="271" s="1"/>
  <c r="S360" i="271" s="1"/>
  <c r="Q359" i="271"/>
  <c r="R359" i="271" s="1"/>
  <c r="S359" i="271" s="1"/>
  <c r="Q358" i="271"/>
  <c r="R358" i="271" s="1"/>
  <c r="S358" i="271" s="1"/>
  <c r="Q357" i="271"/>
  <c r="R357" i="271" s="1"/>
  <c r="S357" i="271" s="1"/>
  <c r="Q356" i="271"/>
  <c r="R356" i="271" s="1"/>
  <c r="S356" i="271" s="1"/>
  <c r="Q355" i="271"/>
  <c r="R355" i="271" s="1"/>
  <c r="S355" i="271" s="1"/>
  <c r="Q354" i="271"/>
  <c r="R354" i="271" s="1"/>
  <c r="S354" i="271" s="1"/>
  <c r="Q353" i="271"/>
  <c r="R353" i="271" s="1"/>
  <c r="S353" i="271" s="1"/>
  <c r="Q352" i="271"/>
  <c r="R352" i="271" s="1"/>
  <c r="S352" i="271" s="1"/>
  <c r="Q351" i="271"/>
  <c r="R351" i="271" s="1"/>
  <c r="S351" i="271" s="1"/>
  <c r="Q350" i="271"/>
  <c r="R350" i="271" s="1"/>
  <c r="S350" i="271" s="1"/>
  <c r="Q349" i="271"/>
  <c r="R349" i="271" s="1"/>
  <c r="S349" i="271" s="1"/>
  <c r="Q348" i="271"/>
  <c r="R348" i="271" s="1"/>
  <c r="S348" i="271" s="1"/>
  <c r="Q347" i="271"/>
  <c r="R347" i="271" s="1"/>
  <c r="S347" i="271" s="1"/>
  <c r="Q346" i="271"/>
  <c r="R346" i="271" s="1"/>
  <c r="S346" i="271" s="1"/>
  <c r="Q345" i="271"/>
  <c r="R345" i="271" s="1"/>
  <c r="S345" i="271" s="1"/>
  <c r="Q344" i="271"/>
  <c r="R344" i="271" s="1"/>
  <c r="S344" i="271" s="1"/>
  <c r="Q343" i="271"/>
  <c r="R343" i="271" s="1"/>
  <c r="S343" i="271" s="1"/>
  <c r="Q342" i="271"/>
  <c r="R342" i="271" s="1"/>
  <c r="S342" i="271" s="1"/>
  <c r="Q341" i="271"/>
  <c r="R341" i="271" s="1"/>
  <c r="S341" i="271" s="1"/>
  <c r="Q340" i="271"/>
  <c r="R340" i="271" s="1"/>
  <c r="S340" i="271" s="1"/>
  <c r="Q339" i="271"/>
  <c r="R339" i="271" s="1"/>
  <c r="S339" i="271" s="1"/>
  <c r="Q338" i="271"/>
  <c r="R338" i="271" s="1"/>
  <c r="S338" i="271" s="1"/>
  <c r="Q337" i="271"/>
  <c r="R337" i="271" s="1"/>
  <c r="S337" i="271" s="1"/>
  <c r="Q336" i="271"/>
  <c r="R336" i="271" s="1"/>
  <c r="S336" i="271" s="1"/>
  <c r="Q335" i="271"/>
  <c r="R335" i="271" s="1"/>
  <c r="S335" i="271" s="1"/>
  <c r="Q334" i="271"/>
  <c r="R334" i="271" s="1"/>
  <c r="S334" i="271" s="1"/>
  <c r="Q333" i="271"/>
  <c r="R333" i="271" s="1"/>
  <c r="S333" i="271" s="1"/>
  <c r="Q332" i="271"/>
  <c r="R332" i="271" s="1"/>
  <c r="S332" i="271" s="1"/>
  <c r="Q331" i="271"/>
  <c r="R331" i="271" s="1"/>
  <c r="S331" i="271" s="1"/>
  <c r="Q330" i="271"/>
  <c r="R330" i="271" s="1"/>
  <c r="S330" i="271" s="1"/>
  <c r="Q329" i="271"/>
  <c r="R329" i="271" s="1"/>
  <c r="S329" i="271" s="1"/>
  <c r="Q328" i="271"/>
  <c r="R328" i="271" s="1"/>
  <c r="S328" i="271" s="1"/>
  <c r="Q327" i="271"/>
  <c r="R327" i="271" s="1"/>
  <c r="S327" i="271" s="1"/>
  <c r="Q326" i="271"/>
  <c r="R326" i="271" s="1"/>
  <c r="S326" i="271" s="1"/>
  <c r="Q325" i="271"/>
  <c r="R325" i="271" s="1"/>
  <c r="S325" i="271" s="1"/>
  <c r="Q324" i="271"/>
  <c r="R324" i="271" s="1"/>
  <c r="S324" i="271" s="1"/>
  <c r="Q323" i="271"/>
  <c r="R323" i="271" s="1"/>
  <c r="S323" i="271" s="1"/>
  <c r="Q322" i="271"/>
  <c r="R322" i="271" s="1"/>
  <c r="S322" i="271" s="1"/>
  <c r="Q321" i="271"/>
  <c r="R321" i="271" s="1"/>
  <c r="S321" i="271" s="1"/>
  <c r="Q320" i="271"/>
  <c r="R320" i="271" s="1"/>
  <c r="S320" i="271" s="1"/>
  <c r="Q319" i="271"/>
  <c r="R319" i="271" s="1"/>
  <c r="S319" i="271" s="1"/>
  <c r="Q318" i="271"/>
  <c r="R318" i="271" s="1"/>
  <c r="S318" i="271" s="1"/>
  <c r="Q317" i="271"/>
  <c r="R317" i="271" s="1"/>
  <c r="S317" i="271" s="1"/>
  <c r="Q316" i="271"/>
  <c r="R316" i="271" s="1"/>
  <c r="S316" i="271" s="1"/>
  <c r="Q315" i="271"/>
  <c r="R315" i="271" s="1"/>
  <c r="S315" i="271" s="1"/>
  <c r="Q314" i="271"/>
  <c r="R314" i="271" s="1"/>
  <c r="S314" i="271" s="1"/>
  <c r="Q313" i="271"/>
  <c r="R313" i="271" s="1"/>
  <c r="S313" i="271" s="1"/>
  <c r="Q312" i="271"/>
  <c r="R312" i="271" s="1"/>
  <c r="S312" i="271" s="1"/>
  <c r="Q311" i="271"/>
  <c r="R311" i="271" s="1"/>
  <c r="S311" i="271" s="1"/>
  <c r="Q310" i="271"/>
  <c r="R310" i="271" s="1"/>
  <c r="S310" i="271" s="1"/>
  <c r="Q309" i="271"/>
  <c r="R309" i="271" s="1"/>
  <c r="S309" i="271" s="1"/>
  <c r="Q308" i="271"/>
  <c r="R308" i="271" s="1"/>
  <c r="S308" i="271" s="1"/>
  <c r="Q307" i="271"/>
  <c r="R307" i="271" s="1"/>
  <c r="S307" i="271" s="1"/>
  <c r="Q306" i="271"/>
  <c r="R306" i="271" s="1"/>
  <c r="S306" i="271" s="1"/>
  <c r="Q305" i="271"/>
  <c r="R305" i="271" s="1"/>
  <c r="S305" i="271" s="1"/>
  <c r="Q304" i="271"/>
  <c r="R304" i="271" s="1"/>
  <c r="S304" i="271" s="1"/>
  <c r="Q303" i="271"/>
  <c r="R303" i="271" s="1"/>
  <c r="S303" i="271" s="1"/>
  <c r="Q302" i="271"/>
  <c r="R302" i="271" s="1"/>
  <c r="S302" i="271" s="1"/>
  <c r="Q301" i="271"/>
  <c r="R301" i="271" s="1"/>
  <c r="S301" i="271" s="1"/>
  <c r="Q300" i="271"/>
  <c r="R300" i="271" s="1"/>
  <c r="S300" i="271" s="1"/>
  <c r="Q299" i="271"/>
  <c r="R299" i="271" s="1"/>
  <c r="S299" i="271" s="1"/>
  <c r="Q298" i="271"/>
  <c r="R298" i="271" s="1"/>
  <c r="S298" i="271" s="1"/>
  <c r="Q297" i="271"/>
  <c r="R297" i="271" s="1"/>
  <c r="S297" i="271" s="1"/>
  <c r="Q296" i="271"/>
  <c r="R296" i="271" s="1"/>
  <c r="S296" i="271" s="1"/>
  <c r="Q295" i="271"/>
  <c r="R295" i="271" s="1"/>
  <c r="S295" i="271" s="1"/>
  <c r="Q294" i="271"/>
  <c r="R294" i="271" s="1"/>
  <c r="S294" i="271" s="1"/>
  <c r="Q293" i="271"/>
  <c r="R293" i="271" s="1"/>
  <c r="S293" i="271" s="1"/>
  <c r="Q292" i="271"/>
  <c r="R292" i="271" s="1"/>
  <c r="S292" i="271" s="1"/>
  <c r="Q291" i="271"/>
  <c r="R291" i="271" s="1"/>
  <c r="S291" i="271" s="1"/>
  <c r="Q290" i="271"/>
  <c r="R290" i="271" s="1"/>
  <c r="S290" i="271" s="1"/>
  <c r="Q289" i="271"/>
  <c r="R289" i="271" s="1"/>
  <c r="S289" i="271" s="1"/>
  <c r="Q288" i="271"/>
  <c r="R288" i="271" s="1"/>
  <c r="S288" i="271" s="1"/>
  <c r="Q287" i="271"/>
  <c r="R287" i="271" s="1"/>
  <c r="S287" i="271" s="1"/>
  <c r="Q286" i="271"/>
  <c r="R286" i="271" s="1"/>
  <c r="S286" i="271" s="1"/>
  <c r="Q285" i="271"/>
  <c r="R285" i="271" s="1"/>
  <c r="S285" i="271" s="1"/>
  <c r="Q284" i="271"/>
  <c r="R284" i="271" s="1"/>
  <c r="S284" i="271" s="1"/>
  <c r="Q283" i="271"/>
  <c r="R283" i="271" s="1"/>
  <c r="S283" i="271" s="1"/>
  <c r="Q282" i="271"/>
  <c r="R282" i="271" s="1"/>
  <c r="S282" i="271" s="1"/>
  <c r="Q281" i="271"/>
  <c r="R281" i="271" s="1"/>
  <c r="M275" i="271"/>
  <c r="Q274" i="271"/>
  <c r="R274" i="271" s="1"/>
  <c r="S274" i="271" s="1"/>
  <c r="Q273" i="271"/>
  <c r="R273" i="271" s="1"/>
  <c r="S273" i="271" s="1"/>
  <c r="Q272" i="271"/>
  <c r="R272" i="271" s="1"/>
  <c r="S272" i="271" s="1"/>
  <c r="Q271" i="271"/>
  <c r="R271" i="271" s="1"/>
  <c r="S271" i="271" s="1"/>
  <c r="Q270" i="271"/>
  <c r="R270" i="271" s="1"/>
  <c r="S270" i="271" s="1"/>
  <c r="Q269" i="271"/>
  <c r="R269" i="271" s="1"/>
  <c r="S269" i="271" s="1"/>
  <c r="Q268" i="271"/>
  <c r="R268" i="271" s="1"/>
  <c r="S268" i="271" s="1"/>
  <c r="Q267" i="271"/>
  <c r="R267" i="271" s="1"/>
  <c r="S267" i="271" s="1"/>
  <c r="Q266" i="271"/>
  <c r="R266" i="271" s="1"/>
  <c r="S266" i="271" s="1"/>
  <c r="Q265" i="271"/>
  <c r="R265" i="271" s="1"/>
  <c r="S265" i="271" s="1"/>
  <c r="R264" i="271"/>
  <c r="S264" i="271" s="1"/>
  <c r="Q264" i="271"/>
  <c r="Q263" i="271"/>
  <c r="R263" i="271" s="1"/>
  <c r="S263" i="271" s="1"/>
  <c r="Q262" i="271"/>
  <c r="R262" i="271" s="1"/>
  <c r="S262" i="271" s="1"/>
  <c r="Q261" i="271"/>
  <c r="R261" i="271" s="1"/>
  <c r="S261" i="271" s="1"/>
  <c r="Q260" i="271"/>
  <c r="R260" i="271" s="1"/>
  <c r="S260" i="271" s="1"/>
  <c r="Q259" i="271"/>
  <c r="R259" i="271" s="1"/>
  <c r="S259" i="271" s="1"/>
  <c r="Q258" i="271"/>
  <c r="R258" i="271" s="1"/>
  <c r="S258" i="271" s="1"/>
  <c r="Q257" i="271"/>
  <c r="R257" i="271" s="1"/>
  <c r="S257" i="271" s="1"/>
  <c r="Q256" i="271"/>
  <c r="R256" i="271" s="1"/>
  <c r="S256" i="271" s="1"/>
  <c r="Q255" i="271"/>
  <c r="R255" i="271" s="1"/>
  <c r="S255" i="271" s="1"/>
  <c r="Q254" i="271"/>
  <c r="R254" i="271" s="1"/>
  <c r="S254" i="271" s="1"/>
  <c r="Q253" i="271"/>
  <c r="R253" i="271" s="1"/>
  <c r="S253" i="271" s="1"/>
  <c r="Q252" i="271"/>
  <c r="R252" i="271" s="1"/>
  <c r="S252" i="271" s="1"/>
  <c r="Q251" i="271"/>
  <c r="R251" i="271" s="1"/>
  <c r="S251" i="271" s="1"/>
  <c r="Q250" i="271"/>
  <c r="R250" i="271" s="1"/>
  <c r="S250" i="271" s="1"/>
  <c r="Q249" i="271"/>
  <c r="R249" i="271" s="1"/>
  <c r="S249" i="271" s="1"/>
  <c r="Q248" i="271"/>
  <c r="R248" i="271" s="1"/>
  <c r="S248" i="271" s="1"/>
  <c r="Q247" i="271"/>
  <c r="R247" i="271" s="1"/>
  <c r="S247" i="271" s="1"/>
  <c r="Q246" i="271"/>
  <c r="R246" i="271" s="1"/>
  <c r="S246" i="271" s="1"/>
  <c r="Q245" i="271"/>
  <c r="R245" i="271" s="1"/>
  <c r="S245" i="271" s="1"/>
  <c r="Q244" i="271"/>
  <c r="R244" i="271" s="1"/>
  <c r="S244" i="271" s="1"/>
  <c r="Q243" i="271"/>
  <c r="R243" i="271" s="1"/>
  <c r="S243" i="271" s="1"/>
  <c r="Q242" i="271"/>
  <c r="R242" i="271" s="1"/>
  <c r="S242" i="271" s="1"/>
  <c r="Q241" i="271"/>
  <c r="R241" i="271" s="1"/>
  <c r="S241" i="271" s="1"/>
  <c r="Q240" i="271"/>
  <c r="R240" i="271" s="1"/>
  <c r="S240" i="271" s="1"/>
  <c r="Q239" i="271"/>
  <c r="R239" i="271" s="1"/>
  <c r="Q232" i="271"/>
  <c r="R232" i="271" s="1"/>
  <c r="S232" i="271" s="1"/>
  <c r="Q231" i="271"/>
  <c r="R231" i="271" s="1"/>
  <c r="S231" i="271" s="1"/>
  <c r="Q230" i="271"/>
  <c r="R230" i="271" s="1"/>
  <c r="S230" i="271" s="1"/>
  <c r="Q229" i="271"/>
  <c r="R229" i="271" s="1"/>
  <c r="S229" i="271" s="1"/>
  <c r="Q228" i="271"/>
  <c r="R228" i="271" s="1"/>
  <c r="S228" i="271" s="1"/>
  <c r="Q227" i="271"/>
  <c r="R227" i="271" s="1"/>
  <c r="S227" i="271" s="1"/>
  <c r="Q226" i="271"/>
  <c r="R226" i="271" s="1"/>
  <c r="S226" i="271" s="1"/>
  <c r="Q225" i="271"/>
  <c r="R225" i="271" s="1"/>
  <c r="S225" i="271" s="1"/>
  <c r="Q224" i="271"/>
  <c r="R224" i="271" s="1"/>
  <c r="S224" i="271" s="1"/>
  <c r="Q223" i="271"/>
  <c r="R223" i="271" s="1"/>
  <c r="S223" i="271" s="1"/>
  <c r="Q222" i="271"/>
  <c r="R222" i="271" s="1"/>
  <c r="S222" i="271" s="1"/>
  <c r="Q221" i="271"/>
  <c r="R221" i="271" s="1"/>
  <c r="S221" i="271" s="1"/>
  <c r="Q220" i="271"/>
  <c r="R220" i="271" s="1"/>
  <c r="S220" i="271" s="1"/>
  <c r="Q219" i="271"/>
  <c r="R219" i="271" s="1"/>
  <c r="S219" i="271" s="1"/>
  <c r="Q218" i="271"/>
  <c r="R218" i="271" s="1"/>
  <c r="S218" i="271" s="1"/>
  <c r="Q217" i="271"/>
  <c r="R217" i="271" s="1"/>
  <c r="S217" i="271" s="1"/>
  <c r="Q216" i="271"/>
  <c r="R216" i="271" s="1"/>
  <c r="S216" i="271" s="1"/>
  <c r="Q215" i="271"/>
  <c r="R215" i="271" s="1"/>
  <c r="S215" i="271" s="1"/>
  <c r="Q214" i="271"/>
  <c r="R214" i="271" s="1"/>
  <c r="S214" i="271" s="1"/>
  <c r="Q213" i="271"/>
  <c r="R213" i="271" s="1"/>
  <c r="S213" i="271" s="1"/>
  <c r="Q212" i="271"/>
  <c r="R212" i="271" s="1"/>
  <c r="S212" i="271" s="1"/>
  <c r="Q211" i="271"/>
  <c r="R211" i="271" s="1"/>
  <c r="S211" i="271" s="1"/>
  <c r="Q210" i="271"/>
  <c r="R210" i="271" s="1"/>
  <c r="S210" i="271" s="1"/>
  <c r="Q209" i="271"/>
  <c r="R209" i="271" s="1"/>
  <c r="S209" i="271" s="1"/>
  <c r="Q208" i="271"/>
  <c r="R208" i="271" s="1"/>
  <c r="S208" i="271" s="1"/>
  <c r="Q207" i="271"/>
  <c r="R207" i="271" s="1"/>
  <c r="S207" i="271" s="1"/>
  <c r="Q206" i="271"/>
  <c r="R206" i="271" s="1"/>
  <c r="S206" i="271" s="1"/>
  <c r="Q205" i="271"/>
  <c r="R205" i="271" s="1"/>
  <c r="S205" i="271" s="1"/>
  <c r="Q204" i="271"/>
  <c r="R204" i="271" s="1"/>
  <c r="S204" i="271" s="1"/>
  <c r="Q203" i="271"/>
  <c r="R203" i="271" s="1"/>
  <c r="S203" i="271" s="1"/>
  <c r="Q202" i="271"/>
  <c r="R202" i="271" s="1"/>
  <c r="S202" i="271" s="1"/>
  <c r="Q201" i="271"/>
  <c r="R201" i="271" s="1"/>
  <c r="S201" i="271" s="1"/>
  <c r="Q200" i="271"/>
  <c r="R200" i="271" s="1"/>
  <c r="S200" i="271" s="1"/>
  <c r="Q199" i="271"/>
  <c r="R199" i="271" s="1"/>
  <c r="S199" i="271" s="1"/>
  <c r="Q198" i="271"/>
  <c r="R198" i="271" s="1"/>
  <c r="S198" i="271" s="1"/>
  <c r="Q197" i="271"/>
  <c r="R197" i="271" s="1"/>
  <c r="S197" i="271" s="1"/>
  <c r="Q196" i="271"/>
  <c r="R196" i="271" s="1"/>
  <c r="S196" i="271" s="1"/>
  <c r="Q189" i="271"/>
  <c r="R189" i="271" s="1"/>
  <c r="S189" i="271" s="1"/>
  <c r="Q188" i="271"/>
  <c r="R188" i="271" s="1"/>
  <c r="S188" i="271" s="1"/>
  <c r="Q187" i="271"/>
  <c r="R187" i="271" s="1"/>
  <c r="S187" i="271" s="1"/>
  <c r="Q186" i="271"/>
  <c r="R186" i="271" s="1"/>
  <c r="S186" i="271" s="1"/>
  <c r="Q185" i="271"/>
  <c r="R185" i="271" s="1"/>
  <c r="S185" i="271" s="1"/>
  <c r="Q184" i="271"/>
  <c r="R184" i="271" s="1"/>
  <c r="S184" i="271" s="1"/>
  <c r="Q183" i="271"/>
  <c r="R183" i="271" s="1"/>
  <c r="Q176" i="271"/>
  <c r="R176" i="271" s="1"/>
  <c r="S176" i="271" s="1"/>
  <c r="Q175" i="271"/>
  <c r="R175" i="271" s="1"/>
  <c r="S175" i="271" s="1"/>
  <c r="Q174" i="271"/>
  <c r="R174" i="271" s="1"/>
  <c r="S174" i="271" s="1"/>
  <c r="Q173" i="271"/>
  <c r="R173" i="271" s="1"/>
  <c r="S173" i="271" s="1"/>
  <c r="Q172" i="271"/>
  <c r="R172" i="271" s="1"/>
  <c r="S172" i="271" s="1"/>
  <c r="Q171" i="271"/>
  <c r="R171" i="271" s="1"/>
  <c r="S171" i="271" s="1"/>
  <c r="Q170" i="271"/>
  <c r="R170" i="271" s="1"/>
  <c r="S170" i="271" s="1"/>
  <c r="Q169" i="271"/>
  <c r="R169" i="271" s="1"/>
  <c r="S169" i="271" s="1"/>
  <c r="Q168" i="271"/>
  <c r="R168" i="271" s="1"/>
  <c r="S168" i="271" s="1"/>
  <c r="Q167" i="271"/>
  <c r="R167" i="271" s="1"/>
  <c r="S167" i="271" s="1"/>
  <c r="Q160" i="271"/>
  <c r="R160" i="271" s="1"/>
  <c r="S160" i="271" s="1"/>
  <c r="Q159" i="271"/>
  <c r="R159" i="271" s="1"/>
  <c r="S159" i="271" s="1"/>
  <c r="Q158" i="271"/>
  <c r="R158" i="271" s="1"/>
  <c r="S158" i="271" s="1"/>
  <c r="Q157" i="271"/>
  <c r="R157" i="271" s="1"/>
  <c r="S157" i="271" s="1"/>
  <c r="Q156" i="271"/>
  <c r="R156" i="271" s="1"/>
  <c r="S156" i="271" s="1"/>
  <c r="Q149" i="271"/>
  <c r="R149" i="271" s="1"/>
  <c r="S149" i="271" s="1"/>
  <c r="Q148" i="271"/>
  <c r="R148" i="271" s="1"/>
  <c r="S148" i="271" s="1"/>
  <c r="Q147" i="271"/>
  <c r="R147" i="271" s="1"/>
  <c r="S147" i="271" s="1"/>
  <c r="Q146" i="271"/>
  <c r="R146" i="271" s="1"/>
  <c r="S146" i="271" s="1"/>
  <c r="Q145" i="271"/>
  <c r="R145" i="271" s="1"/>
  <c r="S145" i="271" s="1"/>
  <c r="Q144" i="271"/>
  <c r="R144" i="271" s="1"/>
  <c r="Q137" i="271"/>
  <c r="R137" i="271" s="1"/>
  <c r="S137" i="271" s="1"/>
  <c r="Q136" i="271"/>
  <c r="R136" i="271" s="1"/>
  <c r="S136" i="271" s="1"/>
  <c r="Q135" i="271"/>
  <c r="R135" i="271" s="1"/>
  <c r="S135" i="271" s="1"/>
  <c r="Q134" i="271"/>
  <c r="R134" i="271" s="1"/>
  <c r="S134" i="271" s="1"/>
  <c r="Q133" i="271"/>
  <c r="R133" i="271" s="1"/>
  <c r="S133" i="271" s="1"/>
  <c r="Q132" i="271"/>
  <c r="R132" i="271" s="1"/>
  <c r="S132" i="271" s="1"/>
  <c r="Q131" i="271"/>
  <c r="R131" i="271" s="1"/>
  <c r="S131" i="271" s="1"/>
  <c r="Q130" i="271"/>
  <c r="R130" i="271" s="1"/>
  <c r="S130" i="271" s="1"/>
  <c r="Q129" i="271"/>
  <c r="R129" i="271" s="1"/>
  <c r="S129" i="271" s="1"/>
  <c r="Q128" i="271"/>
  <c r="R128" i="271" s="1"/>
  <c r="S128" i="271" s="1"/>
  <c r="Q127" i="271"/>
  <c r="R127" i="271" s="1"/>
  <c r="S127" i="271" s="1"/>
  <c r="Q126" i="271"/>
  <c r="R126" i="271" s="1"/>
  <c r="S126" i="271" s="1"/>
  <c r="Q125" i="271"/>
  <c r="R125" i="271" s="1"/>
  <c r="S125" i="271" s="1"/>
  <c r="Q124" i="271"/>
  <c r="R124" i="271" s="1"/>
  <c r="S124" i="271" s="1"/>
  <c r="Q123" i="271"/>
  <c r="R123" i="271" s="1"/>
  <c r="S123" i="271" s="1"/>
  <c r="R116" i="271"/>
  <c r="S116" i="271" s="1"/>
  <c r="Q116" i="271"/>
  <c r="Q115" i="271"/>
  <c r="R115" i="271" s="1"/>
  <c r="S115" i="271" s="1"/>
  <c r="Q114" i="271"/>
  <c r="R114" i="271" s="1"/>
  <c r="S114" i="271" s="1"/>
  <c r="Q113" i="271"/>
  <c r="R113" i="271" s="1"/>
  <c r="S113" i="271" s="1"/>
  <c r="Q112" i="271"/>
  <c r="R112" i="271" s="1"/>
  <c r="S112" i="271" s="1"/>
  <c r="Q111" i="271"/>
  <c r="R111" i="271" s="1"/>
  <c r="S111" i="271" s="1"/>
  <c r="Q110" i="271"/>
  <c r="R110" i="271" s="1"/>
  <c r="S110" i="271" s="1"/>
  <c r="Q109" i="271"/>
  <c r="R109" i="271" s="1"/>
  <c r="S109" i="271" s="1"/>
  <c r="Q108" i="271"/>
  <c r="R108" i="271" s="1"/>
  <c r="S108" i="271" s="1"/>
  <c r="Q107" i="271"/>
  <c r="R107" i="271" s="1"/>
  <c r="S107" i="271" s="1"/>
  <c r="Q106" i="271"/>
  <c r="R106" i="271" s="1"/>
  <c r="S106" i="271" s="1"/>
  <c r="Q105" i="271"/>
  <c r="R105" i="271" s="1"/>
  <c r="S105" i="271" s="1"/>
  <c r="Q104" i="271"/>
  <c r="R104" i="271" s="1"/>
  <c r="S104" i="271" s="1"/>
  <c r="Q103" i="271"/>
  <c r="R103" i="271" s="1"/>
  <c r="S103" i="271" s="1"/>
  <c r="Q102" i="271"/>
  <c r="R102" i="271" s="1"/>
  <c r="S102" i="271" s="1"/>
  <c r="Q101" i="271"/>
  <c r="R101" i="271" s="1"/>
  <c r="S101" i="271" s="1"/>
  <c r="Q100" i="271"/>
  <c r="R100" i="271" s="1"/>
  <c r="S100" i="271" s="1"/>
  <c r="Q99" i="271"/>
  <c r="R99" i="271" s="1"/>
  <c r="S99" i="271" s="1"/>
  <c r="Q98" i="271"/>
  <c r="R98" i="271" s="1"/>
  <c r="S98" i="271" s="1"/>
  <c r="Q97" i="271"/>
  <c r="R97" i="271" s="1"/>
  <c r="S97" i="271" s="1"/>
  <c r="Q96" i="271"/>
  <c r="R96" i="271" s="1"/>
  <c r="S96" i="271" s="1"/>
  <c r="Q95" i="271"/>
  <c r="R95" i="271" s="1"/>
  <c r="Q88" i="271"/>
  <c r="R88" i="271" s="1"/>
  <c r="S88" i="271" s="1"/>
  <c r="Q87" i="271"/>
  <c r="R87" i="271" s="1"/>
  <c r="S87" i="271" s="1"/>
  <c r="Q86" i="271"/>
  <c r="R86" i="271" s="1"/>
  <c r="S86" i="271" s="1"/>
  <c r="Q85" i="271"/>
  <c r="R85" i="271" s="1"/>
  <c r="S85" i="271" s="1"/>
  <c r="Q84" i="271"/>
  <c r="R84" i="271" s="1"/>
  <c r="S84" i="271" s="1"/>
  <c r="Q83" i="271"/>
  <c r="R83" i="271" s="1"/>
  <c r="S83" i="271" s="1"/>
  <c r="Q82" i="271"/>
  <c r="R82" i="271" s="1"/>
  <c r="S82" i="271" s="1"/>
  <c r="Q81" i="271"/>
  <c r="R81" i="271" s="1"/>
  <c r="S81" i="271" s="1"/>
  <c r="Q80" i="271"/>
  <c r="R80" i="271" s="1"/>
  <c r="S80" i="271" s="1"/>
  <c r="Q79" i="271"/>
  <c r="R79" i="271" s="1"/>
  <c r="S79" i="271" s="1"/>
  <c r="Q78" i="271"/>
  <c r="R78" i="271" s="1"/>
  <c r="S78" i="271" s="1"/>
  <c r="Q77" i="271"/>
  <c r="R77" i="271" s="1"/>
  <c r="S77" i="271" s="1"/>
  <c r="Q76" i="271"/>
  <c r="R76" i="271" s="1"/>
  <c r="S76" i="271" s="1"/>
  <c r="Q75" i="271"/>
  <c r="R75" i="271" s="1"/>
  <c r="S75" i="271" s="1"/>
  <c r="Q74" i="271"/>
  <c r="R74" i="271" s="1"/>
  <c r="S74" i="271" s="1"/>
  <c r="Q73" i="271"/>
  <c r="R73" i="271" s="1"/>
  <c r="S73" i="271" s="1"/>
  <c r="Q72" i="271"/>
  <c r="R72" i="271" s="1"/>
  <c r="S72" i="271" s="1"/>
  <c r="Q71" i="271"/>
  <c r="R71" i="271" s="1"/>
  <c r="S71" i="271" s="1"/>
  <c r="Q70" i="271"/>
  <c r="R70" i="271" s="1"/>
  <c r="S70" i="271" s="1"/>
  <c r="Q69" i="271"/>
  <c r="R69" i="271" s="1"/>
  <c r="S69" i="271" s="1"/>
  <c r="Q68" i="271"/>
  <c r="R68" i="271" s="1"/>
  <c r="S68" i="271" s="1"/>
  <c r="Q67" i="271"/>
  <c r="R67" i="271" s="1"/>
  <c r="Q60" i="271"/>
  <c r="R60" i="271" s="1"/>
  <c r="S60" i="271" s="1"/>
  <c r="Q59" i="271"/>
  <c r="R59" i="271" s="1"/>
  <c r="S59" i="271" s="1"/>
  <c r="Q58" i="271"/>
  <c r="R58" i="271" s="1"/>
  <c r="S58" i="271" s="1"/>
  <c r="Q57" i="271"/>
  <c r="R57" i="271" s="1"/>
  <c r="S57" i="271" s="1"/>
  <c r="Q56" i="271"/>
  <c r="R56" i="271" s="1"/>
  <c r="S56" i="271" s="1"/>
  <c r="Q55" i="271"/>
  <c r="R55" i="271" s="1"/>
  <c r="S55" i="271" s="1"/>
  <c r="Q54" i="271"/>
  <c r="R54" i="271" s="1"/>
  <c r="S54" i="271" s="1"/>
  <c r="Q53" i="271"/>
  <c r="R53" i="271" s="1"/>
  <c r="S53" i="271" s="1"/>
  <c r="Q52" i="271"/>
  <c r="R52" i="271" s="1"/>
  <c r="S52" i="271" s="1"/>
  <c r="Q51" i="271"/>
  <c r="R51" i="271" s="1"/>
  <c r="S51" i="271" s="1"/>
  <c r="Q50" i="271"/>
  <c r="R50" i="271" s="1"/>
  <c r="S50" i="271" s="1"/>
  <c r="Q49" i="271"/>
  <c r="R49" i="271" s="1"/>
  <c r="S49" i="271" s="1"/>
  <c r="Q48" i="271"/>
  <c r="R48" i="271" s="1"/>
  <c r="S48" i="271" s="1"/>
  <c r="Q47" i="271"/>
  <c r="R47" i="271" s="1"/>
  <c r="S47" i="271" s="1"/>
  <c r="Q46" i="271"/>
  <c r="R46" i="271" s="1"/>
  <c r="S46" i="271" s="1"/>
  <c r="Q45" i="271"/>
  <c r="R45" i="271" s="1"/>
  <c r="S45" i="271" s="1"/>
  <c r="Q44" i="271"/>
  <c r="R44" i="271" s="1"/>
  <c r="S44" i="271" s="1"/>
  <c r="Q43" i="271"/>
  <c r="R43" i="271" s="1"/>
  <c r="S43" i="271" s="1"/>
  <c r="Q42" i="271"/>
  <c r="R42" i="271" s="1"/>
  <c r="S42" i="271" s="1"/>
  <c r="Q41" i="271"/>
  <c r="R41" i="271" s="1"/>
  <c r="S41" i="271" s="1"/>
  <c r="Q40" i="271"/>
  <c r="R40" i="271" s="1"/>
  <c r="S40" i="271" s="1"/>
  <c r="Q39" i="271"/>
  <c r="R39" i="271" s="1"/>
  <c r="S39" i="271" s="1"/>
  <c r="Q38" i="271"/>
  <c r="R38" i="271" s="1"/>
  <c r="S38" i="271" s="1"/>
  <c r="Q37" i="271"/>
  <c r="R37" i="271" s="1"/>
  <c r="S37" i="271" s="1"/>
  <c r="Q30" i="271"/>
  <c r="R30" i="271" s="1"/>
  <c r="S30" i="271" s="1"/>
  <c r="Q29" i="271"/>
  <c r="R29" i="271" s="1"/>
  <c r="S29" i="271" s="1"/>
  <c r="Q28" i="271"/>
  <c r="R28" i="271" s="1"/>
  <c r="S28" i="271" s="1"/>
  <c r="Q27" i="271"/>
  <c r="R27" i="271" s="1"/>
  <c r="S27" i="271" s="1"/>
  <c r="Q26" i="271"/>
  <c r="R26" i="271" s="1"/>
  <c r="S26" i="271" s="1"/>
  <c r="Q25" i="271"/>
  <c r="R25" i="271" s="1"/>
  <c r="S25" i="271" s="1"/>
  <c r="Q24" i="271"/>
  <c r="R24" i="271" s="1"/>
  <c r="S24" i="271" s="1"/>
  <c r="Q23" i="271"/>
  <c r="R23" i="271" s="1"/>
  <c r="S23" i="271" s="1"/>
  <c r="Q22" i="271"/>
  <c r="R22" i="271" s="1"/>
  <c r="S22" i="271" s="1"/>
  <c r="Q21" i="271"/>
  <c r="R21" i="271" s="1"/>
  <c r="S21" i="271" s="1"/>
  <c r="Q20" i="271"/>
  <c r="R20" i="271" s="1"/>
  <c r="S20" i="271" s="1"/>
  <c r="Q19" i="271"/>
  <c r="R19" i="271" s="1"/>
  <c r="S19" i="271" s="1"/>
  <c r="Q18" i="271"/>
  <c r="R18" i="271" s="1"/>
  <c r="S18" i="271" s="1"/>
  <c r="Q17" i="271"/>
  <c r="R17" i="271" s="1"/>
  <c r="S17" i="271" s="1"/>
  <c r="Q16" i="271"/>
  <c r="R16" i="271" s="1"/>
  <c r="S16" i="271" s="1"/>
  <c r="Q15" i="271"/>
  <c r="R15" i="271" s="1"/>
  <c r="S15" i="271" s="1"/>
  <c r="Q14" i="271"/>
  <c r="R14" i="271" s="1"/>
  <c r="S14" i="271" s="1"/>
  <c r="Q13" i="271"/>
  <c r="R13" i="271" s="1"/>
  <c r="S13" i="271" s="1"/>
  <c r="Q12" i="271"/>
  <c r="R12" i="271" s="1"/>
  <c r="S12" i="271" s="1"/>
  <c r="Q11" i="271"/>
  <c r="R11" i="271" s="1"/>
  <c r="S11" i="271" s="1"/>
  <c r="Q10" i="271"/>
  <c r="R10" i="271" s="1"/>
  <c r="M408" i="270"/>
  <c r="E394" i="270"/>
  <c r="E393" i="270"/>
  <c r="K393" i="270" s="1"/>
  <c r="L393" i="270" s="1"/>
  <c r="M393" i="270" s="1"/>
  <c r="E392" i="270"/>
  <c r="K392" i="270" s="1"/>
  <c r="E391" i="270"/>
  <c r="K391" i="270" s="1"/>
  <c r="E390" i="270"/>
  <c r="K390" i="270" s="1"/>
  <c r="I389" i="270"/>
  <c r="F389" i="270"/>
  <c r="E389" i="270"/>
  <c r="K389" i="270" s="1"/>
  <c r="E388" i="270"/>
  <c r="K388" i="270" s="1"/>
  <c r="L388" i="270" s="1"/>
  <c r="M388" i="270" s="1"/>
  <c r="E387" i="270"/>
  <c r="K387" i="270" s="1"/>
  <c r="L387" i="270" s="1"/>
  <c r="M387" i="270" s="1"/>
  <c r="E386" i="270"/>
  <c r="E385" i="270"/>
  <c r="K385" i="270" s="1"/>
  <c r="I384" i="270"/>
  <c r="E384" i="270"/>
  <c r="K384" i="270" s="1"/>
  <c r="E383" i="270"/>
  <c r="K383" i="270" s="1"/>
  <c r="E382" i="270"/>
  <c r="K382" i="270" s="1"/>
  <c r="E381" i="270"/>
  <c r="K381" i="270" s="1"/>
  <c r="L381" i="270" s="1"/>
  <c r="M381" i="270" s="1"/>
  <c r="E380" i="270"/>
  <c r="K380" i="270" s="1"/>
  <c r="L380" i="270" s="1"/>
  <c r="M380" i="270" s="1"/>
  <c r="E379" i="270"/>
  <c r="K379" i="270" s="1"/>
  <c r="E378" i="270"/>
  <c r="E377" i="270"/>
  <c r="K377" i="270" s="1"/>
  <c r="E376" i="270"/>
  <c r="K376" i="270" s="1"/>
  <c r="F375" i="270"/>
  <c r="E375" i="270"/>
  <c r="K375" i="270" s="1"/>
  <c r="E374" i="270"/>
  <c r="K374" i="270" s="1"/>
  <c r="L374" i="270" s="1"/>
  <c r="M374" i="270" s="1"/>
  <c r="E373" i="270"/>
  <c r="K373" i="270" s="1"/>
  <c r="L373" i="270" s="1"/>
  <c r="M373" i="270" s="1"/>
  <c r="E372" i="270"/>
  <c r="K372" i="270" s="1"/>
  <c r="E371" i="270"/>
  <c r="K371" i="270" s="1"/>
  <c r="E370" i="270"/>
  <c r="F369" i="270"/>
  <c r="E369" i="270"/>
  <c r="K369" i="270" s="1"/>
  <c r="E368" i="270"/>
  <c r="K368" i="270" s="1"/>
  <c r="E367" i="270"/>
  <c r="K367" i="270" s="1"/>
  <c r="L367" i="270" s="1"/>
  <c r="M367" i="270" s="1"/>
  <c r="E366" i="270"/>
  <c r="K366" i="270" s="1"/>
  <c r="L366" i="270" s="1"/>
  <c r="M366" i="270" s="1"/>
  <c r="E365" i="270"/>
  <c r="K365" i="270" s="1"/>
  <c r="I364" i="270"/>
  <c r="F364" i="270"/>
  <c r="E364" i="270"/>
  <c r="K364" i="270" s="1"/>
  <c r="E363" i="270"/>
  <c r="K363" i="270" s="1"/>
  <c r="E362" i="270"/>
  <c r="E361" i="270"/>
  <c r="K361" i="270" s="1"/>
  <c r="L361" i="270" s="1"/>
  <c r="M361" i="270" s="1"/>
  <c r="I360" i="270"/>
  <c r="F360" i="270"/>
  <c r="E360" i="270"/>
  <c r="K360" i="270" s="1"/>
  <c r="F359" i="270"/>
  <c r="E359" i="270"/>
  <c r="K359" i="270" s="1"/>
  <c r="E358" i="270"/>
  <c r="K358" i="270" s="1"/>
  <c r="E357" i="270"/>
  <c r="K357" i="270" s="1"/>
  <c r="I356" i="270"/>
  <c r="F356" i="270"/>
  <c r="E356" i="270"/>
  <c r="K356" i="270" s="1"/>
  <c r="E355" i="270"/>
  <c r="K355" i="270" s="1"/>
  <c r="E354" i="270"/>
  <c r="E353" i="270"/>
  <c r="K353" i="270" s="1"/>
  <c r="E352" i="270"/>
  <c r="K352" i="270" s="1"/>
  <c r="E351" i="270"/>
  <c r="F351" i="270" s="1"/>
  <c r="E350" i="270"/>
  <c r="K350" i="270" s="1"/>
  <c r="L350" i="270" s="1"/>
  <c r="M350" i="270" s="1"/>
  <c r="E349" i="270"/>
  <c r="K349" i="270" s="1"/>
  <c r="L349" i="270" s="1"/>
  <c r="M349" i="270" s="1"/>
  <c r="E348" i="270"/>
  <c r="I348" i="270" s="1"/>
  <c r="E347" i="270"/>
  <c r="I347" i="270" s="1"/>
  <c r="E346" i="270"/>
  <c r="I346" i="270" s="1"/>
  <c r="E345" i="270"/>
  <c r="I345" i="270" s="1"/>
  <c r="E344" i="270"/>
  <c r="I344" i="270" s="1"/>
  <c r="E343" i="270"/>
  <c r="F343" i="270" s="1"/>
  <c r="I342" i="270"/>
  <c r="E342" i="270"/>
  <c r="I341" i="270"/>
  <c r="F341" i="270"/>
  <c r="E341" i="270"/>
  <c r="E340" i="270"/>
  <c r="E339" i="270"/>
  <c r="E338" i="270"/>
  <c r="I337" i="270"/>
  <c r="E337" i="270"/>
  <c r="E336" i="270"/>
  <c r="F336" i="270" s="1"/>
  <c r="I335" i="270"/>
  <c r="E335" i="270"/>
  <c r="F335" i="270" s="1"/>
  <c r="E334" i="270"/>
  <c r="E333" i="270"/>
  <c r="E332" i="270"/>
  <c r="E331" i="270"/>
  <c r="I331" i="270" s="1"/>
  <c r="E330" i="270"/>
  <c r="E329" i="270"/>
  <c r="I329" i="270" s="1"/>
  <c r="E328" i="270"/>
  <c r="F328" i="270" s="1"/>
  <c r="E327" i="270"/>
  <c r="I327" i="270" s="1"/>
  <c r="E326" i="270"/>
  <c r="E325" i="270"/>
  <c r="F325" i="270" s="1"/>
  <c r="E324" i="270"/>
  <c r="F324" i="270" s="1"/>
  <c r="E323" i="270"/>
  <c r="E322" i="270"/>
  <c r="I321" i="270"/>
  <c r="E321" i="270"/>
  <c r="E320" i="270"/>
  <c r="F320" i="270" s="1"/>
  <c r="E319" i="270"/>
  <c r="E318" i="270"/>
  <c r="F318" i="270" s="1"/>
  <c r="E317" i="270"/>
  <c r="E316" i="270"/>
  <c r="E315" i="270"/>
  <c r="I315" i="270" s="1"/>
  <c r="E314" i="270"/>
  <c r="E313" i="270"/>
  <c r="I313" i="270" s="1"/>
  <c r="E312" i="270"/>
  <c r="F312" i="270" s="1"/>
  <c r="I311" i="270"/>
  <c r="F311" i="270"/>
  <c r="E311" i="270"/>
  <c r="E310" i="270"/>
  <c r="H310" i="270" s="1"/>
  <c r="E309" i="270"/>
  <c r="F308" i="270"/>
  <c r="E308" i="270"/>
  <c r="K308" i="270" s="1"/>
  <c r="E307" i="270"/>
  <c r="I307" i="270" s="1"/>
  <c r="E306" i="270"/>
  <c r="F306" i="270" s="1"/>
  <c r="E305" i="270"/>
  <c r="H305" i="270" s="1"/>
  <c r="F304" i="270"/>
  <c r="E304" i="270"/>
  <c r="K304" i="270" s="1"/>
  <c r="L304" i="270" s="1"/>
  <c r="M304" i="270" s="1"/>
  <c r="E303" i="270"/>
  <c r="I303" i="270" s="1"/>
  <c r="E302" i="270"/>
  <c r="H302" i="270" s="1"/>
  <c r="G301" i="270"/>
  <c r="E301" i="270"/>
  <c r="K301" i="270" s="1"/>
  <c r="G300" i="270"/>
  <c r="F300" i="270"/>
  <c r="E300" i="270"/>
  <c r="K300" i="270" s="1"/>
  <c r="E299" i="270"/>
  <c r="E298" i="270"/>
  <c r="I298" i="270" s="1"/>
  <c r="E297" i="270"/>
  <c r="E296" i="270"/>
  <c r="K296" i="270" s="1"/>
  <c r="E295" i="270"/>
  <c r="E294" i="270"/>
  <c r="H294" i="270" s="1"/>
  <c r="E293" i="270"/>
  <c r="K293" i="270" s="1"/>
  <c r="E292" i="270"/>
  <c r="E291" i="270"/>
  <c r="E290" i="270"/>
  <c r="F290" i="270" s="1"/>
  <c r="E289" i="270"/>
  <c r="G289" i="270" s="1"/>
  <c r="F288" i="270"/>
  <c r="E288" i="270"/>
  <c r="K288" i="270" s="1"/>
  <c r="E287" i="270"/>
  <c r="I287" i="270" s="1"/>
  <c r="E286" i="270"/>
  <c r="I286" i="270" s="1"/>
  <c r="E285" i="270"/>
  <c r="E284" i="270"/>
  <c r="G283" i="270"/>
  <c r="F283" i="270"/>
  <c r="E283" i="270"/>
  <c r="E282" i="270"/>
  <c r="E275" i="270"/>
  <c r="E274" i="270"/>
  <c r="H274" i="270" s="1"/>
  <c r="E273" i="270"/>
  <c r="G273" i="270" s="1"/>
  <c r="E272" i="270"/>
  <c r="K272" i="270" s="1"/>
  <c r="L272" i="270" s="1"/>
  <c r="M272" i="270" s="1"/>
  <c r="E271" i="270"/>
  <c r="E270" i="270"/>
  <c r="F270" i="270" s="1"/>
  <c r="E269" i="270"/>
  <c r="F269" i="270" s="1"/>
  <c r="E268" i="270"/>
  <c r="K268" i="270" s="1"/>
  <c r="E267" i="270"/>
  <c r="I267" i="270" s="1"/>
  <c r="E266" i="270"/>
  <c r="G266" i="270" s="1"/>
  <c r="E265" i="270"/>
  <c r="E264" i="270"/>
  <c r="K264" i="270" s="1"/>
  <c r="L264" i="270" s="1"/>
  <c r="M264" i="270" s="1"/>
  <c r="E263" i="270"/>
  <c r="E262" i="270"/>
  <c r="K262" i="270" s="1"/>
  <c r="G261" i="270"/>
  <c r="E261" i="270"/>
  <c r="I261" i="270" s="1"/>
  <c r="E260" i="270"/>
  <c r="G260" i="270" s="1"/>
  <c r="E259" i="270"/>
  <c r="E258" i="270"/>
  <c r="H258" i="270" s="1"/>
  <c r="E257" i="270"/>
  <c r="G257" i="270" s="1"/>
  <c r="E256" i="270"/>
  <c r="K256" i="270" s="1"/>
  <c r="L256" i="270" s="1"/>
  <c r="M256" i="270" s="1"/>
  <c r="E255" i="270"/>
  <c r="E254" i="270"/>
  <c r="E253" i="270"/>
  <c r="I253" i="270" s="1"/>
  <c r="E252" i="270"/>
  <c r="I252" i="270" s="1"/>
  <c r="E251" i="270"/>
  <c r="G251" i="270" s="1"/>
  <c r="E250" i="270"/>
  <c r="G249" i="270"/>
  <c r="F249" i="270"/>
  <c r="E249" i="270"/>
  <c r="K249" i="270" s="1"/>
  <c r="E248" i="270"/>
  <c r="I248" i="270" s="1"/>
  <c r="E247" i="270"/>
  <c r="I247" i="270" s="1"/>
  <c r="E246" i="270"/>
  <c r="G246" i="270" s="1"/>
  <c r="E245" i="270"/>
  <c r="E244" i="270"/>
  <c r="K244" i="270" s="1"/>
  <c r="G243" i="270"/>
  <c r="E243" i="270"/>
  <c r="G242" i="270"/>
  <c r="F242" i="270"/>
  <c r="E242" i="270"/>
  <c r="H242" i="270" s="1"/>
  <c r="E241" i="270"/>
  <c r="G241" i="270" s="1"/>
  <c r="E240" i="270"/>
  <c r="K233" i="270"/>
  <c r="I233" i="270"/>
  <c r="E233" i="270"/>
  <c r="F233" i="270" s="1"/>
  <c r="I232" i="270"/>
  <c r="H232" i="270"/>
  <c r="E232" i="270"/>
  <c r="E231" i="270"/>
  <c r="K231" i="270" s="1"/>
  <c r="E230" i="270"/>
  <c r="E229" i="270"/>
  <c r="E228" i="270"/>
  <c r="H228" i="270" s="1"/>
  <c r="H227" i="270"/>
  <c r="E227" i="270"/>
  <c r="E226" i="270"/>
  <c r="K226" i="270" s="1"/>
  <c r="E225" i="270"/>
  <c r="E224" i="270"/>
  <c r="G224" i="270" s="1"/>
  <c r="E223" i="270"/>
  <c r="H223" i="270" s="1"/>
  <c r="E222" i="270"/>
  <c r="K222" i="270" s="1"/>
  <c r="L222" i="270" s="1"/>
  <c r="M222" i="270" s="1"/>
  <c r="E221" i="270"/>
  <c r="H221" i="270" s="1"/>
  <c r="E220" i="270"/>
  <c r="E219" i="270"/>
  <c r="I219" i="270" s="1"/>
  <c r="E218" i="270"/>
  <c r="E217" i="270"/>
  <c r="E216" i="270"/>
  <c r="E215" i="270"/>
  <c r="H215" i="270" s="1"/>
  <c r="E214" i="270"/>
  <c r="G214" i="270" s="1"/>
  <c r="E213" i="270"/>
  <c r="G213" i="270" s="1"/>
  <c r="H212" i="270"/>
  <c r="E212" i="270"/>
  <c r="F212" i="270" s="1"/>
  <c r="E211" i="270"/>
  <c r="G211" i="270" s="1"/>
  <c r="E210" i="270"/>
  <c r="E209" i="270"/>
  <c r="F208" i="270"/>
  <c r="E208" i="270"/>
  <c r="K208" i="270" s="1"/>
  <c r="L208" i="270" s="1"/>
  <c r="M208" i="270" s="1"/>
  <c r="E207" i="270"/>
  <c r="I207" i="270" s="1"/>
  <c r="E206" i="270"/>
  <c r="K206" i="270" s="1"/>
  <c r="L206" i="270" s="1"/>
  <c r="M206" i="270" s="1"/>
  <c r="E205" i="270"/>
  <c r="I205" i="270" s="1"/>
  <c r="E204" i="270"/>
  <c r="G204" i="270" s="1"/>
  <c r="E203" i="270"/>
  <c r="I203" i="270" s="1"/>
  <c r="E202" i="270"/>
  <c r="K202" i="270" s="1"/>
  <c r="E201" i="270"/>
  <c r="I201" i="270" s="1"/>
  <c r="E200" i="270"/>
  <c r="E199" i="270"/>
  <c r="E198" i="270"/>
  <c r="E197" i="270"/>
  <c r="I197" i="270" s="1"/>
  <c r="E190" i="270"/>
  <c r="K190" i="270" s="1"/>
  <c r="E189" i="270"/>
  <c r="I188" i="270"/>
  <c r="E188" i="270"/>
  <c r="E187" i="270"/>
  <c r="E186" i="270"/>
  <c r="K186" i="270" s="1"/>
  <c r="L186" i="270" s="1"/>
  <c r="M186" i="270" s="1"/>
  <c r="F185" i="270"/>
  <c r="E185" i="270"/>
  <c r="I185" i="270" s="1"/>
  <c r="E184" i="270"/>
  <c r="H184" i="270" s="1"/>
  <c r="E177" i="270"/>
  <c r="H177" i="270" s="1"/>
  <c r="E176" i="270"/>
  <c r="K175" i="270"/>
  <c r="H175" i="270"/>
  <c r="E175" i="270"/>
  <c r="I175" i="270" s="1"/>
  <c r="K174" i="270"/>
  <c r="L174" i="270" s="1"/>
  <c r="M174" i="270" s="1"/>
  <c r="E174" i="270"/>
  <c r="E173" i="270"/>
  <c r="G173" i="270" s="1"/>
  <c r="E172" i="270"/>
  <c r="H172" i="270" s="1"/>
  <c r="E171" i="270"/>
  <c r="K171" i="270" s="1"/>
  <c r="E170" i="270"/>
  <c r="E169" i="270"/>
  <c r="E168" i="270"/>
  <c r="I168" i="270" s="1"/>
  <c r="E161" i="270"/>
  <c r="I161" i="270" s="1"/>
  <c r="E160" i="270"/>
  <c r="K160" i="270" s="1"/>
  <c r="E159" i="270"/>
  <c r="K158" i="270"/>
  <c r="F158" i="270"/>
  <c r="E158" i="270"/>
  <c r="G158" i="270" s="1"/>
  <c r="E157" i="270"/>
  <c r="E150" i="270"/>
  <c r="I150" i="270" s="1"/>
  <c r="E149" i="270"/>
  <c r="K148" i="270"/>
  <c r="I148" i="270"/>
  <c r="H148" i="270"/>
  <c r="G148" i="270"/>
  <c r="F148" i="270"/>
  <c r="E148" i="270"/>
  <c r="E147" i="270"/>
  <c r="I147" i="270" s="1"/>
  <c r="E146" i="270"/>
  <c r="I146" i="270" s="1"/>
  <c r="E145" i="270"/>
  <c r="K145" i="270" s="1"/>
  <c r="E138" i="270"/>
  <c r="E137" i="270"/>
  <c r="E136" i="270"/>
  <c r="E135" i="270"/>
  <c r="G135" i="270" s="1"/>
  <c r="E134" i="270"/>
  <c r="G133" i="270"/>
  <c r="E133" i="270"/>
  <c r="E132" i="270"/>
  <c r="K132" i="270" s="1"/>
  <c r="E131" i="270"/>
  <c r="I131" i="270" s="1"/>
  <c r="E130" i="270"/>
  <c r="H130" i="270" s="1"/>
  <c r="E129" i="270"/>
  <c r="K129" i="270" s="1"/>
  <c r="E128" i="270"/>
  <c r="F128" i="270" s="1"/>
  <c r="E127" i="270"/>
  <c r="E126" i="270"/>
  <c r="K126" i="270" s="1"/>
  <c r="L126" i="270" s="1"/>
  <c r="M126" i="270" s="1"/>
  <c r="E125" i="270"/>
  <c r="G125" i="270" s="1"/>
  <c r="E124" i="270"/>
  <c r="H124" i="270" s="1"/>
  <c r="E117" i="270"/>
  <c r="H117" i="270" s="1"/>
  <c r="E116" i="270"/>
  <c r="K116" i="270" s="1"/>
  <c r="E115" i="270"/>
  <c r="F115" i="270" s="1"/>
  <c r="E114" i="270"/>
  <c r="H114" i="270" s="1"/>
  <c r="E113" i="270"/>
  <c r="H113" i="270" s="1"/>
  <c r="E112" i="270"/>
  <c r="I112" i="270" s="1"/>
  <c r="E111" i="270"/>
  <c r="F111" i="270" s="1"/>
  <c r="E110" i="270"/>
  <c r="H110" i="270" s="1"/>
  <c r="E109" i="270"/>
  <c r="H109" i="270" s="1"/>
  <c r="E108" i="270"/>
  <c r="E107" i="270"/>
  <c r="F107" i="270" s="1"/>
  <c r="E106" i="270"/>
  <c r="H106" i="270" s="1"/>
  <c r="E105" i="270"/>
  <c r="H105" i="270" s="1"/>
  <c r="E104" i="270"/>
  <c r="E103" i="270"/>
  <c r="F103" i="270" s="1"/>
  <c r="E102" i="270"/>
  <c r="H102" i="270" s="1"/>
  <c r="E101" i="270"/>
  <c r="H101" i="270" s="1"/>
  <c r="E100" i="270"/>
  <c r="E99" i="270"/>
  <c r="F99" i="270" s="1"/>
  <c r="E98" i="270"/>
  <c r="H98" i="270" s="1"/>
  <c r="E97" i="270"/>
  <c r="H97" i="270" s="1"/>
  <c r="E96" i="270"/>
  <c r="K96" i="270" s="1"/>
  <c r="L96" i="270" s="1"/>
  <c r="M96" i="270" s="1"/>
  <c r="E89" i="270"/>
  <c r="F89" i="270" s="1"/>
  <c r="E88" i="270"/>
  <c r="G88" i="270" s="1"/>
  <c r="E87" i="270"/>
  <c r="G87" i="270" s="1"/>
  <c r="H86" i="270"/>
  <c r="E86" i="270"/>
  <c r="K86" i="270" s="1"/>
  <c r="E85" i="270"/>
  <c r="E84" i="270"/>
  <c r="K84" i="270" s="1"/>
  <c r="L84" i="270" s="1"/>
  <c r="M84" i="270" s="1"/>
  <c r="E83" i="270"/>
  <c r="F83" i="270" s="1"/>
  <c r="E82" i="270"/>
  <c r="K82" i="270" s="1"/>
  <c r="L82" i="270" s="1"/>
  <c r="M82" i="270" s="1"/>
  <c r="E81" i="270"/>
  <c r="F81" i="270" s="1"/>
  <c r="E80" i="270"/>
  <c r="G80" i="270" s="1"/>
  <c r="E79" i="270"/>
  <c r="I79" i="270" s="1"/>
  <c r="E78" i="270"/>
  <c r="K78" i="270" s="1"/>
  <c r="E77" i="270"/>
  <c r="F77" i="270" s="1"/>
  <c r="E76" i="270"/>
  <c r="K76" i="270" s="1"/>
  <c r="L76" i="270" s="1"/>
  <c r="M76" i="270" s="1"/>
  <c r="E75" i="270"/>
  <c r="F75" i="270" s="1"/>
  <c r="E74" i="270"/>
  <c r="I74" i="270" s="1"/>
  <c r="H73" i="270"/>
  <c r="G73" i="270"/>
  <c r="E73" i="270"/>
  <c r="I73" i="270" s="1"/>
  <c r="E72" i="270"/>
  <c r="F72" i="270" s="1"/>
  <c r="E71" i="270"/>
  <c r="G71" i="270" s="1"/>
  <c r="E70" i="270"/>
  <c r="H70" i="270" s="1"/>
  <c r="E69" i="270"/>
  <c r="I69" i="270" s="1"/>
  <c r="E68" i="270"/>
  <c r="K68" i="270" s="1"/>
  <c r="L68" i="270" s="1"/>
  <c r="M68" i="270" s="1"/>
  <c r="E61" i="270"/>
  <c r="F61" i="270" s="1"/>
  <c r="E60" i="270"/>
  <c r="H60" i="270" s="1"/>
  <c r="E59" i="270"/>
  <c r="E58" i="270"/>
  <c r="K58" i="270" s="1"/>
  <c r="E57" i="270"/>
  <c r="E56" i="270"/>
  <c r="K56" i="270" s="1"/>
  <c r="L56" i="270" s="1"/>
  <c r="M56" i="270" s="1"/>
  <c r="K55" i="270"/>
  <c r="L55" i="270" s="1"/>
  <c r="M55" i="270" s="1"/>
  <c r="E55" i="270"/>
  <c r="H55" i="270" s="1"/>
  <c r="E54" i="270"/>
  <c r="F54" i="270" s="1"/>
  <c r="E53" i="270"/>
  <c r="K53" i="270" s="1"/>
  <c r="E52" i="270"/>
  <c r="K52" i="270" s="1"/>
  <c r="E51" i="270"/>
  <c r="H51" i="270" s="1"/>
  <c r="E50" i="270"/>
  <c r="K50" i="270" s="1"/>
  <c r="E49" i="270"/>
  <c r="F49" i="270" s="1"/>
  <c r="E48" i="270"/>
  <c r="H48" i="270" s="1"/>
  <c r="E47" i="270"/>
  <c r="H47" i="270" s="1"/>
  <c r="E46" i="270"/>
  <c r="K46" i="270" s="1"/>
  <c r="E45" i="270"/>
  <c r="K45" i="270" s="1"/>
  <c r="E44" i="270"/>
  <c r="H44" i="270" s="1"/>
  <c r="E43" i="270"/>
  <c r="H43" i="270" s="1"/>
  <c r="E42" i="270"/>
  <c r="F42" i="270" s="1"/>
  <c r="E41" i="270"/>
  <c r="K41" i="270" s="1"/>
  <c r="L41" i="270" s="1"/>
  <c r="M41" i="270" s="1"/>
  <c r="E40" i="270"/>
  <c r="K40" i="270" s="1"/>
  <c r="L40" i="270" s="1"/>
  <c r="M40" i="270" s="1"/>
  <c r="E39" i="270"/>
  <c r="H39" i="270" s="1"/>
  <c r="E38" i="270"/>
  <c r="F38" i="270" s="1"/>
  <c r="E31" i="270"/>
  <c r="G31" i="270" s="1"/>
  <c r="E30" i="270"/>
  <c r="G30" i="270" s="1"/>
  <c r="E29" i="270"/>
  <c r="I29" i="270" s="1"/>
  <c r="E28" i="270"/>
  <c r="F28" i="270" s="1"/>
  <c r="E27" i="270"/>
  <c r="G27" i="270" s="1"/>
  <c r="E26" i="270"/>
  <c r="G26" i="270" s="1"/>
  <c r="E25" i="270"/>
  <c r="I25" i="270" s="1"/>
  <c r="E24" i="270"/>
  <c r="I24" i="270" s="1"/>
  <c r="E23" i="270"/>
  <c r="G23" i="270" s="1"/>
  <c r="E22" i="270"/>
  <c r="G22" i="270" s="1"/>
  <c r="E21" i="270"/>
  <c r="I21" i="270" s="1"/>
  <c r="E20" i="270"/>
  <c r="I20" i="270" s="1"/>
  <c r="E19" i="270"/>
  <c r="G19" i="270" s="1"/>
  <c r="E18" i="270"/>
  <c r="G18" i="270" s="1"/>
  <c r="E17" i="270"/>
  <c r="I17" i="270" s="1"/>
  <c r="E16" i="270"/>
  <c r="I16" i="270" s="1"/>
  <c r="E15" i="270"/>
  <c r="G15" i="270" s="1"/>
  <c r="E14" i="270"/>
  <c r="G14" i="270" s="1"/>
  <c r="E13" i="270"/>
  <c r="I13" i="270" s="1"/>
  <c r="E12" i="270"/>
  <c r="I12" i="270" s="1"/>
  <c r="E11" i="270"/>
  <c r="G11" i="270" s="1"/>
  <c r="L50" i="270" l="1"/>
  <c r="M50" i="270" s="1"/>
  <c r="L175" i="270"/>
  <c r="M175" i="270" s="1"/>
  <c r="L293" i="270"/>
  <c r="M293" i="270" s="1"/>
  <c r="L352" i="270"/>
  <c r="M352" i="270" s="1"/>
  <c r="L358" i="270"/>
  <c r="M358" i="270" s="1"/>
  <c r="L363" i="270"/>
  <c r="M363" i="270" s="1"/>
  <c r="L369" i="270"/>
  <c r="M369" i="270" s="1"/>
  <c r="L58" i="270"/>
  <c r="M58" i="270" s="1"/>
  <c r="L78" i="270"/>
  <c r="M78" i="270" s="1"/>
  <c r="L86" i="270"/>
  <c r="M86" i="270" s="1"/>
  <c r="L129" i="270"/>
  <c r="M129" i="270" s="1"/>
  <c r="L171" i="270"/>
  <c r="M171" i="270" s="1"/>
  <c r="L202" i="270"/>
  <c r="M202" i="270" s="1"/>
  <c r="L231" i="270"/>
  <c r="M231" i="270" s="1"/>
  <c r="L353" i="270"/>
  <c r="M353" i="270" s="1"/>
  <c r="L359" i="270"/>
  <c r="M359" i="270" s="1"/>
  <c r="L364" i="270"/>
  <c r="M364" i="270" s="1"/>
  <c r="L376" i="270"/>
  <c r="M376" i="270" s="1"/>
  <c r="L384" i="270"/>
  <c r="M384" i="270" s="1"/>
  <c r="L116" i="270"/>
  <c r="M116" i="270" s="1"/>
  <c r="L158" i="270"/>
  <c r="M158" i="270" s="1"/>
  <c r="L301" i="270"/>
  <c r="M301" i="270" s="1"/>
  <c r="L391" i="270"/>
  <c r="M391" i="270" s="1"/>
  <c r="L52" i="270"/>
  <c r="M52" i="270" s="1"/>
  <c r="L268" i="270"/>
  <c r="M268" i="270" s="1"/>
  <c r="L288" i="270"/>
  <c r="M288" i="270" s="1"/>
  <c r="L377" i="270"/>
  <c r="M377" i="270" s="1"/>
  <c r="L390" i="270"/>
  <c r="M390" i="270" s="1"/>
  <c r="L45" i="270"/>
  <c r="M45" i="270" s="1"/>
  <c r="L53" i="270"/>
  <c r="M53" i="270" s="1"/>
  <c r="L190" i="270"/>
  <c r="M190" i="270" s="1"/>
  <c r="L226" i="270"/>
  <c r="M226" i="270" s="1"/>
  <c r="L296" i="270"/>
  <c r="M296" i="270" s="1"/>
  <c r="L308" i="270"/>
  <c r="M308" i="270" s="1"/>
  <c r="L355" i="270"/>
  <c r="M355" i="270" s="1"/>
  <c r="L360" i="270"/>
  <c r="M360" i="270" s="1"/>
  <c r="L371" i="270"/>
  <c r="M371" i="270" s="1"/>
  <c r="L385" i="270"/>
  <c r="M385" i="270" s="1"/>
  <c r="L46" i="270"/>
  <c r="M46" i="270" s="1"/>
  <c r="L132" i="270"/>
  <c r="M132" i="270" s="1"/>
  <c r="L145" i="270"/>
  <c r="M145" i="270" s="1"/>
  <c r="L148" i="270"/>
  <c r="M148" i="270" s="1"/>
  <c r="L160" i="270"/>
  <c r="M160" i="270" s="1"/>
  <c r="L249" i="270"/>
  <c r="M249" i="270" s="1"/>
  <c r="L262" i="270"/>
  <c r="M262" i="270" s="1"/>
  <c r="L356" i="270"/>
  <c r="M356" i="270" s="1"/>
  <c r="L365" i="270"/>
  <c r="M365" i="270" s="1"/>
  <c r="L372" i="270"/>
  <c r="M372" i="270" s="1"/>
  <c r="L379" i="270"/>
  <c r="M379" i="270" s="1"/>
  <c r="L392" i="270"/>
  <c r="M392" i="270" s="1"/>
  <c r="L233" i="270"/>
  <c r="M233" i="270" s="1"/>
  <c r="L244" i="270"/>
  <c r="M244" i="270" s="1"/>
  <c r="L300" i="270"/>
  <c r="M300" i="270" s="1"/>
  <c r="L357" i="270"/>
  <c r="M357" i="270" s="1"/>
  <c r="L368" i="270"/>
  <c r="M368" i="270" s="1"/>
  <c r="L375" i="270"/>
  <c r="M375" i="270" s="1"/>
  <c r="L382" i="270"/>
  <c r="M382" i="270" s="1"/>
  <c r="L389" i="270"/>
  <c r="M389" i="270" s="1"/>
  <c r="L383" i="270"/>
  <c r="M383" i="270" s="1"/>
  <c r="R407" i="271"/>
  <c r="S407" i="271" s="1"/>
  <c r="G208" i="270"/>
  <c r="I212" i="270"/>
  <c r="F253" i="270"/>
  <c r="I269" i="270"/>
  <c r="H293" i="270"/>
  <c r="G308" i="270"/>
  <c r="F327" i="270"/>
  <c r="F352" i="270"/>
  <c r="F361" i="270"/>
  <c r="F365" i="270"/>
  <c r="F388" i="270"/>
  <c r="F393" i="270"/>
  <c r="H208" i="270"/>
  <c r="K212" i="270"/>
  <c r="L212" i="270" s="1"/>
  <c r="M212" i="270" s="1"/>
  <c r="G253" i="270"/>
  <c r="I293" i="270"/>
  <c r="H308" i="270"/>
  <c r="I352" i="270"/>
  <c r="I361" i="270"/>
  <c r="I365" i="270"/>
  <c r="I393" i="270"/>
  <c r="G25" i="270"/>
  <c r="F40" i="270"/>
  <c r="K44" i="270"/>
  <c r="L44" i="270" s="1"/>
  <c r="M44" i="270" s="1"/>
  <c r="K60" i="270"/>
  <c r="L60" i="270" s="1"/>
  <c r="M60" i="270" s="1"/>
  <c r="H89" i="270"/>
  <c r="I130" i="270"/>
  <c r="H135" i="270"/>
  <c r="K146" i="270"/>
  <c r="L146" i="270" s="1"/>
  <c r="M146" i="270" s="1"/>
  <c r="K204" i="270"/>
  <c r="L204" i="270" s="1"/>
  <c r="M204" i="270" s="1"/>
  <c r="I208" i="270"/>
  <c r="F219" i="270"/>
  <c r="H253" i="270"/>
  <c r="K130" i="270"/>
  <c r="L130" i="270" s="1"/>
  <c r="M130" i="270" s="1"/>
  <c r="I135" i="270"/>
  <c r="G219" i="270"/>
  <c r="H244" i="270"/>
  <c r="F260" i="270"/>
  <c r="F385" i="270"/>
  <c r="H126" i="270"/>
  <c r="G168" i="270"/>
  <c r="K214" i="270"/>
  <c r="L214" i="270" s="1"/>
  <c r="M214" i="270" s="1"/>
  <c r="H219" i="270"/>
  <c r="K260" i="270"/>
  <c r="L260" i="270" s="1"/>
  <c r="M260" i="270" s="1"/>
  <c r="F367" i="270"/>
  <c r="F373" i="270"/>
  <c r="I385" i="270"/>
  <c r="K219" i="270"/>
  <c r="L219" i="270" s="1"/>
  <c r="M219" i="270" s="1"/>
  <c r="K49" i="270"/>
  <c r="L49" i="270" s="1"/>
  <c r="M49" i="270" s="1"/>
  <c r="H54" i="270"/>
  <c r="I83" i="270"/>
  <c r="K54" i="270"/>
  <c r="L54" i="270" s="1"/>
  <c r="M54" i="270" s="1"/>
  <c r="K83" i="270"/>
  <c r="L83" i="270" s="1"/>
  <c r="M83" i="270" s="1"/>
  <c r="G89" i="270"/>
  <c r="H146" i="270"/>
  <c r="H40" i="270"/>
  <c r="F41" i="270"/>
  <c r="F53" i="270"/>
  <c r="F56" i="270"/>
  <c r="F256" i="270"/>
  <c r="F261" i="270"/>
  <c r="F46" i="270"/>
  <c r="H145" i="270"/>
  <c r="F173" i="270"/>
  <c r="F190" i="270"/>
  <c r="F264" i="270"/>
  <c r="F268" i="270"/>
  <c r="G270" i="270"/>
  <c r="F344" i="270"/>
  <c r="F349" i="270"/>
  <c r="F368" i="270"/>
  <c r="F372" i="270"/>
  <c r="F383" i="270"/>
  <c r="H42" i="270"/>
  <c r="F51" i="270"/>
  <c r="K61" i="270"/>
  <c r="L61" i="270" s="1"/>
  <c r="M61" i="270" s="1"/>
  <c r="H81" i="270"/>
  <c r="H84" i="270"/>
  <c r="H128" i="270"/>
  <c r="H131" i="270"/>
  <c r="I145" i="270"/>
  <c r="F150" i="270"/>
  <c r="F171" i="270"/>
  <c r="H173" i="270"/>
  <c r="I186" i="270"/>
  <c r="H190" i="270"/>
  <c r="K201" i="270"/>
  <c r="L201" i="270" s="1"/>
  <c r="M201" i="270" s="1"/>
  <c r="H205" i="270"/>
  <c r="F213" i="270"/>
  <c r="I224" i="270"/>
  <c r="F246" i="270"/>
  <c r="K253" i="270"/>
  <c r="L253" i="270" s="1"/>
  <c r="M253" i="270" s="1"/>
  <c r="H261" i="270"/>
  <c r="G268" i="270"/>
  <c r="K270" i="270"/>
  <c r="L270" i="270" s="1"/>
  <c r="M270" i="270" s="1"/>
  <c r="G296" i="270"/>
  <c r="H300" i="270"/>
  <c r="I349" i="270"/>
  <c r="F353" i="270"/>
  <c r="F357" i="270"/>
  <c r="I368" i="270"/>
  <c r="I372" i="270"/>
  <c r="F376" i="270"/>
  <c r="F380" i="270"/>
  <c r="F387" i="270"/>
  <c r="K261" i="270"/>
  <c r="L261" i="270" s="1"/>
  <c r="M261" i="270" s="1"/>
  <c r="I353" i="270"/>
  <c r="I357" i="270"/>
  <c r="I376" i="270"/>
  <c r="I380" i="270"/>
  <c r="F384" i="270"/>
  <c r="F391" i="270"/>
  <c r="K75" i="270"/>
  <c r="L75" i="270" s="1"/>
  <c r="M75" i="270" s="1"/>
  <c r="F224" i="270"/>
  <c r="I81" i="270"/>
  <c r="I128" i="270"/>
  <c r="G150" i="270"/>
  <c r="G171" i="270"/>
  <c r="I173" i="270"/>
  <c r="H213" i="270"/>
  <c r="F48" i="270"/>
  <c r="F52" i="270"/>
  <c r="G77" i="270"/>
  <c r="K81" i="270"/>
  <c r="L81" i="270" s="1"/>
  <c r="M81" i="270" s="1"/>
  <c r="G99" i="270"/>
  <c r="G103" i="270"/>
  <c r="G107" i="270"/>
  <c r="G111" i="270"/>
  <c r="G115" i="270"/>
  <c r="G21" i="270"/>
  <c r="F39" i="270"/>
  <c r="F186" i="270"/>
  <c r="F201" i="270"/>
  <c r="F205" i="270"/>
  <c r="K42" i="270"/>
  <c r="L42" i="270" s="1"/>
  <c r="M42" i="270" s="1"/>
  <c r="H150" i="270"/>
  <c r="H171" i="270"/>
  <c r="K173" i="270"/>
  <c r="L173" i="270" s="1"/>
  <c r="M173" i="270" s="1"/>
  <c r="H197" i="270"/>
  <c r="I213" i="270"/>
  <c r="K48" i="270"/>
  <c r="L48" i="270" s="1"/>
  <c r="M48" i="270" s="1"/>
  <c r="H52" i="270"/>
  <c r="F60" i="270"/>
  <c r="G69" i="270"/>
  <c r="I77" i="270"/>
  <c r="I89" i="270"/>
  <c r="H99" i="270"/>
  <c r="H103" i="270"/>
  <c r="H107" i="270"/>
  <c r="H111" i="270"/>
  <c r="H115" i="270"/>
  <c r="H132" i="270"/>
  <c r="F146" i="270"/>
  <c r="K150" i="270"/>
  <c r="L150" i="270" s="1"/>
  <c r="M150" i="270" s="1"/>
  <c r="I171" i="270"/>
  <c r="F184" i="270"/>
  <c r="F203" i="270"/>
  <c r="K213" i="270"/>
  <c r="L213" i="270" s="1"/>
  <c r="M213" i="270" s="1"/>
  <c r="F226" i="270"/>
  <c r="K247" i="270"/>
  <c r="L247" i="270" s="1"/>
  <c r="M247" i="270" s="1"/>
  <c r="H260" i="270"/>
  <c r="G262" i="270"/>
  <c r="F266" i="270"/>
  <c r="G269" i="270"/>
  <c r="F315" i="270"/>
  <c r="F331" i="270"/>
  <c r="I369" i="270"/>
  <c r="I373" i="270"/>
  <c r="F377" i="270"/>
  <c r="F381" i="270"/>
  <c r="I388" i="270"/>
  <c r="F392" i="270"/>
  <c r="K89" i="270"/>
  <c r="L89" i="270" s="1"/>
  <c r="M89" i="270" s="1"/>
  <c r="I99" i="270"/>
  <c r="I103" i="270"/>
  <c r="I107" i="270"/>
  <c r="I111" i="270"/>
  <c r="I115" i="270"/>
  <c r="G146" i="270"/>
  <c r="H226" i="270"/>
  <c r="H266" i="270"/>
  <c r="H269" i="270"/>
  <c r="I377" i="270"/>
  <c r="I381" i="270"/>
  <c r="I392" i="270"/>
  <c r="K298" i="270"/>
  <c r="L298" i="270" s="1"/>
  <c r="M298" i="270" s="1"/>
  <c r="H298" i="270"/>
  <c r="F298" i="270"/>
  <c r="K306" i="270"/>
  <c r="L306" i="270" s="1"/>
  <c r="M306" i="270" s="1"/>
  <c r="I306" i="270"/>
  <c r="H306" i="270"/>
  <c r="K309" i="270"/>
  <c r="L309" i="270" s="1"/>
  <c r="M309" i="270" s="1"/>
  <c r="I309" i="270"/>
  <c r="H309" i="270"/>
  <c r="G309" i="270"/>
  <c r="K386" i="270"/>
  <c r="L386" i="270" s="1"/>
  <c r="M386" i="270" s="1"/>
  <c r="I386" i="270"/>
  <c r="F386" i="270"/>
  <c r="K394" i="270"/>
  <c r="L394" i="270" s="1"/>
  <c r="M394" i="270" s="1"/>
  <c r="I394" i="270"/>
  <c r="F394" i="270"/>
  <c r="F47" i="270"/>
  <c r="G149" i="270"/>
  <c r="F149" i="270"/>
  <c r="G229" i="270"/>
  <c r="H229" i="270"/>
  <c r="F229" i="270"/>
  <c r="H38" i="270"/>
  <c r="F45" i="270"/>
  <c r="F50" i="270"/>
  <c r="H100" i="270"/>
  <c r="G100" i="270"/>
  <c r="F102" i="270"/>
  <c r="H104" i="270"/>
  <c r="G104" i="270"/>
  <c r="F106" i="270"/>
  <c r="H108" i="270"/>
  <c r="G108" i="270"/>
  <c r="F110" i="270"/>
  <c r="F114" i="270"/>
  <c r="F137" i="270"/>
  <c r="H137" i="270"/>
  <c r="G137" i="270"/>
  <c r="H149" i="270"/>
  <c r="I157" i="270"/>
  <c r="H157" i="270"/>
  <c r="I187" i="270"/>
  <c r="H187" i="270"/>
  <c r="G187" i="270"/>
  <c r="F211" i="270"/>
  <c r="I229" i="270"/>
  <c r="K245" i="270"/>
  <c r="L245" i="270" s="1"/>
  <c r="M245" i="270" s="1"/>
  <c r="I245" i="270"/>
  <c r="G245" i="270"/>
  <c r="F245" i="270"/>
  <c r="F251" i="270"/>
  <c r="G254" i="270"/>
  <c r="F254" i="270"/>
  <c r="K284" i="270"/>
  <c r="L284" i="270" s="1"/>
  <c r="M284" i="270" s="1"/>
  <c r="G284" i="270"/>
  <c r="F284" i="270"/>
  <c r="F287" i="270"/>
  <c r="K292" i="270"/>
  <c r="L292" i="270" s="1"/>
  <c r="M292" i="270" s="1"/>
  <c r="I292" i="270"/>
  <c r="H292" i="270"/>
  <c r="G29" i="270"/>
  <c r="K38" i="270"/>
  <c r="L38" i="270" s="1"/>
  <c r="M38" i="270" s="1"/>
  <c r="F43" i="270"/>
  <c r="H50" i="270"/>
  <c r="H58" i="270"/>
  <c r="I71" i="270"/>
  <c r="H71" i="270"/>
  <c r="H88" i="270"/>
  <c r="K88" i="270"/>
  <c r="L88" i="270" s="1"/>
  <c r="M88" i="270" s="1"/>
  <c r="F96" i="270"/>
  <c r="G98" i="270"/>
  <c r="F100" i="270"/>
  <c r="G102" i="270"/>
  <c r="F104" i="270"/>
  <c r="G106" i="270"/>
  <c r="F108" i="270"/>
  <c r="G110" i="270"/>
  <c r="F112" i="270"/>
  <c r="G114" i="270"/>
  <c r="F116" i="270"/>
  <c r="I137" i="270"/>
  <c r="I149" i="270"/>
  <c r="G157" i="270"/>
  <c r="K188" i="270"/>
  <c r="L188" i="270" s="1"/>
  <c r="M188" i="270" s="1"/>
  <c r="H188" i="270"/>
  <c r="F188" i="270"/>
  <c r="G202" i="270"/>
  <c r="I216" i="270"/>
  <c r="F216" i="270"/>
  <c r="K229" i="270"/>
  <c r="L229" i="270" s="1"/>
  <c r="M229" i="270" s="1"/>
  <c r="H245" i="270"/>
  <c r="H254" i="270"/>
  <c r="G258" i="270"/>
  <c r="F258" i="270"/>
  <c r="I268" i="270"/>
  <c r="H268" i="270"/>
  <c r="F274" i="270"/>
  <c r="H284" i="270"/>
  <c r="F292" i="270"/>
  <c r="I176" i="270"/>
  <c r="G176" i="270"/>
  <c r="I211" i="270"/>
  <c r="H211" i="270"/>
  <c r="F58" i="270"/>
  <c r="K43" i="270"/>
  <c r="L43" i="270" s="1"/>
  <c r="M43" i="270" s="1"/>
  <c r="I96" i="270"/>
  <c r="I98" i="270"/>
  <c r="I100" i="270"/>
  <c r="I102" i="270"/>
  <c r="I104" i="270"/>
  <c r="I106" i="270"/>
  <c r="I108" i="270"/>
  <c r="I110" i="270"/>
  <c r="I114" i="270"/>
  <c r="I116" i="270"/>
  <c r="F125" i="270"/>
  <c r="K125" i="270"/>
  <c r="L125" i="270" s="1"/>
  <c r="M125" i="270" s="1"/>
  <c r="I125" i="270"/>
  <c r="F131" i="270"/>
  <c r="K131" i="270"/>
  <c r="L131" i="270" s="1"/>
  <c r="M131" i="270" s="1"/>
  <c r="G131" i="270"/>
  <c r="K137" i="270"/>
  <c r="L137" i="270" s="1"/>
  <c r="M137" i="270" s="1"/>
  <c r="K149" i="270"/>
  <c r="L149" i="270" s="1"/>
  <c r="M149" i="270" s="1"/>
  <c r="K211" i="270"/>
  <c r="L211" i="270" s="1"/>
  <c r="M211" i="270" s="1"/>
  <c r="K227" i="270"/>
  <c r="L227" i="270" s="1"/>
  <c r="M227" i="270" s="1"/>
  <c r="I227" i="270"/>
  <c r="G227" i="270"/>
  <c r="F227" i="270"/>
  <c r="K230" i="270"/>
  <c r="L230" i="270" s="1"/>
  <c r="M230" i="270" s="1"/>
  <c r="G230" i="270"/>
  <c r="I246" i="270"/>
  <c r="H246" i="270"/>
  <c r="I254" i="270"/>
  <c r="G274" i="270"/>
  <c r="I284" i="270"/>
  <c r="G292" i="270"/>
  <c r="K351" i="270"/>
  <c r="L351" i="270" s="1"/>
  <c r="M351" i="270" s="1"/>
  <c r="I351" i="270"/>
  <c r="K354" i="270"/>
  <c r="L354" i="270" s="1"/>
  <c r="M354" i="270" s="1"/>
  <c r="I354" i="270"/>
  <c r="F354" i="270"/>
  <c r="K147" i="270"/>
  <c r="L147" i="270" s="1"/>
  <c r="M147" i="270" s="1"/>
  <c r="H147" i="270"/>
  <c r="G147" i="270"/>
  <c r="H112" i="270"/>
  <c r="G112" i="270"/>
  <c r="H59" i="270"/>
  <c r="K59" i="270"/>
  <c r="L59" i="270" s="1"/>
  <c r="M59" i="270" s="1"/>
  <c r="K98" i="270"/>
  <c r="L98" i="270" s="1"/>
  <c r="M98" i="270" s="1"/>
  <c r="K100" i="270"/>
  <c r="L100" i="270" s="1"/>
  <c r="M100" i="270" s="1"/>
  <c r="K102" i="270"/>
  <c r="L102" i="270" s="1"/>
  <c r="M102" i="270" s="1"/>
  <c r="K104" i="270"/>
  <c r="L104" i="270" s="1"/>
  <c r="M104" i="270" s="1"/>
  <c r="K106" i="270"/>
  <c r="L106" i="270" s="1"/>
  <c r="M106" i="270" s="1"/>
  <c r="K108" i="270"/>
  <c r="L108" i="270" s="1"/>
  <c r="M108" i="270" s="1"/>
  <c r="K110" i="270"/>
  <c r="L110" i="270" s="1"/>
  <c r="M110" i="270" s="1"/>
  <c r="K112" i="270"/>
  <c r="L112" i="270" s="1"/>
  <c r="M112" i="270" s="1"/>
  <c r="K114" i="270"/>
  <c r="L114" i="270" s="1"/>
  <c r="M114" i="270" s="1"/>
  <c r="K138" i="270"/>
  <c r="L138" i="270" s="1"/>
  <c r="M138" i="270" s="1"/>
  <c r="H138" i="270"/>
  <c r="K169" i="270"/>
  <c r="L169" i="270" s="1"/>
  <c r="M169" i="270" s="1"/>
  <c r="F169" i="270"/>
  <c r="G209" i="270"/>
  <c r="K209" i="270"/>
  <c r="L209" i="270" s="1"/>
  <c r="M209" i="270" s="1"/>
  <c r="I209" i="270"/>
  <c r="K218" i="270"/>
  <c r="L218" i="270" s="1"/>
  <c r="M218" i="270" s="1"/>
  <c r="H218" i="270"/>
  <c r="G218" i="270"/>
  <c r="F220" i="270"/>
  <c r="I220" i="270"/>
  <c r="G220" i="270"/>
  <c r="G231" i="270"/>
  <c r="F231" i="270"/>
  <c r="K254" i="270"/>
  <c r="L254" i="270" s="1"/>
  <c r="M254" i="270" s="1"/>
  <c r="K285" i="270"/>
  <c r="L285" i="270" s="1"/>
  <c r="M285" i="270" s="1"/>
  <c r="H285" i="270"/>
  <c r="G285" i="270"/>
  <c r="K362" i="270"/>
  <c r="L362" i="270" s="1"/>
  <c r="M362" i="270" s="1"/>
  <c r="I362" i="270"/>
  <c r="F362" i="270"/>
  <c r="K57" i="270"/>
  <c r="L57" i="270" s="1"/>
  <c r="M57" i="270" s="1"/>
  <c r="F57" i="270"/>
  <c r="F136" i="270"/>
  <c r="H136" i="270"/>
  <c r="K210" i="270"/>
  <c r="L210" i="270" s="1"/>
  <c r="M210" i="270" s="1"/>
  <c r="H210" i="270"/>
  <c r="F210" i="270"/>
  <c r="F124" i="270"/>
  <c r="I124" i="270"/>
  <c r="I222" i="270"/>
  <c r="G222" i="270"/>
  <c r="I291" i="270"/>
  <c r="F291" i="270"/>
  <c r="K47" i="270"/>
  <c r="L47" i="270" s="1"/>
  <c r="M47" i="270" s="1"/>
  <c r="H96" i="270"/>
  <c r="G96" i="270"/>
  <c r="H116" i="270"/>
  <c r="G116" i="270"/>
  <c r="G17" i="270"/>
  <c r="F44" i="270"/>
  <c r="H46" i="270"/>
  <c r="K51" i="270"/>
  <c r="L51" i="270" s="1"/>
  <c r="M51" i="270" s="1"/>
  <c r="H56" i="270"/>
  <c r="F59" i="270"/>
  <c r="H72" i="270"/>
  <c r="K97" i="270"/>
  <c r="L97" i="270" s="1"/>
  <c r="M97" i="270" s="1"/>
  <c r="I97" i="270"/>
  <c r="F97" i="270"/>
  <c r="K109" i="270"/>
  <c r="L109" i="270" s="1"/>
  <c r="M109" i="270" s="1"/>
  <c r="I109" i="270"/>
  <c r="F109" i="270"/>
  <c r="K113" i="270"/>
  <c r="L113" i="270" s="1"/>
  <c r="M113" i="270" s="1"/>
  <c r="I113" i="270"/>
  <c r="F113" i="270"/>
  <c r="K117" i="270"/>
  <c r="L117" i="270" s="1"/>
  <c r="M117" i="270" s="1"/>
  <c r="I117" i="270"/>
  <c r="F117" i="270"/>
  <c r="F126" i="270"/>
  <c r="I126" i="270"/>
  <c r="F129" i="270"/>
  <c r="G129" i="270"/>
  <c r="I138" i="270"/>
  <c r="I170" i="270"/>
  <c r="F170" i="270"/>
  <c r="F207" i="270"/>
  <c r="F209" i="270"/>
  <c r="F218" i="270"/>
  <c r="G221" i="270"/>
  <c r="K221" i="270"/>
  <c r="L221" i="270" s="1"/>
  <c r="M221" i="270" s="1"/>
  <c r="I221" i="270"/>
  <c r="F228" i="270"/>
  <c r="K228" i="270"/>
  <c r="L228" i="270" s="1"/>
  <c r="M228" i="270" s="1"/>
  <c r="I228" i="270"/>
  <c r="H231" i="270"/>
  <c r="K282" i="270"/>
  <c r="L282" i="270" s="1"/>
  <c r="M282" i="270" s="1"/>
  <c r="I282" i="270"/>
  <c r="G282" i="270"/>
  <c r="I285" i="270"/>
  <c r="K370" i="270"/>
  <c r="L370" i="270" s="1"/>
  <c r="M370" i="270" s="1"/>
  <c r="I370" i="270"/>
  <c r="F370" i="270"/>
  <c r="I160" i="270"/>
  <c r="H160" i="270"/>
  <c r="F160" i="270"/>
  <c r="K136" i="270"/>
  <c r="L136" i="270" s="1"/>
  <c r="M136" i="270" s="1"/>
  <c r="F147" i="270"/>
  <c r="K251" i="270"/>
  <c r="L251" i="270" s="1"/>
  <c r="M251" i="270" s="1"/>
  <c r="I251" i="270"/>
  <c r="H251" i="270"/>
  <c r="I319" i="270"/>
  <c r="F319" i="270"/>
  <c r="F98" i="270"/>
  <c r="G124" i="270"/>
  <c r="K39" i="270"/>
  <c r="L39" i="270" s="1"/>
  <c r="M39" i="270" s="1"/>
  <c r="G75" i="270"/>
  <c r="H82" i="270"/>
  <c r="F85" i="270"/>
  <c r="I85" i="270"/>
  <c r="G85" i="270"/>
  <c r="K101" i="270"/>
  <c r="L101" i="270" s="1"/>
  <c r="M101" i="270" s="1"/>
  <c r="I101" i="270"/>
  <c r="F101" i="270"/>
  <c r="K105" i="270"/>
  <c r="L105" i="270" s="1"/>
  <c r="M105" i="270" s="1"/>
  <c r="I105" i="270"/>
  <c r="F105" i="270"/>
  <c r="G13" i="270"/>
  <c r="F73" i="270"/>
  <c r="K73" i="270"/>
  <c r="L73" i="270" s="1"/>
  <c r="M73" i="270" s="1"/>
  <c r="I75" i="270"/>
  <c r="G97" i="270"/>
  <c r="G101" i="270"/>
  <c r="G105" i="270"/>
  <c r="G109" i="270"/>
  <c r="G113" i="270"/>
  <c r="G117" i="270"/>
  <c r="G126" i="270"/>
  <c r="I129" i="270"/>
  <c r="G145" i="270"/>
  <c r="F145" i="270"/>
  <c r="H207" i="270"/>
  <c r="H209" i="270"/>
  <c r="I218" i="270"/>
  <c r="F221" i="270"/>
  <c r="G228" i="270"/>
  <c r="I231" i="270"/>
  <c r="I240" i="270"/>
  <c r="K240" i="270"/>
  <c r="L240" i="270" s="1"/>
  <c r="M240" i="270" s="1"/>
  <c r="F240" i="270"/>
  <c r="I244" i="270"/>
  <c r="G244" i="270"/>
  <c r="F244" i="270"/>
  <c r="K246" i="270"/>
  <c r="L246" i="270" s="1"/>
  <c r="M246" i="270" s="1"/>
  <c r="F262" i="270"/>
  <c r="I262" i="270"/>
  <c r="H262" i="270"/>
  <c r="I272" i="270"/>
  <c r="F272" i="270"/>
  <c r="K283" i="270"/>
  <c r="L283" i="270" s="1"/>
  <c r="M283" i="270" s="1"/>
  <c r="I283" i="270"/>
  <c r="H283" i="270"/>
  <c r="I290" i="270"/>
  <c r="H290" i="270"/>
  <c r="K378" i="270"/>
  <c r="L378" i="270" s="1"/>
  <c r="M378" i="270" s="1"/>
  <c r="I378" i="270"/>
  <c r="F378" i="270"/>
  <c r="K99" i="270"/>
  <c r="L99" i="270" s="1"/>
  <c r="M99" i="270" s="1"/>
  <c r="K103" i="270"/>
  <c r="L103" i="270" s="1"/>
  <c r="M103" i="270" s="1"/>
  <c r="K107" i="270"/>
  <c r="L107" i="270" s="1"/>
  <c r="M107" i="270" s="1"/>
  <c r="K111" i="270"/>
  <c r="L111" i="270" s="1"/>
  <c r="M111" i="270" s="1"/>
  <c r="K115" i="270"/>
  <c r="L115" i="270" s="1"/>
  <c r="M115" i="270" s="1"/>
  <c r="K269" i="270"/>
  <c r="L269" i="270" s="1"/>
  <c r="M269" i="270" s="1"/>
  <c r="I300" i="270"/>
  <c r="I308" i="270"/>
  <c r="I359" i="270"/>
  <c r="I367" i="270"/>
  <c r="I375" i="270"/>
  <c r="I383" i="270"/>
  <c r="I391" i="270"/>
  <c r="H158" i="270"/>
  <c r="G186" i="270"/>
  <c r="G201" i="270"/>
  <c r="H203" i="270"/>
  <c r="I256" i="270"/>
  <c r="H270" i="270"/>
  <c r="G288" i="270"/>
  <c r="H301" i="270"/>
  <c r="G304" i="270"/>
  <c r="F355" i="270"/>
  <c r="F363" i="270"/>
  <c r="F371" i="270"/>
  <c r="F379" i="270"/>
  <c r="F55" i="270"/>
  <c r="G81" i="270"/>
  <c r="G83" i="270"/>
  <c r="G128" i="270"/>
  <c r="I158" i="270"/>
  <c r="F175" i="270"/>
  <c r="H186" i="270"/>
  <c r="F197" i="270"/>
  <c r="H201" i="270"/>
  <c r="K203" i="270"/>
  <c r="L203" i="270" s="1"/>
  <c r="M203" i="270" s="1"/>
  <c r="G206" i="270"/>
  <c r="G212" i="270"/>
  <c r="H247" i="270"/>
  <c r="I270" i="270"/>
  <c r="G293" i="270"/>
  <c r="F296" i="270"/>
  <c r="I301" i="270"/>
  <c r="F347" i="270"/>
  <c r="F350" i="270"/>
  <c r="I355" i="270"/>
  <c r="F358" i="270"/>
  <c r="I363" i="270"/>
  <c r="F366" i="270"/>
  <c r="I371" i="270"/>
  <c r="F374" i="270"/>
  <c r="I379" i="270"/>
  <c r="F382" i="270"/>
  <c r="I387" i="270"/>
  <c r="F390" i="270"/>
  <c r="I350" i="270"/>
  <c r="I358" i="270"/>
  <c r="I366" i="270"/>
  <c r="I374" i="270"/>
  <c r="I382" i="270"/>
  <c r="I390" i="270"/>
  <c r="S10" i="271"/>
  <c r="R31" i="271"/>
  <c r="R89" i="271"/>
  <c r="S67" i="271"/>
  <c r="R150" i="271"/>
  <c r="R161" i="271"/>
  <c r="S161" i="271" s="1"/>
  <c r="R394" i="271"/>
  <c r="R177" i="271"/>
  <c r="S177" i="271" s="1"/>
  <c r="R61" i="271"/>
  <c r="S61" i="271" s="1"/>
  <c r="R117" i="271"/>
  <c r="S117" i="271" s="1"/>
  <c r="R190" i="271"/>
  <c r="S183" i="271"/>
  <c r="R233" i="271"/>
  <c r="S233" i="271" s="1"/>
  <c r="S95" i="271"/>
  <c r="R138" i="271"/>
  <c r="S138" i="271" s="1"/>
  <c r="R275" i="271"/>
  <c r="S239" i="271"/>
  <c r="S281" i="271"/>
  <c r="S144" i="271"/>
  <c r="K259" i="270"/>
  <c r="L259" i="270" s="1"/>
  <c r="M259" i="270" s="1"/>
  <c r="H259" i="270"/>
  <c r="F259" i="270"/>
  <c r="I259" i="270"/>
  <c r="G259" i="270"/>
  <c r="K317" i="270"/>
  <c r="L317" i="270" s="1"/>
  <c r="M317" i="270" s="1"/>
  <c r="H317" i="270"/>
  <c r="G317" i="270"/>
  <c r="I317" i="270"/>
  <c r="F317" i="270"/>
  <c r="K339" i="270"/>
  <c r="L339" i="270" s="1"/>
  <c r="M339" i="270" s="1"/>
  <c r="H339" i="270"/>
  <c r="G339" i="270"/>
  <c r="I339" i="270"/>
  <c r="F339" i="270"/>
  <c r="F12" i="270"/>
  <c r="F16" i="270"/>
  <c r="F20" i="270"/>
  <c r="F24" i="270"/>
  <c r="I38" i="270"/>
  <c r="G38" i="270"/>
  <c r="I42" i="270"/>
  <c r="G42" i="270"/>
  <c r="I46" i="270"/>
  <c r="G46" i="270"/>
  <c r="I50" i="270"/>
  <c r="G50" i="270"/>
  <c r="I54" i="270"/>
  <c r="G54" i="270"/>
  <c r="I58" i="270"/>
  <c r="G58" i="270"/>
  <c r="F71" i="270"/>
  <c r="K71" i="270"/>
  <c r="L71" i="270" s="1"/>
  <c r="M71" i="270" s="1"/>
  <c r="I72" i="270"/>
  <c r="H78" i="270"/>
  <c r="K28" i="270"/>
  <c r="L28" i="270" s="1"/>
  <c r="M28" i="270" s="1"/>
  <c r="H28" i="270"/>
  <c r="F80" i="270"/>
  <c r="I80" i="270"/>
  <c r="K15" i="270"/>
  <c r="L15" i="270" s="1"/>
  <c r="M15" i="270" s="1"/>
  <c r="H15" i="270"/>
  <c r="F74" i="270"/>
  <c r="G74" i="270"/>
  <c r="H80" i="270"/>
  <c r="H159" i="270"/>
  <c r="F159" i="270"/>
  <c r="K159" i="270"/>
  <c r="L159" i="270" s="1"/>
  <c r="M159" i="270" s="1"/>
  <c r="I159" i="270"/>
  <c r="G159" i="270"/>
  <c r="I225" i="270"/>
  <c r="H225" i="270"/>
  <c r="G225" i="270"/>
  <c r="F225" i="270"/>
  <c r="K225" i="270"/>
  <c r="L225" i="270" s="1"/>
  <c r="M225" i="270" s="1"/>
  <c r="K11" i="270"/>
  <c r="L11" i="270" s="1"/>
  <c r="M11" i="270" s="1"/>
  <c r="H11" i="270"/>
  <c r="G12" i="270"/>
  <c r="G16" i="270"/>
  <c r="K19" i="270"/>
  <c r="L19" i="270" s="1"/>
  <c r="M19" i="270" s="1"/>
  <c r="H19" i="270"/>
  <c r="G20" i="270"/>
  <c r="K23" i="270"/>
  <c r="L23" i="270" s="1"/>
  <c r="M23" i="270" s="1"/>
  <c r="H23" i="270"/>
  <c r="G24" i="270"/>
  <c r="K27" i="270"/>
  <c r="L27" i="270" s="1"/>
  <c r="M27" i="270" s="1"/>
  <c r="H27" i="270"/>
  <c r="G28" i="270"/>
  <c r="K31" i="270"/>
  <c r="L31" i="270" s="1"/>
  <c r="M31" i="270" s="1"/>
  <c r="H31" i="270"/>
  <c r="F68" i="270"/>
  <c r="I68" i="270"/>
  <c r="G68" i="270"/>
  <c r="K72" i="270"/>
  <c r="L72" i="270" s="1"/>
  <c r="M72" i="270" s="1"/>
  <c r="F11" i="270"/>
  <c r="F15" i="270"/>
  <c r="F19" i="270"/>
  <c r="F23" i="270"/>
  <c r="F27" i="270"/>
  <c r="I28" i="270"/>
  <c r="F31" i="270"/>
  <c r="I41" i="270"/>
  <c r="G41" i="270"/>
  <c r="I45" i="270"/>
  <c r="G45" i="270"/>
  <c r="I49" i="270"/>
  <c r="G49" i="270"/>
  <c r="I53" i="270"/>
  <c r="G53" i="270"/>
  <c r="I57" i="270"/>
  <c r="G57" i="270"/>
  <c r="I61" i="270"/>
  <c r="G61" i="270"/>
  <c r="H68" i="270"/>
  <c r="H74" i="270"/>
  <c r="K80" i="270"/>
  <c r="L80" i="270" s="1"/>
  <c r="M80" i="270" s="1"/>
  <c r="F82" i="270"/>
  <c r="G82" i="270"/>
  <c r="F87" i="270"/>
  <c r="K87" i="270"/>
  <c r="L87" i="270" s="1"/>
  <c r="M87" i="270" s="1"/>
  <c r="H87" i="270"/>
  <c r="I217" i="270"/>
  <c r="H217" i="270"/>
  <c r="G217" i="270"/>
  <c r="F217" i="270"/>
  <c r="K217" i="270"/>
  <c r="L217" i="270" s="1"/>
  <c r="M217" i="270" s="1"/>
  <c r="K12" i="270"/>
  <c r="L12" i="270" s="1"/>
  <c r="M12" i="270" s="1"/>
  <c r="H12" i="270"/>
  <c r="F78" i="270"/>
  <c r="I78" i="270"/>
  <c r="G78" i="270"/>
  <c r="K14" i="270"/>
  <c r="L14" i="270" s="1"/>
  <c r="M14" i="270" s="1"/>
  <c r="H14" i="270"/>
  <c r="K22" i="270"/>
  <c r="L22" i="270" s="1"/>
  <c r="M22" i="270" s="1"/>
  <c r="H22" i="270"/>
  <c r="K30" i="270"/>
  <c r="L30" i="270" s="1"/>
  <c r="M30" i="270" s="1"/>
  <c r="H30" i="270"/>
  <c r="F79" i="270"/>
  <c r="K79" i="270"/>
  <c r="L79" i="270" s="1"/>
  <c r="M79" i="270" s="1"/>
  <c r="H79" i="270"/>
  <c r="F127" i="270"/>
  <c r="K127" i="270"/>
  <c r="L127" i="270" s="1"/>
  <c r="M127" i="270" s="1"/>
  <c r="I127" i="270"/>
  <c r="H127" i="270"/>
  <c r="K189" i="270"/>
  <c r="L189" i="270" s="1"/>
  <c r="M189" i="270" s="1"/>
  <c r="H189" i="270"/>
  <c r="F189" i="270"/>
  <c r="I189" i="270"/>
  <c r="G189" i="270"/>
  <c r="I198" i="270"/>
  <c r="H198" i="270"/>
  <c r="F198" i="270"/>
  <c r="K198" i="270"/>
  <c r="L198" i="270" s="1"/>
  <c r="M198" i="270" s="1"/>
  <c r="G198" i="270"/>
  <c r="K16" i="270"/>
  <c r="L16" i="270" s="1"/>
  <c r="M16" i="270" s="1"/>
  <c r="H16" i="270"/>
  <c r="K20" i="270"/>
  <c r="L20" i="270" s="1"/>
  <c r="M20" i="270" s="1"/>
  <c r="H20" i="270"/>
  <c r="K24" i="270"/>
  <c r="L24" i="270" s="1"/>
  <c r="M24" i="270" s="1"/>
  <c r="H24" i="270"/>
  <c r="K18" i="270"/>
  <c r="L18" i="270" s="1"/>
  <c r="M18" i="270" s="1"/>
  <c r="H18" i="270"/>
  <c r="K26" i="270"/>
  <c r="L26" i="270" s="1"/>
  <c r="M26" i="270" s="1"/>
  <c r="H26" i="270"/>
  <c r="F70" i="270"/>
  <c r="I70" i="270"/>
  <c r="I11" i="270"/>
  <c r="F14" i="270"/>
  <c r="I15" i="270"/>
  <c r="F18" i="270"/>
  <c r="I19" i="270"/>
  <c r="F22" i="270"/>
  <c r="I23" i="270"/>
  <c r="F26" i="270"/>
  <c r="I27" i="270"/>
  <c r="F30" i="270"/>
  <c r="I31" i="270"/>
  <c r="I40" i="270"/>
  <c r="G40" i="270"/>
  <c r="H41" i="270"/>
  <c r="I44" i="270"/>
  <c r="G44" i="270"/>
  <c r="H45" i="270"/>
  <c r="I48" i="270"/>
  <c r="G48" i="270"/>
  <c r="H49" i="270"/>
  <c r="I52" i="270"/>
  <c r="G52" i="270"/>
  <c r="H53" i="270"/>
  <c r="I56" i="270"/>
  <c r="G56" i="270"/>
  <c r="H57" i="270"/>
  <c r="I60" i="270"/>
  <c r="G60" i="270"/>
  <c r="H61" i="270"/>
  <c r="G70" i="270"/>
  <c r="K74" i="270"/>
  <c r="L74" i="270" s="1"/>
  <c r="M74" i="270" s="1"/>
  <c r="G79" i="270"/>
  <c r="I82" i="270"/>
  <c r="F84" i="270"/>
  <c r="I84" i="270"/>
  <c r="G84" i="270"/>
  <c r="I87" i="270"/>
  <c r="G127" i="270"/>
  <c r="K17" i="270"/>
  <c r="L17" i="270" s="1"/>
  <c r="M17" i="270" s="1"/>
  <c r="H17" i="270"/>
  <c r="K21" i="270"/>
  <c r="L21" i="270" s="1"/>
  <c r="M21" i="270" s="1"/>
  <c r="H21" i="270"/>
  <c r="F76" i="270"/>
  <c r="I76" i="270"/>
  <c r="G76" i="270"/>
  <c r="I200" i="270"/>
  <c r="H200" i="270"/>
  <c r="K200" i="270"/>
  <c r="L200" i="270" s="1"/>
  <c r="M200" i="270" s="1"/>
  <c r="G200" i="270"/>
  <c r="F200" i="270"/>
  <c r="K13" i="270"/>
  <c r="L13" i="270" s="1"/>
  <c r="M13" i="270" s="1"/>
  <c r="H13" i="270"/>
  <c r="K25" i="270"/>
  <c r="L25" i="270" s="1"/>
  <c r="M25" i="270" s="1"/>
  <c r="H25" i="270"/>
  <c r="K29" i="270"/>
  <c r="L29" i="270" s="1"/>
  <c r="M29" i="270" s="1"/>
  <c r="H29" i="270"/>
  <c r="F13" i="270"/>
  <c r="I14" i="270"/>
  <c r="F17" i="270"/>
  <c r="I18" i="270"/>
  <c r="F21" i="270"/>
  <c r="I22" i="270"/>
  <c r="F25" i="270"/>
  <c r="I26" i="270"/>
  <c r="F29" i="270"/>
  <c r="I30" i="270"/>
  <c r="I39" i="270"/>
  <c r="G39" i="270"/>
  <c r="I43" i="270"/>
  <c r="G43" i="270"/>
  <c r="I47" i="270"/>
  <c r="G47" i="270"/>
  <c r="I51" i="270"/>
  <c r="G51" i="270"/>
  <c r="I55" i="270"/>
  <c r="G55" i="270"/>
  <c r="I59" i="270"/>
  <c r="G59" i="270"/>
  <c r="F69" i="270"/>
  <c r="K69" i="270"/>
  <c r="L69" i="270" s="1"/>
  <c r="M69" i="270" s="1"/>
  <c r="H69" i="270"/>
  <c r="K70" i="270"/>
  <c r="L70" i="270" s="1"/>
  <c r="M70" i="270" s="1"/>
  <c r="G72" i="270"/>
  <c r="H76" i="270"/>
  <c r="F86" i="270"/>
  <c r="I86" i="270"/>
  <c r="G86" i="270"/>
  <c r="F88" i="270"/>
  <c r="I88" i="270"/>
  <c r="F134" i="270"/>
  <c r="I134" i="270"/>
  <c r="K134" i="270"/>
  <c r="L134" i="270" s="1"/>
  <c r="M134" i="270" s="1"/>
  <c r="H134" i="270"/>
  <c r="G134" i="270"/>
  <c r="K124" i="270"/>
  <c r="L124" i="270" s="1"/>
  <c r="M124" i="270" s="1"/>
  <c r="K128" i="270"/>
  <c r="L128" i="270" s="1"/>
  <c r="M128" i="270" s="1"/>
  <c r="F130" i="270"/>
  <c r="G130" i="270"/>
  <c r="G170" i="270"/>
  <c r="K161" i="270"/>
  <c r="L161" i="270" s="1"/>
  <c r="M161" i="270" s="1"/>
  <c r="H161" i="270"/>
  <c r="F161" i="270"/>
  <c r="F172" i="270"/>
  <c r="K172" i="270"/>
  <c r="L172" i="270" s="1"/>
  <c r="M172" i="270" s="1"/>
  <c r="I177" i="270"/>
  <c r="G177" i="270"/>
  <c r="K297" i="270"/>
  <c r="L297" i="270" s="1"/>
  <c r="M297" i="270" s="1"/>
  <c r="F297" i="270"/>
  <c r="I297" i="270"/>
  <c r="H297" i="270"/>
  <c r="G297" i="270"/>
  <c r="H77" i="270"/>
  <c r="H85" i="270"/>
  <c r="F133" i="270"/>
  <c r="K133" i="270"/>
  <c r="L133" i="270" s="1"/>
  <c r="M133" i="270" s="1"/>
  <c r="H133" i="270"/>
  <c r="G136" i="270"/>
  <c r="G161" i="270"/>
  <c r="I169" i="270"/>
  <c r="G169" i="270"/>
  <c r="G172" i="270"/>
  <c r="F177" i="270"/>
  <c r="K185" i="270"/>
  <c r="L185" i="270" s="1"/>
  <c r="M185" i="270" s="1"/>
  <c r="H185" i="270"/>
  <c r="I202" i="270"/>
  <c r="F202" i="270"/>
  <c r="G215" i="270"/>
  <c r="I215" i="270"/>
  <c r="F215" i="270"/>
  <c r="K215" i="270"/>
  <c r="L215" i="270" s="1"/>
  <c r="M215" i="270" s="1"/>
  <c r="H174" i="270"/>
  <c r="F174" i="270"/>
  <c r="I199" i="270"/>
  <c r="K199" i="270"/>
  <c r="L199" i="270" s="1"/>
  <c r="M199" i="270" s="1"/>
  <c r="G199" i="270"/>
  <c r="I265" i="270"/>
  <c r="H265" i="270"/>
  <c r="K265" i="270"/>
  <c r="L265" i="270" s="1"/>
  <c r="M265" i="270" s="1"/>
  <c r="F265" i="270"/>
  <c r="G265" i="270"/>
  <c r="H75" i="270"/>
  <c r="K77" i="270"/>
  <c r="L77" i="270" s="1"/>
  <c r="M77" i="270" s="1"/>
  <c r="H83" i="270"/>
  <c r="K85" i="270"/>
  <c r="L85" i="270" s="1"/>
  <c r="M85" i="270" s="1"/>
  <c r="H125" i="270"/>
  <c r="H129" i="270"/>
  <c r="I133" i="270"/>
  <c r="F135" i="270"/>
  <c r="K135" i="270"/>
  <c r="L135" i="270" s="1"/>
  <c r="M135" i="270" s="1"/>
  <c r="I136" i="270"/>
  <c r="H169" i="270"/>
  <c r="I172" i="270"/>
  <c r="G174" i="270"/>
  <c r="K177" i="270"/>
  <c r="L177" i="270" s="1"/>
  <c r="M177" i="270" s="1"/>
  <c r="G185" i="270"/>
  <c r="F199" i="270"/>
  <c r="H202" i="270"/>
  <c r="I204" i="270"/>
  <c r="H204" i="270"/>
  <c r="F204" i="270"/>
  <c r="F132" i="270"/>
  <c r="I132" i="270"/>
  <c r="G132" i="270"/>
  <c r="F138" i="270"/>
  <c r="G138" i="270"/>
  <c r="F157" i="270"/>
  <c r="K157" i="270"/>
  <c r="L157" i="270" s="1"/>
  <c r="M157" i="270" s="1"/>
  <c r="I174" i="270"/>
  <c r="K176" i="270"/>
  <c r="L176" i="270" s="1"/>
  <c r="M176" i="270" s="1"/>
  <c r="H176" i="270"/>
  <c r="F176" i="270"/>
  <c r="K187" i="270"/>
  <c r="L187" i="270" s="1"/>
  <c r="M187" i="270" s="1"/>
  <c r="F187" i="270"/>
  <c r="H199" i="270"/>
  <c r="K275" i="270"/>
  <c r="L275" i="270" s="1"/>
  <c r="M275" i="270" s="1"/>
  <c r="H275" i="270"/>
  <c r="F275" i="270"/>
  <c r="I275" i="270"/>
  <c r="G275" i="270"/>
  <c r="K168" i="270"/>
  <c r="L168" i="270" s="1"/>
  <c r="M168" i="270" s="1"/>
  <c r="H168" i="270"/>
  <c r="F168" i="270"/>
  <c r="K170" i="270"/>
  <c r="L170" i="270" s="1"/>
  <c r="M170" i="270" s="1"/>
  <c r="H170" i="270"/>
  <c r="K184" i="270"/>
  <c r="L184" i="270" s="1"/>
  <c r="M184" i="270" s="1"/>
  <c r="I184" i="270"/>
  <c r="G184" i="270"/>
  <c r="I206" i="270"/>
  <c r="H206" i="270"/>
  <c r="F206" i="270"/>
  <c r="G207" i="270"/>
  <c r="F214" i="270"/>
  <c r="H214" i="270"/>
  <c r="F230" i="270"/>
  <c r="H230" i="270"/>
  <c r="I257" i="270"/>
  <c r="H257" i="270"/>
  <c r="F257" i="270"/>
  <c r="K257" i="270"/>
  <c r="L257" i="270" s="1"/>
  <c r="M257" i="270" s="1"/>
  <c r="I273" i="270"/>
  <c r="H273" i="270"/>
  <c r="F273" i="270"/>
  <c r="K273" i="270"/>
  <c r="L273" i="270" s="1"/>
  <c r="M273" i="270" s="1"/>
  <c r="G223" i="270"/>
  <c r="I223" i="270"/>
  <c r="I241" i="270"/>
  <c r="H241" i="270"/>
  <c r="K241" i="270"/>
  <c r="L241" i="270" s="1"/>
  <c r="M241" i="270" s="1"/>
  <c r="K250" i="270"/>
  <c r="L250" i="270" s="1"/>
  <c r="M250" i="270" s="1"/>
  <c r="I250" i="270"/>
  <c r="F250" i="270"/>
  <c r="H250" i="270"/>
  <c r="K252" i="270"/>
  <c r="L252" i="270" s="1"/>
  <c r="M252" i="270" s="1"/>
  <c r="H252" i="270"/>
  <c r="F252" i="270"/>
  <c r="G255" i="270"/>
  <c r="F255" i="270"/>
  <c r="K255" i="270"/>
  <c r="L255" i="270" s="1"/>
  <c r="M255" i="270" s="1"/>
  <c r="H255" i="270"/>
  <c r="G263" i="270"/>
  <c r="F263" i="270"/>
  <c r="K263" i="270"/>
  <c r="L263" i="270" s="1"/>
  <c r="M263" i="270" s="1"/>
  <c r="H263" i="270"/>
  <c r="G271" i="270"/>
  <c r="F271" i="270"/>
  <c r="K271" i="270"/>
  <c r="L271" i="270" s="1"/>
  <c r="M271" i="270" s="1"/>
  <c r="H271" i="270"/>
  <c r="G160" i="270"/>
  <c r="G175" i="270"/>
  <c r="G190" i="270"/>
  <c r="G197" i="270"/>
  <c r="G205" i="270"/>
  <c r="K207" i="270"/>
  <c r="L207" i="270" s="1"/>
  <c r="M207" i="270" s="1"/>
  <c r="G210" i="270"/>
  <c r="I214" i="270"/>
  <c r="H216" i="270"/>
  <c r="K216" i="270"/>
  <c r="L216" i="270" s="1"/>
  <c r="M216" i="270" s="1"/>
  <c r="H220" i="270"/>
  <c r="F223" i="270"/>
  <c r="G226" i="270"/>
  <c r="I230" i="270"/>
  <c r="F241" i="270"/>
  <c r="K243" i="270"/>
  <c r="L243" i="270" s="1"/>
  <c r="M243" i="270" s="1"/>
  <c r="F243" i="270"/>
  <c r="H243" i="270"/>
  <c r="H248" i="270"/>
  <c r="G248" i="270"/>
  <c r="K248" i="270"/>
  <c r="L248" i="270" s="1"/>
  <c r="M248" i="270" s="1"/>
  <c r="F248" i="270"/>
  <c r="G250" i="270"/>
  <c r="G252" i="270"/>
  <c r="I255" i="270"/>
  <c r="I263" i="270"/>
  <c r="I271" i="270"/>
  <c r="K295" i="270"/>
  <c r="L295" i="270" s="1"/>
  <c r="M295" i="270" s="1"/>
  <c r="H295" i="270"/>
  <c r="G295" i="270"/>
  <c r="I295" i="270"/>
  <c r="F295" i="270"/>
  <c r="G188" i="270"/>
  <c r="I190" i="270"/>
  <c r="K197" i="270"/>
  <c r="L197" i="270" s="1"/>
  <c r="M197" i="270" s="1"/>
  <c r="G203" i="270"/>
  <c r="K205" i="270"/>
  <c r="L205" i="270" s="1"/>
  <c r="M205" i="270" s="1"/>
  <c r="I210" i="270"/>
  <c r="G216" i="270"/>
  <c r="K220" i="270"/>
  <c r="L220" i="270" s="1"/>
  <c r="M220" i="270" s="1"/>
  <c r="F222" i="270"/>
  <c r="H222" i="270"/>
  <c r="K223" i="270"/>
  <c r="L223" i="270" s="1"/>
  <c r="M223" i="270" s="1"/>
  <c r="I226" i="270"/>
  <c r="G232" i="270"/>
  <c r="F232" i="270"/>
  <c r="K232" i="270"/>
  <c r="L232" i="270" s="1"/>
  <c r="M232" i="270" s="1"/>
  <c r="I243" i="270"/>
  <c r="K299" i="270"/>
  <c r="L299" i="270" s="1"/>
  <c r="M299" i="270" s="1"/>
  <c r="H299" i="270"/>
  <c r="F299" i="270"/>
  <c r="I299" i="270"/>
  <c r="G299" i="270"/>
  <c r="K332" i="270"/>
  <c r="L332" i="270" s="1"/>
  <c r="M332" i="270" s="1"/>
  <c r="H332" i="270"/>
  <c r="G332" i="270"/>
  <c r="I332" i="270"/>
  <c r="F332" i="270"/>
  <c r="K267" i="270"/>
  <c r="L267" i="270" s="1"/>
  <c r="M267" i="270" s="1"/>
  <c r="H267" i="270"/>
  <c r="F267" i="270"/>
  <c r="H224" i="270"/>
  <c r="K224" i="270"/>
  <c r="L224" i="270" s="1"/>
  <c r="M224" i="270" s="1"/>
  <c r="G267" i="270"/>
  <c r="H233" i="270"/>
  <c r="G233" i="270"/>
  <c r="K242" i="270"/>
  <c r="L242" i="270" s="1"/>
  <c r="M242" i="270" s="1"/>
  <c r="I242" i="270"/>
  <c r="I249" i="270"/>
  <c r="H249" i="270"/>
  <c r="H256" i="270"/>
  <c r="G256" i="270"/>
  <c r="I260" i="270"/>
  <c r="H272" i="270"/>
  <c r="G272" i="270"/>
  <c r="H282" i="270"/>
  <c r="K290" i="270"/>
  <c r="L290" i="270" s="1"/>
  <c r="M290" i="270" s="1"/>
  <c r="G290" i="270"/>
  <c r="K318" i="270"/>
  <c r="L318" i="270" s="1"/>
  <c r="M318" i="270" s="1"/>
  <c r="H318" i="270"/>
  <c r="G318" i="270"/>
  <c r="I318" i="270"/>
  <c r="K325" i="270"/>
  <c r="L325" i="270" s="1"/>
  <c r="M325" i="270" s="1"/>
  <c r="H325" i="270"/>
  <c r="G325" i="270"/>
  <c r="I325" i="270"/>
  <c r="K340" i="270"/>
  <c r="L340" i="270" s="1"/>
  <c r="M340" i="270" s="1"/>
  <c r="H340" i="270"/>
  <c r="G340" i="270"/>
  <c r="I340" i="270"/>
  <c r="F340" i="270"/>
  <c r="K258" i="270"/>
  <c r="L258" i="270" s="1"/>
  <c r="M258" i="270" s="1"/>
  <c r="I258" i="270"/>
  <c r="K274" i="270"/>
  <c r="L274" i="270" s="1"/>
  <c r="M274" i="270" s="1"/>
  <c r="I274" i="270"/>
  <c r="K287" i="270"/>
  <c r="L287" i="270" s="1"/>
  <c r="M287" i="270" s="1"/>
  <c r="H287" i="270"/>
  <c r="G287" i="270"/>
  <c r="K302" i="270"/>
  <c r="L302" i="270" s="1"/>
  <c r="M302" i="270" s="1"/>
  <c r="I302" i="270"/>
  <c r="G302" i="270"/>
  <c r="F302" i="270"/>
  <c r="K326" i="270"/>
  <c r="L326" i="270" s="1"/>
  <c r="M326" i="270" s="1"/>
  <c r="H326" i="270"/>
  <c r="G326" i="270"/>
  <c r="I326" i="270"/>
  <c r="F326" i="270"/>
  <c r="K333" i="270"/>
  <c r="L333" i="270" s="1"/>
  <c r="M333" i="270" s="1"/>
  <c r="H333" i="270"/>
  <c r="G333" i="270"/>
  <c r="I333" i="270"/>
  <c r="F333" i="270"/>
  <c r="K334" i="270"/>
  <c r="L334" i="270" s="1"/>
  <c r="M334" i="270" s="1"/>
  <c r="H334" i="270"/>
  <c r="G334" i="270"/>
  <c r="I334" i="270"/>
  <c r="H264" i="270"/>
  <c r="G264" i="270"/>
  <c r="K289" i="270"/>
  <c r="L289" i="270" s="1"/>
  <c r="M289" i="270" s="1"/>
  <c r="F289" i="270"/>
  <c r="I289" i="270"/>
  <c r="K291" i="270"/>
  <c r="L291" i="270" s="1"/>
  <c r="M291" i="270" s="1"/>
  <c r="H291" i="270"/>
  <c r="K323" i="270"/>
  <c r="L323" i="270" s="1"/>
  <c r="M323" i="270" s="1"/>
  <c r="H323" i="270"/>
  <c r="G323" i="270"/>
  <c r="I323" i="270"/>
  <c r="F323" i="270"/>
  <c r="F334" i="270"/>
  <c r="K286" i="270"/>
  <c r="L286" i="270" s="1"/>
  <c r="M286" i="270" s="1"/>
  <c r="G286" i="270"/>
  <c r="F286" i="270"/>
  <c r="K303" i="270"/>
  <c r="L303" i="270" s="1"/>
  <c r="M303" i="270" s="1"/>
  <c r="H303" i="270"/>
  <c r="G303" i="270"/>
  <c r="K305" i="270"/>
  <c r="L305" i="270" s="1"/>
  <c r="M305" i="270" s="1"/>
  <c r="F305" i="270"/>
  <c r="I305" i="270"/>
  <c r="K307" i="270"/>
  <c r="L307" i="270" s="1"/>
  <c r="M307" i="270" s="1"/>
  <c r="H307" i="270"/>
  <c r="F307" i="270"/>
  <c r="H240" i="270"/>
  <c r="G240" i="270"/>
  <c r="G247" i="270"/>
  <c r="F247" i="270"/>
  <c r="I264" i="270"/>
  <c r="K266" i="270"/>
  <c r="L266" i="270" s="1"/>
  <c r="M266" i="270" s="1"/>
  <c r="I266" i="270"/>
  <c r="F282" i="270"/>
  <c r="H286" i="270"/>
  <c r="H289" i="270"/>
  <c r="G291" i="270"/>
  <c r="K294" i="270"/>
  <c r="L294" i="270" s="1"/>
  <c r="M294" i="270" s="1"/>
  <c r="I294" i="270"/>
  <c r="G294" i="270"/>
  <c r="F294" i="270"/>
  <c r="F303" i="270"/>
  <c r="G305" i="270"/>
  <c r="G307" i="270"/>
  <c r="K310" i="270"/>
  <c r="L310" i="270" s="1"/>
  <c r="M310" i="270" s="1"/>
  <c r="I310" i="270"/>
  <c r="G310" i="270"/>
  <c r="F310" i="270"/>
  <c r="K316" i="270"/>
  <c r="L316" i="270" s="1"/>
  <c r="M316" i="270" s="1"/>
  <c r="H316" i="270"/>
  <c r="G316" i="270"/>
  <c r="I316" i="270"/>
  <c r="F316" i="270"/>
  <c r="H288" i="270"/>
  <c r="H296" i="270"/>
  <c r="H304" i="270"/>
  <c r="K314" i="270"/>
  <c r="L314" i="270" s="1"/>
  <c r="M314" i="270" s="1"/>
  <c r="H314" i="270"/>
  <c r="G314" i="270"/>
  <c r="I314" i="270"/>
  <c r="K321" i="270"/>
  <c r="L321" i="270" s="1"/>
  <c r="M321" i="270" s="1"/>
  <c r="H321" i="270"/>
  <c r="G321" i="270"/>
  <c r="K330" i="270"/>
  <c r="L330" i="270" s="1"/>
  <c r="M330" i="270" s="1"/>
  <c r="H330" i="270"/>
  <c r="G330" i="270"/>
  <c r="I330" i="270"/>
  <c r="K337" i="270"/>
  <c r="L337" i="270" s="1"/>
  <c r="M337" i="270" s="1"/>
  <c r="H337" i="270"/>
  <c r="G337" i="270"/>
  <c r="K342" i="270"/>
  <c r="L342" i="270" s="1"/>
  <c r="M342" i="270" s="1"/>
  <c r="H342" i="270"/>
  <c r="G342" i="270"/>
  <c r="K345" i="270"/>
  <c r="L345" i="270" s="1"/>
  <c r="M345" i="270" s="1"/>
  <c r="H345" i="270"/>
  <c r="G345" i="270"/>
  <c r="K348" i="270"/>
  <c r="L348" i="270" s="1"/>
  <c r="M348" i="270" s="1"/>
  <c r="H348" i="270"/>
  <c r="G348" i="270"/>
  <c r="F285" i="270"/>
  <c r="I288" i="270"/>
  <c r="F293" i="270"/>
  <c r="I296" i="270"/>
  <c r="F301" i="270"/>
  <c r="I304" i="270"/>
  <c r="F309" i="270"/>
  <c r="K312" i="270"/>
  <c r="L312" i="270" s="1"/>
  <c r="M312" i="270" s="1"/>
  <c r="H312" i="270"/>
  <c r="G312" i="270"/>
  <c r="I312" i="270"/>
  <c r="F314" i="270"/>
  <c r="K319" i="270"/>
  <c r="L319" i="270" s="1"/>
  <c r="M319" i="270" s="1"/>
  <c r="H319" i="270"/>
  <c r="G319" i="270"/>
  <c r="F321" i="270"/>
  <c r="K328" i="270"/>
  <c r="L328" i="270" s="1"/>
  <c r="M328" i="270" s="1"/>
  <c r="H328" i="270"/>
  <c r="G328" i="270"/>
  <c r="I328" i="270"/>
  <c r="F330" i="270"/>
  <c r="K335" i="270"/>
  <c r="L335" i="270" s="1"/>
  <c r="M335" i="270" s="1"/>
  <c r="H335" i="270"/>
  <c r="G335" i="270"/>
  <c r="F337" i="270"/>
  <c r="F342" i="270"/>
  <c r="F345" i="270"/>
  <c r="F348" i="270"/>
  <c r="K315" i="270"/>
  <c r="L315" i="270" s="1"/>
  <c r="M315" i="270" s="1"/>
  <c r="H315" i="270"/>
  <c r="G315" i="270"/>
  <c r="K324" i="270"/>
  <c r="L324" i="270" s="1"/>
  <c r="M324" i="270" s="1"/>
  <c r="H324" i="270"/>
  <c r="G324" i="270"/>
  <c r="I324" i="270"/>
  <c r="K331" i="270"/>
  <c r="L331" i="270" s="1"/>
  <c r="M331" i="270" s="1"/>
  <c r="H331" i="270"/>
  <c r="G331" i="270"/>
  <c r="K343" i="270"/>
  <c r="L343" i="270" s="1"/>
  <c r="M343" i="270" s="1"/>
  <c r="H343" i="270"/>
  <c r="G343" i="270"/>
  <c r="I343" i="270"/>
  <c r="K346" i="270"/>
  <c r="L346" i="270" s="1"/>
  <c r="M346" i="270" s="1"/>
  <c r="H346" i="270"/>
  <c r="G346" i="270"/>
  <c r="F346" i="270"/>
  <c r="K313" i="270"/>
  <c r="L313" i="270" s="1"/>
  <c r="M313" i="270" s="1"/>
  <c r="H313" i="270"/>
  <c r="G313" i="270"/>
  <c r="K322" i="270"/>
  <c r="L322" i="270" s="1"/>
  <c r="M322" i="270" s="1"/>
  <c r="H322" i="270"/>
  <c r="G322" i="270"/>
  <c r="I322" i="270"/>
  <c r="K329" i="270"/>
  <c r="L329" i="270" s="1"/>
  <c r="M329" i="270" s="1"/>
  <c r="H329" i="270"/>
  <c r="G329" i="270"/>
  <c r="K338" i="270"/>
  <c r="L338" i="270" s="1"/>
  <c r="M338" i="270" s="1"/>
  <c r="H338" i="270"/>
  <c r="G338" i="270"/>
  <c r="I338" i="270"/>
  <c r="G298" i="270"/>
  <c r="G306" i="270"/>
  <c r="K311" i="270"/>
  <c r="L311" i="270" s="1"/>
  <c r="M311" i="270" s="1"/>
  <c r="H311" i="270"/>
  <c r="G311" i="270"/>
  <c r="F313" i="270"/>
  <c r="K320" i="270"/>
  <c r="L320" i="270" s="1"/>
  <c r="M320" i="270" s="1"/>
  <c r="H320" i="270"/>
  <c r="G320" i="270"/>
  <c r="I320" i="270"/>
  <c r="F322" i="270"/>
  <c r="K327" i="270"/>
  <c r="L327" i="270" s="1"/>
  <c r="M327" i="270" s="1"/>
  <c r="H327" i="270"/>
  <c r="G327" i="270"/>
  <c r="F329" i="270"/>
  <c r="K336" i="270"/>
  <c r="L336" i="270" s="1"/>
  <c r="M336" i="270" s="1"/>
  <c r="H336" i="270"/>
  <c r="G336" i="270"/>
  <c r="I336" i="270"/>
  <c r="F338" i="270"/>
  <c r="K344" i="270"/>
  <c r="L344" i="270" s="1"/>
  <c r="M344" i="270" s="1"/>
  <c r="H344" i="270"/>
  <c r="G344" i="270"/>
  <c r="K347" i="270"/>
  <c r="L347" i="270" s="1"/>
  <c r="M347" i="270" s="1"/>
  <c r="H347" i="270"/>
  <c r="G347" i="270"/>
  <c r="K341" i="270"/>
  <c r="L341" i="270" s="1"/>
  <c r="M341" i="270" s="1"/>
  <c r="H341" i="270"/>
  <c r="G341" i="270"/>
  <c r="G349" i="270"/>
  <c r="G350" i="270"/>
  <c r="G351" i="270"/>
  <c r="G352" i="270"/>
  <c r="G353" i="270"/>
  <c r="G354" i="270"/>
  <c r="G355" i="270"/>
  <c r="G356" i="270"/>
  <c r="G357" i="270"/>
  <c r="G358" i="270"/>
  <c r="G359" i="270"/>
  <c r="G360" i="270"/>
  <c r="G361" i="270"/>
  <c r="G362" i="270"/>
  <c r="G363" i="270"/>
  <c r="G364" i="270"/>
  <c r="G365" i="270"/>
  <c r="G366" i="270"/>
  <c r="G367" i="270"/>
  <c r="G368" i="270"/>
  <c r="G369" i="270"/>
  <c r="G370" i="270"/>
  <c r="G371" i="270"/>
  <c r="G372" i="270"/>
  <c r="G373" i="270"/>
  <c r="G374" i="270"/>
  <c r="G375" i="270"/>
  <c r="G376" i="270"/>
  <c r="G377" i="270"/>
  <c r="G378" i="270"/>
  <c r="G379" i="270"/>
  <c r="G380" i="270"/>
  <c r="G381" i="270"/>
  <c r="G382" i="270"/>
  <c r="G383" i="270"/>
  <c r="G384" i="270"/>
  <c r="G385" i="270"/>
  <c r="G386" i="270"/>
  <c r="G387" i="270"/>
  <c r="G388" i="270"/>
  <c r="G389" i="270"/>
  <c r="G390" i="270"/>
  <c r="G391" i="270"/>
  <c r="G392" i="270"/>
  <c r="G393" i="270"/>
  <c r="G394" i="270"/>
  <c r="H349" i="270"/>
  <c r="H350" i="270"/>
  <c r="H351" i="270"/>
  <c r="H352" i="270"/>
  <c r="H353" i="270"/>
  <c r="H354" i="270"/>
  <c r="H355" i="270"/>
  <c r="H356" i="270"/>
  <c r="H357" i="270"/>
  <c r="H358" i="270"/>
  <c r="H359" i="270"/>
  <c r="H360" i="270"/>
  <c r="H361" i="270"/>
  <c r="H362" i="270"/>
  <c r="H363" i="270"/>
  <c r="H364" i="270"/>
  <c r="H365" i="270"/>
  <c r="H366" i="270"/>
  <c r="H367" i="270"/>
  <c r="H368" i="270"/>
  <c r="H369" i="270"/>
  <c r="H370" i="270"/>
  <c r="H371" i="270"/>
  <c r="H372" i="270"/>
  <c r="H373" i="270"/>
  <c r="H374" i="270"/>
  <c r="H375" i="270"/>
  <c r="H376" i="270"/>
  <c r="H377" i="270"/>
  <c r="H378" i="270"/>
  <c r="H379" i="270"/>
  <c r="H380" i="270"/>
  <c r="H381" i="270"/>
  <c r="H382" i="270"/>
  <c r="H383" i="270"/>
  <c r="H384" i="270"/>
  <c r="H385" i="270"/>
  <c r="H386" i="270"/>
  <c r="H387" i="270"/>
  <c r="H388" i="270"/>
  <c r="H389" i="270"/>
  <c r="H390" i="270"/>
  <c r="H391" i="270"/>
  <c r="H392" i="270"/>
  <c r="H393" i="270"/>
  <c r="H394" i="270"/>
  <c r="S190" i="271" l="1"/>
  <c r="S89" i="271"/>
  <c r="M118" i="270"/>
  <c r="M151" i="270"/>
  <c r="M62" i="270"/>
  <c r="M162" i="270"/>
  <c r="M276" i="270"/>
  <c r="M90" i="270"/>
  <c r="M395" i="270"/>
  <c r="S275" i="271"/>
  <c r="S394" i="271"/>
  <c r="S150" i="271"/>
  <c r="R395" i="271"/>
  <c r="R400" i="271" s="1"/>
  <c r="S400" i="271" s="1"/>
  <c r="S31" i="271"/>
  <c r="M191" i="270"/>
  <c r="M234" i="270"/>
  <c r="M139" i="270"/>
  <c r="M178" i="270"/>
  <c r="M32" i="270"/>
  <c r="M396" i="270" l="1"/>
  <c r="M399" i="270" l="1"/>
  <c r="M398" i="270"/>
  <c r="M400" i="270"/>
  <c r="M401" i="270" l="1"/>
</calcChain>
</file>

<file path=xl/sharedStrings.xml><?xml version="1.0" encoding="utf-8"?>
<sst xmlns="http://schemas.openxmlformats.org/spreadsheetml/2006/main" count="1788" uniqueCount="392">
  <si>
    <t>FORMULARIO 1</t>
  </si>
  <si>
    <t>PRESUPUESTO OFICIAL</t>
  </si>
  <si>
    <t>Nº</t>
  </si>
  <si>
    <t xml:space="preserve">ESPECIFICACIONES </t>
  </si>
  <si>
    <t>DESCRIPCIÓN</t>
  </si>
  <si>
    <t>UND.</t>
  </si>
  <si>
    <t>CANTIDAD</t>
  </si>
  <si>
    <t>GENERAL</t>
  </si>
  <si>
    <t>PARTICULAR</t>
  </si>
  <si>
    <t xml:space="preserve">SUBTOTAL OBRAS </t>
  </si>
  <si>
    <t>VALOR TOTAL</t>
  </si>
  <si>
    <t>DESCRIPCION</t>
  </si>
  <si>
    <t>PORCENTAJE</t>
  </si>
  <si>
    <t>A=</t>
  </si>
  <si>
    <t>I=</t>
  </si>
  <si>
    <t>U=</t>
  </si>
  <si>
    <t>TOTAL A.I.U</t>
  </si>
  <si>
    <t>A.I.U.=</t>
  </si>
  <si>
    <t>PROPUESTA ECONÓMICA</t>
  </si>
  <si>
    <t xml:space="preserve">	Firma del Proponente o de su Representante Legal</t>
  </si>
  <si>
    <t>Código</t>
  </si>
  <si>
    <t>CCE-EICP-FM-14</t>
  </si>
  <si>
    <t>Versión</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</si>
  <si>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</si>
  <si>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</si>
  <si>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</si>
  <si>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</si>
  <si>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</si>
  <si>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</si>
  <si>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</si>
  <si>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</si>
  <si>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</si>
  <si>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</si>
  <si>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</si>
  <si>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</si>
  <si>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</si>
  <si>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</si>
  <si>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</si>
  <si>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</si>
  <si>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</si>
  <si>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</si>
  <si>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</si>
  <si>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</si>
  <si>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</si>
  <si>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</si>
  <si>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</si>
  <si>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</si>
  <si>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</si>
  <si>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</si>
  <si>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</si>
  <si>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</si>
  <si>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</si>
  <si>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</si>
  <si>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</si>
  <si>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</si>
  <si>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</si>
  <si>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</si>
  <si>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</si>
  <si>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</si>
  <si>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</si>
  <si>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</si>
  <si>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</si>
  <si>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</si>
  <si>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</si>
  <si>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</si>
  <si>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</si>
  <si>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</si>
  <si>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</si>
  <si>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</si>
  <si>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</si>
  <si>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</si>
  <si>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</si>
  <si>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</si>
  <si>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</si>
  <si>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</si>
  <si>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</si>
  <si>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</si>
  <si>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r>
      <t>M</t>
    </r>
    <r>
      <rPr>
        <b/>
        <vertAlign val="superscript"/>
        <sz val="11"/>
        <rFont val="Arial"/>
        <family val="2"/>
      </rPr>
      <t>3</t>
    </r>
    <r>
      <rPr>
        <b/>
        <sz val="11"/>
        <rFont val="Arial"/>
        <family val="2"/>
      </rPr>
      <t xml:space="preserve"> o Ton/Km</t>
    </r>
  </si>
  <si>
    <r>
      <rPr>
        <b/>
        <sz val="11"/>
        <rFont val="Arial"/>
        <family val="2"/>
      </rPr>
      <t>NOTA 3:</t>
    </r>
    <r>
      <rPr>
        <sz val="11"/>
        <rFont val="Arial"/>
        <family val="2"/>
      </rPr>
      <t xml:space="preserve"> El A.I.U y su discriminación deben estar en porcentaje (%). </t>
    </r>
  </si>
  <si>
    <t>Formulario 1 - Propuesta económica  - Documento tipo de licitación de obra pública de infraestructura de transporte - versión 3</t>
  </si>
  <si>
    <t xml:space="preserve">RECONSTRUCCIÓN MALLA VIAL URBANA DE PAVIMENTO FLEXIBLE </t>
  </si>
  <si>
    <t>COD-IDU</t>
  </si>
  <si>
    <t xml:space="preserve">VALOR UNITARIO </t>
  </si>
  <si>
    <t>VALOR UNITARIO CON AIU</t>
  </si>
  <si>
    <t xml:space="preserve">VALOR TOTAL                               </t>
  </si>
  <si>
    <t xml:space="preserve">   1 - Actividades de obra.</t>
  </si>
  <si>
    <t xml:space="preserve">SubTotal </t>
  </si>
  <si>
    <t>RECONSTRUCCIÓN DE PAVIMENTO RIGIDO</t>
  </si>
  <si>
    <t xml:space="preserve">   2 - Actividades de obra.</t>
  </si>
  <si>
    <t>REHABILITACIÓN MALLA VIAL URBANA DE PAVIMENTO FLEXIBLE</t>
  </si>
  <si>
    <t xml:space="preserve">   3 - Actividades de obra.</t>
  </si>
  <si>
    <t>REHABILITACIÓN MALLA VIAL URBANA DE PAVIMENTO RIGIDO</t>
  </si>
  <si>
    <t xml:space="preserve">   4 - Actividades de obra.</t>
  </si>
  <si>
    <t>MANTENIMIENTO PERIÓDICO MALLA VIAL URBANA DE PAVIMENTO RIGIDO</t>
  </si>
  <si>
    <t xml:space="preserve">   5 - Actividades de obra.</t>
  </si>
  <si>
    <t>MANTENIMIENTO RUTINARIO MALLA VIAL URBANA DE PAVIMENTO FLEXIBLE</t>
  </si>
  <si>
    <t xml:space="preserve">   6 - Actividades de obra.</t>
  </si>
  <si>
    <t>MANTENIMIENTO RUTINARIO MALLA VIAL URBANA DE PAVIMENTO RIGIDO</t>
  </si>
  <si>
    <t xml:space="preserve">   7 - Actividades de obra.</t>
  </si>
  <si>
    <t>GESTIÓN AMBIENTAL SG-SST</t>
  </si>
  <si>
    <t xml:space="preserve">   8 - Actividades de obra.</t>
  </si>
  <si>
    <t>GESTIÓN SOCIAL</t>
  </si>
  <si>
    <t xml:space="preserve">   9 - Actividades de obra.</t>
  </si>
  <si>
    <t>MANEJO DE TRANSITO, SEÑALIZACIÓN Y DESVÍOS</t>
  </si>
  <si>
    <t xml:space="preserve">   10 - Actividades de obra.</t>
  </si>
  <si>
    <t>REDES</t>
  </si>
  <si>
    <t xml:space="preserve">   11 - Actividades de obra.</t>
  </si>
  <si>
    <t>ACTIVIDADES COMPLEMENTARIAS</t>
  </si>
  <si>
    <t xml:space="preserve">   12 - Actividades de obra.</t>
  </si>
  <si>
    <t>GESTION SOCIAL</t>
  </si>
  <si>
    <t>GESTION AMBIENTAL</t>
  </si>
  <si>
    <t>PMT</t>
  </si>
  <si>
    <t xml:space="preserve">VALOR TOTAL EN LETRAS: </t>
  </si>
  <si>
    <r>
      <rPr>
        <b/>
        <sz val="11"/>
        <rFont val="Arial"/>
        <family val="2"/>
      </rPr>
      <t>NOTA 1:</t>
    </r>
    <r>
      <rPr>
        <sz val="11"/>
        <rFont val="Arial"/>
        <family val="2"/>
      </rPr>
      <t xml:space="preserve"> Se debe tener en cuenta que el PRECIO UNITARIO incluye el valor de A.I.U. </t>
    </r>
  </si>
  <si>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</si>
  <si>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IMPREVISTO</t>
  </si>
  <si>
    <r>
      <rPr>
        <b/>
        <sz val="11"/>
        <rFont val="Arial"/>
        <family val="2"/>
      </rPr>
      <t>NOTA 4:</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</si>
  <si>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VALOR UNITARIO  OFERTADO CON AIU</t>
  </si>
  <si>
    <t>VALOR UNITARIO CON AIU
(CORREGIDO)</t>
  </si>
  <si>
    <t>VALOR PARCIAL
CORREGIDO</t>
  </si>
  <si>
    <t>VERIFICACIÓN</t>
  </si>
  <si>
    <t>EXCAVACIONES</t>
  </si>
  <si>
    <t>EXC. CONFORMACIÓN DE SUBRASANTE</t>
  </si>
  <si>
    <t>REPLANTEO GENERAL</t>
  </si>
  <si>
    <t>M2</t>
  </si>
  <si>
    <t>DEMOLICIONES</t>
  </si>
  <si>
    <t>DEMOLICION PAVIMENTO ASFALTICO (INCLUYE CARGUE). NO INCLUYE TRANSPORTE Y DISPOSICIÓN FINAL DE SOBRANTES.</t>
  </si>
  <si>
    <t>M3</t>
  </si>
  <si>
    <t>TRANSPORTES Y ACARREOS</t>
  </si>
  <si>
    <t>TRANSPORTE Y DISPOSICIÓN FINAL DE ESCOMBROS EN SITIO AUTORIZADO (DISTANCIA DE TRANSPORTE 21 KM). A DISTANCIA MAYOR DEL ACARREO LIBRE (90 M) EN SITIO AUTORIZADO POR LA ENTIDAD AMBIENTAL COMPETENTE.</t>
  </si>
  <si>
    <t>RELLENOS Y CAPAS GRANULARES</t>
  </si>
  <si>
    <t>CAPAS GRANULARES</t>
  </si>
  <si>
    <t>ESTABILIZACIÓN DE SUBRASANTE CON RAJÓN (SUMINISTRO, EXTENDIDO, NIVELACIÓN Y COMPACTACIÓN MANUAL)</t>
  </si>
  <si>
    <t>EXCAVACIÓN MECÁNICA EN MATERIAL COMÚN (INCLUYE CARGUE)</t>
  </si>
  <si>
    <t>PAVIMENTOS</t>
  </si>
  <si>
    <t>PAVIMENTOS EN CONCRETO ASFALTICO</t>
  </si>
  <si>
    <t>IMPRIMACION CON EMULSION ASFALTICA CRL-0 (SUMINISTRO, BARRIDO SUPERFICIE Y RIEGO MECANICO)</t>
  </si>
  <si>
    <t>RIEGO DE LIGA CON EMULSION ASFALTICA CRR-2 (SUMINISTRO, BARRIDO SUPERFICIE Y RIEGO MECANICO)</t>
  </si>
  <si>
    <t>SEÑALIZACIÓN</t>
  </si>
  <si>
    <t>DEMARCACION DE PAVIMENTOS</t>
  </si>
  <si>
    <t>DEMARCACION LINEA CONTINUA A=0.12M (E=2.3MM,TERMOPLÁSTICA. INC. SUMINISTRO Y APLICACIÓN CON EQUIPO. INCL. MICROESFERAS)</t>
  </si>
  <si>
    <t>ML</t>
  </si>
  <si>
    <t>MEZCLA ASFALTICA CON ASFALTO CAUCHO (SUMINISTRO, EXTENDIDO, NIVELACIÓN Y COMPACTACIÓN MECANICA)</t>
  </si>
  <si>
    <t>BASE GRANULAR CLASE A (BGA_BG38) o (BGB_BG25) (Suministro, Extendido, Nivelación, Humedecimiento y Compactación con vibrocompactador)</t>
  </si>
  <si>
    <t>ESTABILIZACIÓN CON RCD. INCLUYE TRASIEGO INTERNO, NIVELACIÓN Y COMPACTACIÓN.</t>
  </si>
  <si>
    <t>MEZCLA ASFÁLTICA EN CALIENTE DENSA MD19 con Cemento Asfáltico (Suministro, Extendido, Nivelación y Compactación mecánica con vibrocompactador y compactador de llantas)</t>
  </si>
  <si>
    <t>GEOSINTETICOS</t>
  </si>
  <si>
    <t>GEOTEXTILES</t>
  </si>
  <si>
    <t>GEOTEXTIL TEJIDO PARA SEPARACIÓN SUBRASANTE/CAPAS GRANULARES (Incluye Suministro e Instalación)</t>
  </si>
  <si>
    <t>GEOCELDA HDPE PERFORADA, ALTURA 15 CM (SUMINISTRO E INSTALACIÓN).</t>
  </si>
  <si>
    <t>ANDENES Y SARDINELES</t>
  </si>
  <si>
    <t>SARDINELES Y BORDILLOS</t>
  </si>
  <si>
    <t>SARDINEL TIPO A10 (SUMINISTRO E INSTALACIÓN. INCLUYE 3CM MORTERO 1:5)</t>
  </si>
  <si>
    <t>SARDINEL BAJO A85 PARA RAMPAS (SUMINISTRO E INSTALACIÓN. INCLUYE 3CM MORTERO 2000 PSI)</t>
  </si>
  <si>
    <t>REDES ALCANTARILLADO / DRENAJE</t>
  </si>
  <si>
    <t>LIMPIEZA DE POZOS (INCLUYE CARGUE, RETIRO Y DISPOSICIÓN FINAL DE SOBRANTES)</t>
  </si>
  <si>
    <t>UN</t>
  </si>
  <si>
    <t>LIMPIEZA DE SUMIDEROS (INCLUYE CARGUE, RETIRO Y DISPOSICIÓN FINAL DE SOBRANTES)</t>
  </si>
  <si>
    <t>INSPECCIÓN DE REDES DE ALCANTARILLADO CON SISTEMAS CCTV PARA DIÁMETROS ENTRE 6" A 36"</t>
  </si>
  <si>
    <t>LAVADO Y SONDEO DE REDES DE ALCANTARILLADO ENTRE 16" Y 36" DE DIÁMETRO Y CON GRADO DE COLMATACIÓN MENOR DEL 30%. INCLUYE MANO DE OBRA IDÓNEA, SEÑALIZACIÓN BÁSICA, SUMIN DE COMBUSTIBLE Y AGUA. INCL IVA</t>
  </si>
  <si>
    <t>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</si>
  <si>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DEMOLICIÓN PISOS DE CONCRETO (INCLUYE CARGUE). NO INCLUYE TRANSPORTE Y DISPOSICIÓN FINAL DE SOBRANTES.</t>
  </si>
  <si>
    <t>PAVIMENTOS EN CONCRETO HIDRAULICO</t>
  </si>
  <si>
    <t>LOSA DE CONCRETO MR45 (SUMINISTRO, FORMALETEADO, COLOCACIÓN Y ACABADO. NO INCLUYE ACERO, CURADO, JUNTAS)</t>
  </si>
  <si>
    <t>CURADO DE LOSAS DE CONCRETO (SUMINISTRO Y APLICACIÓN)</t>
  </si>
  <si>
    <t>JUNTAS PARA PAVIMENTOS</t>
  </si>
  <si>
    <t>CORTE DE PAVIMENTO - INCLUYE EQUIPO: CORTADORA DE CONCRETO INCLUYE OPERARIO Y COMBUSTIBLE. INCLUYE DISCO DIAMANTADO ASFALTO-CONCRETO 350 MM, AGUA Y MANO DE OBRA</t>
  </si>
  <si>
    <t>SELLADO DE JUNTAS EN PAVIMENTO DE CONCRETO HIDRAULICO (INCLUYE LIMPIEZA, SUMINISTRO E INSTALACIÓN DE FONDO Y SELLANTE)</t>
  </si>
  <si>
    <t>ACERO DE REFUERZO</t>
  </si>
  <si>
    <t>CANASTILLA PASAJUNTAS (INCLUYE SUMINISTRO Y FIJACIÓN)</t>
  </si>
  <si>
    <t>KG</t>
  </si>
  <si>
    <t>CORTE DE VARILLA DE DIÁMETRO VARIADO ENTRE 1/2" A 1 1/4".</t>
  </si>
  <si>
    <t>AGREGADOS RECICLADOS PARA SUBBASE GRANULAR (AR_SBG50) (Suministro, Extendido, Nivelación, Humedecimiento y Compactación con vibrocompactador)</t>
  </si>
  <si>
    <t>FRESADO PAVIMENTO ASFÁLTICO (INCLUYE CARGUE) INCLUYE AGUA, PUNTAS. NO INCLUYE TRANSPORTE DE MAQUINARIA, TRANSPORTE DEL FRESADO NI DISPOSICIÓN FINAL).</t>
  </si>
  <si>
    <t>ANÁLISIS AUXILIARES</t>
  </si>
  <si>
    <t>ACTIVIDADES DE CONSERVACIÓN</t>
  </si>
  <si>
    <t>SELLO DE FISURAS</t>
  </si>
  <si>
    <t>SELLO DE GRIETAS</t>
  </si>
  <si>
    <t>MANTENIMIENTO Y REHABILITACION DE VIAS</t>
  </si>
  <si>
    <t>MALLA VIAL ARTERIAL</t>
  </si>
  <si>
    <t>PARCHEO EN PAVIMENTO FLEXIBLE e=0.14m.  (Incluye demolición manual y cargue de pavimento flexible de e=0.14m, transporte y disposición final de escombros, imprimación, colocación y compactación MD19 e=7cm y MD25 e=7cm , riego CRR-1, imprima CLR-0)</t>
  </si>
  <si>
    <t>GESTIÓN AMBIENTAL</t>
  </si>
  <si>
    <t>ALQUILER CARPA VESTIER 2.0M X 2.0M CON ESTRUCTURA, TECHO Y LATERALES EN LONA.</t>
  </si>
  <si>
    <t>UN/MES</t>
  </si>
  <si>
    <t>ACCESO TEMPORAL A VIVIENDA EN MADERA. SUMINISTRO Y CONSTRUCCIÓN.</t>
  </si>
  <si>
    <t>ALQUILER DE CERRAMIENTO TIPO 1: CONSTA DE SEÑALIZADORES TUBULARES PLÁSTICOS, TRIPLE CINTA PELIGRO CAL. 4, POLISOMBRA 65% PARA CERRAMIENTO. (INCLUYE INSTALACIÓN, MANTENIMIENTO Y DESINSTALACIÓN).</t>
  </si>
  <si>
    <t>ML/ME</t>
  </si>
  <si>
    <t>PERSONAL DE BRIGADA Y ASEO (INCLUYE HERRAMIENTA MENOR). SUMINISTRO.</t>
  </si>
  <si>
    <t>H/ME</t>
  </si>
  <si>
    <t>PLAFONADO DE POZOS (INCLUYE SUMINISTRO Y COLOCACIÓN DE PUNTILLA, TABLA BURRA DE 2.90 X0.28X0.025M, CINTA DE SEÑALIZACION CAL 4 ROLLO 500MX0.10M Y SEÑALIZACIÓN TUBULAR COLOMBINA PLÁSTICA).</t>
  </si>
  <si>
    <t>ALQUILER ELEMENTOS DE PROTECCION PERSONAL BASICO CONSTRUCCION VIAS CUADRILLAS 5 PERSONAS (PARA PERSONAL OPERATIVO DE LOS FRENTES DE OBRA).</t>
  </si>
  <si>
    <t>POLISOMBRA VERDE PARA CERRAMIENTO. SUMINISTRO E INSTALACION.</t>
  </si>
  <si>
    <t>PROTECCIÓN A ALCANTARILLAS (INCLUYE SUMINISTRO Y COLOCACIÓN DE BOLSAS DE LONA Y GEOTEXTIL NT 1600 O SIMILAR).</t>
  </si>
  <si>
    <t>PROTECCIÓN A SUMIDEROS CON POLISOMBRA 47% (INCLUYE SUMINISTRO Y COLOCACIÓN DE POLISOMBRA 47% ASEGURADO CON PUNTILLA GRAPA).</t>
  </si>
  <si>
    <t>PROTECCIÓN A ÁRBOLES (INCLUYE SUMINISTRO Y COLOCACIÓN DE DURMIENTES DE 2.90M X 0.04M X 0.04M Y POLISOMBRA AL 47% DE TAL MANERA QUE GARANTICE LA PROTECCIÓN AL INDIVIDUO VEGETAL.</t>
  </si>
  <si>
    <t>CANALIZACIÓN DE TRÁFICO (INSTALACIÓN, MANTENIMIENTO Y DESINSTALACIÓN MENSUAL) CON SEÑALIZADORES TUBULARES COLOMBINA PLÁSTICA Y TRIPLE CINTA DE SEÑALIZACIÓN (INCLUYE ALQUILER DE SEÑALIZADORES TUBULARES). LONGITUD 3 METROS.</t>
  </si>
  <si>
    <t>AVISO PUNTO CREA 1.50M X 0.90M (MATERIAL DE IMPRESIÓN VINILO PARA EXTERIORES. INCLUYE SUMINISTRO E INSTALACIÓN).</t>
  </si>
  <si>
    <t>EDICION, IMPRESION Y DISTRIBUCION DE PIEZAS DE DIVULGACION (PIEZAS EN PAPEL BOND, TAMAÑO CARTA, TIPO FOTOCOPIA).</t>
  </si>
  <si>
    <t>LEVANTAMIENTO DE ACTA DE VECINDAD COMPLETA. (INCLUYE PERSONAL, LOGISTICA, ELABORACION DE FORMATO, PAPELERIA, FOTOGRAFIA Y VIDEO).</t>
  </si>
  <si>
    <t>UN PRE</t>
  </si>
  <si>
    <t>ALQUILER KIT DE EMERGENCIAS (INCLUYE EXTINTOR DE 10 LBS, CAMILLA EN POLIETILENO PRIMEROS AUXILIOS, INMOVILIZADOR CABEZA, CONO DE H= 1.0M Y BOTIQUÍN.</t>
  </si>
  <si>
    <t>ALQUILER LAVAMANOS PORTÁTIL EN ACERO INOXIDABLE CON DOS TANQUES PARA AGUA LIMPIA Y RESIDUAL DE 20 LT C/U_ (Según Apéndice Bioseguridad Covid 19)</t>
  </si>
  <si>
    <t>ALQUILER DE FUMIGADORA DE ESPALDA. ASPERSOR BOMBA MANUAL 20 LITROS. DESINFECCIÓN_ (Según Apéndice Bioseguridad Covid 19) INCLUYE MEZCLA AGUA-HIPOCLORITO 20 mml/LITRO</t>
  </si>
  <si>
    <t>DEMARCACION PASO PEATONAL-LINEA CONT. A=0.15M (E=15 MILS, ACRÍLICA B. AGUA. INC. SUM Y APLIC. CON EQUIPO. INC MICROESF.)</t>
  </si>
  <si>
    <t>SEÑALES DE TRANSITO</t>
  </si>
  <si>
    <t>BOYA PLASTICA DE 20 X 20 X 9CM DE ALTURA. SUMINISTRO E INSTALACION.</t>
  </si>
  <si>
    <t>HITO DE 75CM DE ALTURA Y 8 CM DE DIAMETRO CON REFLECTIVOS DE COLOR AMARILLO. SUMINISTRO E INSTALACION.</t>
  </si>
  <si>
    <t>SELLANTE BASE EN POLIMERO PARA SELLO DE FISURAS, SUMINISTRO Y COLOCACIÓN, (ANCHO JUNTA APROX. 25MM PROFUNDIDAD APROX. 12MM).</t>
  </si>
  <si>
    <t>TACHA REFLECTIVA UNIDIRECCIONAL (INCLUYE SUMINISTRO E INSTALACIÓN)</t>
  </si>
  <si>
    <t>TACHÓN EN CONCRETO L=0.40M HI=0.15M, HS=0.08M (INCLUYE SUMINISTRO E INSTALACIÓN) INCLUYE PINTURA PARA INSTALAR</t>
  </si>
  <si>
    <t>FLECHA DIRECCIONAL "A LA DERECHA" (E=15 MILS, ACRÍLICA BASE AGUA. INC. SUMIN. Y APLIC. CON EQUIPO. INCL. MICROESFERAS)</t>
  </si>
  <si>
    <t>FLECHA DIRECCIONAL "DE FRENTE" (E=15 MILS, ACRÍLICA BASE AGUA. INC. SUMIN. Y APLIC. CON EQUIPO. INCL. MICROESFERAS)</t>
  </si>
  <si>
    <t>FLECHA DIRECCIONAL "DE FRENTE A LA DERECHA" (E=15 MILS, ACRÍLICA BASE AGUA. INC. SUMIN. Y APLIC. CON EQUIPO. INCL. MICR</t>
  </si>
  <si>
    <t>DESMONTE Y REINSTALACION DE SEÑALES VIALES (INCLUYE DADO DE ANCLAJE)</t>
  </si>
  <si>
    <t>DEMARCACION LINEA DISCONTINUA A=0.12M (E=15 MILS, ACRÍLICA BASE AGUA. INC. SUMIN. Y APLIC. CON EQUIPO. INC MICROESFERAS)</t>
  </si>
  <si>
    <t>DEMARCACION LINEA DISCONTINUA A=0.12M (E=2.3MM,TERMOPLÁSTICA. INC. SUMINISTRO Y APLICACIÓN CON EQUIPO. INCL. MICROESFERA</t>
  </si>
  <si>
    <t>DEMARCACION PASO PEATONAL-LINEA CONT. A=0.15M (E=2.3MM,TERMOPLÁSTICA. INC. SUMIN. Y APLIC. CON EQUIPO. INC MICROESFERAS)</t>
  </si>
  <si>
    <t>ESTOPEROLES DE 10 CM X 2.5 CM. SUMINISTRO E INSTALACION.</t>
  </si>
  <si>
    <t>DEMARCACIÓN PICTOGRAMA TRIÁNGULOS CEDA EL PASO EN PINTURA TERMOPLÁSTICA. (E=2.3MM. INCLUYE SUMINISTRO Y APLICACIÓN CON EQUIPO. INCLUYE MICROESFERAS( (A= 1.434M2). INCLUYE PICTOGRAMA.</t>
  </si>
  <si>
    <t>DEMARCACIÓN LINEA DE PARE A= 0.6MT, E= 2.3MM TERMOPLÁSTICA. INCLUYE SUMINISTRO Y APLICACIÓN CON EQUIPO. INCLUYE MICROESFERAS.</t>
  </si>
  <si>
    <t>POSTE DE REFERENCIA TIPO INVIAS. INCLUYE SUMINISTRO E INSTALACIÓN. (INCLUYE CONCRETO 2000 PSI PARA ANCLAJE , CONCRETO 2500 PSI PARA POSTE, CONCRETOS HECHOS EN OBRA, INCLUYE REFUERZO, FORMALETA Y PINTURA REFLECTIVA.</t>
  </si>
  <si>
    <t>BANDERERO (INCLUYE ALQUILER DE PALETA PARE-SIGA EN POLIETILENO).</t>
  </si>
  <si>
    <t>DESMONTE SEÑAL VERTICAL.</t>
  </si>
  <si>
    <t>BORRADO DE DEMARCACIÓN VIAL POR FRESADO CON MÁQUINA PARA LINEA A=0.20M.</t>
  </si>
  <si>
    <t>TACHA REFLECTIVA BIDIRECCIONAL (INCLUYE SUMINISTRO E INSTALACIÓN).</t>
  </si>
  <si>
    <t>RESALTOS EN CAUCHO ANCLADOS, LONGITUD 1M, ANCHO 30CM, ANCHO 4.5CM. (INCLUYE SUMINISTRO E INSTALACIÓN).</t>
  </si>
  <si>
    <t>DEMARCACION PICTOGRAMA ZONA ESCOLAR EN PINTURA TERMOPLASTICA. (INCLUYE SUMINISTRO Y APLICACION CON EQUIPO. INCLUYE MICROESFERAS).</t>
  </si>
  <si>
    <t>SEÑAL VERTICAL GRUPO DE REGLAMENTARIAS TIPO CIRCULO D=75CM. INCLUYE SUMINISTRO E INSTALACION.</t>
  </si>
  <si>
    <t>SEÑAL VERTICAL GRUPO DE REGLAMENTARIAS SR-01 TIPO OCTAGONO CON ALTURA DE 75CM. INCLUYE SUMINISTRO E INSTALACION.</t>
  </si>
  <si>
    <t>SEÑAL VERTICAL GRUPO DE REGLAMENTARIAS SR-02 TIPO TRIANGULO EQUILATERO 75CM. DE LADO. INCLUYE SUMINISTRO E INSTALACION.</t>
  </si>
  <si>
    <t>SEÑAL VERTICAL GRUPO DE INFORMATIVAS TIPO RECTANGULO (60CM X 75CM). INCLUYE SUMINISTRO E INSTALACION.</t>
  </si>
  <si>
    <t>ALQUILER SEÑAL VERTICAL GRUPO I (75X75CM) (INCLUYE SUMINISTRO E INSTALACIÓN)</t>
  </si>
  <si>
    <t>ALQUILER SEÑAL VERTICAL GRUPO I (60X60CM) (INCLUYE SUMINISTRO E INSTALACIÓN)</t>
  </si>
  <si>
    <t>ALQUILER DE SEÑAL LUMINOSA BIDIRECCIONAL 1.50M X 0.50M (INCLUYE INSTALACIÓN, MANTENIMIENTO Y DESINSTALACIÓN).</t>
  </si>
  <si>
    <t>ALQUILER DE BARRICADA METÁLICA CON SEÑAL DE DESVÍO O VÍA CERRADA DE 2.40 M CINTA GRADO INGENIERÍA SHEETING</t>
  </si>
  <si>
    <t>PINTURA EN PLASTICO EN FRIO METILMETACRILATO PARA MARCAS VIALES, SIN MICROESFERAS Y ESPESOR SECO SEGÚN NORMA NTC 4744. SUMINISTRO Y APLICACIÓN. (CEBRAS, FLECHAS, PICTOGRAMAS, LINEAS DE PARE, SENDEROS PEATONALES, ACHURADOS, ETC).</t>
  </si>
  <si>
    <t>ESTOPEROLES METÁLICOS CON ESPIGO. INCLUYE SUMINISTRO E INSTALACIÓN.</t>
  </si>
  <si>
    <t>OTROS-SEÑALIZACIÓN</t>
  </si>
  <si>
    <t>BANDAS SONORAS REDUCTORAS DE VELOCIDAD DE 5CM DE ALTURA POR 10CM DE ANCHO, CONSTRUIDA CON GRAVILLA DE 1/2", PINTURA DE LARGA DURACIÓN BLANCA Y RESINA EPÓXICA</t>
  </si>
  <si>
    <t>REUBICACIÓN DE SEÑALES VERTICALES (APLICA PARA RETIRO Y REINSTALACIÓN DE SEÑALES SENCILLAS Y DÚPLEX. INCLUYE DEMOLICIÓN DE PISO, RETIRO Y DISPOSICIÓN FINAL DE ESCOMBROS)</t>
  </si>
  <si>
    <t>TUBERIA PVC U.M. EXT CORRUGADO/INT LISO U.M. NORMA NTC 3722-1 D=4" (INCLUYE SUMINISTRO E INSTALACIÓN)</t>
  </si>
  <si>
    <t>TUBERIA PVC U.M. EXT CORRUGADO/INT LISO U.M. NORMA NTC 3722-1 D=6" (INCLUYE SUMINISTRO E INSTALACIÓN)</t>
  </si>
  <si>
    <t>TUBERIA PVC U.M. EXT CORRUGADO/INT LISO U.M. NORMA NTC 3722-1 D=8" (INCLUYE SUMINISTRO E INSTALACIÓN)</t>
  </si>
  <si>
    <t>TUBERIA PVC U.M. EXT CORRUGADO/INT LISO U.M. NORMA NTC 3722-1 D=10" (INCLUYE SUMINISTRO E INSTALACIÓN)</t>
  </si>
  <si>
    <t>TUBERIA PVC U.M. EXT CORRUGADO/INT LISO U.M. NORMA NTC 3722-1 D=12" (INCLUYE SUMINISTRO E INSTALACIÓN)</t>
  </si>
  <si>
    <t>TUBERIA PVC U.M. EXT CORRUGADO/INT LISO U.M. NORMA NTC 3722-1 D=18" (INCLUYE SUMINISTRO E INSTALACIÓN)</t>
  </si>
  <si>
    <t>SUMIDERO LATERAL SL-100, H=1.25M (FUNDIDO EN SITIO, CONCRETO PREMEZCLADO. INCL. SUMIN, FORM, REF. Y CONSTR. INCL. TAPA)</t>
  </si>
  <si>
    <t>SUMIDERO LATERAL SL-100, H=0.85M (PREFABRICADO. INCLUYE SUMINISTRO E INSTALACIÓN. INCLUYE SOBRETAPA Y TAPA)</t>
  </si>
  <si>
    <t>NIVELACIÓN DE POZO (HASTA RASANTE EN CONCRETO 3000 PSI HECHO EN OBRA, H=0.15M. INCLUYE SUMINISTRO Y CONSTRUCCIÓN)</t>
  </si>
  <si>
    <t>CAJA DE INSPECCIÓN DE 0.6X0.6M (H=0.6M. INCLUYE SUMINISTRO Y CONSTRUCCIÓN. INCLUYE MARCO Y TAPA. NO INC. BASE Y CAÑUELA)</t>
  </si>
  <si>
    <t>PLACA FONDO D=1.70M POZO INSPEC. (PREFABRICADA. INCL. SUMIN, INST.)</t>
  </si>
  <si>
    <t>SUMIDERO ESPECIAL TIPO 1, H=1.65M (FUNDIDO EN SITIO, CONCRETO HECHO EN OBRA. INCL. SUM, FORM, REF. Y CONST. INCL. REJA)</t>
  </si>
  <si>
    <t>SUMIDERO ESPECIAL TIPO 1, H=1.65M (FUNDIDO EN SITIO, CONCRETO PREMEZCLADO. INCL. SUM, FORM, REF. Y CONST. INCL. REJA)</t>
  </si>
  <si>
    <t>REDES ACUEDUCTO</t>
  </si>
  <si>
    <t>CARCAMO PROTECCIÓN DE TUBERÍA Ø 8" NORMA EAAB NS-090 . 3V.2</t>
  </si>
  <si>
    <t>CARCAMO DE PROTECCIÓN DE TUBERÍA Ø 10" NORMA EAAB NS-090 V. 1.2</t>
  </si>
  <si>
    <t>CARCAMO DE PROTECCIÓN DE TUBERÍA Ø 16" NORMA EAAB NS-090 V. 1.2</t>
  </si>
  <si>
    <t>CARCAMO DE PROTECCIÓN DE TUBERÍA Ø 18" NORMA EAAB NS-090 V. 1.2</t>
  </si>
  <si>
    <t>REPARACIÓN DE ACOMETIDA HIDRÁULICA DE LA CAJILLA HACIA EL PREDIO (INCLUYE EL RETIRO DE LA TUBERÍA EXISTENTE E INSTALACIÓN DE TUBERÍA NUEVA).</t>
  </si>
  <si>
    <t>CONEXIONES KIT SILLA YEE 200 X 160 PVC. SUMINISTRO E INSTALACIÓN.</t>
  </si>
  <si>
    <t>ACOMETIDA DOMICILIARIA DE 1/2". SUMINISTRO E INSTALACIÓN. (INCLUYE TUBERIA PF D=1/2", REGISTROS Y ACCESORIOS, LOG. PROM. = 6.50M).</t>
  </si>
  <si>
    <t>RELOCALIZACIÓN DE MEDIDOR DE ACUEDUCTO D= 1/2" (INCLUYE 1.0M TUBERÍA GALVANIZADA D= 1/2", SOLDADURA, CINTA DE TEFLON, Y REPOSICIÓN DE CAJILLA EN POLIPROPILENO DE ALTA RESISTENCIA CON TAPA, NO INCLUYE MEDIDOR.).</t>
  </si>
  <si>
    <t>CAJA DE INSPECCION 0.80X0.8M. SUMINISTRO Y CONSTRUCCION. (H=0.6M. INCLUYE MARCO Y TAPA, NO INCLUYE BASE Y CAÑUELA).</t>
  </si>
  <si>
    <t>FILTRO DE DRENAJE DE 0.6M X 1.0M. SUMINISTRO E INSTALACION. (INCLUYE TUBERIA PERFORADA D=4", GRAVA COMUN 1/2" Y GEOTEXTIL NT 4000 O SIMILAR).</t>
  </si>
  <si>
    <t>LAVADO Y SONDEO DE REDES DE ALCANTARILLADO ENTRE 6" Y 18" DE DIÁMETRO Y CON GRADO DE COLMATACIÓN MENOR DEL 30%. INCL MANO DE OBRA IDÓNEA, SEÑALIZACIÓN BÁSICA, SUMIN DE COMBUSTIBLE Y AGUA. INCL. IVA</t>
  </si>
  <si>
    <t>LIMPIEZA MANUAL DE SUMIDERO TIPO ST-1 , ST-2. INCLUYE CARGUE, RETIRO Y DISPOSICIÓN FINAL DE ESCOMBROS.</t>
  </si>
  <si>
    <t>RECONSTRUCCIÓN DE LA TAPA DE SUMIDERO SL-100. CONCRETO 3000 PSI HECHO EN OBRA (INCLUYE DEMOLICIÓN DE LA PLACA DE CONCRETO EXISTENTE. INCLUYE ANCLAJES, ACERO DE REFUERZO, FORMALETA, ADHESIVO ESTRUCTURAL, CURADO, MARCO Y REJILLA) ALTURA=20 CM.</t>
  </si>
  <si>
    <t>MANEJO DE AGUAS (INCLUYE MOTOBOMBA CON COMBUSTIBLE Y OPERADOR)</t>
  </si>
  <si>
    <t>HR</t>
  </si>
  <si>
    <t>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</si>
  <si>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t>
  </si>
  <si>
    <t>RENIVELACIÓN DE ACOMETIDA DOMICILIARIA.</t>
  </si>
  <si>
    <t>CAJILLA PLASTICA Y TAPA EN POLIPROPILENO PARA MEDIDOR. SUMINISTRO E INSTALACION</t>
  </si>
  <si>
    <t>EXC. ESTRUCTURAS Y REDES</t>
  </si>
  <si>
    <t>EXCAVACION MANUAL PARA REDES PROFUNDIDAD 0M - 2M (INCLUYE CARGUE)</t>
  </si>
  <si>
    <t>DEMOLICION MANUAL SARDINEL EXISTENTE (INCLUYE CARGUE). NO INCLUYE TRANSPORTE Y DISPOSICIÓN FINAL DE SOBRANTES.</t>
  </si>
  <si>
    <t>RELLENOS PARA ANDENES Y REDES</t>
  </si>
  <si>
    <t>RELLENO PARA REDES EN ARENA DE PEÑA (SUMINISTRO, EXTENDIDO, HUMEDECIMIENTO Y COMPACTACIÓN)</t>
  </si>
  <si>
    <t>RELLENO EN MATERIAL SELECCIONADO PROVENIENTE DE LA EXCAVACIÓN (EXTENDIDO MANUAL, HUMEDECIMIENTO Y COMPACTACIÓN)</t>
  </si>
  <si>
    <t>RELLENO PARA REDES EN SUBBASE GRANULAR B-200 (SUMINISTRO, EXTENDIDO, HUMEDECIMIENTO Y COMPACTACIÓN)</t>
  </si>
  <si>
    <t>PISOS EN ADOQUINES Y EN LOSETAS</t>
  </si>
  <si>
    <t>PISO EN LOSETA PREFABRICADA A30 (SUMINISTRO E INSTALACIÓN. INCLUYE BASE 4CM ARENA NIVELACIÓN Y ARENA DE SELLO)</t>
  </si>
  <si>
    <t>CONCRETO Y ACERO PARA ESTRUCTURAS</t>
  </si>
  <si>
    <t>CONCRETO PARA ESTRUCTURAS</t>
  </si>
  <si>
    <t>CONCRETO 2500 PSI HECHO EN OBRA PARA REDES (SUMINISTRO Y COLOCACIÓN)</t>
  </si>
  <si>
    <t>LOSA DE CONCRETO MR43 (SUMINISTRO, FORMALETEADO, COLOCACIÓN Y ACABADO. NO INCLUYE ACERO, CURADO, JUNTAS)</t>
  </si>
  <si>
    <t>BORDILLO PREFABRICADO A80 (SUMINISTRO E INSTALACIÓN. INCLUYE 3CM MORTERO DE NIVELACIÓN 2000 PSI)</t>
  </si>
  <si>
    <t>LOSA DE CONCRETO MR41 (SUMINISTRO, FORMALETEADO, COLOCACIÓN Y ACABADO. NO INCLUYE ACERO, CURADO, JUNTAS)</t>
  </si>
  <si>
    <t>ANDENES EN CONCRETO</t>
  </si>
  <si>
    <t>ANDEN CONCRETO GRAVA COMÚN DE 3000 PSI (210 KG/CM2) PREMEZCLADO E=0.10M (INCLUYE SUMINISTRO, FORMALETEO, FUNDIDA Y CURADO)</t>
  </si>
  <si>
    <t>SUBBASE GRANULAR B-200 (SUMINISTRO, EXTENDIDO, NIVELACIÓN, HUMEDECIMIENTO Y COMPACTACIÓN CON VIBROCOMPACTADOR)</t>
  </si>
  <si>
    <t>EXCAVACION MANUAL EN MATERIAL COMUN. INCLUYE CARGUE.</t>
  </si>
  <si>
    <t>RELLENO PARA REDES EN GRAVILLA 1/2" (SUMINISTRO, DISPOSICIÓN Y EXTENDIDO MANUAL)</t>
  </si>
  <si>
    <t>RAMPA TIPO A B10 INCLUYE BASE EN MORTERO 1:5, DESARROLLO: 1M.</t>
  </si>
  <si>
    <t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t>
  </si>
  <si>
    <t>CONCRETO 1500 PSI GRAVA COMÚN PARA SOLADOS (PREMEZCLADO. INCLUYE SUMINISTRO Y COLOCACIÓN)</t>
  </si>
  <si>
    <t>CAÑUELA TIPO A120 (SUMINISTRO E INSTALACIÓN. INCLUYE 3CM MORTERO 1:5)</t>
  </si>
  <si>
    <t>SARDINEL H=0.20M, E=0.15M CONCRETO 3000 PSI (FUNDIDO EN SITIO, CONCRETO HECHO EN OBRA. INC. SUMIN, FORMALET. Y CONST.)</t>
  </si>
  <si>
    <t>NIVELACION Y COMPACTACIÓN DE SUBRASANTE</t>
  </si>
  <si>
    <t>MEZCLA DENSA EN CALIENTE MD20 ASFALTO 80-100 (SUMINISTRO, EXTENDIDO, NIVELACIÓN Y COMPACTACIÓN MECANICA)</t>
  </si>
  <si>
    <t>RIEGO DE LIGA CON EMULSION ASFALTICA CRR-1 (SUMINISTRO, BARRIDO SUPERFICIE Y RIEGO MECANICO)</t>
  </si>
  <si>
    <t>GEOTEXTIL NT 4000 PARA SEPARACION SUBRASANTE/CAPAS GRANULARES (INCLUYE SUMINISTRO E INSTALACIÓN)</t>
  </si>
  <si>
    <t>GEOTEXTIL NT 5000 PARA SEPARACION SUBRASANTE/CAPAS GRANULARES (INCLUYE SUMINISTRO E INSTALACIÓN)</t>
  </si>
  <si>
    <t>GEOTEXTIL REPAV 450 PARA PAVIMENTACION Y REPAVIMENTACION (INCLUYE SUMINISTRO E INSTALACIÓN)</t>
  </si>
  <si>
    <t>GEOTEXTIL T, RESIST. ULTIMA (TIRA ANCHA)=40 KN/M PARA SUBDRENES/FILTROS (INCLUYE SUMINISTRO E INSTALACIÓN)</t>
  </si>
  <si>
    <t>CAÑUELA TIPO A120 (SUMINISTRO E INSTALACIÓN. INCLUYE 3CM MORTERO 2000 PSI)</t>
  </si>
  <si>
    <t>ANDEN CONCRETO 3000 PSI (210 KG/CM2) HECHO EN OBRA E=0.10M (INCLUYE MEZCLA, FORMALETEO, FUNDIDA Y CURADO)</t>
  </si>
  <si>
    <t>SARDINEL ESPECIAL A100 PARA RAMPA TIPO A (SUMINISTRO E INSTALACIÓN. INCLUYE 3CM MORTERO 2000 PSI)</t>
  </si>
  <si>
    <t>SARDINEL TIPO A10 (SUMINISTRO E INSTALACIÓN. INCLUYE 3CM MORTERO 2000 PSI)</t>
  </si>
  <si>
    <t>PISO EN LOSETA PREFABRICADA A30 (SUMINISTRO E INSTALACIÓN. INCLUYE BASE 4CM MORTERO 2000 PSI Y ARENA DE SELLO)</t>
  </si>
  <si>
    <t>PISO EN LOSETA PREFABRICADA A50 (SUMINISTRO E INSTALACIÓN. INCLUYE BASE 4CM MORTERO 2000 PSI Y ARENA DE SELLO)</t>
  </si>
  <si>
    <t>PISO EN LOSETA PREFABRICADA A60 (SUMINISTRO E INSTALACIÓN. INCLUYE BASE 4CM MORTERO 2000 PSI Y ARENA DE SELLO)</t>
  </si>
  <si>
    <t>SARDINEL BAJO A85 PARA RAMPAS (SUMINISTRO E INSTALACIÓN. NO INCLUYE MATERIAL DE BASE)</t>
  </si>
  <si>
    <t>BASE GRANULAR CLASE C (BG_C) (SUMINISTRO, EXTENDIDO, NIVELACIÓN, HUMEDECIMIENTO Y COMPACTACIÓN CON VIBROCOMPACTADOR)</t>
  </si>
  <si>
    <t>BASE GRANULAR CLASE B (BG_B) (SUMINISTRO, EXTENDIDO, NIVELACIÓN, HUMEDECIMIENTO Y COMPACTACIÓN CON VIBROCOMPACTADOR)</t>
  </si>
  <si>
    <t>BASE GRANULAR CLASE A (BG_A) (SUMINISTRO, EXTENDIDO, NIVELACIÓN, HUMEDECIMIENTO Y COMPACTACIÓN CON VIBROCOMPACTADOR)</t>
  </si>
  <si>
    <t>SUBBASE GRANULAR CLASE C (SBG_C) (SUMINISTRO, EXTENDIDO, NIVELACIÓN, HUMEDECIMIENTO Y COMPACTACIÓN CON VIBROCOMPACTADOR)</t>
  </si>
  <si>
    <t>SUBBASE GRANULAR CLASE B (SBG_B) (SUMINISTRO, EXTENDIDO, NIVELACIÓN, HUMEDECIMIENTO Y COMPACTACIÓN CON VIBROCOMPACTADOR)</t>
  </si>
  <si>
    <t>SUBBASE GRANULAR CLASE A (SBG_A) (SUMINISTRO, EXTENDIDO, NIVELACIÓN, HUMEDECIMIENTO Y COMPACTACIÓN CON VIBROCOMPACTADOR)</t>
  </si>
  <si>
    <t>MEZCLA ASFÁLTICA EN CALIENTE TIPO DENSO MD20 ASFALTO CONVENCIONAL 60-70 (SUMINISTRO, EXTENDIDO, NIVELACIÓN Y COMPACTACIÓN  MECANICA CON VIBROCOMPACTADOR Y COMPACTADOR DE LLANTAS)</t>
  </si>
  <si>
    <t>MEZCLA ASFÁLTICA EN CALIENTE TIPO DENSO MD12 ASFALTO CONVENCIONAL 80-100 (CEMENTO ASFÁLTICO 80-100) (SUMINISTRO, EXTENDIDO, NIVELACIÓN Y COMPACTACIÓN MECANICA CON VIBROCOMPACTADOR Y COMPACTADOR DE LLANTAS)</t>
  </si>
  <si>
    <t>LOSA DE CONCRETO MR39 (SUMINISTRO, FORMALETEADO, COLOCACIÓN Y ACABADO. NO INCLUYE ACERO, CURADO, JUNTAS)</t>
  </si>
  <si>
    <t>MALLA ELECTROSOLDADA 0.15X0.15M, D=5MM, 5MM (INCLUYE SUMINISTRO, FIJACIÓN E INSTALACIÓN)</t>
  </si>
  <si>
    <t>EXCAVACION MECANICA PARA REDES PROFUNDIDAD 0M - 3.5M (INCLUYE CARGUE)</t>
  </si>
  <si>
    <t>PAVIMENTOS ARTICULADOS</t>
  </si>
  <si>
    <t>ADOQUIN DE CONCRETO TR. PESADO 20X10X8CM (SUMINISTRO E INSTALACIÓN. INCLUYE BASE 4CM ARENA NIVELACIÓN Y ARENA DE SELLO)</t>
  </si>
  <si>
    <t>ADOQUIN DE CONCRETO TR. LIVIANO 20X10X6CM (SUMINISTRO E INSTALACIÓN. INCLUYE BASE 4CM ARENA NIVELACIÓN Y ARENA DE SELLO)</t>
  </si>
  <si>
    <t>SUBBASE GRANULAR B-400 (SUMINISTRO, EXTENDIDO, NIVELACIÓN, HUMEDECIMIENTO Y COMPACTACIÓN CON VIBROCOMPACTADOR)</t>
  </si>
  <si>
    <t>MEZCLA ASFÁLTICA EN CALIENTE TIPO DENSO MD20 ASF CONVENCIONAL 80-100 (SUMINISTRO, EXTENDIDO Y NIVELACIÓN MANUAL Y COMPACTACIÓN MECANICA) INCLUYE: VIBRO COMPACTADOR BENITIN DE 1 TONELADA - INCLUYE OPERARIO Y COMBUSTIBLE</t>
  </si>
  <si>
    <t>SUBBASE GRANULAR CLASE B (SBG_B) (SUMINISTRO, EXTENDIDO MANUAL, HUMEDECIMIENTO Y COMPACTACIÓN)</t>
  </si>
  <si>
    <t>MALLA VIAL INTERMEDIA</t>
  </si>
  <si>
    <t>BACHEO EN PAVIMENTO FLEXIBLE E= 0.12M. (INCLUYE DEMOLICIÓN MANUAL Y CARGUE DE PAVIMENTO FLEXIBLE DE E=0.12M, TRANSPORTE Y DISPOSICIÓN FINAL DE ESCOMBROS, EXCAVACIÓN Y REPOSICIÓN BASE GRANULAR CLASE B (BG_B) E=0.25M, BASE ASFALTICA MD10)</t>
  </si>
  <si>
    <t>DEMOLICIÓN Y RECONSTRUCCIÓN DE LOSAS EN CONCRETO HIDRÁULICO MR45 E=0.18M</t>
  </si>
  <si>
    <t>MALLA VIAL LOCAL</t>
  </si>
  <si>
    <t>BACHEO EN PAVIMENTO FLEXIBLE E= 0.10M. (INCLUYE DEMOLICIÓN MANUAL Y CARGUE DE PAVIMENTO FLEXIBLE DE E=0.10M, TRANSPORTE Y DISPOSICIÓN FINAL DE ESCOMBROS, EXCAVACIÓN Y REPOSICIÓN BASE GRANULAR CLASE C (BG_C) E=0.25M, BASE ASFALTICA MD10)</t>
  </si>
  <si>
    <t>FRESADO Y REPOSICIÓN DE PAVIMENTO FLEXIBLE E=0.10M</t>
  </si>
  <si>
    <t>SELLADO DE JUNTAS EN PAVIMENTO FLEXIBLE (INCLUYE LIMPIEZA, SUMINISTRO E INSTALACIÓN DE FONDO Y EMULSIÓN ASFÁLTICA CRR-1)</t>
  </si>
  <si>
    <t>PARCHEO EN PAVIMENTO FLEXIBLE CON MD12. (INCLUYE DEMOLICIÓN MANUAL Y CARGUE DE PAVIMENTO FLEXIBLE, TRANSPORTE Y DISPOSICIÓN FINAL DE ESCOMBROS, IMPRIMACIÓN, COLOCACIÓN Y COMPACTACIÓN BASE ASFÁLTICA MD12, RIEGO CRR-1)</t>
  </si>
  <si>
    <t>SUBBASE GRANULAR CLASE C (SBG_C) (SUMINISTRO, EXTENDIDO MANUAL, HUMEDECIMIENTO Y COMPACTACIÓN)</t>
  </si>
  <si>
    <t>MEZCLA ASFÁLTICA EN CALIENTE TIPO DENSO MD12 ASF CONVENCIONAL CON CEMENTO ASFÁLTICO 80-100 (SUMINISTRO, EXTENDIDO Y NIVELACIÓN MANUAL Y COMPACTACIÓN MECANICA CON VIBROCOMPACTADOR BENITIN DE 1 TONELADA INCLUYE OPERARIO Y COMBUSTIBLE)</t>
  </si>
  <si>
    <t>MEZCLA DENSA EN CALIENTE MD-12 Asfalto 80-100 (Suministro, Extendido y Nivelación Manual y Compactación mecánica con Vibrocompactador Benitín de 1 Tonelada, incluye operario y combustible)</t>
  </si>
  <si>
    <t>INDICES</t>
  </si>
  <si>
    <t>CONSTRUCCIÓN DE ANDENES</t>
  </si>
  <si>
    <t>CONSTRUCCION DE ANDEN EN ADOQUIN DE ARCILLA SOBRE ARENA. NO INCLUYE BORDILLO. NO INCLUYE REDES</t>
  </si>
  <si>
    <t>CONSTRUCCIÓN DE ANDEN EN LOSA DE CONCRETO DE 3000 PSI HECHO EN OBRA. NO INCLUYE BORDILLO. NO INCLUYE REDES.</t>
  </si>
  <si>
    <t>RETIRO DE ADOQUIN SOBRE MORTERO</t>
  </si>
  <si>
    <t>RETIRO DE ADOQUIN SOBRE ARENA</t>
  </si>
  <si>
    <t>TRANSPORTE Y DISPOSICION FINAL DE ESCOMBROS EN SITIO AUTORIZADO (DISTANCIA DE TRANSPORTE 28 KM)</t>
  </si>
  <si>
    <t>RETIRO DE LOSETA A-50 SOBRE ARENA</t>
  </si>
  <si>
    <t>RETIRO DE LOSETA A-50 SOBRE MORTERO</t>
  </si>
  <si>
    <t>BASE GRANULAR CLASE B (BG_B) CON RECICLADO DE CONCRETO (SUMINISTRO, EXTENDIDO, NIVELACIÓN, HUMEDECIMIENTO Y COMPACTACIÓN CON VIBROCOMPACTADOR)</t>
  </si>
  <si>
    <t>BASE GRANULAR CLASE A (BG_A) CON RECICLADO DE CONCRETO HIDRAULICO (SUMINISTRO, EXTENDIDO, NIVELACIÓN, HUMEDECIMIENTO Y COMPACTACIÓN CON VIBROCOMPACTADOR)</t>
  </si>
  <si>
    <t>SUBBASE GRANULAR CLASE A (SBG_A) CON RECICLADO DE CONCRETO HIDRAULICO (SUMINISTRO, EXTENDIDO, NIVELACIÓN, HUMEDECIMIENTO Y COMPACTACIÓN CON VIBROCOMPACTADOR)</t>
  </si>
  <si>
    <t>SUBBASE GRANULAR CLASE B (SBG_B) CON RECICLADO DE CONCRETO (SUMINISTRO, EXTENDIDO, NIVELACIÓN, HUMEDECIMIENTO Y COMPACTACIÓN CON VIBROCOMPACTADOR)</t>
  </si>
  <si>
    <t>SUBBASE GRANULAR CON RECICLADO DE CONCRETO ASFALTICO (SUMINISTRO, EXTENDIDO, NIVELACIÓN, HUMEDECIMIENTO Y COMPACTACIÓN CON VIBROCOMPACTADOR)</t>
  </si>
  <si>
    <t>RELLENO EN RECEBO COMUN (SUMINISTRO E INSTALACIÓN EXTENDIDO MANUAL, HUMEDECIMIENTO Y COMPACTACIÓN TRANSPORTE A 28 KM).</t>
  </si>
  <si>
    <t>BASE GRANULAR BG-A ESTABILIZADA CON CEMENTO AL 5% (INCLUYE SUMINISTRO TRANSPORTE, COLOCACIÓN Y COMPACTACION).</t>
  </si>
  <si>
    <t>BASE GRANULAR CLASE A (BG_A) ESTABILIZADA AL 4% CON EMULSIÓN ASFÁLTICA CRL-1 (INCLUYE SUMINISTRO TRANSPORTE, COLOCACION Y COMPACTACION).</t>
  </si>
  <si>
    <t>RELLENO CON MEZCLA DE GRAVILLA DE 3/4" Y ARENA DE RIO (RELACIÓN 1:1) SUMINISTRO Y COLOCACIÓN. (INCLUYE TRANSPORTE, SUMINISTRO, EXTENDIDO MANUAL Y COLOCACIÓN).</t>
  </si>
  <si>
    <t>DEMOLICION DE TUBERIAS DE ACUEDUCTO Y ALCANTARILLADO Ø &lt; 36" (INCLUYE MARTILLO NEUMÁTICO DE 60 LB Y CARGUE).</t>
  </si>
  <si>
    <t>DEMOLICION O RETIRO MANUAL DE TUBERIAS DE AC Ø &lt; 12" (INCLUYE CARGUE).</t>
  </si>
  <si>
    <t>DEMOLICION DE POZOS, CAJAS Y CAMARAS DE EMPRESAS DE SERVICIOS PÚBLICOS (INCLUYE MARTILLO NEUMÁTICO DE 60 LB, COMPRESOR Y CARGUE).</t>
  </si>
  <si>
    <t>PISOS EN LOSETA PREFABRICADA A55 TÁCTIL ALERTA O A56 GUIA 40X40X6 CM. SUMINISTRO E INSTALACIÓN. (INCLUYE 4CM DE MORTERO 1:5 HECHO EN OBRA PARA BASE Y ARENA DE PEÑA PARA SELLO).</t>
  </si>
  <si>
    <t>IMPRIMACIÓN CON EMULSIÓN ASFÁLTICA CRL-1 (INCLUYE SUMINISTRO, BARRIDO DE SUPERFICIE Y RIEGO MECANICO).</t>
  </si>
  <si>
    <t>FRESADO ESTABILIZADO AL 5% CON EMULSIÓN CRL-1 (INCLUYE TRANSPORTE DE MATERIAL FRESADO AL FRENTE DE OBRA DE 40 KM, SUMINISTRO DE EMULSIÓN, INSTALACIÓN MECANICA DE MATERIAL ESTABILIZADO).</t>
  </si>
  <si>
    <t>FRESADO ESTABILIZADO AL 5% CON EMULSIÓN CRL-1 (INCLUYE TRANSPORTE DE MATERIAL FRESADO AL FRENTE DE OBRA DE 10 KM, SUMINISTRO DE EMULSIÓN, INSTALACIÓN MECANICO DE MATERIAL ESTABILIZADO).</t>
  </si>
  <si>
    <t>ACERO LISO PARA TRANSFERENCIA DE LOSAS D= 1 1/4" (NO INCLUYE CANASTILLA). SUMINISTRO E INSTALACIÓN.</t>
  </si>
  <si>
    <t>MASILLA DE POLIURETANO MONOCOMPONENTE PARA SELLADO DE JUNTAS DE CONSTRUCCIÓN. SELLADOR ELÁSTICO DE POLIURETANO. SUMINISTRO Y COLOCACIÓN.</t>
  </si>
  <si>
    <t>RECICLAJE DE PAVIMENTO ASFALTICO EN EL SITIO CON 5% DE EMULSION ASFALTICA, INCLUYE 1.5% DE CEMENTO PORTLAND. TRANSPORTE PETREOS 23 KM.</t>
  </si>
  <si>
    <t>FRESADO ESTABILIZADO AL 5% CON EMULSIÓN CRL-1 PARA ACCION DE MOVILIDAD (INCLUYE MATERIAL PETREO DE ADICION (ARENA LAVADA) - DISTACIO A 28 KM.</t>
  </si>
  <si>
    <t>FRESADO ESTABILIZADO AL 5% CON EMULSIÓN CRL-1 PARA ACCIÓN DE MOVILIDAD (INCLUYE MATERIAL PÉTREO DE ADICIÓN (SUBBASE GRANULAR TIPO A - SBG A)) - DISTANCIA A 28 KM.</t>
  </si>
  <si>
    <t>PARCHEO CON PAVIMENTO ASFALTICO RECICLADO ESTABILIZADO AL 5% CON EMULSION CRL-1 PARA ACCION DE MOVILIDAD. SIN CORTE NI DEMOLICIÓN EXTENDIDO MANUAL. HASTA 28KM. HORARIO DIURNO.</t>
  </si>
  <si>
    <t>TRANSPORTE DE MATERIAL PROVENIENTE DE SITIO DE OBRA AL SITIO DISPUESTO PARA MEZCLAS, ESTABILIZAR O DEJAR EN PATIOS DE ACOPIO DEL IDU, EN DISTANCIA HASTA 21 KM.</t>
  </si>
  <si>
    <t>RELLENO EN TRITURADO DE 3/4`` (INCLUYE TRANSPORTE, SUMINISTRO, EXTENDIDO MANUAL Y COLOCACIÓN)</t>
  </si>
  <si>
    <t>GEOMEMBRANAS</t>
  </si>
  <si>
    <t>GEOMALLAS CON FIBRAS CONTINUAS DE MULTIFILAMENTOS DE POLIESTER DE ALTA TENACIDAD (IDU ET SECCION 342-11 TRAFICO T4 - T5, RESISTENCIA ULTIMA &gt; 100KN/M). SUMINISTRO E INSTALACION.</t>
  </si>
  <si>
    <t>RESTITUCIÓN DE ESTRUCTURA DE PAVIMENTO FLEXIBLE, PARA APIQUE DE 0.60M X 0.60M (PROFUNDIDAD 1.50M). INCLUYE BASE GRANULAR CLASE A (BG_A) E= 1.35, MEZCLA DENSA EN CALIENTE TIPO MD12 E= 0.05M, MEZCLA DENSA EN CALIENTE TIPO MD20 E= 0.10M, IMPRIMANTE Y RIEGO DE LIGA.</t>
  </si>
  <si>
    <t>FORMALETAS</t>
  </si>
  <si>
    <t>ENTIBADO TIPO EC3 CONTINUO METÁLICO CON PARALES METÁLICOS. INCLUYE SUMINISTRO E INSTALACIÓN</t>
  </si>
  <si>
    <t>ESTABILIZACIÓN DE SUBRASANTE CON RAJÓN, INCLUYE EQUIPO DE COMPACTACIÓN (SUMINISTRO, EXTENDIDO, NIVELACIÓN Y COMPACTACIÓN CON EQUIPO MECÁNICO)</t>
  </si>
  <si>
    <t>ADOQUIN EN CONCRETO A-25 (20X10X6cm)  (Suministro e instalación. Incluye base 4cm mortero 2500 PSI y arena de sello)</t>
  </si>
  <si>
    <t>ESTAMPADO PARA CONCRETO MR DE POMPEYANOS, ACCESOS VEHICULARES A PREDIOS Y VÍAS (ACABADO Y CURADO, SUMINISTRO Y MANO DE OBRA. INCLUYE JUEGO DE MOLDES, COLOR ENDURECEDOR DE CUARZO, DESMOLDANTE EN POLVO COLOR, SELLADOR ACRÍLICO TRANSPARENTE SEMILUSTRE).</t>
  </si>
  <si>
    <t>PISO EN CONCRETO COLOR GRIS MR41 (280 Kg/Cm2) GRAVA 1" 28 DIAS  ESTAMPADO e=0.10m (INCLUYE SUMINISTRO Y COLOCACIÓN DE CONCRETO, JUEGO DE MOLDES,  DESMOLDANTE EN POLVO, CURADOR PARA CONCRETO, INCLUYE CORTE Y SELLADO DE JUNTAS.</t>
  </si>
  <si>
    <t>GEOMALLA FORTGRID BX-50. SUMINISTRO E INSTALACIÓN.</t>
  </si>
  <si>
    <t>ELEMENTOS DE OFICINA</t>
  </si>
  <si>
    <t>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t>
  </si>
  <si>
    <t>ESTABILIZACIÓN DE SUBRASANTE CON RECICLADO DE CONCRETO (INCLUYE DEMOLICIÓN, EXTENDIDO, NIVELACIÓN Y COMPACTACIÓN CON RETROEXCAVADORA SOBRE ORUGA Y COMPACTADOR)</t>
  </si>
  <si>
    <t>(DOVELAS) ACERO LISO PARA TRANSFERENCIA DE LOSAS D= 1 1/2" (NO INCLUYE CANASTILLA). SUMINISTRO E INSTALACIÓN.</t>
  </si>
  <si>
    <t>(DOVELAS) ACERO LISO PARA TRANSFERENCIA DE LOSAS D= 1" (NO INCLUYE CANASTILLA). SUMINISTRO E INSTALACIÓN.</t>
  </si>
  <si>
    <t>MEZCLA ASFÁLTICA EN CALIENTE DENSA MD25 CON CEMENTO ASFÁLTICO (Suministro, Extendido, Nivelación y Compactación mecanica con vibrocompactador y compactador de llantas)</t>
  </si>
  <si>
    <t>PORCENTAJE PROPUESTO</t>
  </si>
  <si>
    <t>PORCENTAJE PROPUESTO CORREGIDO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</si>
</sst>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6">
    <numFmt numFmtId="42" formatCode="_-&quot;$&quot;* #,##0_-;\-&quot;$&quot;* #,##0_-;_-&quot;$&quot;* &quot;-&quot;_-;_-@_-"/>
    <numFmt numFmtId="41" formatCode="_-* #,##0_-;\-* #,##0_-;_-* &quot;-&quot;_-;_-@_-"/>
    <numFmt numFmtId="44" formatCode="_-&quot;$&quot;* #,##0.00_-;\-&quot;$&quot;* #,##0.00_-;_-&quot;$&quot;* &quot;-&quot;??_-;_-@_-"/>
    <numFmt numFmtId="43" formatCode="_-* #,##0.00_-;\-* #,##0.00_-;_-* &quot;-&quot;??_-;_-@_-"/>
    <numFmt numFmtId="164" formatCode="_-* #,##0.00\ &quot;€&quot;_-;\-* #,##0.00\ &quot;€&quot;_-;_-* &quot;-&quot;??\ &quot;€&quot;_-;_-@_-"/>
    <numFmt numFmtId="165" formatCode="_-* #,##0.00\ _€_-;\-* #,##0.00\ _€_-;_-* &quot;-&quot;??\ _€_-;_-@_-"/>
    <numFmt numFmtId="166" formatCode="&quot;$&quot;\ #,##0.00_);\(&quot;$&quot;\ #,##0.00\)"/>
    <numFmt numFmtId="167" formatCode="_(&quot;$&quot;\ * #,##0.00_);_(&quot;$&quot;\ * \(#,##0.00\);_(&quot;$&quot;\ * &quot;-&quot;??_);_(@_)"/>
    <numFmt numFmtId="168" formatCode="_(* #,##0.00_);_(* \(#,##0.00\);_(* &quot;-&quot;??_);_(@_)"/>
    <numFmt numFmtId="169" formatCode="&quot;$&quot;\ #,##0.00;[Red]&quot;$&quot;\ \-#,##0.00"/>
    <numFmt numFmtId="170" formatCode="_ &quot;$&quot;\ * #,##0_ ;_ &quot;$&quot;\ * \-#,##0_ ;_ &quot;$&quot;\ * &quot;-&quot;_ ;_ @_ "/>
    <numFmt numFmtId="171" formatCode="_ &quot;$&quot;\ * #,##0.00_ ;_ &quot;$&quot;\ * \-#,##0.00_ ;_ &quot;$&quot;\ * &quot;-&quot;??_ ;_ @_ "/>
    <numFmt numFmtId="172" formatCode="_ * #,##0.00_ ;_ * \-#,##0.00_ ;_ * &quot;-&quot;??_ ;_ @_ "/>
    <numFmt numFmtId="173" formatCode="#,##0.000"/>
    <numFmt numFmtId="174" formatCode="#,##0.0"/>
    <numFmt numFmtId="175" formatCode="&quot;$&quot;\ #,##0.00"/>
    <numFmt numFmtId="176" formatCode="_-* #,##0.00\ &quot;Pts&quot;_-;\-* #,##0.00\ &quot;Pts&quot;_-;_-* &quot;-&quot;??\ &quot;Pts&quot;_-;_-@_-"/>
    <numFmt numFmtId="177" formatCode="#,##0.0000"/>
    <numFmt numFmtId="178" formatCode="0#.00\ \L\t"/>
    <numFmt numFmtId="179" formatCode="0.0%"/>
    <numFmt numFmtId="180" formatCode="_([$$-240A]\ * #,##0.00_);_([$$-240A]\ * \(#,##0.00\);_([$$-240A]\ * &quot;-&quot;??_);_(@_)"/>
    <numFmt numFmtId="181" formatCode="_-* #,##0.00\ [$€]_-;\-* #,##0.00\ [$€]_-;_-* &quot;-&quot;??\ [$€]_-;_-@_-"/>
    <numFmt numFmtId="182" formatCode="_-[$$-240A]\ * #,##0.00_ ;_-[$$-240A]\ * \-#,##0.00\ ;_-[$$-240A]\ * &quot;-&quot;??_ ;_-@_ "/>
    <numFmt numFmtId="183" formatCode="_-[$$-240A]* #,##0.00_-;\-[$$-240A]* #,##0.00_-;_-[$$-240A]* &quot;-&quot;??_-;_-@_-"/>
    <numFmt numFmtId="184" formatCode="##0"/>
    <numFmt numFmtId="185" formatCode="0.000"/>
    <numFmt numFmtId="186" formatCode="0.0000"/>
    <numFmt numFmtId="187" formatCode="_-* #,##0\ _P_t_s_-;\-* #,##0\ _P_t_s_-;_-* &quot;-&quot;??\ _P_t_s_-;_-@_-"/>
    <numFmt numFmtId="188" formatCode="0.00%;\-0.00%;&quot;&quot;"/>
    <numFmt numFmtId="189" formatCode="&quot;$&quot;#,##0\ ;\(&quot;$&quot;#,##0\)"/>
    <numFmt numFmtId="190" formatCode="\(0%\)"/>
    <numFmt numFmtId="191" formatCode=";;"/>
    <numFmt numFmtId="192" formatCode="d\ \d\e\ mmmm\ \d\e\ yyyy"/>
    <numFmt numFmtId="193" formatCode="0%;\-0%;&quot;&quot;"/>
    <numFmt numFmtId="194" formatCode="#0&quot;.&quot;000&quot;´&quot;000&quot;.&quot;000"/>
    <numFmt numFmtId="195" formatCode="##0&quot;.&quot;000"/>
    <numFmt numFmtId="196" formatCode="##0&quot;´&quot;000&quot;.&quot;000"/>
    <numFmt numFmtId="197" formatCode="_(&quot;$&quot;\ * #,##0_);_(&quot;$&quot;\ * \(#,##0\);_(&quot;$&quot;\ * &quot;-&quot;??_);_(@_)"/>
    <numFmt numFmtId="198" formatCode="#0&quot;.&quot;"/>
    <numFmt numFmtId="199" formatCode="0.0%;\-0.0%;&quot;&quot;"/>
    <numFmt numFmtId="200" formatCode="_-&quot;$&quot;\ * #,##0.00_-;\-&quot;$&quot;\ * #,##0.00_-;_-&quot;$&quot;\ * &quot;-&quot;??_-;_-@_-"/>
    <numFmt numFmtId="201" formatCode="_-* #,##0.00_-;\-* #,##0.00_-;_-* &quot;-&quot;_-;_-@_-"/>
    <numFmt numFmtId="202" formatCode="_-&quot;$&quot;\ * #,##0_-;\-&quot;$&quot;\ * #,##0_-;_-&quot;$&quot;\ * &quot;-&quot;_-;_-@_-"/>
    <numFmt numFmtId="203" formatCode="_-&quot;$&quot;\ * #,##0.00_-;\-&quot;$&quot;\ * #,##0.00_-;_-&quot;$&quot;\ * &quot;-&quot;_-;_-@_-"/>
    <numFmt numFmtId="204" formatCode="#,##0.000000000000000"/>
    <numFmt numFmtId="205" formatCode="0.0000%"/>
  </numFmts>
  <fonts count="63">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sz val="9"/>
      <name val="Arial"/>
      <family val="2"/>
    </font>
    <font>
      <b/>
      <sz val="8"/>
      <name val="Arial"/>
      <family val="2"/>
      <charset val="1"/>
    </font>
    <font>
      <sz val="8"/>
      <name val="Arial"/>
      <family val="2"/>
      <charset val="1"/>
    </font>
    <font>
      <b/>
      <sz val="14"/>
      <name val="Arial Narrow"/>
      <family val="2"/>
    </font>
    <font>
      <sz val="14"/>
      <name val="Arial Narrow"/>
      <family val="2"/>
    </font>
    <font>
      <b/>
      <sz val="12"/>
      <name val="Arial Narrow"/>
      <family val="2"/>
    </font>
    <font>
      <sz val="12"/>
      <name val="Arial"/>
      <family val="2"/>
    </font>
    <font>
      <b/>
      <sz val="12"/>
      <color indexed="8"/>
      <name val="Arial"/>
      <family val="2"/>
    </font>
    <font>
      <b/>
      <sz val="12"/>
      <color theme="1"/>
      <name val="Arial"/>
      <family val="2"/>
    </font>
    <font>
      <b/>
      <sz val="12"/>
      <name val="Arial"/>
      <family val="2"/>
    </font>
  </fonts>
  <fills count="31">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theme="0" tint="-0.249977111117893"/>
        <bgColor indexed="64"/>
      </patternFill>
    </fill>
    <fill>
      <patternFill patternType="solid">
        <fgColor rgb="FF808080"/>
        <bgColor indexed="64"/>
      </patternFill>
    </fill>
    <fill>
      <patternFill patternType="solid">
        <fgColor theme="8" tint="0.59999389629810485"/>
        <bgColor indexed="64"/>
      </patternFill>
    </fill>
    <fill>
      <patternFill patternType="solid">
        <fgColor rgb="FFDDD9C4"/>
        <bgColor indexed="64"/>
      </patternFill>
    </fill>
    <fill>
      <patternFill patternType="solid">
        <fgColor theme="2" tint="-9.9978637043366805E-2"/>
        <bgColor indexed="64"/>
      </patternFill>
    </fill>
  </fills>
  <borders count="10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right style="double">
        <color auto="1"/>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hair">
        <color indexed="64"/>
      </left>
      <right style="hair">
        <color indexed="64"/>
      </right>
      <top style="double">
        <color auto="1"/>
      </top>
      <bottom style="hair">
        <color indexed="64"/>
      </bottom>
      <diagonal/>
    </border>
    <border>
      <left/>
      <right/>
      <top/>
      <bottom style="double">
        <color auto="1"/>
      </bottom>
      <diagonal/>
    </border>
    <border>
      <left/>
      <right style="double">
        <color auto="1"/>
      </right>
      <top/>
      <bottom style="double">
        <color auto="1"/>
      </bottom>
      <diagonal/>
    </border>
  </borders>
  <cellStyleXfs count="267">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1" fontId="6" fillId="0" borderId="0" applyFont="0" applyFill="0" applyBorder="0" applyAlignment="0" applyProtection="0"/>
    <xf numFmtId="0" fontId="17" fillId="3" borderId="0" applyNumberFormat="0" applyBorder="0" applyAlignment="0" applyProtection="0"/>
    <xf numFmtId="172" fontId="5" fillId="0" borderId="0" applyFont="0" applyFill="0" applyBorder="0" applyAlignment="0" applyProtection="0"/>
    <xf numFmtId="2" fontId="7" fillId="0" borderId="4" applyFont="0" applyBorder="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0" fontId="6" fillId="0" borderId="0" applyFont="0" applyFill="0" applyBorder="0" applyAlignment="0" applyProtection="0"/>
    <xf numFmtId="170" fontId="6" fillId="0" borderId="0" applyFont="0" applyFill="0" applyBorder="0" applyAlignment="0" applyProtection="0"/>
    <xf numFmtId="172" fontId="6" fillId="0" borderId="0" applyFont="0" applyFill="0" applyBorder="0" applyAlignment="0" applyProtection="0"/>
    <xf numFmtId="168" fontId="6" fillId="0" borderId="0" applyFont="0" applyFill="0" applyBorder="0" applyAlignment="0" applyProtection="0"/>
    <xf numFmtId="177"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4" fontId="6" fillId="0" borderId="0" applyFont="0" applyFill="0" applyBorder="0" applyAlignment="0" applyProtection="0"/>
    <xf numFmtId="177" fontId="6" fillId="0" borderId="0" applyFont="0" applyFill="0" applyBorder="0" applyAlignment="0" applyProtection="0"/>
    <xf numFmtId="173" fontId="6" fillId="0" borderId="0" applyFont="0" applyFill="0" applyBorder="0" applyAlignment="0" applyProtection="0"/>
    <xf numFmtId="168" fontId="9" fillId="0" borderId="0" applyFont="0" applyFill="0" applyBorder="0" applyAlignment="0" applyProtection="0"/>
    <xf numFmtId="173" fontId="6" fillId="0" borderId="0" applyFont="0" applyFill="0" applyBorder="0" applyAlignment="0" applyProtection="0"/>
    <xf numFmtId="168" fontId="6" fillId="0" borderId="0" applyFont="0" applyFill="0" applyBorder="0" applyAlignment="0" applyProtection="0"/>
    <xf numFmtId="168" fontId="27" fillId="0" borderId="0" applyFont="0" applyFill="0" applyBorder="0" applyAlignment="0" applyProtection="0"/>
    <xf numFmtId="172" fontId="6" fillId="0" borderId="0" applyFont="0" applyFill="0" applyBorder="0" applyAlignment="0" applyProtection="0"/>
    <xf numFmtId="0" fontId="6" fillId="0" borderId="0" applyFont="0" applyFill="0" applyBorder="0" applyAlignment="0" applyProtection="0"/>
    <xf numFmtId="0" fontId="27"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72" fontId="6" fillId="0" borderId="0" applyFont="0" applyFill="0" applyBorder="0" applyAlignment="0" applyProtection="0"/>
    <xf numFmtId="167" fontId="9" fillId="0" borderId="0" applyFont="0" applyFill="0" applyBorder="0" applyAlignment="0" applyProtection="0"/>
    <xf numFmtId="169"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76" fontId="6"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169" fontId="6" fillId="0" borderId="0" applyFont="0" applyFill="0" applyBorder="0" applyAlignment="0" applyProtection="0"/>
    <xf numFmtId="171" fontId="6" fillId="0" borderId="0" applyFont="0" applyFill="0" applyBorder="0" applyAlignment="0" applyProtection="0"/>
    <xf numFmtId="171" fontId="6"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6" fillId="0" borderId="0"/>
    <xf numFmtId="0" fontId="6" fillId="0" borderId="0"/>
    <xf numFmtId="0" fontId="27" fillId="0" borderId="0"/>
    <xf numFmtId="0" fontId="6" fillId="0" borderId="0"/>
    <xf numFmtId="0" fontId="6" fillId="0" borderId="0"/>
    <xf numFmtId="0" fontId="28"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9" fillId="0" borderId="0"/>
    <xf numFmtId="0" fontId="28" fillId="0" borderId="0"/>
    <xf numFmtId="0" fontId="28" fillId="0" borderId="0"/>
    <xf numFmtId="0" fontId="6" fillId="0" borderId="0"/>
    <xf numFmtId="0" fontId="6" fillId="0" borderId="0"/>
    <xf numFmtId="0" fontId="6" fillId="0" borderId="0"/>
    <xf numFmtId="0" fontId="6" fillId="23" borderId="5" applyNumberFormat="0" applyFont="0" applyAlignment="0" applyProtection="0"/>
    <xf numFmtId="9" fontId="9" fillId="0" borderId="0" applyFont="0" applyFill="0" applyBorder="0" applyAlignment="0" applyProtection="0"/>
    <xf numFmtId="9" fontId="5" fillId="0" borderId="0" applyFont="0" applyFill="0" applyBorder="0" applyAlignment="0" applyProtection="0"/>
    <xf numFmtId="9" fontId="28" fillId="0" borderId="0" applyFont="0" applyFill="0" applyBorder="0" applyAlignment="0" applyProtection="0"/>
    <xf numFmtId="9" fontId="6" fillId="0" borderId="0" applyFont="0" applyFill="0" applyBorder="0" applyAlignment="0" applyProtection="0"/>
    <xf numFmtId="9" fontId="27"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2" fontId="29" fillId="0" borderId="0" applyFont="0" applyFill="0" applyBorder="0" applyAlignment="0" applyProtection="0"/>
    <xf numFmtId="0" fontId="5" fillId="0" borderId="0"/>
    <xf numFmtId="9" fontId="29" fillId="0" borderId="0" applyFont="0" applyFill="0" applyBorder="0" applyAlignment="0" applyProtection="0"/>
    <xf numFmtId="0" fontId="5" fillId="0" borderId="0"/>
    <xf numFmtId="176" fontId="5" fillId="0" borderId="0" applyFont="0" applyFill="0" applyBorder="0" applyAlignment="0" applyProtection="0"/>
    <xf numFmtId="0" fontId="4" fillId="0" borderId="0"/>
    <xf numFmtId="0" fontId="5" fillId="0" borderId="0"/>
    <xf numFmtId="0" fontId="3" fillId="0" borderId="0"/>
    <xf numFmtId="43" fontId="3" fillId="0" borderId="0" applyFont="0" applyFill="0" applyBorder="0" applyAlignment="0" applyProtection="0"/>
    <xf numFmtId="0" fontId="5"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5" fillId="0" borderId="0"/>
    <xf numFmtId="0" fontId="13" fillId="17" borderId="2" applyNumberFormat="0" applyAlignment="0" applyProtection="0"/>
    <xf numFmtId="0" fontId="14" fillId="0" borderId="3" applyNumberFormat="0" applyFill="0" applyAlignment="0" applyProtection="0"/>
    <xf numFmtId="184" fontId="7" fillId="0" borderId="50">
      <alignment horizontal="right"/>
    </xf>
    <xf numFmtId="184" fontId="7" fillId="0" borderId="50">
      <alignment horizontal="right"/>
    </xf>
    <xf numFmtId="2" fontId="7" fillId="0" borderId="0"/>
    <xf numFmtId="2" fontId="7" fillId="0" borderId="0"/>
    <xf numFmtId="2" fontId="7" fillId="0" borderId="0"/>
    <xf numFmtId="185" fontId="7" fillId="0" borderId="0"/>
    <xf numFmtId="185" fontId="7" fillId="0" borderId="0"/>
    <xf numFmtId="185" fontId="7" fillId="0" borderId="0"/>
    <xf numFmtId="186" fontId="8" fillId="0" borderId="0"/>
    <xf numFmtId="186" fontId="8" fillId="0" borderId="0"/>
    <xf numFmtId="186" fontId="8" fillId="0" borderId="0"/>
    <xf numFmtId="184" fontId="7" fillId="0" borderId="50">
      <alignment horizontal="right"/>
    </xf>
    <xf numFmtId="187" fontId="5" fillId="0" borderId="0">
      <protection locked="0"/>
    </xf>
    <xf numFmtId="3" fontId="33" fillId="0" borderId="0" applyFont="0" applyFill="0" applyBorder="0" applyAlignment="0" applyProtection="0"/>
    <xf numFmtId="188" fontId="5" fillId="0" borderId="0">
      <protection locked="0"/>
    </xf>
    <xf numFmtId="189" fontId="33" fillId="0" borderId="0" applyFont="0" applyFill="0" applyBorder="0" applyAlignment="0" applyProtection="0"/>
    <xf numFmtId="190" fontId="5" fillId="0" borderId="0">
      <protection locked="0"/>
    </xf>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1" fontId="34" fillId="0" borderId="0">
      <protection locked="0"/>
    </xf>
    <xf numFmtId="192" fontId="5"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3" fontId="5" fillId="0" borderId="0">
      <protection locked="0"/>
    </xf>
    <xf numFmtId="193" fontId="5" fillId="0" borderId="0">
      <protection locked="0"/>
    </xf>
    <xf numFmtId="0" fontId="17" fillId="3" borderId="0" applyNumberFormat="0" applyBorder="0" applyAlignment="0" applyProtection="0"/>
    <xf numFmtId="194" fontId="7" fillId="0" borderId="0">
      <alignment horizontal="right"/>
    </xf>
    <xf numFmtId="194" fontId="7" fillId="0" borderId="0">
      <alignment horizontal="right"/>
    </xf>
    <xf numFmtId="194" fontId="7" fillId="0" borderId="0">
      <alignment horizontal="right"/>
    </xf>
    <xf numFmtId="195" fontId="7" fillId="0" borderId="0" applyFont="0" applyFill="0" applyBorder="0" applyAlignment="0">
      <alignment horizontal="center"/>
    </xf>
    <xf numFmtId="195" fontId="7" fillId="0" borderId="0" applyFont="0" applyFill="0" applyBorder="0" applyAlignment="0">
      <alignment horizontal="center"/>
    </xf>
    <xf numFmtId="2" fontId="7" fillId="0" borderId="4" applyFont="0" applyBorder="0"/>
    <xf numFmtId="168" fontId="9" fillId="0" borderId="0" applyFont="0" applyFill="0" applyBorder="0" applyAlignment="0" applyProtection="0"/>
    <xf numFmtId="172" fontId="5" fillId="0" borderId="0" applyFont="0" applyFill="0" applyBorder="0" applyAlignment="0" applyProtection="0"/>
    <xf numFmtId="168" fontId="5"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68" fontId="37" fillId="0" borderId="0" applyFont="0" applyFill="0" applyBorder="0" applyAlignment="0" applyProtection="0"/>
    <xf numFmtId="196" fontId="7" fillId="0" borderId="0">
      <alignment horizontal="right"/>
    </xf>
    <xf numFmtId="196" fontId="7" fillId="0" borderId="0">
      <alignment horizontal="right"/>
    </xf>
    <xf numFmtId="196" fontId="7" fillId="0" borderId="0">
      <alignment horizontal="right"/>
    </xf>
    <xf numFmtId="197" fontId="5" fillId="0" borderId="0" applyFont="0" applyFill="0" applyBorder="0" applyAlignment="0" applyProtection="0"/>
    <xf numFmtId="197" fontId="5" fillId="0" borderId="0" applyFont="0" applyFill="0" applyBorder="0" applyAlignment="0" applyProtection="0"/>
    <xf numFmtId="44" fontId="5" fillId="0" borderId="0" applyFont="0" applyFill="0" applyBorder="0" applyAlignment="0" applyProtection="0"/>
    <xf numFmtId="16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197" fontId="5" fillId="0" borderId="0" applyFont="0" applyFill="0" applyBorder="0" applyAlignment="0" applyProtection="0"/>
    <xf numFmtId="44" fontId="5" fillId="0" borderId="0" applyFont="0" applyFill="0" applyBorder="0" applyAlignment="0" applyProtection="0"/>
    <xf numFmtId="167" fontId="9" fillId="0" borderId="0" applyFont="0" applyFill="0" applyBorder="0" applyAlignment="0" applyProtection="0"/>
    <xf numFmtId="189" fontId="38" fillId="0" borderId="0" applyFont="0" applyFill="0" applyBorder="0" applyAlignment="0" applyProtection="0"/>
    <xf numFmtId="0" fontId="18" fillId="22" borderId="0" applyNumberFormat="0" applyBorder="0" applyAlignment="0" applyProtection="0"/>
    <xf numFmtId="198" fontId="7" fillId="0" borderId="0" applyFont="0" applyFill="0" applyBorder="0" applyAlignment="0">
      <alignment horizontal="center"/>
    </xf>
    <xf numFmtId="198" fontId="7" fillId="0" borderId="0" applyFont="0" applyFill="0" applyBorder="0" applyAlignment="0">
      <alignment horizontal="center"/>
    </xf>
    <xf numFmtId="0" fontId="5" fillId="0" borderId="0"/>
    <xf numFmtId="0" fontId="5" fillId="0" borderId="0"/>
    <xf numFmtId="0" fontId="37" fillId="0" borderId="0"/>
    <xf numFmtId="0" fontId="2" fillId="0" borderId="0"/>
    <xf numFmtId="0" fontId="37" fillId="0" borderId="0"/>
    <xf numFmtId="0" fontId="5" fillId="0" borderId="0"/>
    <xf numFmtId="0" fontId="5" fillId="0" borderId="0"/>
    <xf numFmtId="0" fontId="5" fillId="0" borderId="0"/>
    <xf numFmtId="0" fontId="5" fillId="0" borderId="0"/>
    <xf numFmtId="0" fontId="39" fillId="0" borderId="0"/>
    <xf numFmtId="0" fontId="5" fillId="0" borderId="0"/>
    <xf numFmtId="0" fontId="5" fillId="23" borderId="5" applyNumberFormat="0" applyFont="0" applyAlignment="0" applyProtection="0"/>
    <xf numFmtId="199" fontId="5" fillId="0" borderId="0">
      <protection locked="0"/>
    </xf>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193" fontId="5" fillId="0" borderId="55">
      <protection locked="0"/>
    </xf>
    <xf numFmtId="0" fontId="44" fillId="0" borderId="0"/>
    <xf numFmtId="0" fontId="45" fillId="0" borderId="0" applyNumberFormat="0" applyFill="0" applyBorder="0" applyAlignment="0" applyProtection="0">
      <alignment vertical="top"/>
      <protection locked="0"/>
    </xf>
    <xf numFmtId="170" fontId="5" fillId="0" borderId="0" applyFont="0" applyFill="0" applyBorder="0" applyAlignment="0" applyProtection="0"/>
    <xf numFmtId="42" fontId="5" fillId="0" borderId="0" applyFont="0" applyFill="0" applyBorder="0" applyAlignment="0" applyProtection="0"/>
    <xf numFmtId="169" fontId="5" fillId="0" borderId="0" applyFont="0" applyFill="0" applyBorder="0" applyAlignment="0" applyProtection="0"/>
    <xf numFmtId="200" fontId="5" fillId="0" borderId="0" applyFont="0" applyFill="0" applyBorder="0" applyAlignment="0" applyProtection="0"/>
    <xf numFmtId="41" fontId="1" fillId="0" borderId="0" applyFont="0" applyFill="0" applyBorder="0" applyAlignment="0" applyProtection="0"/>
    <xf numFmtId="202" fontId="1" fillId="0" borderId="0" applyFont="0" applyFill="0" applyBorder="0" applyAlignment="0" applyProtection="0"/>
    <xf numFmtId="0" fontId="1" fillId="0" borderId="0"/>
    <xf numFmtId="178" fontId="5" fillId="0" borderId="0" applyFont="0" applyFill="0" applyBorder="0" applyAlignment="0" applyProtection="0"/>
    <xf numFmtId="9" fontId="5"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170" fontId="5" fillId="0" borderId="0" applyFont="0" applyFill="0" applyBorder="0" applyAlignment="0" applyProtection="0"/>
  </cellStyleXfs>
  <cellXfs count="493">
    <xf numFmtId="0" fontId="0" fillId="0" borderId="0" xfId="0"/>
    <xf numFmtId="0" fontId="32" fillId="0" borderId="0" xfId="88" applyFont="1"/>
    <xf numFmtId="0" fontId="32" fillId="0" borderId="38" xfId="88" applyFont="1" applyBorder="1"/>
    <xf numFmtId="0" fontId="32" fillId="0" borderId="39" xfId="88" applyFont="1" applyBorder="1"/>
    <xf numFmtId="0" fontId="32" fillId="0" borderId="39" xfId="88" applyFont="1" applyBorder="1" applyAlignment="1">
      <alignment horizontal="center"/>
    </xf>
    <xf numFmtId="0" fontId="32" fillId="0" borderId="36" xfId="88" applyFont="1" applyBorder="1"/>
    <xf numFmtId="0" fontId="30" fillId="0" borderId="0" xfId="0" applyFont="1"/>
    <xf numFmtId="0" fontId="30" fillId="0" borderId="38" xfId="0" applyFont="1" applyBorder="1"/>
    <xf numFmtId="0" fontId="30" fillId="0" borderId="82" xfId="0" applyFont="1" applyBorder="1"/>
    <xf numFmtId="0" fontId="30" fillId="0" borderId="83"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3"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2" fontId="30" fillId="0" borderId="37" xfId="34" applyFont="1" applyFill="1" applyBorder="1"/>
    <xf numFmtId="172" fontId="30" fillId="0" borderId="37" xfId="0" applyNumberFormat="1" applyFont="1" applyBorder="1"/>
    <xf numFmtId="0" fontId="42" fillId="0" borderId="37" xfId="0" applyFont="1" applyBorder="1" applyAlignment="1">
      <alignment horizontal="center" wrapText="1"/>
    </xf>
    <xf numFmtId="172" fontId="30" fillId="0" borderId="37" xfId="34" applyFont="1" applyFill="1" applyBorder="1" applyAlignment="1">
      <alignment horizontal="center" wrapText="1"/>
    </xf>
    <xf numFmtId="165" fontId="30" fillId="0" borderId="37" xfId="0" applyNumberFormat="1" applyFont="1" applyBorder="1"/>
    <xf numFmtId="43" fontId="30" fillId="0" borderId="37" xfId="34" applyNumberFormat="1" applyFont="1" applyFill="1" applyBorder="1"/>
    <xf numFmtId="43"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4" xfId="0" applyFont="1" applyBorder="1"/>
    <xf numFmtId="0" fontId="30" fillId="0" borderId="85" xfId="0" applyFont="1" applyBorder="1"/>
    <xf numFmtId="0" fontId="30" fillId="0" borderId="86" xfId="0" applyFont="1" applyBorder="1"/>
    <xf numFmtId="0" fontId="49" fillId="0" borderId="0" xfId="0" applyFont="1"/>
    <xf numFmtId="0" fontId="49" fillId="0" borderId="64" xfId="0" applyFont="1" applyBorder="1" applyAlignment="1">
      <alignment horizontal="center"/>
    </xf>
    <xf numFmtId="0" fontId="51" fillId="0" borderId="56" xfId="0" applyFont="1" applyBorder="1" applyAlignment="1">
      <alignment horizontal="center"/>
    </xf>
    <xf numFmtId="0" fontId="49" fillId="0" borderId="56" xfId="0" applyFont="1" applyBorder="1" applyAlignment="1">
      <alignment vertical="center"/>
    </xf>
    <xf numFmtId="0" fontId="49" fillId="0" borderId="75" xfId="0" applyFont="1" applyBorder="1" applyAlignment="1">
      <alignment vertical="center"/>
    </xf>
    <xf numFmtId="0" fontId="49" fillId="0" borderId="61" xfId="0" applyFont="1" applyBorder="1" applyAlignment="1">
      <alignment horizontal="center"/>
    </xf>
    <xf numFmtId="0" fontId="51" fillId="0" borderId="60" xfId="0" applyFont="1" applyBorder="1" applyAlignment="1">
      <alignment horizontal="center"/>
    </xf>
    <xf numFmtId="0" fontId="49" fillId="0" borderId="60"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4" xfId="0" applyFont="1" applyBorder="1" applyAlignment="1">
      <alignment horizontal="left"/>
    </xf>
    <xf numFmtId="0" fontId="49" fillId="0" borderId="57" xfId="0" applyFont="1" applyBorder="1" applyAlignment="1">
      <alignment horizontal="center"/>
    </xf>
    <xf numFmtId="0" fontId="49" fillId="0" borderId="73" xfId="0" applyFont="1" applyBorder="1" applyAlignment="1">
      <alignment horizontal="center"/>
    </xf>
    <xf numFmtId="0" fontId="49" fillId="0" borderId="27" xfId="0" applyFont="1" applyBorder="1"/>
    <xf numFmtId="0" fontId="49" fillId="0" borderId="31" xfId="0" applyFont="1" applyBorder="1"/>
    <xf numFmtId="0" fontId="49" fillId="0" borderId="71" xfId="0" applyFont="1" applyBorder="1"/>
    <xf numFmtId="0" fontId="49" fillId="0" borderId="61" xfId="0" applyFont="1" applyBorder="1"/>
    <xf numFmtId="0" fontId="49" fillId="0" borderId="60" xfId="0" applyFont="1" applyBorder="1"/>
    <xf numFmtId="0" fontId="49" fillId="0" borderId="59" xfId="0" applyFont="1" applyBorder="1"/>
    <xf numFmtId="0" fontId="49" fillId="0" borderId="11" xfId="0" applyFont="1" applyBorder="1"/>
    <xf numFmtId="0" fontId="49" fillId="0" borderId="12" xfId="0" applyFont="1" applyBorder="1"/>
    <xf numFmtId="0" fontId="51" fillId="24" borderId="72" xfId="0" applyFont="1" applyFill="1" applyBorder="1" applyAlignment="1">
      <alignment horizontal="center" vertical="center"/>
    </xf>
    <xf numFmtId="0" fontId="49" fillId="24" borderId="70" xfId="0" applyFont="1" applyFill="1" applyBorder="1" applyAlignment="1">
      <alignment horizontal="center" vertical="center"/>
    </xf>
    <xf numFmtId="4" fontId="49" fillId="24" borderId="70"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2" fontId="49" fillId="0" borderId="18" xfId="34" applyFont="1" applyBorder="1"/>
    <xf numFmtId="172" fontId="49" fillId="0" borderId="30" xfId="34" applyFont="1" applyBorder="1"/>
    <xf numFmtId="0" fontId="49" fillId="0" borderId="64" xfId="0" applyFont="1" applyBorder="1"/>
    <xf numFmtId="0" fontId="49" fillId="0" borderId="56" xfId="0" applyFont="1" applyBorder="1"/>
    <xf numFmtId="0" fontId="49" fillId="0" borderId="66" xfId="0" applyFont="1" applyBorder="1"/>
    <xf numFmtId="0" fontId="49" fillId="0" borderId="67" xfId="0" applyFont="1" applyBorder="1"/>
    <xf numFmtId="172" fontId="49" fillId="0" borderId="65" xfId="34" applyFont="1" applyBorder="1"/>
    <xf numFmtId="172" fontId="49" fillId="0" borderId="62" xfId="0" applyNumberFormat="1" applyFont="1" applyBorder="1"/>
    <xf numFmtId="0" fontId="51" fillId="24" borderId="47"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2" fontId="49" fillId="0" borderId="43" xfId="34" applyFont="1" applyBorder="1"/>
    <xf numFmtId="172" fontId="49" fillId="0" borderId="62"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5" xfId="0" applyFont="1" applyBorder="1"/>
    <xf numFmtId="0" fontId="49" fillId="0" borderId="14" xfId="0" applyFont="1" applyBorder="1"/>
    <xf numFmtId="172" fontId="49" fillId="0" borderId="41"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2" fontId="49" fillId="0" borderId="18" xfId="34" applyFont="1" applyBorder="1" applyAlignment="1">
      <alignment horizontal="center"/>
    </xf>
    <xf numFmtId="0" fontId="49" fillId="0" borderId="22" xfId="94" applyNumberFormat="1" applyFont="1" applyBorder="1" applyAlignment="1">
      <alignment horizontal="center"/>
    </xf>
    <xf numFmtId="165" fontId="49" fillId="0" borderId="25" xfId="0" applyNumberFormat="1" applyFont="1" applyBorder="1" applyAlignment="1">
      <alignment horizontal="center" wrapText="1"/>
    </xf>
    <xf numFmtId="172" fontId="49" fillId="0" borderId="48" xfId="34" applyFont="1" applyBorder="1" applyAlignment="1">
      <alignment horizontal="center" wrapText="1"/>
    </xf>
    <xf numFmtId="165" fontId="49" fillId="24" borderId="62" xfId="0" applyNumberFormat="1" applyFont="1" applyFill="1" applyBorder="1"/>
    <xf numFmtId="0" fontId="51" fillId="24" borderId="17" xfId="0" applyFont="1" applyFill="1" applyBorder="1" applyAlignment="1">
      <alignment horizontal="center" wrapText="1"/>
    </xf>
    <xf numFmtId="43" fontId="49" fillId="0" borderId="22" xfId="34" applyNumberFormat="1" applyFont="1" applyBorder="1"/>
    <xf numFmtId="9" fontId="49" fillId="0" borderId="23" xfId="94" applyFont="1" applyBorder="1"/>
    <xf numFmtId="9" fontId="49" fillId="0" borderId="18" xfId="94" applyFont="1" applyBorder="1" applyAlignment="1">
      <alignment horizontal="center"/>
    </xf>
    <xf numFmtId="43" fontId="49" fillId="0" borderId="30" xfId="34" applyNumberFormat="1" applyFont="1" applyBorder="1"/>
    <xf numFmtId="43" fontId="49" fillId="0" borderId="31" xfId="34" applyNumberFormat="1" applyFont="1" applyBorder="1"/>
    <xf numFmtId="9" fontId="49" fillId="0" borderId="28" xfId="94" applyFont="1" applyBorder="1"/>
    <xf numFmtId="43" fontId="49" fillId="0" borderId="62" xfId="0" applyNumberFormat="1" applyFont="1" applyBorder="1"/>
    <xf numFmtId="43" fontId="49" fillId="24" borderId="62" xfId="0" applyNumberFormat="1" applyFont="1" applyFill="1" applyBorder="1"/>
    <xf numFmtId="0" fontId="49" fillId="0" borderId="57"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8"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51" fillId="0" borderId="20" xfId="125" applyFont="1" applyBorder="1" applyAlignment="1">
      <alignment horizontal="center" vertical="center" wrapText="1"/>
    </xf>
    <xf numFmtId="0" fontId="49" fillId="0" borderId="18" xfId="125" applyFont="1" applyBorder="1" applyAlignment="1">
      <alignment horizontal="center" vertical="center"/>
    </xf>
    <xf numFmtId="0" fontId="49" fillId="0" borderId="21" xfId="127" applyFont="1" applyBorder="1" applyAlignment="1">
      <alignment horizontal="left" vertical="center"/>
    </xf>
    <xf numFmtId="179" fontId="49" fillId="0" borderId="22" xfId="128" applyNumberFormat="1" applyFont="1" applyBorder="1" applyAlignment="1">
      <alignment horizontal="center" vertical="center"/>
    </xf>
    <xf numFmtId="0" fontId="51" fillId="0" borderId="22" xfId="127" applyFont="1" applyBorder="1" applyAlignment="1">
      <alignment vertical="center"/>
    </xf>
    <xf numFmtId="9" fontId="49" fillId="0" borderId="31" xfId="128" applyNumberFormat="1" applyFont="1" applyBorder="1" applyAlignment="1">
      <alignment horizontal="center" vertical="center"/>
    </xf>
    <xf numFmtId="0" fontId="8" fillId="0" borderId="88" xfId="0" applyFont="1" applyBorder="1" applyAlignment="1">
      <alignment horizontal="left" vertical="center"/>
    </xf>
    <xf numFmtId="0" fontId="7" fillId="0" borderId="88" xfId="0" applyFont="1" applyBorder="1" applyAlignment="1">
      <alignment horizontal="left" vertical="center"/>
    </xf>
    <xf numFmtId="0" fontId="54" fillId="0" borderId="88" xfId="0" applyFont="1" applyBorder="1" applyAlignment="1">
      <alignment horizontal="left" vertical="center"/>
    </xf>
    <xf numFmtId="0" fontId="55" fillId="0" borderId="88" xfId="0" applyFont="1" applyBorder="1" applyAlignment="1">
      <alignment horizontal="left" vertical="center"/>
    </xf>
    <xf numFmtId="0" fontId="54" fillId="0" borderId="87" xfId="0" applyFont="1" applyBorder="1" applyAlignment="1">
      <alignment horizontal="left" vertical="center"/>
    </xf>
    <xf numFmtId="0" fontId="55" fillId="0" borderId="87" xfId="0" applyFont="1" applyBorder="1" applyAlignment="1">
      <alignment horizontal="left" vertical="center"/>
    </xf>
    <xf numFmtId="0" fontId="5" fillId="0" borderId="0" xfId="133"/>
    <xf numFmtId="0" fontId="49" fillId="0" borderId="32" xfId="133" applyFont="1" applyBorder="1" applyAlignment="1">
      <alignment horizontal="center" vertical="center"/>
    </xf>
    <xf numFmtId="0" fontId="49" fillId="0" borderId="29" xfId="125" applyFont="1" applyBorder="1" applyAlignment="1">
      <alignment horizontal="center" vertical="center"/>
    </xf>
    <xf numFmtId="0" fontId="49" fillId="0" borderId="29" xfId="125" applyFont="1" applyBorder="1" applyAlignment="1">
      <alignment horizontal="center" vertical="center" wrapText="1"/>
    </xf>
    <xf numFmtId="0" fontId="49" fillId="0" borderId="29" xfId="125" applyFont="1" applyBorder="1" applyAlignment="1">
      <alignment horizontal="left" vertical="center" wrapText="1"/>
    </xf>
    <xf numFmtId="4" fontId="49" fillId="0" borderId="29" xfId="255" applyNumberFormat="1" applyFont="1" applyBorder="1" applyAlignment="1">
      <alignment vertical="center" wrapText="1"/>
    </xf>
    <xf numFmtId="42" fontId="49" fillId="0" borderId="29" xfId="256" applyFont="1" applyBorder="1" applyAlignment="1">
      <alignment horizontal="right" vertical="center" wrapText="1"/>
    </xf>
    <xf numFmtId="166" fontId="49" fillId="0" borderId="35" xfId="257" applyNumberFormat="1" applyFont="1" applyBorder="1" applyAlignment="1">
      <alignment horizontal="right" vertical="center" wrapText="1"/>
    </xf>
    <xf numFmtId="0" fontId="49" fillId="0" borderId="33" xfId="133" applyFont="1" applyBorder="1" applyAlignment="1">
      <alignment horizontal="center" vertical="center"/>
    </xf>
    <xf numFmtId="0" fontId="49" fillId="0" borderId="18" xfId="125" applyFont="1" applyBorder="1" applyAlignment="1">
      <alignment horizontal="center" vertical="center" wrapText="1"/>
    </xf>
    <xf numFmtId="0" fontId="49" fillId="0" borderId="18" xfId="125" applyFont="1" applyBorder="1" applyAlignment="1">
      <alignment horizontal="left" vertical="center" wrapText="1"/>
    </xf>
    <xf numFmtId="4" fontId="49" fillId="0" borderId="18" xfId="255" applyNumberFormat="1" applyFont="1" applyBorder="1" applyAlignment="1">
      <alignment vertical="center" wrapText="1"/>
    </xf>
    <xf numFmtId="42" fontId="49" fillId="0" borderId="18" xfId="256" applyFont="1" applyBorder="1" applyAlignment="1">
      <alignment horizontal="right" vertical="center" wrapText="1"/>
    </xf>
    <xf numFmtId="166" fontId="49" fillId="0" borderId="30" xfId="257" applyNumberFormat="1" applyFont="1" applyBorder="1" applyAlignment="1">
      <alignment horizontal="right" vertical="center" wrapText="1"/>
    </xf>
    <xf numFmtId="0" fontId="49" fillId="0" borderId="49" xfId="133" applyFont="1" applyBorder="1" applyAlignment="1">
      <alignment horizontal="center" vertical="center"/>
    </xf>
    <xf numFmtId="0" fontId="49" fillId="0" borderId="20" xfId="125" applyFont="1" applyBorder="1" applyAlignment="1">
      <alignment horizontal="center" vertical="center"/>
    </xf>
    <xf numFmtId="0" fontId="49" fillId="0" borderId="20" xfId="125" applyFont="1" applyBorder="1" applyAlignment="1">
      <alignment horizontal="center" vertical="center" wrapText="1"/>
    </xf>
    <xf numFmtId="0" fontId="49" fillId="0" borderId="20" xfId="125" applyFont="1" applyBorder="1" applyAlignment="1">
      <alignment horizontal="left" vertical="center" wrapText="1"/>
    </xf>
    <xf numFmtId="4" fontId="49" fillId="0" borderId="20" xfId="255" applyNumberFormat="1" applyFont="1" applyBorder="1" applyAlignment="1">
      <alignment vertical="center" wrapText="1"/>
    </xf>
    <xf numFmtId="42" fontId="49" fillId="0" borderId="20" xfId="256" applyFont="1" applyBorder="1" applyAlignment="1">
      <alignment horizontal="right" vertical="center" wrapText="1"/>
    </xf>
    <xf numFmtId="166" fontId="49" fillId="0" borderId="43" xfId="257" applyNumberFormat="1" applyFont="1" applyBorder="1" applyAlignment="1">
      <alignment horizontal="right" vertical="center" wrapText="1"/>
    </xf>
    <xf numFmtId="166" fontId="51" fillId="0" borderId="89" xfId="257" applyNumberFormat="1" applyFont="1" applyBorder="1" applyAlignment="1">
      <alignment horizontal="right" vertical="center" wrapText="1"/>
    </xf>
    <xf numFmtId="0" fontId="49" fillId="0" borderId="32" xfId="133" applyFont="1" applyBorder="1" applyAlignment="1">
      <alignment horizontal="center" vertical="center" wrapText="1"/>
    </xf>
    <xf numFmtId="0" fontId="49" fillId="0" borderId="29" xfId="133" applyFont="1" applyBorder="1" applyAlignment="1">
      <alignment horizontal="center" vertical="center" wrapText="1"/>
    </xf>
    <xf numFmtId="42" fontId="49" fillId="0" borderId="47" xfId="256" applyFont="1" applyBorder="1" applyAlignment="1">
      <alignment horizontal="right" vertical="center" wrapText="1"/>
    </xf>
    <xf numFmtId="0" fontId="49" fillId="0" borderId="33" xfId="133" applyFont="1" applyBorder="1" applyAlignment="1">
      <alignment horizontal="center" vertical="center" wrapText="1"/>
    </xf>
    <xf numFmtId="0" fontId="49" fillId="0" borderId="18" xfId="133" applyFont="1" applyBorder="1" applyAlignment="1">
      <alignment horizontal="center" vertical="center" wrapText="1"/>
    </xf>
    <xf numFmtId="42" fontId="49" fillId="0" borderId="69" xfId="256" applyFont="1" applyBorder="1" applyAlignment="1">
      <alignment horizontal="right" vertical="center" wrapText="1"/>
    </xf>
    <xf numFmtId="0" fontId="49" fillId="0" borderId="49" xfId="133" applyFont="1" applyBorder="1" applyAlignment="1">
      <alignment horizontal="center" vertical="center" wrapText="1"/>
    </xf>
    <xf numFmtId="0" fontId="49" fillId="0" borderId="20" xfId="133" applyFont="1" applyBorder="1" applyAlignment="1">
      <alignment horizontal="center" vertical="center" wrapText="1"/>
    </xf>
    <xf numFmtId="42" fontId="49" fillId="0" borderId="90" xfId="256" applyFont="1" applyBorder="1" applyAlignment="1">
      <alignment horizontal="right" vertical="center" wrapText="1"/>
    </xf>
    <xf numFmtId="200" fontId="0" fillId="0" borderId="0" xfId="258" applyFont="1"/>
    <xf numFmtId="200" fontId="5" fillId="0" borderId="0" xfId="133" applyNumberFormat="1"/>
    <xf numFmtId="2" fontId="49" fillId="0" borderId="33" xfId="133" applyNumberFormat="1" applyFont="1" applyBorder="1" applyAlignment="1">
      <alignment horizontal="center" vertical="center" wrapText="1"/>
    </xf>
    <xf numFmtId="166" fontId="51" fillId="0" borderId="89" xfId="257" applyNumberFormat="1" applyFont="1" applyFill="1" applyBorder="1" applyAlignment="1">
      <alignment horizontal="right" vertical="center" wrapText="1"/>
    </xf>
    <xf numFmtId="0" fontId="51" fillId="0" borderId="0" xfId="125" applyFont="1" applyAlignment="1">
      <alignment horizontal="left" vertical="center" wrapText="1"/>
    </xf>
    <xf numFmtId="166" fontId="51" fillId="0" borderId="0" xfId="257" applyNumberFormat="1" applyFont="1" applyBorder="1" applyAlignment="1">
      <alignment horizontal="right" vertical="center" wrapText="1"/>
    </xf>
    <xf numFmtId="42" fontId="49" fillId="0" borderId="35" xfId="256" applyFont="1" applyBorder="1" applyAlignment="1">
      <alignment horizontal="center" vertical="center" wrapText="1"/>
    </xf>
    <xf numFmtId="42" fontId="49" fillId="0" borderId="30" xfId="256" applyFont="1" applyBorder="1" applyAlignment="1">
      <alignment horizontal="center" vertical="center" wrapText="1"/>
    </xf>
    <xf numFmtId="2" fontId="49" fillId="0" borderId="49" xfId="133" applyNumberFormat="1" applyFont="1" applyBorder="1" applyAlignment="1">
      <alignment horizontal="center" vertical="center" wrapText="1"/>
    </xf>
    <xf numFmtId="42" fontId="49" fillId="0" borderId="43" xfId="256" applyFont="1" applyBorder="1" applyAlignment="1">
      <alignment horizontal="center" vertical="center" wrapText="1"/>
    </xf>
    <xf numFmtId="166" fontId="51" fillId="0" borderId="62" xfId="257" applyNumberFormat="1" applyFont="1" applyBorder="1" applyAlignment="1">
      <alignment horizontal="right" vertical="center" wrapText="1"/>
    </xf>
    <xf numFmtId="0" fontId="49" fillId="0" borderId="0" xfId="133" applyFont="1" applyAlignment="1">
      <alignment horizontal="center" vertical="center" wrapText="1"/>
    </xf>
    <xf numFmtId="1" fontId="49" fillId="0" borderId="33" xfId="133" applyNumberFormat="1" applyFont="1" applyBorder="1" applyAlignment="1">
      <alignment horizontal="center" vertical="center" wrapText="1"/>
    </xf>
    <xf numFmtId="183" fontId="56" fillId="24" borderId="45" xfId="226" applyNumberFormat="1" applyFont="1" applyFill="1" applyBorder="1" applyAlignment="1">
      <alignment vertical="center"/>
    </xf>
    <xf numFmtId="0" fontId="32" fillId="0" borderId="0" xfId="127" applyFont="1"/>
    <xf numFmtId="0" fontId="5" fillId="0" borderId="0" xfId="127" applyAlignment="1">
      <alignment horizontal="center"/>
    </xf>
    <xf numFmtId="0" fontId="49" fillId="0" borderId="34" xfId="127" applyFont="1" applyBorder="1" applyAlignment="1">
      <alignment horizontal="left" vertical="center"/>
    </xf>
    <xf numFmtId="179" fontId="49" fillId="0" borderId="16" xfId="128" applyNumberFormat="1" applyFont="1" applyBorder="1" applyAlignment="1">
      <alignment horizontal="center" vertical="center"/>
    </xf>
    <xf numFmtId="0" fontId="51" fillId="0" borderId="16" xfId="127" applyFont="1" applyBorder="1" applyAlignment="1">
      <alignment vertical="center"/>
    </xf>
    <xf numFmtId="201" fontId="57" fillId="25" borderId="29" xfId="259" applyNumberFormat="1" applyFont="1" applyFill="1" applyBorder="1" applyAlignment="1">
      <alignment horizontal="right" vertical="center"/>
    </xf>
    <xf numFmtId="201" fontId="49" fillId="25" borderId="47" xfId="259" applyNumberFormat="1" applyFont="1" applyFill="1" applyBorder="1" applyAlignment="1">
      <alignment horizontal="right" vertical="center"/>
    </xf>
    <xf numFmtId="203" fontId="49" fillId="0" borderId="72" xfId="260" applyNumberFormat="1" applyFont="1" applyFill="1" applyBorder="1" applyAlignment="1">
      <alignment vertical="center"/>
    </xf>
    <xf numFmtId="201" fontId="57" fillId="25" borderId="18" xfId="259" applyNumberFormat="1" applyFont="1" applyFill="1" applyBorder="1" applyAlignment="1">
      <alignment horizontal="right" vertical="center"/>
    </xf>
    <xf numFmtId="201" fontId="49" fillId="25" borderId="19" xfId="259" applyNumberFormat="1" applyFont="1" applyFill="1" applyBorder="1" applyAlignment="1">
      <alignment horizontal="right" vertical="center"/>
    </xf>
    <xf numFmtId="203" fontId="49" fillId="0" borderId="91" xfId="260" applyNumberFormat="1" applyFont="1" applyFill="1" applyBorder="1" applyAlignment="1">
      <alignment vertical="center"/>
    </xf>
    <xf numFmtId="0" fontId="5" fillId="0" borderId="0" xfId="125" applyAlignment="1">
      <alignment horizontal="center" vertical="center"/>
    </xf>
    <xf numFmtId="0" fontId="49" fillId="0" borderId="27" xfId="127" applyFont="1" applyBorder="1" applyAlignment="1">
      <alignment horizontal="left" vertical="center"/>
    </xf>
    <xf numFmtId="180" fontId="49" fillId="0" borderId="31" xfId="128" applyNumberFormat="1" applyFont="1" applyBorder="1" applyAlignment="1">
      <alignment vertical="center"/>
    </xf>
    <xf numFmtId="201" fontId="57" fillId="25" borderId="20" xfId="259" applyNumberFormat="1" applyFont="1" applyFill="1" applyBorder="1" applyAlignment="1">
      <alignment horizontal="right" vertical="center"/>
    </xf>
    <xf numFmtId="201" fontId="49" fillId="25" borderId="63" xfId="259" applyNumberFormat="1" applyFont="1" applyFill="1" applyBorder="1" applyAlignment="1">
      <alignment horizontal="right" vertical="center"/>
    </xf>
    <xf numFmtId="203" fontId="49" fillId="0" borderId="70" xfId="260" applyNumberFormat="1" applyFont="1" applyFill="1" applyBorder="1" applyAlignment="1">
      <alignment vertical="center"/>
    </xf>
    <xf numFmtId="0" fontId="51" fillId="0" borderId="13" xfId="127" applyFont="1" applyBorder="1" applyAlignment="1">
      <alignment horizontal="left" vertical="center"/>
    </xf>
    <xf numFmtId="9" fontId="49" fillId="0" borderId="14" xfId="128" applyNumberFormat="1" applyFont="1" applyBorder="1" applyAlignment="1">
      <alignment horizontal="center" vertical="center"/>
    </xf>
    <xf numFmtId="180" fontId="49" fillId="0" borderId="14" xfId="128" applyNumberFormat="1" applyFont="1" applyBorder="1" applyAlignment="1">
      <alignment vertical="center"/>
    </xf>
    <xf numFmtId="0" fontId="49" fillId="25" borderId="24" xfId="127" applyFont="1" applyFill="1" applyBorder="1" applyAlignment="1">
      <alignment vertical="center"/>
    </xf>
    <xf numFmtId="0" fontId="49" fillId="25" borderId="14" xfId="127" applyFont="1" applyFill="1" applyBorder="1" applyAlignment="1">
      <alignment vertical="center"/>
    </xf>
    <xf numFmtId="180" fontId="51" fillId="0" borderId="89" xfId="128" applyNumberFormat="1" applyFont="1" applyBorder="1" applyAlignment="1">
      <alignment vertical="center"/>
    </xf>
    <xf numFmtId="2" fontId="32" fillId="0" borderId="0" xfId="127" applyNumberFormat="1" applyFont="1"/>
    <xf numFmtId="3" fontId="51" fillId="25" borderId="57" xfId="261" applyNumberFormat="1" applyFont="1" applyFill="1" applyBorder="1" applyAlignment="1">
      <alignment horizontal="center" vertical="center" wrapText="1"/>
    </xf>
    <xf numFmtId="182" fontId="51" fillId="25" borderId="48" xfId="262" applyNumberFormat="1" applyFont="1" applyFill="1" applyBorder="1" applyAlignment="1">
      <alignment horizontal="center" vertical="center"/>
    </xf>
    <xf numFmtId="182" fontId="51" fillId="25" borderId="18" xfId="262" applyNumberFormat="1" applyFont="1" applyFill="1" applyBorder="1" applyAlignment="1">
      <alignment horizontal="center" vertical="center"/>
    </xf>
    <xf numFmtId="182" fontId="51" fillId="25" borderId="19" xfId="262" applyNumberFormat="1" applyFont="1" applyFill="1" applyBorder="1" applyAlignment="1">
      <alignment horizontal="center" vertical="center"/>
    </xf>
    <xf numFmtId="9" fontId="49" fillId="0" borderId="30" xfId="263" applyFont="1" applyFill="1" applyBorder="1" applyAlignment="1">
      <alignment horizontal="center" vertical="center"/>
    </xf>
    <xf numFmtId="0" fontId="49" fillId="27" borderId="42" xfId="261" applyFont="1" applyFill="1" applyBorder="1"/>
    <xf numFmtId="0" fontId="49" fillId="27" borderId="44" xfId="261" applyFont="1" applyFill="1" applyBorder="1"/>
    <xf numFmtId="0" fontId="49" fillId="27" borderId="45" xfId="261" applyFont="1" applyFill="1" applyBorder="1"/>
    <xf numFmtId="0" fontId="49" fillId="27" borderId="62" xfId="133" applyFont="1" applyFill="1" applyBorder="1"/>
    <xf numFmtId="0" fontId="49" fillId="27" borderId="42" xfId="133" applyFont="1" applyFill="1" applyBorder="1"/>
    <xf numFmtId="0" fontId="49" fillId="27" borderId="44" xfId="133" applyFont="1" applyFill="1" applyBorder="1"/>
    <xf numFmtId="0" fontId="49" fillId="27" borderId="45" xfId="133" applyFont="1" applyFill="1" applyBorder="1"/>
    <xf numFmtId="42" fontId="59" fillId="0" borderId="32" xfId="256" applyFont="1" applyBorder="1" applyAlignment="1">
      <alignment horizontal="right" vertical="center" wrapText="1"/>
    </xf>
    <xf numFmtId="166" fontId="59" fillId="0" borderId="29" xfId="265" applyNumberFormat="1" applyFont="1" applyBorder="1" applyAlignment="1">
      <alignment horizontal="right" vertical="center" wrapText="1"/>
    </xf>
    <xf numFmtId="166" fontId="59" fillId="0" borderId="35" xfId="265" applyNumberFormat="1" applyFont="1" applyBorder="1" applyAlignment="1">
      <alignment horizontal="right" vertical="center" wrapText="1"/>
    </xf>
    <xf numFmtId="42" fontId="59" fillId="0" borderId="33" xfId="256" applyFont="1" applyBorder="1" applyAlignment="1">
      <alignment horizontal="right" vertical="center" wrapText="1"/>
    </xf>
    <xf numFmtId="166" fontId="59" fillId="0" borderId="18" xfId="265" applyNumberFormat="1" applyFont="1" applyBorder="1" applyAlignment="1">
      <alignment horizontal="right" vertical="center" wrapText="1"/>
    </xf>
    <xf numFmtId="166" fontId="59" fillId="0" borderId="30" xfId="265" applyNumberFormat="1" applyFont="1" applyBorder="1" applyAlignment="1">
      <alignment horizontal="right" vertical="center" wrapText="1"/>
    </xf>
    <xf numFmtId="42" fontId="59" fillId="0" borderId="49" xfId="256" applyFont="1" applyBorder="1" applyAlignment="1">
      <alignment horizontal="right" vertical="center" wrapText="1"/>
    </xf>
    <xf numFmtId="166" fontId="59" fillId="0" borderId="20" xfId="265" applyNumberFormat="1" applyFont="1" applyBorder="1" applyAlignment="1">
      <alignment horizontal="right" vertical="center" wrapText="1"/>
    </xf>
    <xf numFmtId="166" fontId="59" fillId="0" borderId="43" xfId="265" applyNumberFormat="1" applyFont="1" applyBorder="1" applyAlignment="1">
      <alignment horizontal="right" vertical="center" wrapText="1"/>
    </xf>
    <xf numFmtId="175" fontId="56" fillId="0" borderId="93" xfId="266" applyNumberFormat="1" applyFont="1" applyBorder="1" applyAlignment="1">
      <alignment horizontal="right" vertical="center"/>
    </xf>
    <xf numFmtId="166" fontId="59" fillId="0" borderId="41" xfId="265" applyNumberFormat="1" applyFont="1" applyBorder="1" applyAlignment="1">
      <alignment horizontal="right" vertical="center" wrapText="1"/>
    </xf>
    <xf numFmtId="0" fontId="49" fillId="27" borderId="94" xfId="133" applyFont="1" applyFill="1" applyBorder="1"/>
    <xf numFmtId="0" fontId="49" fillId="27" borderId="61" xfId="133" applyFont="1" applyFill="1" applyBorder="1"/>
    <xf numFmtId="0" fontId="49" fillId="27" borderId="60" xfId="133" applyFont="1" applyFill="1" applyBorder="1"/>
    <xf numFmtId="0" fontId="49" fillId="27" borderId="59" xfId="133" applyFont="1" applyFill="1" applyBorder="1"/>
    <xf numFmtId="183" fontId="56" fillId="24" borderId="62" xfId="226" applyNumberFormat="1" applyFont="1" applyFill="1" applyBorder="1" applyAlignment="1">
      <alignment vertical="center"/>
    </xf>
    <xf numFmtId="0" fontId="49" fillId="29" borderId="34" xfId="127" applyFont="1" applyFill="1" applyBorder="1" applyAlignment="1">
      <alignment horizontal="left" vertical="center"/>
    </xf>
    <xf numFmtId="179" fontId="49" fillId="29" borderId="16" xfId="128" applyNumberFormat="1" applyFont="1" applyFill="1" applyBorder="1" applyAlignment="1">
      <alignment horizontal="center" vertical="center"/>
    </xf>
    <xf numFmtId="0" fontId="51" fillId="29" borderId="16" xfId="127" applyFont="1" applyFill="1" applyBorder="1" applyAlignment="1">
      <alignment vertical="center"/>
    </xf>
    <xf numFmtId="201" fontId="49" fillId="29" borderId="29" xfId="259" applyNumberFormat="1" applyFont="1" applyFill="1" applyBorder="1" applyAlignment="1">
      <alignment horizontal="right" vertical="center"/>
    </xf>
    <xf numFmtId="201" fontId="49" fillId="29" borderId="47" xfId="259" applyNumberFormat="1" applyFont="1" applyFill="1" applyBorder="1" applyAlignment="1">
      <alignment horizontal="right" vertical="center"/>
    </xf>
    <xf numFmtId="203" fontId="49" fillId="29" borderId="35" xfId="260" applyNumberFormat="1" applyFont="1" applyFill="1" applyBorder="1" applyAlignment="1">
      <alignment vertical="center"/>
    </xf>
    <xf numFmtId="203" fontId="57" fillId="30" borderId="29" xfId="260" applyNumberFormat="1" applyFont="1" applyFill="1" applyBorder="1" applyAlignment="1">
      <alignment vertical="center"/>
    </xf>
    <xf numFmtId="0" fontId="59" fillId="0" borderId="35" xfId="127" applyFont="1" applyBorder="1"/>
    <xf numFmtId="0" fontId="49" fillId="29" borderId="21" xfId="127" applyFont="1" applyFill="1" applyBorder="1" applyAlignment="1">
      <alignment horizontal="left" vertical="center"/>
    </xf>
    <xf numFmtId="179" fontId="49" fillId="29" borderId="22" xfId="128" applyNumberFormat="1" applyFont="1" applyFill="1" applyBorder="1" applyAlignment="1">
      <alignment horizontal="center" vertical="center"/>
    </xf>
    <xf numFmtId="0" fontId="51" fillId="29" borderId="22" xfId="127" applyFont="1" applyFill="1" applyBorder="1" applyAlignment="1">
      <alignment vertical="center"/>
    </xf>
    <xf numFmtId="201" fontId="49" fillId="29" borderId="18" xfId="259" applyNumberFormat="1" applyFont="1" applyFill="1" applyBorder="1" applyAlignment="1">
      <alignment horizontal="right" vertical="center"/>
    </xf>
    <xf numFmtId="201" fontId="49" fillId="29" borderId="19" xfId="259" applyNumberFormat="1" applyFont="1" applyFill="1" applyBorder="1" applyAlignment="1">
      <alignment horizontal="right" vertical="center"/>
    </xf>
    <xf numFmtId="203" fontId="49" fillId="29" borderId="30" xfId="260" applyNumberFormat="1" applyFont="1" applyFill="1" applyBorder="1" applyAlignment="1">
      <alignment vertical="center"/>
    </xf>
    <xf numFmtId="203" fontId="57" fillId="30" borderId="18" xfId="260" applyNumberFormat="1" applyFont="1" applyFill="1" applyBorder="1" applyAlignment="1">
      <alignment vertical="center"/>
    </xf>
    <xf numFmtId="0" fontId="59" fillId="0" borderId="30" xfId="127" applyFont="1" applyBorder="1"/>
    <xf numFmtId="0" fontId="49" fillId="29" borderId="27" xfId="127" applyFont="1" applyFill="1" applyBorder="1" applyAlignment="1">
      <alignment horizontal="left" vertical="center"/>
    </xf>
    <xf numFmtId="9" fontId="49" fillId="29" borderId="31" xfId="128" applyNumberFormat="1" applyFont="1" applyFill="1" applyBorder="1" applyAlignment="1">
      <alignment horizontal="center" vertical="center"/>
    </xf>
    <xf numFmtId="180" fontId="49" fillId="29" borderId="31" xfId="128" applyNumberFormat="1" applyFont="1" applyFill="1" applyBorder="1" applyAlignment="1">
      <alignment vertical="center"/>
    </xf>
    <xf numFmtId="201" fontId="49" fillId="29" borderId="20" xfId="259" applyNumberFormat="1" applyFont="1" applyFill="1" applyBorder="1" applyAlignment="1">
      <alignment horizontal="right" vertical="center"/>
    </xf>
    <xf numFmtId="201" fontId="49" fillId="29" borderId="63" xfId="259" applyNumberFormat="1" applyFont="1" applyFill="1" applyBorder="1" applyAlignment="1">
      <alignment horizontal="right" vertical="center"/>
    </xf>
    <xf numFmtId="203" fontId="49" fillId="29" borderId="43" xfId="260" applyNumberFormat="1" applyFont="1" applyFill="1" applyBorder="1" applyAlignment="1">
      <alignment vertical="center"/>
    </xf>
    <xf numFmtId="203" fontId="57" fillId="30" borderId="20" xfId="260" applyNumberFormat="1" applyFont="1" applyFill="1" applyBorder="1" applyAlignment="1">
      <alignment vertical="center"/>
    </xf>
    <xf numFmtId="0" fontId="59" fillId="0" borderId="43" xfId="127" applyFont="1" applyBorder="1"/>
    <xf numFmtId="0" fontId="51" fillId="29" borderId="13" xfId="127" applyFont="1" applyFill="1" applyBorder="1" applyAlignment="1">
      <alignment horizontal="left" vertical="center"/>
    </xf>
    <xf numFmtId="9" fontId="49" fillId="29" borderId="14" xfId="128" applyNumberFormat="1" applyFont="1" applyFill="1" applyBorder="1" applyAlignment="1">
      <alignment horizontal="center" vertical="center"/>
    </xf>
    <xf numFmtId="180" fontId="49" fillId="29" borderId="14" xfId="128" applyNumberFormat="1" applyFont="1" applyFill="1" applyBorder="1" applyAlignment="1">
      <alignment vertical="center"/>
    </xf>
    <xf numFmtId="0" fontId="49" fillId="29" borderId="24" xfId="127" applyFont="1" applyFill="1" applyBorder="1" applyAlignment="1">
      <alignment vertical="center"/>
    </xf>
    <xf numFmtId="0" fontId="49" fillId="29" borderId="14" xfId="127" applyFont="1" applyFill="1" applyBorder="1" applyAlignment="1">
      <alignment vertical="center"/>
    </xf>
    <xf numFmtId="180" fontId="51" fillId="29" borderId="41" xfId="128" applyNumberFormat="1" applyFont="1" applyFill="1" applyBorder="1" applyAlignment="1">
      <alignment vertical="center"/>
    </xf>
    <xf numFmtId="180" fontId="56" fillId="30" borderId="96" xfId="128" applyNumberFormat="1" applyFont="1" applyFill="1" applyBorder="1" applyAlignment="1">
      <alignment vertical="center"/>
    </xf>
    <xf numFmtId="204" fontId="60" fillId="26" borderId="97" xfId="133" applyNumberFormat="1" applyFont="1" applyFill="1" applyBorder="1" applyAlignment="1">
      <alignment horizontal="center" vertical="center" wrapText="1"/>
    </xf>
    <xf numFmtId="10" fontId="59" fillId="28" borderId="25" xfId="261" applyNumberFormat="1" applyFont="1" applyFill="1" applyBorder="1" applyAlignment="1">
      <alignment horizontal="center" vertical="center"/>
    </xf>
    <xf numFmtId="204" fontId="61" fillId="0" borderId="48" xfId="133" applyNumberFormat="1" applyFont="1" applyBorder="1" applyAlignment="1">
      <alignment horizontal="center" vertical="center" wrapText="1"/>
    </xf>
    <xf numFmtId="10" fontId="59" fillId="28" borderId="18" xfId="261" applyNumberFormat="1" applyFont="1" applyFill="1" applyBorder="1" applyAlignment="1">
      <alignment horizontal="center" vertical="center"/>
    </xf>
    <xf numFmtId="10" fontId="59" fillId="28" borderId="78" xfId="261" applyNumberFormat="1" applyFont="1" applyFill="1" applyBorder="1" applyAlignment="1">
      <alignment horizontal="center" vertical="center"/>
    </xf>
    <xf numFmtId="205" fontId="62" fillId="28" borderId="96" xfId="261" applyNumberFormat="1" applyFont="1" applyFill="1" applyBorder="1" applyAlignment="1">
      <alignment horizontal="center" vertical="center"/>
    </xf>
    <xf numFmtId="0" fontId="32" fillId="0" borderId="82" xfId="88" applyFont="1" applyBorder="1"/>
    <xf numFmtId="0" fontId="32" fillId="0" borderId="82" xfId="88" applyFont="1" applyBorder="1" applyAlignment="1">
      <alignment horizontal="center"/>
    </xf>
    <xf numFmtId="180" fontId="32" fillId="0" borderId="0" xfId="128" applyNumberFormat="1" applyFont="1" applyBorder="1"/>
    <xf numFmtId="0" fontId="5" fillId="0" borderId="82" xfId="133" applyBorder="1"/>
    <xf numFmtId="0" fontId="5" fillId="0" borderId="40" xfId="133" applyBorder="1"/>
    <xf numFmtId="0" fontId="5" fillId="0" borderId="37" xfId="133" applyBorder="1"/>
    <xf numFmtId="0" fontId="5" fillId="0" borderId="36" xfId="133" applyBorder="1"/>
    <xf numFmtId="39" fontId="58" fillId="0" borderId="37" xfId="128" applyNumberFormat="1" applyFont="1" applyBorder="1" applyAlignment="1">
      <alignment vertical="center"/>
    </xf>
    <xf numFmtId="0" fontId="5" fillId="0" borderId="84" xfId="133" applyBorder="1"/>
    <xf numFmtId="0" fontId="5" fillId="0" borderId="85" xfId="133" applyBorder="1"/>
    <xf numFmtId="0" fontId="5" fillId="0" borderId="86" xfId="133" applyBorder="1"/>
    <xf numFmtId="0" fontId="5" fillId="0" borderId="38" xfId="133" applyBorder="1"/>
    <xf numFmtId="200" fontId="0" fillId="0" borderId="0" xfId="258" applyFont="1" applyBorder="1"/>
    <xf numFmtId="39" fontId="58" fillId="0" borderId="0" xfId="128" applyNumberFormat="1" applyFont="1" applyBorder="1" applyAlignment="1">
      <alignment vertical="center"/>
    </xf>
    <xf numFmtId="0" fontId="5" fillId="0" borderId="102" xfId="133" applyBorder="1"/>
    <xf numFmtId="0" fontId="5" fillId="0" borderId="103" xfId="133" applyBorder="1"/>
    <xf numFmtId="182" fontId="51" fillId="25" borderId="20" xfId="262" applyNumberFormat="1" applyFont="1" applyFill="1" applyBorder="1" applyAlignment="1">
      <alignment horizontal="center" vertical="center"/>
    </xf>
    <xf numFmtId="182" fontId="51" fillId="25" borderId="63" xfId="262" applyNumberFormat="1" applyFont="1" applyFill="1" applyBorder="1" applyAlignment="1">
      <alignment horizontal="center" vertical="center"/>
    </xf>
    <xf numFmtId="9" fontId="49" fillId="0" borderId="43" xfId="263" applyFont="1" applyFill="1" applyBorder="1" applyAlignment="1">
      <alignment horizontal="center" vertical="center"/>
    </xf>
    <xf numFmtId="0" fontId="5" fillId="0" borderId="83" xfId="133" applyBorder="1"/>
    <xf numFmtId="0" fontId="51" fillId="24" borderId="42" xfId="133" applyFont="1" applyFill="1" applyBorder="1" applyAlignment="1">
      <alignment horizontal="left" vertical="center"/>
    </xf>
    <xf numFmtId="0" fontId="51" fillId="24" borderId="44" xfId="133" applyFont="1" applyFill="1" applyBorder="1" applyAlignment="1">
      <alignment horizontal="left" vertical="center"/>
    </xf>
    <xf numFmtId="0" fontId="51" fillId="24" borderId="45" xfId="133" applyFont="1" applyFill="1" applyBorder="1" applyAlignment="1">
      <alignment horizontal="left" vertical="center"/>
    </xf>
    <xf numFmtId="0" fontId="51" fillId="25" borderId="81" xfId="133" applyFont="1" applyFill="1" applyBorder="1" applyAlignment="1">
      <alignment horizontal="center" vertical="center" wrapText="1"/>
    </xf>
    <xf numFmtId="0" fontId="51" fillId="25" borderId="93" xfId="133" applyFont="1" applyFill="1" applyBorder="1" applyAlignment="1">
      <alignment horizontal="center" vertical="center" wrapText="1"/>
    </xf>
    <xf numFmtId="0" fontId="51" fillId="25" borderId="100" xfId="133" applyFont="1" applyFill="1" applyBorder="1" applyAlignment="1">
      <alignment horizontal="center" vertical="center" wrapText="1"/>
    </xf>
    <xf numFmtId="0" fontId="51" fillId="25" borderId="65" xfId="133" applyFont="1" applyFill="1" applyBorder="1" applyAlignment="1">
      <alignment horizontal="center" vertical="center" wrapText="1"/>
    </xf>
    <xf numFmtId="0" fontId="51" fillId="0" borderId="47" xfId="125" applyFont="1" applyBorder="1" applyAlignment="1">
      <alignment horizontal="center" vertical="center" wrapText="1"/>
    </xf>
    <xf numFmtId="0" fontId="51" fillId="0" borderId="26" xfId="125" applyFont="1" applyBorder="1" applyAlignment="1">
      <alignment horizontal="center" vertical="center" wrapText="1"/>
    </xf>
    <xf numFmtId="4" fontId="51" fillId="25" borderId="100" xfId="133" applyNumberFormat="1" applyFont="1" applyFill="1" applyBorder="1" applyAlignment="1">
      <alignment horizontal="center" vertical="center" wrapText="1"/>
    </xf>
    <xf numFmtId="4" fontId="51" fillId="25" borderId="65" xfId="133" applyNumberFormat="1" applyFont="1" applyFill="1" applyBorder="1" applyAlignment="1">
      <alignment horizontal="center" vertical="center" wrapText="1"/>
    </xf>
    <xf numFmtId="4" fontId="51" fillId="25" borderId="99" xfId="133" applyNumberFormat="1" applyFont="1" applyFill="1" applyBorder="1" applyAlignment="1">
      <alignment horizontal="center" vertical="center" wrapText="1"/>
    </xf>
    <xf numFmtId="4" fontId="51" fillId="25" borderId="41" xfId="133" applyNumberFormat="1" applyFont="1" applyFill="1" applyBorder="1" applyAlignment="1">
      <alignment horizontal="center" vertical="center" wrapText="1"/>
    </xf>
    <xf numFmtId="0" fontId="51" fillId="0" borderId="42" xfId="125" applyFont="1" applyBorder="1" applyAlignment="1">
      <alignment horizontal="left" vertical="center" wrapText="1"/>
    </xf>
    <xf numFmtId="0" fontId="51" fillId="0" borderId="44" xfId="125" applyFont="1" applyBorder="1" applyAlignment="1">
      <alignment horizontal="left" vertical="center" wrapText="1"/>
    </xf>
    <xf numFmtId="0" fontId="51" fillId="0" borderId="45" xfId="125" applyFont="1" applyBorder="1" applyAlignment="1">
      <alignment horizontal="left" vertical="center" wrapText="1"/>
    </xf>
    <xf numFmtId="0" fontId="58" fillId="0" borderId="27" xfId="261" applyFont="1" applyBorder="1" applyAlignment="1">
      <alignment vertical="center" wrapText="1"/>
    </xf>
    <xf numFmtId="0" fontId="58" fillId="0" borderId="31" xfId="261" applyFont="1" applyBorder="1" applyAlignment="1">
      <alignment vertical="center" wrapText="1"/>
    </xf>
    <xf numFmtId="0" fontId="58" fillId="0" borderId="28" xfId="261" applyFont="1" applyBorder="1" applyAlignment="1">
      <alignment vertical="center" wrapText="1"/>
    </xf>
    <xf numFmtId="0" fontId="32" fillId="25" borderId="63" xfId="261" applyFont="1" applyFill="1" applyBorder="1" applyAlignment="1">
      <alignment horizontal="center" vertical="center" wrapText="1"/>
    </xf>
    <xf numFmtId="0" fontId="32" fillId="25" borderId="31" xfId="261" applyFont="1" applyFill="1" applyBorder="1" applyAlignment="1">
      <alignment horizontal="center" vertical="center" wrapText="1"/>
    </xf>
    <xf numFmtId="0" fontId="32" fillId="25" borderId="71" xfId="261" applyFont="1" applyFill="1" applyBorder="1" applyAlignment="1">
      <alignment horizontal="center" vertical="center" wrapText="1"/>
    </xf>
    <xf numFmtId="0" fontId="43" fillId="0" borderId="87" xfId="88" applyFont="1" applyBorder="1" applyAlignment="1">
      <alignment horizontal="center" wrapText="1"/>
    </xf>
    <xf numFmtId="0" fontId="51" fillId="0" borderId="0" xfId="129" applyFont="1" applyAlignment="1">
      <alignment horizontal="center" vertical="top"/>
    </xf>
    <xf numFmtId="0" fontId="51" fillId="0" borderId="14" xfId="129" applyFont="1" applyBorder="1" applyAlignment="1">
      <alignment horizontal="center"/>
    </xf>
    <xf numFmtId="0" fontId="49" fillId="0" borderId="21" xfId="261" applyFont="1" applyBorder="1" applyAlignment="1">
      <alignment vertical="center" wrapText="1"/>
    </xf>
    <xf numFmtId="0" fontId="49" fillId="0" borderId="22" xfId="261" applyFont="1" applyBorder="1" applyAlignment="1">
      <alignment vertical="center" wrapText="1"/>
    </xf>
    <xf numFmtId="0" fontId="49" fillId="0" borderId="23" xfId="261" applyFont="1" applyBorder="1" applyAlignment="1">
      <alignment vertical="center" wrapText="1"/>
    </xf>
    <xf numFmtId="0" fontId="51" fillId="25" borderId="19" xfId="261" applyFont="1" applyFill="1" applyBorder="1" applyAlignment="1">
      <alignment horizontal="center" vertical="center" wrapText="1"/>
    </xf>
    <xf numFmtId="0" fontId="51" fillId="25" borderId="23" xfId="261" applyFont="1" applyFill="1" applyBorder="1" applyAlignment="1">
      <alignment horizontal="center" vertical="center" wrapText="1"/>
    </xf>
    <xf numFmtId="0" fontId="49" fillId="0" borderId="21" xfId="231" applyFont="1" applyBorder="1" applyAlignment="1">
      <alignment vertical="center" wrapText="1"/>
    </xf>
    <xf numFmtId="0" fontId="49" fillId="0" borderId="22" xfId="231" applyFont="1" applyBorder="1" applyAlignment="1">
      <alignment vertical="center" wrapText="1"/>
    </xf>
    <xf numFmtId="0" fontId="49" fillId="0" borderId="23" xfId="231" applyFont="1" applyBorder="1" applyAlignment="1">
      <alignment vertical="center" wrapText="1"/>
    </xf>
    <xf numFmtId="3" fontId="51" fillId="25" borderId="19" xfId="261" applyNumberFormat="1" applyFont="1" applyFill="1" applyBorder="1" applyAlignment="1">
      <alignment horizontal="center" vertical="center" wrapText="1"/>
    </xf>
    <xf numFmtId="3" fontId="51" fillId="25" borderId="23" xfId="261" applyNumberFormat="1" applyFont="1" applyFill="1" applyBorder="1" applyAlignment="1">
      <alignment horizontal="center" vertical="center" wrapText="1"/>
    </xf>
    <xf numFmtId="3" fontId="51" fillId="25" borderId="19" xfId="261" applyNumberFormat="1" applyFont="1" applyFill="1" applyBorder="1" applyAlignment="1">
      <alignment horizontal="center" vertical="center"/>
    </xf>
    <xf numFmtId="3" fontId="51" fillId="25" borderId="23" xfId="261" applyNumberFormat="1" applyFont="1" applyFill="1" applyBorder="1" applyAlignment="1">
      <alignment horizontal="center" vertical="center"/>
    </xf>
    <xf numFmtId="0" fontId="56" fillId="24" borderId="42" xfId="226" applyFont="1" applyFill="1" applyBorder="1" applyAlignment="1">
      <alignment horizontal="right" vertical="center"/>
    </xf>
    <xf numFmtId="0" fontId="56" fillId="24" borderId="44" xfId="226" applyFont="1" applyFill="1" applyBorder="1" applyAlignment="1">
      <alignment horizontal="right" vertical="center"/>
    </xf>
    <xf numFmtId="0" fontId="56" fillId="24" borderId="54" xfId="226" applyFont="1" applyFill="1" applyBorder="1" applyAlignment="1">
      <alignment horizontal="right" vertical="center"/>
    </xf>
    <xf numFmtId="0" fontId="51" fillId="0" borderId="34" xfId="226" applyFont="1" applyBorder="1" applyAlignment="1">
      <alignment horizontal="left" vertical="center"/>
    </xf>
    <xf numFmtId="0" fontId="51" fillId="0" borderId="16" xfId="226" applyFont="1" applyBorder="1" applyAlignment="1">
      <alignment horizontal="left" vertical="center"/>
    </xf>
    <xf numFmtId="0" fontId="51" fillId="0" borderId="26" xfId="226" applyFont="1" applyBorder="1" applyAlignment="1">
      <alignment horizontal="left" vertical="center"/>
    </xf>
    <xf numFmtId="0" fontId="49" fillId="25" borderId="21" xfId="261" applyFont="1" applyFill="1" applyBorder="1" applyAlignment="1">
      <alignment vertical="center" wrapText="1"/>
    </xf>
    <xf numFmtId="0" fontId="49" fillId="25" borderId="22" xfId="261" applyFont="1" applyFill="1" applyBorder="1" applyAlignment="1">
      <alignment vertical="center" wrapText="1"/>
    </xf>
    <xf numFmtId="0" fontId="49" fillId="25" borderId="23" xfId="261" applyFont="1" applyFill="1" applyBorder="1" applyAlignment="1">
      <alignment vertical="center" wrapText="1"/>
    </xf>
    <xf numFmtId="3" fontId="51" fillId="25" borderId="22" xfId="261" applyNumberFormat="1" applyFont="1" applyFill="1" applyBorder="1" applyAlignment="1">
      <alignment horizontal="center" vertical="center" wrapText="1"/>
    </xf>
    <xf numFmtId="0" fontId="51" fillId="24" borderId="61" xfId="133" applyFont="1" applyFill="1" applyBorder="1" applyAlignment="1">
      <alignment horizontal="left" vertical="center"/>
    </xf>
    <xf numFmtId="0" fontId="51" fillId="24" borderId="60" xfId="133" applyFont="1" applyFill="1" applyBorder="1" applyAlignment="1">
      <alignment horizontal="left" vertical="center"/>
    </xf>
    <xf numFmtId="0" fontId="51" fillId="24" borderId="59" xfId="133" applyFont="1" applyFill="1" applyBorder="1" applyAlignment="1">
      <alignment horizontal="left" vertical="center"/>
    </xf>
    <xf numFmtId="0" fontId="53" fillId="0" borderId="101" xfId="88" applyFont="1" applyBorder="1" applyAlignment="1">
      <alignment horizontal="center" wrapText="1"/>
    </xf>
    <xf numFmtId="0" fontId="51" fillId="0" borderId="0" xfId="129" applyFont="1" applyAlignment="1">
      <alignment horizontal="center" vertical="center"/>
    </xf>
    <xf numFmtId="44" fontId="51" fillId="0" borderId="92" xfId="264" applyFont="1" applyFill="1" applyBorder="1" applyAlignment="1">
      <alignment horizontal="center" wrapText="1"/>
    </xf>
    <xf numFmtId="44" fontId="51" fillId="0" borderId="89" xfId="264" applyFont="1" applyFill="1" applyBorder="1" applyAlignment="1">
      <alignment horizontal="center" wrapText="1"/>
    </xf>
    <xf numFmtId="44" fontId="51" fillId="28" borderId="17" xfId="264" applyFont="1" applyFill="1" applyBorder="1" applyAlignment="1">
      <alignment horizontal="center" vertical="center" wrapText="1"/>
    </xf>
    <xf numFmtId="44" fontId="51" fillId="28" borderId="28" xfId="264" applyFont="1" applyFill="1" applyBorder="1" applyAlignment="1">
      <alignment horizontal="center" vertical="center" wrapText="1"/>
    </xf>
    <xf numFmtId="44" fontId="51" fillId="28" borderId="29" xfId="264" applyFont="1" applyFill="1" applyBorder="1" applyAlignment="1">
      <alignment horizontal="center" vertical="center" wrapText="1"/>
    </xf>
    <xf numFmtId="44" fontId="51" fillId="28" borderId="20" xfId="264" applyFont="1" applyFill="1" applyBorder="1" applyAlignment="1">
      <alignment horizontal="center" vertical="center" wrapText="1"/>
    </xf>
    <xf numFmtId="44" fontId="51" fillId="28" borderId="35" xfId="264" applyFont="1" applyFill="1" applyBorder="1" applyAlignment="1">
      <alignment horizontal="center" vertical="center" wrapText="1"/>
    </xf>
    <xf numFmtId="44" fontId="51" fillId="28" borderId="43" xfId="264" applyFont="1" applyFill="1" applyBorder="1" applyAlignment="1">
      <alignment horizontal="center" vertical="center" wrapText="1"/>
    </xf>
    <xf numFmtId="0" fontId="51" fillId="0" borderId="13" xfId="125" applyFont="1" applyBorder="1" applyAlignment="1">
      <alignment horizontal="left" vertical="center" wrapText="1"/>
    </xf>
    <xf numFmtId="0" fontId="51" fillId="0" borderId="14" xfId="125" applyFont="1" applyBorder="1" applyAlignment="1">
      <alignment horizontal="left" vertical="center" wrapText="1"/>
    </xf>
    <xf numFmtId="0" fontId="51" fillId="0" borderId="15" xfId="125" applyFont="1" applyBorder="1" applyAlignment="1">
      <alignment horizontal="left" vertical="center" wrapText="1"/>
    </xf>
    <xf numFmtId="0" fontId="51" fillId="25" borderId="32" xfId="133" applyFont="1" applyFill="1" applyBorder="1" applyAlignment="1">
      <alignment horizontal="center" vertical="center" wrapText="1"/>
    </xf>
    <xf numFmtId="0" fontId="51" fillId="25" borderId="49" xfId="133" applyFont="1" applyFill="1" applyBorder="1" applyAlignment="1">
      <alignment horizontal="center" vertical="center" wrapText="1"/>
    </xf>
    <xf numFmtId="0" fontId="51" fillId="25" borderId="29" xfId="133" applyFont="1" applyFill="1" applyBorder="1" applyAlignment="1">
      <alignment horizontal="center" vertical="center" wrapText="1"/>
    </xf>
    <xf numFmtId="0" fontId="51" fillId="25" borderId="20" xfId="133" applyFont="1" applyFill="1" applyBorder="1" applyAlignment="1">
      <alignment horizontal="center" vertical="center" wrapText="1"/>
    </xf>
    <xf numFmtId="0" fontId="51" fillId="0" borderId="29" xfId="125" applyFont="1" applyBorder="1" applyAlignment="1">
      <alignment horizontal="center" vertical="center" wrapText="1"/>
    </xf>
    <xf numFmtId="4" fontId="51" fillId="25" borderId="29" xfId="133" applyNumberFormat="1" applyFont="1" applyFill="1" applyBorder="1" applyAlignment="1">
      <alignment horizontal="center" vertical="center" wrapText="1"/>
    </xf>
    <xf numFmtId="4" fontId="51" fillId="25" borderId="20" xfId="133" applyNumberFormat="1" applyFont="1" applyFill="1" applyBorder="1" applyAlignment="1">
      <alignment horizontal="center" vertical="center" wrapText="1"/>
    </xf>
    <xf numFmtId="4" fontId="51" fillId="25" borderId="35" xfId="133" applyNumberFormat="1" applyFont="1" applyFill="1" applyBorder="1" applyAlignment="1">
      <alignment horizontal="center" vertical="center" wrapText="1"/>
    </xf>
    <xf numFmtId="4" fontId="51" fillId="25" borderId="43" xfId="133" applyNumberFormat="1" applyFont="1" applyFill="1" applyBorder="1" applyAlignment="1">
      <alignment horizontal="center" vertical="center" wrapText="1"/>
    </xf>
    <xf numFmtId="0" fontId="46" fillId="28" borderId="29" xfId="261" applyFont="1" applyFill="1" applyBorder="1" applyAlignment="1">
      <alignment horizontal="center" vertical="center" wrapText="1"/>
    </xf>
    <xf numFmtId="0" fontId="46" fillId="28" borderId="18" xfId="261" applyFont="1" applyFill="1" applyBorder="1" applyAlignment="1">
      <alignment horizontal="center" vertical="center" wrapText="1"/>
    </xf>
    <xf numFmtId="0" fontId="46" fillId="28" borderId="35" xfId="261" applyFont="1" applyFill="1" applyBorder="1" applyAlignment="1">
      <alignment horizontal="center" vertical="center"/>
    </xf>
    <xf numFmtId="0" fontId="46" fillId="28" borderId="30" xfId="261" applyFont="1" applyFill="1" applyBorder="1" applyAlignment="1">
      <alignment horizontal="center" vertical="center"/>
    </xf>
    <xf numFmtId="205" fontId="59" fillId="0" borderId="53" xfId="261" applyNumberFormat="1" applyFont="1" applyBorder="1" applyAlignment="1">
      <alignment horizontal="center" vertical="center"/>
    </xf>
    <xf numFmtId="205" fontId="59" fillId="0" borderId="25" xfId="261" applyNumberFormat="1" applyFont="1" applyBorder="1" applyAlignment="1">
      <alignment horizontal="center" vertical="center"/>
    </xf>
    <xf numFmtId="9" fontId="31" fillId="30" borderId="32" xfId="263" applyFont="1" applyFill="1" applyBorder="1" applyAlignment="1">
      <alignment horizontal="center"/>
    </xf>
    <xf numFmtId="9" fontId="31" fillId="30" borderId="29" xfId="263" applyFont="1" applyFill="1" applyBorder="1" applyAlignment="1">
      <alignment horizontal="center"/>
    </xf>
    <xf numFmtId="9" fontId="31" fillId="30" borderId="33" xfId="263" applyFont="1" applyFill="1" applyBorder="1" applyAlignment="1">
      <alignment horizontal="center"/>
    </xf>
    <xf numFmtId="9" fontId="31" fillId="30" borderId="18" xfId="263" applyFont="1" applyFill="1" applyBorder="1" applyAlignment="1">
      <alignment horizontal="center"/>
    </xf>
    <xf numFmtId="9" fontId="31" fillId="30" borderId="49" xfId="263" applyFont="1" applyFill="1" applyBorder="1" applyAlignment="1">
      <alignment horizontal="center"/>
    </xf>
    <xf numFmtId="9" fontId="31" fillId="30" borderId="20" xfId="263" applyFont="1" applyFill="1" applyBorder="1" applyAlignment="1">
      <alignment horizontal="center"/>
    </xf>
    <xf numFmtId="0" fontId="31" fillId="30" borderId="95" xfId="127" applyFont="1" applyFill="1" applyBorder="1" applyAlignment="1">
      <alignment horizontal="center"/>
    </xf>
    <xf numFmtId="0" fontId="31" fillId="30" borderId="96" xfId="127" applyFont="1" applyFill="1" applyBorder="1" applyAlignment="1">
      <alignment horizontal="center"/>
    </xf>
    <xf numFmtId="3" fontId="58" fillId="28" borderId="32" xfId="261" applyNumberFormat="1" applyFont="1" applyFill="1" applyBorder="1" applyAlignment="1">
      <alignment horizontal="center" vertical="center" wrapText="1"/>
    </xf>
    <xf numFmtId="3" fontId="58" fillId="28" borderId="29" xfId="261" applyNumberFormat="1" applyFont="1" applyFill="1" applyBorder="1" applyAlignment="1">
      <alignment horizontal="center" vertical="center" wrapText="1"/>
    </xf>
    <xf numFmtId="3" fontId="58" fillId="28" borderId="33" xfId="261" applyNumberFormat="1" applyFont="1" applyFill="1" applyBorder="1" applyAlignment="1">
      <alignment horizontal="center" vertical="center" wrapText="1"/>
    </xf>
    <xf numFmtId="3" fontId="58" fillId="28" borderId="18" xfId="261" applyNumberFormat="1" applyFont="1" applyFill="1" applyBorder="1" applyAlignment="1">
      <alignment horizontal="center" vertical="center" wrapText="1"/>
    </xf>
    <xf numFmtId="0" fontId="58" fillId="0" borderId="0" xfId="261" applyFont="1" applyAlignment="1">
      <alignment horizontal="center" vertical="center" wrapText="1"/>
    </xf>
    <xf numFmtId="0" fontId="58" fillId="0" borderId="57" xfId="261" applyFont="1" applyBorder="1" applyAlignment="1">
      <alignment horizontal="center" vertical="center" wrapText="1"/>
    </xf>
    <xf numFmtId="0" fontId="51" fillId="25" borderId="0" xfId="129" applyFont="1" applyFill="1" applyAlignment="1">
      <alignment horizontal="center" vertical="center" wrapText="1"/>
    </xf>
    <xf numFmtId="0" fontId="49" fillId="0" borderId="27" xfId="261" applyFont="1" applyBorder="1" applyAlignment="1">
      <alignment vertical="center" wrapText="1"/>
    </xf>
    <xf numFmtId="0" fontId="49" fillId="0" borderId="31" xfId="261" applyFont="1" applyBorder="1" applyAlignment="1">
      <alignment vertical="center" wrapText="1"/>
    </xf>
    <xf numFmtId="3" fontId="51" fillId="25" borderId="63" xfId="261" applyNumberFormat="1" applyFont="1" applyFill="1" applyBorder="1" applyAlignment="1">
      <alignment horizontal="center" vertical="center"/>
    </xf>
    <xf numFmtId="3" fontId="51" fillId="25" borderId="28" xfId="261" applyNumberFormat="1" applyFont="1" applyFill="1" applyBorder="1" applyAlignment="1">
      <alignment horizontal="center" vertical="center"/>
    </xf>
    <xf numFmtId="205" fontId="62" fillId="28" borderId="95" xfId="261" applyNumberFormat="1" applyFont="1" applyFill="1" applyBorder="1" applyAlignment="1">
      <alignment horizontal="center" vertical="center"/>
    </xf>
    <xf numFmtId="205" fontId="62" fillId="28" borderId="96" xfId="261" applyNumberFormat="1" applyFont="1" applyFill="1" applyBorder="1" applyAlignment="1">
      <alignment horizontal="center" vertical="center"/>
    </xf>
    <xf numFmtId="205" fontId="59" fillId="0" borderId="33" xfId="261" applyNumberFormat="1" applyFont="1" applyBorder="1" applyAlignment="1">
      <alignment horizontal="center" vertical="center"/>
    </xf>
    <xf numFmtId="205" fontId="59" fillId="0" borderId="18" xfId="261" applyNumberFormat="1" applyFont="1" applyBorder="1" applyAlignment="1">
      <alignment horizontal="center" vertical="center"/>
    </xf>
    <xf numFmtId="205" fontId="59" fillId="0" borderId="98" xfId="261" applyNumberFormat="1" applyFont="1" applyBorder="1" applyAlignment="1">
      <alignment horizontal="center" vertical="center"/>
    </xf>
    <xf numFmtId="205" fontId="59" fillId="0" borderId="78" xfId="261" applyNumberFormat="1" applyFont="1" applyBorder="1" applyAlignment="1">
      <alignment horizontal="center"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8" xfId="0" applyFont="1" applyBorder="1" applyAlignment="1">
      <alignment horizontal="center"/>
    </xf>
    <xf numFmtId="0" fontId="49" fillId="0" borderId="21" xfId="0" applyFont="1" applyBorder="1"/>
    <xf numFmtId="0" fontId="49" fillId="0" borderId="22" xfId="0" applyFont="1" applyBorder="1"/>
    <xf numFmtId="43" fontId="49" fillId="0" borderId="19" xfId="34" applyNumberFormat="1" applyFont="1" applyBorder="1" applyAlignment="1">
      <alignment horizontal="center"/>
    </xf>
    <xf numFmtId="43" fontId="49" fillId="0" borderId="23" xfId="34" applyNumberFormat="1" applyFont="1" applyBorder="1" applyAlignment="1">
      <alignment horizontal="center"/>
    </xf>
    <xf numFmtId="43" fontId="49" fillId="0" borderId="63" xfId="34" applyNumberFormat="1" applyFont="1" applyBorder="1" applyAlignment="1">
      <alignment horizontal="center"/>
    </xf>
    <xf numFmtId="43" fontId="49" fillId="0" borderId="28" xfId="34" applyNumberFormat="1" applyFont="1" applyBorder="1" applyAlignment="1">
      <alignment horizontal="center"/>
    </xf>
    <xf numFmtId="0" fontId="51" fillId="0" borderId="42" xfId="0" applyFont="1" applyBorder="1" applyAlignment="1">
      <alignment horizontal="right"/>
    </xf>
    <xf numFmtId="0" fontId="51" fillId="0" borderId="44" xfId="0" applyFont="1" applyBorder="1" applyAlignment="1">
      <alignment horizontal="right"/>
    </xf>
    <xf numFmtId="0" fontId="51" fillId="0" borderId="45" xfId="0" applyFont="1" applyBorder="1" applyAlignment="1">
      <alignment horizontal="right"/>
    </xf>
    <xf numFmtId="0" fontId="51" fillId="24" borderId="42" xfId="0" applyFont="1" applyFill="1" applyBorder="1" applyAlignment="1">
      <alignment horizontal="right"/>
    </xf>
    <xf numFmtId="0" fontId="51" fillId="24" borderId="44" xfId="0" applyFont="1" applyFill="1" applyBorder="1" applyAlignment="1">
      <alignment horizontal="right"/>
    </xf>
    <xf numFmtId="0" fontId="51" fillId="24" borderId="45" xfId="0" applyFont="1" applyFill="1" applyBorder="1" applyAlignment="1">
      <alignment horizontal="right"/>
    </xf>
    <xf numFmtId="0" fontId="49" fillId="0" borderId="27" xfId="0" applyFont="1" applyBorder="1"/>
    <xf numFmtId="0" fontId="49" fillId="0" borderId="31" xfId="0" applyFont="1" applyBorder="1"/>
    <xf numFmtId="0" fontId="49" fillId="0" borderId="63"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7"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7"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9" xfId="0" applyFont="1" applyFill="1" applyBorder="1" applyAlignment="1">
      <alignment horizontal="center"/>
    </xf>
    <xf numFmtId="0" fontId="51" fillId="24" borderId="68"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1" xfId="0" applyFont="1" applyFill="1" applyBorder="1" applyAlignment="1">
      <alignment horizontal="center" vertical="center"/>
    </xf>
    <xf numFmtId="0" fontId="51" fillId="0" borderId="61" xfId="0" applyFont="1" applyBorder="1" applyAlignment="1">
      <alignment horizontal="left"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3" xfId="0" applyFont="1" applyBorder="1"/>
    <xf numFmtId="2" fontId="49" fillId="0" borderId="63" xfId="0" applyNumberFormat="1" applyFont="1" applyBorder="1" applyAlignment="1">
      <alignment horizontal="center"/>
    </xf>
    <xf numFmtId="2" fontId="49" fillId="0" borderId="28" xfId="0" applyNumberFormat="1" applyFont="1" applyBorder="1" applyAlignment="1">
      <alignment horizontal="center"/>
    </xf>
    <xf numFmtId="0" fontId="50" fillId="0" borderId="81" xfId="254" applyFont="1" applyBorder="1" applyAlignment="1" applyProtection="1">
      <alignment horizontal="center"/>
    </xf>
    <xf numFmtId="0" fontId="50" fillId="0" borderId="52" xfId="254" applyFont="1" applyBorder="1" applyAlignment="1" applyProtection="1">
      <alignment horizontal="center"/>
    </xf>
    <xf numFmtId="0" fontId="51" fillId="0" borderId="79" xfId="0" applyFont="1" applyBorder="1" applyAlignment="1">
      <alignment horizontal="center"/>
    </xf>
    <xf numFmtId="0" fontId="51" fillId="0" borderId="60" xfId="0" applyFont="1" applyBorder="1" applyAlignment="1">
      <alignment horizontal="center"/>
    </xf>
    <xf numFmtId="0" fontId="51" fillId="0" borderId="80" xfId="0" applyFont="1" applyBorder="1" applyAlignment="1">
      <alignment horizontal="center"/>
    </xf>
    <xf numFmtId="0" fontId="51" fillId="0" borderId="76" xfId="0" applyFont="1" applyBorder="1" applyAlignment="1">
      <alignment horizontal="center"/>
    </xf>
    <xf numFmtId="0" fontId="51" fillId="0" borderId="0" xfId="0" applyFont="1" applyAlignment="1">
      <alignment horizontal="center"/>
    </xf>
    <xf numFmtId="0" fontId="51" fillId="0" borderId="46" xfId="0" applyFont="1" applyBorder="1" applyAlignment="1">
      <alignment horizontal="center"/>
    </xf>
    <xf numFmtId="0" fontId="49" fillId="0" borderId="78" xfId="253"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7" xfId="253" applyFont="1" applyBorder="1" applyAlignment="1">
      <alignment horizontal="center" vertical="center"/>
    </xf>
    <xf numFmtId="0" fontId="49" fillId="0" borderId="51" xfId="253" applyFont="1" applyBorder="1" applyAlignment="1">
      <alignment horizontal="center" vertical="center"/>
    </xf>
    <xf numFmtId="0" fontId="49" fillId="0" borderId="79" xfId="253" applyFont="1" applyBorder="1" applyAlignment="1">
      <alignment horizontal="center" vertical="center"/>
    </xf>
    <xf numFmtId="0" fontId="49" fillId="0" borderId="60" xfId="253" applyFont="1" applyBorder="1" applyAlignment="1">
      <alignment horizontal="center" vertical="center"/>
    </xf>
    <xf numFmtId="0" fontId="49" fillId="0" borderId="59" xfId="253" applyFont="1" applyBorder="1" applyAlignment="1">
      <alignment horizontal="center" vertical="center"/>
    </xf>
    <xf numFmtId="0" fontId="49" fillId="0" borderId="69" xfId="253" applyFont="1" applyBorder="1" applyAlignment="1">
      <alignment horizontal="center" vertical="center"/>
    </xf>
    <xf numFmtId="0" fontId="49" fillId="0" borderId="57" xfId="253" applyFont="1" applyBorder="1" applyAlignment="1">
      <alignment horizontal="center" vertical="center"/>
    </xf>
    <xf numFmtId="0" fontId="49" fillId="0" borderId="73" xfId="253" applyFont="1" applyBorder="1" applyAlignment="1">
      <alignment horizontal="center" vertical="center"/>
    </xf>
    <xf numFmtId="0" fontId="49" fillId="0" borderId="67" xfId="253" applyFont="1" applyBorder="1" applyAlignment="1">
      <alignment horizontal="center" vertical="center"/>
    </xf>
    <xf numFmtId="0" fontId="49" fillId="0" borderId="56" xfId="253" applyFont="1" applyBorder="1" applyAlignment="1">
      <alignment horizontal="center" vertical="center"/>
    </xf>
    <xf numFmtId="0" fontId="49" fillId="0" borderId="75" xfId="253" applyFont="1" applyBorder="1" applyAlignment="1">
      <alignment horizontal="center" vertical="center"/>
    </xf>
    <xf numFmtId="0" fontId="49" fillId="0" borderId="69" xfId="0" applyFont="1" applyBorder="1" applyAlignment="1">
      <alignment horizontal="center" vertical="center"/>
    </xf>
    <xf numFmtId="0" fontId="49" fillId="0" borderId="57" xfId="0" applyFont="1" applyBorder="1" applyAlignment="1">
      <alignment horizontal="center" vertical="center"/>
    </xf>
    <xf numFmtId="0" fontId="49" fillId="0" borderId="73" xfId="0" applyFont="1" applyBorder="1" applyAlignment="1">
      <alignment horizontal="center" vertical="center"/>
    </xf>
    <xf numFmtId="0" fontId="49" fillId="0" borderId="50" xfId="253"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1" xfId="0" applyFont="1" applyBorder="1" applyAlignment="1" applyProtection="1">
      <alignment horizontal="center"/>
      <protection locked="0"/>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2" fontId="49" fillId="0" borderId="19" xfId="34" applyFont="1" applyBorder="1" applyAlignment="1">
      <alignment horizontal="center"/>
    </xf>
    <xf numFmtId="172"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7" xfId="0" applyFont="1" applyBorder="1" applyAlignment="1">
      <alignment horizontal="center" wrapText="1"/>
    </xf>
    <xf numFmtId="0" fontId="49" fillId="26" borderId="18" xfId="0" applyFont="1" applyFill="1" applyBorder="1" applyAlignment="1">
      <alignment horizontal="center" vertical="center" wrapText="1"/>
    </xf>
    <xf numFmtId="0" fontId="51" fillId="0" borderId="76" xfId="0" applyFont="1" applyBorder="1" applyAlignment="1">
      <alignment horizontal="center" vertical="center" wrapText="1"/>
    </xf>
    <xf numFmtId="0" fontId="51" fillId="0" borderId="0" xfId="0" applyFont="1" applyAlignment="1">
      <alignment horizontal="center" vertical="center" wrapText="1"/>
    </xf>
    <xf numFmtId="0" fontId="51" fillId="0" borderId="46" xfId="0" applyFont="1" applyBorder="1" applyAlignment="1">
      <alignment horizontal="center" vertical="center" wrapText="1"/>
    </xf>
  </cellXfs>
  <cellStyles count="267">
    <cellStyle name="20% - Énfasis1 2" xfId="1" xr:uid="{00000000-0005-0000-0000-000000000000}"/>
    <cellStyle name="20% - Énfasis1 3" xfId="134" xr:uid="{00000000-0005-0000-0000-000001000000}"/>
    <cellStyle name="20% - Énfasis2 2" xfId="2" xr:uid="{00000000-0005-0000-0000-000002000000}"/>
    <cellStyle name="20% - Énfasis2 3" xfId="135" xr:uid="{00000000-0005-0000-0000-000003000000}"/>
    <cellStyle name="20% - Énfasis3 2" xfId="3" xr:uid="{00000000-0005-0000-0000-000004000000}"/>
    <cellStyle name="20% - Énfasis3 3" xfId="136" xr:uid="{00000000-0005-0000-0000-000005000000}"/>
    <cellStyle name="20% - Énfasis4 2" xfId="4" xr:uid="{00000000-0005-0000-0000-000006000000}"/>
    <cellStyle name="20% - Énfasis4 3" xfId="137" xr:uid="{00000000-0005-0000-0000-000007000000}"/>
    <cellStyle name="20% - Énfasis5 2" xfId="5" xr:uid="{00000000-0005-0000-0000-000008000000}"/>
    <cellStyle name="20% - Énfasis5 3" xfId="138" xr:uid="{00000000-0005-0000-0000-000009000000}"/>
    <cellStyle name="20% - Énfasis6 2" xfId="6" xr:uid="{00000000-0005-0000-0000-00000A000000}"/>
    <cellStyle name="20% - Énfasis6 3" xfId="139" xr:uid="{00000000-0005-0000-0000-00000B000000}"/>
    <cellStyle name="40% - Énfasis1 2" xfId="7" xr:uid="{00000000-0005-0000-0000-00000C000000}"/>
    <cellStyle name="40% - Énfasis1 3" xfId="140" xr:uid="{00000000-0005-0000-0000-00000D000000}"/>
    <cellStyle name="40% - Énfasis2 2" xfId="8" xr:uid="{00000000-0005-0000-0000-00000E000000}"/>
    <cellStyle name="40% - Énfasis2 3" xfId="141" xr:uid="{00000000-0005-0000-0000-00000F000000}"/>
    <cellStyle name="40% - Énfasis3 2" xfId="9" xr:uid="{00000000-0005-0000-0000-000010000000}"/>
    <cellStyle name="40% - Énfasis3 3" xfId="142" xr:uid="{00000000-0005-0000-0000-000011000000}"/>
    <cellStyle name="40% - Énfasis4 2" xfId="10" xr:uid="{00000000-0005-0000-0000-000012000000}"/>
    <cellStyle name="40% - Énfasis4 3" xfId="143" xr:uid="{00000000-0005-0000-0000-000013000000}"/>
    <cellStyle name="40% - Énfasis5 2" xfId="11" xr:uid="{00000000-0005-0000-0000-000014000000}"/>
    <cellStyle name="40% - Énfasis5 3" xfId="144" xr:uid="{00000000-0005-0000-0000-000015000000}"/>
    <cellStyle name="40% - Énfasis6 2" xfId="12" xr:uid="{00000000-0005-0000-0000-000016000000}"/>
    <cellStyle name="40% - Énfasis6 3" xfId="145" xr:uid="{00000000-0005-0000-0000-000017000000}"/>
    <cellStyle name="60% - Énfasis1 2" xfId="13" xr:uid="{00000000-0005-0000-0000-000018000000}"/>
    <cellStyle name="60% - Énfasis1 3" xfId="146" xr:uid="{00000000-0005-0000-0000-000019000000}"/>
    <cellStyle name="60% - Énfasis2 2" xfId="14" xr:uid="{00000000-0005-0000-0000-00001A000000}"/>
    <cellStyle name="60% - Énfasis2 3" xfId="147" xr:uid="{00000000-0005-0000-0000-00001B000000}"/>
    <cellStyle name="60% - Énfasis3 2" xfId="15" xr:uid="{00000000-0005-0000-0000-00001C000000}"/>
    <cellStyle name="60% - Énfasis3 3" xfId="148" xr:uid="{00000000-0005-0000-0000-00001D000000}"/>
    <cellStyle name="60% - Énfasis4 2" xfId="16" xr:uid="{00000000-0005-0000-0000-00001E000000}"/>
    <cellStyle name="60% - Énfasis4 3" xfId="149" xr:uid="{00000000-0005-0000-0000-00001F000000}"/>
    <cellStyle name="60% - Énfasis5 2" xfId="17" xr:uid="{00000000-0005-0000-0000-000020000000}"/>
    <cellStyle name="60% - Énfasis5 3" xfId="150" xr:uid="{00000000-0005-0000-0000-000021000000}"/>
    <cellStyle name="60% - Énfasis6 2" xfId="18" xr:uid="{00000000-0005-0000-0000-000022000000}"/>
    <cellStyle name="60% - Énfasis6 3" xfId="151" xr:uid="{00000000-0005-0000-0000-000023000000}"/>
    <cellStyle name="Buena 2" xfId="19" xr:uid="{00000000-0005-0000-0000-000024000000}"/>
    <cellStyle name="Buena 3" xfId="152" xr:uid="{00000000-0005-0000-0000-000025000000}"/>
    <cellStyle name="Cálculo 2" xfId="20" xr:uid="{00000000-0005-0000-0000-000026000000}"/>
    <cellStyle name="Cálculo 3" xfId="153" xr:uid="{00000000-0005-0000-0000-000027000000}"/>
    <cellStyle name="Cancel" xfId="154" xr:uid="{00000000-0005-0000-0000-000028000000}"/>
    <cellStyle name="Celda de comprobación 2" xfId="21" xr:uid="{00000000-0005-0000-0000-000029000000}"/>
    <cellStyle name="Celda de comprobación 3" xfId="155" xr:uid="{00000000-0005-0000-0000-00002A000000}"/>
    <cellStyle name="Celda vinculada 2" xfId="22" xr:uid="{00000000-0005-0000-0000-00002B000000}"/>
    <cellStyle name="Celda vinculada 3" xfId="156" xr:uid="{00000000-0005-0000-0000-00002C000000}"/>
    <cellStyle name="CIENTOS" xfId="157" xr:uid="{00000000-0005-0000-0000-00002D000000}"/>
    <cellStyle name="CIENTOS 2" xfId="158" xr:uid="{00000000-0005-0000-0000-00002E000000}"/>
    <cellStyle name="CIENTOS 2D" xfId="159" xr:uid="{00000000-0005-0000-0000-00002F000000}"/>
    <cellStyle name="CIENTOS 2D 2" xfId="160" xr:uid="{00000000-0005-0000-0000-000030000000}"/>
    <cellStyle name="CIENTOS 2D_PRESUPUESTO FASE III ABR-2015 Rev3" xfId="161" xr:uid="{00000000-0005-0000-0000-000031000000}"/>
    <cellStyle name="CIENTOS 3D" xfId="162" xr:uid="{00000000-0005-0000-0000-000032000000}"/>
    <cellStyle name="CIENTOS 3D 2" xfId="163" xr:uid="{00000000-0005-0000-0000-000033000000}"/>
    <cellStyle name="CIENTOS 3D_PRESUPUESTO FASE III ABR-2015 Rev3" xfId="164" xr:uid="{00000000-0005-0000-0000-000034000000}"/>
    <cellStyle name="CIENTOS 4D" xfId="165" xr:uid="{00000000-0005-0000-0000-000035000000}"/>
    <cellStyle name="CIENTOS 4D 2" xfId="166" xr:uid="{00000000-0005-0000-0000-000036000000}"/>
    <cellStyle name="CIENTOS 4D_PRESUPUESTO FASE III ABR-2015 Rev3" xfId="167" xr:uid="{00000000-0005-0000-0000-000037000000}"/>
    <cellStyle name="CIENTOS_CantidadesGirardota" xfId="168" xr:uid="{00000000-0005-0000-0000-000038000000}"/>
    <cellStyle name="Comma" xfId="169" xr:uid="{00000000-0005-0000-0000-000039000000}"/>
    <cellStyle name="Comma0" xfId="170" xr:uid="{00000000-0005-0000-0000-00003A000000}"/>
    <cellStyle name="Currency" xfId="171" xr:uid="{00000000-0005-0000-0000-00003B000000}"/>
    <cellStyle name="Currency0" xfId="172" xr:uid="{00000000-0005-0000-0000-00003C000000}"/>
    <cellStyle name="Date" xfId="173" xr:uid="{00000000-0005-0000-0000-00003D000000}"/>
    <cellStyle name="Encabezado 4 2" xfId="23" xr:uid="{00000000-0005-0000-0000-00003E000000}"/>
    <cellStyle name="Encabezado 4 3" xfId="174" xr:uid="{00000000-0005-0000-0000-00003F000000}"/>
    <cellStyle name="Énfasis1 2" xfId="24" xr:uid="{00000000-0005-0000-0000-000040000000}"/>
    <cellStyle name="Énfasis1 3" xfId="175" xr:uid="{00000000-0005-0000-0000-000041000000}"/>
    <cellStyle name="Énfasis2 2" xfId="25" xr:uid="{00000000-0005-0000-0000-000042000000}"/>
    <cellStyle name="Énfasis2 3" xfId="176" xr:uid="{00000000-0005-0000-0000-000043000000}"/>
    <cellStyle name="Énfasis3 2" xfId="26" xr:uid="{00000000-0005-0000-0000-000044000000}"/>
    <cellStyle name="Énfasis3 3" xfId="177" xr:uid="{00000000-0005-0000-0000-000045000000}"/>
    <cellStyle name="Énfasis4 2" xfId="27" xr:uid="{00000000-0005-0000-0000-000046000000}"/>
    <cellStyle name="Énfasis4 3" xfId="178" xr:uid="{00000000-0005-0000-0000-000047000000}"/>
    <cellStyle name="Énfasis5 2" xfId="28" xr:uid="{00000000-0005-0000-0000-000048000000}"/>
    <cellStyle name="Énfasis5 3" xfId="179" xr:uid="{00000000-0005-0000-0000-000049000000}"/>
    <cellStyle name="Énfasis6 2" xfId="29" xr:uid="{00000000-0005-0000-0000-00004A000000}"/>
    <cellStyle name="Énfasis6 3" xfId="180" xr:uid="{00000000-0005-0000-0000-00004B000000}"/>
    <cellStyle name="Entrada 2" xfId="30" xr:uid="{00000000-0005-0000-0000-00004C000000}"/>
    <cellStyle name="Entrada 3" xfId="181" xr:uid="{00000000-0005-0000-0000-00004D000000}"/>
    <cellStyle name="Estilo 1" xfId="31" xr:uid="{00000000-0005-0000-0000-00004E000000}"/>
    <cellStyle name="Euro" xfId="32" xr:uid="{00000000-0005-0000-0000-00004F000000}"/>
    <cellStyle name="F2" xfId="182" xr:uid="{00000000-0005-0000-0000-000050000000}"/>
    <cellStyle name="F3" xfId="183" xr:uid="{00000000-0005-0000-0000-000051000000}"/>
    <cellStyle name="F4" xfId="184" xr:uid="{00000000-0005-0000-0000-000052000000}"/>
    <cellStyle name="F5" xfId="185" xr:uid="{00000000-0005-0000-0000-000053000000}"/>
    <cellStyle name="F6" xfId="186" xr:uid="{00000000-0005-0000-0000-000054000000}"/>
    <cellStyle name="F7" xfId="187" xr:uid="{00000000-0005-0000-0000-000055000000}"/>
    <cellStyle name="F8" xfId="188" xr:uid="{00000000-0005-0000-0000-000056000000}"/>
    <cellStyle name="Fixed" xfId="189" xr:uid="{00000000-0005-0000-0000-000057000000}"/>
    <cellStyle name="Heading 1" xfId="190" xr:uid="{00000000-0005-0000-0000-000058000000}"/>
    <cellStyle name="Heading 2" xfId="191" xr:uid="{00000000-0005-0000-0000-000059000000}"/>
    <cellStyle name="Heading1" xfId="192" xr:uid="{00000000-0005-0000-0000-00005A000000}"/>
    <cellStyle name="Heading2" xfId="193" xr:uid="{00000000-0005-0000-0000-00005B000000}"/>
    <cellStyle name="Hipervínculo" xfId="254" builtinId="8"/>
    <cellStyle name="Incorrecto 2" xfId="33" xr:uid="{00000000-0005-0000-0000-00005D000000}"/>
    <cellStyle name="Incorrecto 3" xfId="194" xr:uid="{00000000-0005-0000-0000-00005E000000}"/>
    <cellStyle name="MILE DE MILLONES" xfId="195" xr:uid="{00000000-0005-0000-0000-00005F000000}"/>
    <cellStyle name="MILE DE MILLONES 2" xfId="196" xr:uid="{00000000-0005-0000-0000-000060000000}"/>
    <cellStyle name="MILE DE MILLONES_PRESUPUESTO FASE III ABR-2015 Rev3" xfId="197" xr:uid="{00000000-0005-0000-0000-000061000000}"/>
    <cellStyle name="MILES" xfId="198" xr:uid="{00000000-0005-0000-0000-000062000000}"/>
    <cellStyle name="MILES 2" xfId="199" xr:uid="{00000000-0005-0000-0000-000063000000}"/>
    <cellStyle name="Millares" xfId="34" builtinId="3"/>
    <cellStyle name="Millares [0] 2" xfId="259" xr:uid="{98377595-72AC-43C3-A6E1-F065BA0CB7B2}"/>
    <cellStyle name="Millares [2]" xfId="35" xr:uid="{00000000-0005-0000-0000-000065000000}"/>
    <cellStyle name="Millares [2] 2" xfId="200"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1" xr:uid="{00000000-0005-0000-0000-00006A000000}"/>
    <cellStyle name="Millares 12" xfId="124" xr:uid="{00000000-0005-0000-0000-00006B000000}"/>
    <cellStyle name="Millares 13" xfId="132" xr:uid="{00000000-0005-0000-0000-00006C000000}"/>
    <cellStyle name="Millares 2" xfId="39" xr:uid="{00000000-0005-0000-0000-00006D000000}"/>
    <cellStyle name="Millares 2 2" xfId="40" xr:uid="{00000000-0005-0000-0000-00006E000000}"/>
    <cellStyle name="Millares 2 2 2" xfId="266" xr:uid="{8CC9186E-2D9E-450B-B15B-EEA0FE6FDD1E}"/>
    <cellStyle name="Millares 2 3" xfId="41" xr:uid="{00000000-0005-0000-0000-00006F000000}"/>
    <cellStyle name="Millares 2 4" xfId="202" xr:uid="{00000000-0005-0000-0000-000070000000}"/>
    <cellStyle name="Millares 2 5" xfId="42" xr:uid="{00000000-0005-0000-0000-000071000000}"/>
    <cellStyle name="Millares 2 6" xfId="255" xr:uid="{6420C0F4-8773-4DFF-83B8-416509BCE4C1}"/>
    <cellStyle name="Millares 2_APU´S_NO_PREVISTOS (1)" xfId="203"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4" xr:uid="{00000000-0005-0000-0000-00007A000000}"/>
    <cellStyle name="Millares 4_APU´S_NO_PREVISTOS (1)" xfId="205" xr:uid="{00000000-0005-0000-0000-00007B000000}"/>
    <cellStyle name="Millares 5" xfId="50" xr:uid="{00000000-0005-0000-0000-00007C000000}"/>
    <cellStyle name="Millares 5 2" xfId="206"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2" xfId="262" xr:uid="{91156FDF-DC77-4A68-912A-3DE1CEB0BDB0}"/>
    <cellStyle name="MILLONES" xfId="207" xr:uid="{00000000-0005-0000-0000-000088000000}"/>
    <cellStyle name="MILLONES 2" xfId="208" xr:uid="{00000000-0005-0000-0000-000089000000}"/>
    <cellStyle name="MILLONES_PRESUPUESTO FASE III ABR-2015 Rev3" xfId="209" xr:uid="{00000000-0005-0000-0000-00008A000000}"/>
    <cellStyle name="Moneda [0] 2" xfId="256" xr:uid="{40A8E890-AE3A-4CC9-BD28-1F381BA38265}"/>
    <cellStyle name="Moneda [0] 2 2" xfId="260" xr:uid="{6A0D03E3-8149-45B8-A94C-82735983E946}"/>
    <cellStyle name="Moneda 10 2" xfId="60" xr:uid="{00000000-0005-0000-0000-00008B000000}"/>
    <cellStyle name="Moneda 2" xfId="61" xr:uid="{00000000-0005-0000-0000-00008C000000}"/>
    <cellStyle name="Moneda 2 10" xfId="210" xr:uid="{00000000-0005-0000-0000-00008D000000}"/>
    <cellStyle name="Moneda 2 11" xfId="211" xr:uid="{00000000-0005-0000-0000-00008E000000}"/>
    <cellStyle name="Moneda 2 12" xfId="212" xr:uid="{00000000-0005-0000-0000-00008F000000}"/>
    <cellStyle name="Moneda 2 13" xfId="257" xr:uid="{F54A40F9-58A1-4BA3-9568-4669F1DCA8B8}"/>
    <cellStyle name="Moneda 2 2" xfId="62" xr:uid="{00000000-0005-0000-0000-000090000000}"/>
    <cellStyle name="Moneda 2 2 2" xfId="63" xr:uid="{00000000-0005-0000-0000-000091000000}"/>
    <cellStyle name="Moneda 2 2 2 2" xfId="64" xr:uid="{00000000-0005-0000-0000-000092000000}"/>
    <cellStyle name="Moneda 2 2 2 2 2" xfId="128" xr:uid="{00000000-0005-0000-0000-000093000000}"/>
    <cellStyle name="Moneda 2 2 2 3" xfId="265" xr:uid="{5027B57A-FBBD-4A40-A128-6CA5987AE09E}"/>
    <cellStyle name="Moneda 2 2 3" xfId="65" xr:uid="{00000000-0005-0000-0000-000094000000}"/>
    <cellStyle name="Moneda 2 2 4" xfId="66" xr:uid="{00000000-0005-0000-0000-000095000000}"/>
    <cellStyle name="Moneda 2 2 5" xfId="67" xr:uid="{00000000-0005-0000-0000-000096000000}"/>
    <cellStyle name="Moneda 2 2_APU´S_NO_PREVISTOS (1)" xfId="213" xr:uid="{00000000-0005-0000-0000-000097000000}"/>
    <cellStyle name="Moneda 2 3" xfId="68" xr:uid="{00000000-0005-0000-0000-000098000000}"/>
    <cellStyle name="Moneda 2 4" xfId="214" xr:uid="{00000000-0005-0000-0000-000099000000}"/>
    <cellStyle name="Moneda 2 5" xfId="215" xr:uid="{00000000-0005-0000-0000-00009A000000}"/>
    <cellStyle name="Moneda 2 6" xfId="216" xr:uid="{00000000-0005-0000-0000-00009B000000}"/>
    <cellStyle name="Moneda 2 7" xfId="217" xr:uid="{00000000-0005-0000-0000-00009C000000}"/>
    <cellStyle name="Moneda 2 8" xfId="218" xr:uid="{00000000-0005-0000-0000-00009D000000}"/>
    <cellStyle name="Moneda 2 9" xfId="219" xr:uid="{00000000-0005-0000-0000-00009E000000}"/>
    <cellStyle name="Moneda 2_APU´S_NO_PREVISTOS (1)" xfId="220" xr:uid="{00000000-0005-0000-0000-00009F000000}"/>
    <cellStyle name="Moneda 22" xfId="264" xr:uid="{57FB9698-6951-466C-86DB-54A3C7EF4740}"/>
    <cellStyle name="Moneda 3" xfId="69" xr:uid="{00000000-0005-0000-0000-0000A0000000}"/>
    <cellStyle name="Moneda 4" xfId="221" xr:uid="{00000000-0005-0000-0000-0000A1000000}"/>
    <cellStyle name="Moneda 5" xfId="258" xr:uid="{DEE32B6B-03C2-4394-A05D-C0C8E31135C8}"/>
    <cellStyle name="Monetario0" xfId="222" xr:uid="{00000000-0005-0000-0000-0000A2000000}"/>
    <cellStyle name="Neutral" xfId="70" builtinId="28" customBuiltin="1"/>
    <cellStyle name="Neutral 2" xfId="71" xr:uid="{00000000-0005-0000-0000-0000A4000000}"/>
    <cellStyle name="Neutral 3" xfId="223" xr:uid="{00000000-0005-0000-0000-0000A5000000}"/>
    <cellStyle name="No. punto" xfId="224" xr:uid="{00000000-0005-0000-0000-0000A6000000}"/>
    <cellStyle name="No. punto 2" xfId="225" xr:uid="{00000000-0005-0000-0000-0000A7000000}"/>
    <cellStyle name="Normal" xfId="0" builtinId="0"/>
    <cellStyle name="Normal 2" xfId="72" xr:uid="{00000000-0005-0000-0000-0000A9000000}"/>
    <cellStyle name="Normal 2 10" xfId="73" xr:uid="{00000000-0005-0000-0000-0000AA000000}"/>
    <cellStyle name="Normal 2 10 2" xfId="74" xr:uid="{00000000-0005-0000-0000-0000AB000000}"/>
    <cellStyle name="Normal 2 10 2 2" xfId="133" xr:uid="{00000000-0005-0000-0000-0000AC000000}"/>
    <cellStyle name="Normal 2 10 3" xfId="125" xr:uid="{00000000-0005-0000-0000-0000AD000000}"/>
    <cellStyle name="Normal 2 11" xfId="75" xr:uid="{00000000-0005-0000-0000-0000AE000000}"/>
    <cellStyle name="Normal 2 12" xfId="76" xr:uid="{00000000-0005-0000-0000-0000AF000000}"/>
    <cellStyle name="Normal 2 13" xfId="77" xr:uid="{00000000-0005-0000-0000-0000B0000000}"/>
    <cellStyle name="Normal 2 2" xfId="78" xr:uid="{00000000-0005-0000-0000-0000B1000000}"/>
    <cellStyle name="Normal 2 2 2" xfId="226" xr:uid="{00000000-0005-0000-0000-0000B2000000}"/>
    <cellStyle name="Normal 2 2 3" xfId="227" xr:uid="{00000000-0005-0000-0000-0000B3000000}"/>
    <cellStyle name="Normal 2 3" xfId="79" xr:uid="{00000000-0005-0000-0000-0000B4000000}"/>
    <cellStyle name="Normal 2 3 2" xfId="228" xr:uid="{00000000-0005-0000-0000-0000B5000000}"/>
    <cellStyle name="Normal 2 4" xfId="80" xr:uid="{00000000-0005-0000-0000-0000B6000000}"/>
    <cellStyle name="Normal 2 5" xfId="81" xr:uid="{00000000-0005-0000-0000-0000B7000000}"/>
    <cellStyle name="Normal 2 6" xfId="82" xr:uid="{00000000-0005-0000-0000-0000B8000000}"/>
    <cellStyle name="Normal 2 7" xfId="83" xr:uid="{00000000-0005-0000-0000-0000B9000000}"/>
    <cellStyle name="Normal 2 8" xfId="84" xr:uid="{00000000-0005-0000-0000-0000BA000000}"/>
    <cellStyle name="Normal 2 9" xfId="85" xr:uid="{00000000-0005-0000-0000-0000BB000000}"/>
    <cellStyle name="Normal 2_APU NO PREVISTOS MTTO" xfId="86" xr:uid="{00000000-0005-0000-0000-0000BC000000}"/>
    <cellStyle name="Normal 29" xfId="87" xr:uid="{00000000-0005-0000-0000-0000BD000000}"/>
    <cellStyle name="Normal 3" xfId="88" xr:uid="{00000000-0005-0000-0000-0000BE000000}"/>
    <cellStyle name="Normal 3 11" xfId="129" xr:uid="{00000000-0005-0000-0000-0000BF000000}"/>
    <cellStyle name="Normal 3 11 2" xfId="261" xr:uid="{371339A3-0BE2-4CC3-8DA2-67B22583CF12}"/>
    <cellStyle name="Normal 3 2" xfId="89" xr:uid="{00000000-0005-0000-0000-0000C0000000}"/>
    <cellStyle name="Normal 3 2 2" xfId="127" xr:uid="{00000000-0005-0000-0000-0000C1000000}"/>
    <cellStyle name="Normal 3 3" xfId="229" xr:uid="{00000000-0005-0000-0000-0000C2000000}"/>
    <cellStyle name="Normal 3_APU´S_NO_PREVISTOS (1)" xfId="230" xr:uid="{00000000-0005-0000-0000-0000C3000000}"/>
    <cellStyle name="Normal 4" xfId="90" xr:uid="{00000000-0005-0000-0000-0000C4000000}"/>
    <cellStyle name="Normal 4 2" xfId="91" xr:uid="{00000000-0005-0000-0000-0000C5000000}"/>
    <cellStyle name="Normal 4 2 2" xfId="231" xr:uid="{00000000-0005-0000-0000-0000C6000000}"/>
    <cellStyle name="Normal 5" xfId="131" xr:uid="{00000000-0005-0000-0000-0000C7000000}"/>
    <cellStyle name="Normal 6" xfId="232" xr:uid="{00000000-0005-0000-0000-0000C8000000}"/>
    <cellStyle name="Normal 6 2" xfId="233" xr:uid="{00000000-0005-0000-0000-0000C9000000}"/>
    <cellStyle name="Normal 7" xfId="234" xr:uid="{00000000-0005-0000-0000-0000CA000000}"/>
    <cellStyle name="Normal 8" xfId="235" xr:uid="{00000000-0005-0000-0000-0000CB000000}"/>
    <cellStyle name="Normal 9" xfId="236" xr:uid="{00000000-0005-0000-0000-0000CC000000}"/>
    <cellStyle name="Normal 9 2" xfId="130" xr:uid="{00000000-0005-0000-0000-0000CD000000}"/>
    <cellStyle name="Normal_modelo ACTA OBRA y MODIFICACION" xfId="253" xr:uid="{00000000-0005-0000-0000-0000CE000000}"/>
    <cellStyle name="Notas 2" xfId="92" xr:uid="{00000000-0005-0000-0000-0000D0000000}"/>
    <cellStyle name="Notas 3" xfId="237" xr:uid="{00000000-0005-0000-0000-0000D1000000}"/>
    <cellStyle name="Percent" xfId="238" xr:uid="{00000000-0005-0000-0000-0000D2000000}"/>
    <cellStyle name="Porcentaje" xfId="94" builtinId="5"/>
    <cellStyle name="Porcentaje 2" xfId="239" xr:uid="{00000000-0005-0000-0000-0000D4000000}"/>
    <cellStyle name="Porcentaje 3" xfId="93" xr:uid="{00000000-0005-0000-0000-0000D5000000}"/>
    <cellStyle name="Porcentaje 3 2" xfId="263" xr:uid="{0476D3EF-E91D-4252-8816-F11CFFDC4A74}"/>
    <cellStyle name="Porcentaje 4" xfId="240" xr:uid="{00000000-0005-0000-0000-0000D6000000}"/>
    <cellStyle name="Porcentaje 5" xfId="241" xr:uid="{00000000-0005-0000-0000-0000D7000000}"/>
    <cellStyle name="Porcentaje 5 2" xfId="242" xr:uid="{00000000-0005-0000-0000-0000D8000000}"/>
    <cellStyle name="Porcentual 2" xfId="95" xr:uid="{00000000-0005-0000-0000-0000D9000000}"/>
    <cellStyle name="Porcentual 2 10" xfId="96" xr:uid="{00000000-0005-0000-0000-0000DA000000}"/>
    <cellStyle name="Porcentual 2 10 2" xfId="97" xr:uid="{00000000-0005-0000-0000-0000DB000000}"/>
    <cellStyle name="Porcentual 2 11" xfId="98" xr:uid="{00000000-0005-0000-0000-0000DC000000}"/>
    <cellStyle name="Porcentual 2 12" xfId="99" xr:uid="{00000000-0005-0000-0000-0000DD000000}"/>
    <cellStyle name="Porcentual 2 2" xfId="100" xr:uid="{00000000-0005-0000-0000-0000DE000000}"/>
    <cellStyle name="Porcentual 2 3" xfId="101" xr:uid="{00000000-0005-0000-0000-0000DF000000}"/>
    <cellStyle name="Porcentual 2 4" xfId="102" xr:uid="{00000000-0005-0000-0000-0000E0000000}"/>
    <cellStyle name="Porcentual 2 5" xfId="103" xr:uid="{00000000-0005-0000-0000-0000E1000000}"/>
    <cellStyle name="Porcentual 2 6" xfId="104" xr:uid="{00000000-0005-0000-0000-0000E2000000}"/>
    <cellStyle name="Porcentual 2 7" xfId="105" xr:uid="{00000000-0005-0000-0000-0000E3000000}"/>
    <cellStyle name="Porcentual 2 8" xfId="106" xr:uid="{00000000-0005-0000-0000-0000E4000000}"/>
    <cellStyle name="Porcentual 2 9" xfId="107" xr:uid="{00000000-0005-0000-0000-0000E5000000}"/>
    <cellStyle name="Porcentual 3" xfId="108" xr:uid="{00000000-0005-0000-0000-0000E6000000}"/>
    <cellStyle name="Porcentual 4" xfId="109" xr:uid="{00000000-0005-0000-0000-0000E7000000}"/>
    <cellStyle name="Porcentual 4 2" xfId="110" xr:uid="{00000000-0005-0000-0000-0000E8000000}"/>
    <cellStyle name="Porcentual 5" xfId="111" xr:uid="{00000000-0005-0000-0000-0000E9000000}"/>
    <cellStyle name="Porcentual 5 2" xfId="243" xr:uid="{00000000-0005-0000-0000-0000EA000000}"/>
    <cellStyle name="Porcentual 6" xfId="112" xr:uid="{00000000-0005-0000-0000-0000EB000000}"/>
    <cellStyle name="Porcentual 6 2" xfId="113" xr:uid="{00000000-0005-0000-0000-0000EC000000}"/>
    <cellStyle name="Porcentual 7" xfId="114" xr:uid="{00000000-0005-0000-0000-0000ED000000}"/>
    <cellStyle name="Porcentual 8" xfId="126" xr:uid="{00000000-0005-0000-0000-0000EE000000}"/>
    <cellStyle name="resaltado" xfId="244" xr:uid="{00000000-0005-0000-0000-0000EF000000}"/>
    <cellStyle name="Salida 2" xfId="115" xr:uid="{00000000-0005-0000-0000-0000F0000000}"/>
    <cellStyle name="Salida 3" xfId="245" xr:uid="{00000000-0005-0000-0000-0000F1000000}"/>
    <cellStyle name="Texto de advertencia 2" xfId="116" xr:uid="{00000000-0005-0000-0000-0000F2000000}"/>
    <cellStyle name="Texto de advertencia 3" xfId="246" xr:uid="{00000000-0005-0000-0000-0000F3000000}"/>
    <cellStyle name="Texto explicativo 2" xfId="117" xr:uid="{00000000-0005-0000-0000-0000F4000000}"/>
    <cellStyle name="Texto explicativo 3" xfId="247" xr:uid="{00000000-0005-0000-0000-0000F5000000}"/>
    <cellStyle name="Título 1 2" xfId="118" xr:uid="{00000000-0005-0000-0000-0000F6000000}"/>
    <cellStyle name="Título 1 3" xfId="248" xr:uid="{00000000-0005-0000-0000-0000F7000000}"/>
    <cellStyle name="Título 2 2" xfId="119" xr:uid="{00000000-0005-0000-0000-0000F8000000}"/>
    <cellStyle name="Título 2 3" xfId="249" xr:uid="{00000000-0005-0000-0000-0000F9000000}"/>
    <cellStyle name="Título 3 2" xfId="120" xr:uid="{00000000-0005-0000-0000-0000FA000000}"/>
    <cellStyle name="Título 3 3" xfId="250" xr:uid="{00000000-0005-0000-0000-0000FB000000}"/>
    <cellStyle name="Título 4" xfId="121" xr:uid="{00000000-0005-0000-0000-0000FC000000}"/>
    <cellStyle name="Título 5" xfId="251" xr:uid="{00000000-0005-0000-0000-0000FD000000}"/>
    <cellStyle name="Total" xfId="122" builtinId="25" customBuiltin="1"/>
    <cellStyle name="Total 2" xfId="123" xr:uid="{00000000-0005-0000-0000-0000FF000000}"/>
    <cellStyle name="Total 3" xfId="252" xr:uid="{00000000-0005-0000-0000-000000010000}"/>
  </cellStyles>
  <dxfs count="71">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ont>
        <b/>
        <i val="0"/>
        <color theme="0"/>
      </font>
      <fill>
        <patternFill>
          <bgColor rgb="FF00B050"/>
        </patternFill>
      </fill>
    </dxf>
    <dxf>
      <font>
        <b/>
        <i val="0"/>
        <color theme="0"/>
      </font>
      <fill>
        <patternFill>
          <bgColor rgb="FFC00000"/>
        </patternFill>
      </fill>
    </dxf>
    <dxf>
      <fill>
        <patternFill>
          <bgColor rgb="FFFF0000"/>
        </patternFill>
      </fill>
    </dxf>
    <dxf>
      <fill>
        <patternFill>
          <bgColor rgb="FF00B050"/>
        </patternFill>
      </fill>
    </dxf>
    <dxf>
      <fill>
        <patternFill>
          <bgColor rgb="FFFF0000"/>
        </patternFill>
      </fill>
    </dxf>
    <dxf>
      <font>
        <b/>
        <i val="0"/>
        <color theme="0"/>
      </font>
      <fill>
        <patternFill>
          <bgColor rgb="FF00B050"/>
        </patternFill>
      </fill>
    </dxf>
    <dxf>
      <font>
        <b/>
        <i val="0"/>
        <color theme="0"/>
      </font>
      <fill>
        <patternFill>
          <bgColor rgb="FFC0000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
      <fill>
        <patternFill>
          <bgColor rgb="FFFF0000"/>
        </patternFill>
      </fill>
    </dxf>
    <dxf>
      <fill>
        <patternFill>
          <bgColor rgb="FF00B050"/>
        </patternFill>
      </fill>
    </dxf>
    <dxf>
      <fill>
        <patternFill>
          <bgColor rgb="FFFF0000"/>
        </patternFill>
      </fill>
    </dxf>
    <dxf>
      <fill>
        <patternFill>
          <bgColor rgb="FFFF0000"/>
        </patternFill>
      </fill>
    </dxf>
    <dxf>
      <fill>
        <patternFill>
          <bgColor rgb="FF00B050"/>
        </patternFill>
      </fill>
    </dxf>
  </dxf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28" Type="http://schemas.openxmlformats.org/officeDocument/2006/relationships/calcChain" Target="calcChain.xml"/><Relationship Id="rId5" Type="http://schemas.openxmlformats.org/officeDocument/2006/relationships/externalLink" Target="externalLinks/externalLink2.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externalLink" Target="externalLinks/externalLink115.xml"/><Relationship Id="rId126" Type="http://schemas.openxmlformats.org/officeDocument/2006/relationships/styles" Target="styles.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externalLink" Target="externalLinks/externalLink121.xml"/><Relationship Id="rId129" Type="http://schemas.openxmlformats.org/officeDocument/2006/relationships/customXml" Target="../customXml/item1.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externalLink" Target="externalLinks/externalLink116.xml"/><Relationship Id="rId127" Type="http://schemas.openxmlformats.org/officeDocument/2006/relationships/sharedStrings" Target="sharedString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3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externalLink" Target="externalLinks/externalLink117.xml"/><Relationship Id="rId125" Type="http://schemas.openxmlformats.org/officeDocument/2006/relationships/theme" Target="theme/theme1.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 Id="rId131" Type="http://schemas.openxmlformats.org/officeDocument/2006/relationships/customXml" Target="../customXml/item3.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1.xml.rels><?xml version="1.0" encoding="UTF-8" standalone="yes"?>
<Relationships xmlns="http://schemas.openxmlformats.org/package/2006/relationships"><Relationship Id="rId1" Type="http://schemas.microsoft.com/office/2006/relationships/xlExternalLinkPath/xlPathMissing" Target="Factura13"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4.xml.rels><?xml version="1.0" encoding="UTF-8" standalone="yes"?>
<Relationships xmlns="http://schemas.openxmlformats.org/package/2006/relationships"><Relationship Id="rId2" Type="http://schemas.microsoft.com/office/2019/04/relationships/externalLinkLongPath" Target="https://cceficiente.sharepoint.com/Volumes/TOSHIBA%20EXT/Presupuestos%20Variante%20San%20Gil/marino/C/Documents%20and%20Settings/Hector%20Guerrero/Mis%20documentos/Licitaciones%20realizadas/Invias/INTER-Taraza-caucasia/DIFERGO/WINDOWS/TEMP/UNITARIOS.xls?5E062BE7" TargetMode="External"/><Relationship Id="rId1" Type="http://schemas.openxmlformats.org/officeDocument/2006/relationships/externalLinkPath" Target="file:///\\5E062BE7\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B2BDEA4\NOMINA%20CONVENC" TargetMode="External"/></Relationships>
</file>

<file path=xl/externalLinks/_rels/externalLink58.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9786AFA\NOMINA%20CONVENCIONAL.xls" TargetMode="External"/></Relationships>
</file>

<file path=xl/externalLinks/_rels/externalLink70.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80.xml.rels><?xml version="1.0" encoding="UTF-8" standalone="yes"?>
<Relationships xmlns="http://schemas.openxmlformats.org/package/2006/relationships"><Relationship Id="rId1" Type="http://schemas.microsoft.com/office/2006/relationships/xlExternalLinkPath/xlPathMissing" Target="REPROJMA.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115576A2\partidas_cant_tub_final_04.xls"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94.xml.rels><?xml version="1.0" encoding="UTF-8" standalone="yes"?>
<Relationships xmlns="http://schemas.openxmlformats.org/package/2006/relationships"><Relationship Id="rId1" Type="http://schemas.microsoft.com/office/2006/relationships/xlExternalLinkPath/xlPathMissing" Target="Contratacion%20PME%20v021"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CE431D1\CONSOLIDADO%20SOA_REQUERIMIENTOS%20NAFTA_100_2014.xls" TargetMode="External"/></Relationships>
</file>

<file path=xl/externalLinks/_rels/externalLink96.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104.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106.xml.rels><?xml version="1.0" encoding="UTF-8" standalone="yes"?>
<Relationships xmlns="http://schemas.openxmlformats.org/package/2006/relationships"><Relationship Id="rId1" Type="http://schemas.microsoft.com/office/2006/relationships/xlExternalLinkPath/xlPathMissing" Target="Formato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A/PUNITARIOS%20PARA%20241201%202S.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Alcaldia%20Usme/Formulaci&#243;n%20Proyectos/Conservacion/Presupuesto/Presupuesto%20Vias.xlsx"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Alcaldia%20Usme/Formulaci&#243;n%20Proyectos/Conservacion/Presupuesto/Presupuesto%20Conservacion%20Via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Indicadores Y Lista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Hoja3"/>
      <sheetName val="Hoja2"/>
      <sheetName val="Transportes"/>
      <sheetName val="MYE OBRA"/>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AMOBLAMINETO"/>
      <sheetName val="TARIFAS MATERIALES"/>
      <sheetName val="TARIFAS EQUIPOS "/>
      <sheetName val="TARIFA SALARIOS"/>
      <sheetName val="ó&gt;_x005f_x0000__x005f_x0001__x005f_x0000__x005f_x0000__"/>
      <sheetName val="PRES"/>
      <sheetName val="Accidentalidad"/>
      <sheetName val="Causa Posible"/>
      <sheetName val="Base de Datos"/>
      <sheetName val="Elementos Involucrados"/>
      <sheetName val="SNP7 Anclajes pasivos6j_x0000_"/>
      <sheetName val="CRA.MODI"/>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Grafico Avance"/>
      <sheetName val="ó&gt;?_x0001_???j0$?#???j.$?#???L_x0012_Óu????"/>
      <sheetName val="ó&gt;"/>
      <sheetName val="resum96"/>
      <sheetName val="sap"/>
      <sheetName val="P2"/>
      <sheetName val="P1"/>
      <sheetName val="31-05-18"/>
      <sheetName val="F-7857-308"/>
      <sheetName val="Equipo Menor"/>
      <sheetName val="ALQUILADO F-7857-308 "/>
      <sheetName val="Real Para tarifas"/>
      <sheetName val="Patrimonio neto personal"/>
      <sheetName val="Cálculos"/>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dicadores_Y_Listas4"/>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Indicadores_Y_Listas"/>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resumen_preacta5"/>
      <sheetName val="Resalto_en_asfalto5"/>
      <sheetName val="Mat_fresado_para_ampliacion5"/>
      <sheetName val="Tuberia_filtro_D=6&quot;5"/>
      <sheetName val="Realce_de_bordillo5"/>
      <sheetName val="Remocion_tuberia_d=24&quot;5"/>
      <sheetName val="GRAVA_ATRAQUES_DE_ALCANTARILLA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dicadores_Y_Listas1"/>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dicadores_Y_Listas2"/>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Indicadores_Y_Listas3"/>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Indicadores_Y_Listas9"/>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Indicadores_Y_Listas5"/>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dicadores_Y_Listas6"/>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_x0000_㈀㰰⌀_x0000_㈀㰮⌀_x0000_䰀଒v_x0000__x0000__x0000_頀"/>
      <sheetName val="Paral. 1"/>
      <sheetName val="Paral. 2"/>
      <sheetName val="Paral. 3"/>
      <sheetName val="Paral.4"/>
      <sheetName val="Lista ICC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U"/>
      <sheetName val="TARIFAS_MATERIALES"/>
      <sheetName val="TARIFAS_EQUIPOS_"/>
      <sheetName val="TARIFA_SALARIOS"/>
      <sheetName val="MYE_OBRA"/>
      <sheetName val="Tramo_2"/>
      <sheetName val="Equipo_Menor"/>
      <sheetName val="ALQUILADO_F-7857-308_"/>
      <sheetName val="Real_Para_tarifas"/>
      <sheetName val="Causa_Posible"/>
      <sheetName val="Base_de_Datos"/>
      <sheetName val="Elementos_Involucrados"/>
      <sheetName val="SNP7_Anclajes_pasivos6j"/>
      <sheetName val="CRA_MODI"/>
      <sheetName val="MDC-1_COLOCACION_"/>
      <sheetName val="D-20_COLOCACION_"/>
      <sheetName val="TRANSPORTE_MEZCLA_ASFALTICA"/>
      <sheetName val="EXT_microagomerado"/>
      <sheetName val="Grafico_Avance"/>
      <sheetName val="ó&gt;????j0$?#???j_$?#???L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sheetData sheetId="413"/>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ow r="2">
          <cell r="A2">
            <v>0</v>
          </cell>
        </row>
      </sheetData>
      <sheetData sheetId="752" refreshError="1"/>
      <sheetData sheetId="753" refreshError="1"/>
      <sheetData sheetId="754" refreshError="1"/>
      <sheetData sheetId="755" refreshError="1"/>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efreshError="1"/>
      <sheetData sheetId="872" refreshError="1"/>
      <sheetData sheetId="873" refreshError="1"/>
      <sheetData sheetId="874" refreshError="1"/>
      <sheetData sheetId="875" refreshError="1"/>
      <sheetData sheetId="876" refreshError="1"/>
      <sheetData sheetId="877" refreshError="1"/>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efreshError="1"/>
      <sheetData sheetId="888" refreshError="1"/>
      <sheetData sheetId="889" refreshError="1"/>
      <sheetData sheetId="890" refreshError="1"/>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ow r="2">
          <cell r="A2">
            <v>0</v>
          </cell>
        </row>
      </sheetData>
      <sheetData sheetId="1040">
        <row r="2">
          <cell r="A2">
            <v>0</v>
          </cell>
        </row>
      </sheetData>
      <sheetData sheetId="1041">
        <row r="2">
          <cell r="A2">
            <v>0</v>
          </cell>
        </row>
      </sheetData>
      <sheetData sheetId="1042">
        <row r="2">
          <cell r="A2">
            <v>0</v>
          </cell>
        </row>
      </sheetData>
      <sheetData sheetId="1043" refreshError="1"/>
      <sheetData sheetId="1044">
        <row r="2">
          <cell r="A2">
            <v>0</v>
          </cell>
        </row>
      </sheetData>
      <sheetData sheetId="1045">
        <row r="2">
          <cell r="A2">
            <v>0</v>
          </cell>
        </row>
      </sheetData>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ow r="2">
          <cell r="A2">
            <v>0</v>
          </cell>
        </row>
      </sheetData>
      <sheetData sheetId="1055" refreshError="1"/>
      <sheetData sheetId="1056" refreshError="1"/>
      <sheetData sheetId="1057">
        <row r="2">
          <cell r="A2">
            <v>0</v>
          </cell>
        </row>
      </sheetData>
      <sheetData sheetId="1058">
        <row r="2">
          <cell r="A2">
            <v>0</v>
          </cell>
        </row>
      </sheetData>
      <sheetData sheetId="1059"/>
      <sheetData sheetId="1060"/>
      <sheetData sheetId="1061"/>
      <sheetData sheetId="1062"/>
      <sheetData sheetId="1063"/>
      <sheetData sheetId="1064">
        <row r="2">
          <cell r="A2">
            <v>0</v>
          </cell>
        </row>
      </sheetData>
      <sheetData sheetId="1065">
        <row r="2">
          <cell r="A2">
            <v>0</v>
          </cell>
        </row>
      </sheetData>
      <sheetData sheetId="1066">
        <row r="2">
          <cell r="A2">
            <v>0</v>
          </cell>
        </row>
      </sheetData>
      <sheetData sheetId="1067">
        <row r="2">
          <cell r="A2">
            <v>0</v>
          </cell>
        </row>
      </sheetData>
      <sheetData sheetId="1068">
        <row r="2">
          <cell r="A2">
            <v>0</v>
          </cell>
        </row>
      </sheetData>
      <sheetData sheetId="1069">
        <row r="2">
          <cell r="A2">
            <v>0</v>
          </cell>
        </row>
      </sheetData>
      <sheetData sheetId="1070">
        <row r="2">
          <cell r="A2">
            <v>0</v>
          </cell>
        </row>
      </sheetData>
      <sheetData sheetId="1071">
        <row r="2">
          <cell r="A2">
            <v>0</v>
          </cell>
        </row>
      </sheetData>
      <sheetData sheetId="1072">
        <row r="2">
          <cell r="A2">
            <v>0</v>
          </cell>
        </row>
      </sheetData>
      <sheetData sheetId="1073">
        <row r="2">
          <cell r="A2">
            <v>0</v>
          </cell>
        </row>
      </sheetData>
      <sheetData sheetId="1074">
        <row r="2">
          <cell r="A2">
            <v>0</v>
          </cell>
        </row>
      </sheetData>
      <sheetData sheetId="1075">
        <row r="2">
          <cell r="A2">
            <v>0</v>
          </cell>
        </row>
      </sheetData>
      <sheetData sheetId="1076">
        <row r="2">
          <cell r="A2">
            <v>0</v>
          </cell>
        </row>
      </sheetData>
      <sheetData sheetId="1077">
        <row r="2">
          <cell r="A2">
            <v>0</v>
          </cell>
        </row>
      </sheetData>
      <sheetData sheetId="1078">
        <row r="2">
          <cell r="A2">
            <v>0</v>
          </cell>
        </row>
      </sheetData>
      <sheetData sheetId="1079">
        <row r="2">
          <cell r="A2">
            <v>0</v>
          </cell>
        </row>
      </sheetData>
      <sheetData sheetId="1080">
        <row r="2">
          <cell r="A2">
            <v>0</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row r="2">
          <cell r="A2">
            <v>0</v>
          </cell>
        </row>
      </sheetData>
      <sheetData sheetId="1089">
        <row r="2">
          <cell r="A2">
            <v>0</v>
          </cell>
        </row>
      </sheetData>
      <sheetData sheetId="1090">
        <row r="2">
          <cell r="A2">
            <v>0</v>
          </cell>
        </row>
      </sheetData>
      <sheetData sheetId="1091">
        <row r="2">
          <cell r="A2">
            <v>0</v>
          </cell>
        </row>
      </sheetData>
      <sheetData sheetId="1092">
        <row r="2">
          <cell r="A2">
            <v>0</v>
          </cell>
        </row>
      </sheetData>
      <sheetData sheetId="1093">
        <row r="2">
          <cell r="A2">
            <v>0</v>
          </cell>
        </row>
      </sheetData>
      <sheetData sheetId="1094">
        <row r="2">
          <cell r="A2">
            <v>0</v>
          </cell>
        </row>
      </sheetData>
      <sheetData sheetId="1095">
        <row r="2">
          <cell r="A2">
            <v>0</v>
          </cell>
        </row>
      </sheetData>
      <sheetData sheetId="1096">
        <row r="2">
          <cell r="A2">
            <v>0</v>
          </cell>
        </row>
      </sheetData>
      <sheetData sheetId="1097">
        <row r="2">
          <cell r="A2">
            <v>0</v>
          </cell>
        </row>
      </sheetData>
      <sheetData sheetId="1098">
        <row r="2">
          <cell r="A2">
            <v>0</v>
          </cell>
        </row>
      </sheetData>
      <sheetData sheetId="1099">
        <row r="2">
          <cell r="A2">
            <v>0</v>
          </cell>
        </row>
      </sheetData>
      <sheetData sheetId="1100">
        <row r="2">
          <cell r="A2">
            <v>0</v>
          </cell>
        </row>
      </sheetData>
      <sheetData sheetId="1101">
        <row r="2">
          <cell r="A2">
            <v>0</v>
          </cell>
        </row>
      </sheetData>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row r="2">
          <cell r="A2">
            <v>0</v>
          </cell>
        </row>
      </sheetData>
      <sheetData sheetId="1114">
        <row r="2">
          <cell r="A2">
            <v>0</v>
          </cell>
        </row>
      </sheetData>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ow r="2">
          <cell r="A2">
            <v>0</v>
          </cell>
        </row>
      </sheetData>
      <sheetData sheetId="1769">
        <row r="2">
          <cell r="A2">
            <v>0</v>
          </cell>
        </row>
      </sheetData>
      <sheetData sheetId="1770">
        <row r="2">
          <cell r="A2">
            <v>0</v>
          </cell>
        </row>
      </sheetData>
      <sheetData sheetId="1771">
        <row r="2">
          <cell r="A2">
            <v>0</v>
          </cell>
        </row>
      </sheetData>
      <sheetData sheetId="1772">
        <row r="2">
          <cell r="A2">
            <v>0</v>
          </cell>
        </row>
      </sheetData>
      <sheetData sheetId="1773">
        <row r="2">
          <cell r="A2">
            <v>0</v>
          </cell>
        </row>
      </sheetData>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sheetData sheetId="2096"/>
      <sheetData sheetId="2097">
        <row r="5">
          <cell r="B5" t="str">
            <v>T1</v>
          </cell>
        </row>
      </sheetData>
      <sheetData sheetId="2098">
        <row r="2">
          <cell r="B2">
            <v>100</v>
          </cell>
        </row>
      </sheetData>
      <sheetData sheetId="2099">
        <row r="2">
          <cell r="A2">
            <v>0</v>
          </cell>
        </row>
      </sheetData>
      <sheetData sheetId="2100">
        <row r="2">
          <cell r="A2">
            <v>0</v>
          </cell>
        </row>
      </sheetData>
      <sheetData sheetId="2101"/>
      <sheetData sheetId="2102"/>
      <sheetData sheetId="2103"/>
      <sheetData sheetId="2104"/>
      <sheetData sheetId="2105"/>
      <sheetData sheetId="2106"/>
      <sheetData sheetId="2107">
        <row r="2">
          <cell r="A2">
            <v>0</v>
          </cell>
        </row>
      </sheetData>
      <sheetData sheetId="2108"/>
      <sheetData sheetId="2109">
        <row r="2">
          <cell r="A2">
            <v>0</v>
          </cell>
        </row>
      </sheetData>
      <sheetData sheetId="2110"/>
      <sheetData sheetId="2111"/>
      <sheetData sheetId="2112"/>
      <sheetData sheetId="2113"/>
      <sheetData sheetId="2114">
        <row r="2">
          <cell r="A2">
            <v>0</v>
          </cell>
        </row>
      </sheetData>
      <sheetData sheetId="2115"/>
      <sheetData sheetId="2116"/>
      <sheetData sheetId="2117">
        <row r="2">
          <cell r="A2">
            <v>0</v>
          </cell>
        </row>
      </sheetData>
      <sheetData sheetId="2118"/>
      <sheetData sheetId="2119">
        <row r="2">
          <cell r="A2">
            <v>0</v>
          </cell>
        </row>
      </sheetData>
      <sheetData sheetId="2120"/>
      <sheetData sheetId="2121">
        <row r="2">
          <cell r="A2">
            <v>0</v>
          </cell>
        </row>
      </sheetData>
      <sheetData sheetId="2122"/>
      <sheetData sheetId="2123"/>
      <sheetData sheetId="2124">
        <row r="2">
          <cell r="A2">
            <v>0</v>
          </cell>
        </row>
      </sheetData>
      <sheetData sheetId="2125"/>
      <sheetData sheetId="2126"/>
      <sheetData sheetId="2127"/>
      <sheetData sheetId="2128"/>
      <sheetData sheetId="2129"/>
      <sheetData sheetId="2130"/>
      <sheetData sheetId="2131">
        <row r="2">
          <cell r="A2">
            <v>0</v>
          </cell>
        </row>
      </sheetData>
      <sheetData sheetId="2132"/>
      <sheetData sheetId="2133"/>
      <sheetData sheetId="2134">
        <row r="2">
          <cell r="A2">
            <v>0</v>
          </cell>
        </row>
      </sheetData>
      <sheetData sheetId="2135"/>
      <sheetData sheetId="2136"/>
      <sheetData sheetId="2137"/>
      <sheetData sheetId="2138"/>
      <sheetData sheetId="2139"/>
      <sheetData sheetId="2140"/>
      <sheetData sheetId="2141"/>
      <sheetData sheetId="2142"/>
      <sheetData sheetId="2143"/>
      <sheetData sheetId="2144">
        <row r="2">
          <cell r="A2">
            <v>0</v>
          </cell>
        </row>
      </sheetData>
      <sheetData sheetId="2145"/>
      <sheetData sheetId="2146"/>
      <sheetData sheetId="2147"/>
      <sheetData sheetId="2148"/>
      <sheetData sheetId="2149"/>
      <sheetData sheetId="2150"/>
      <sheetData sheetId="2151"/>
      <sheetData sheetId="2152"/>
      <sheetData sheetId="2153"/>
      <sheetData sheetId="2154"/>
      <sheetData sheetId="2155"/>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sheetData sheetId="2164"/>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5">
          <cell r="B5" t="str">
            <v>T1</v>
          </cell>
        </row>
      </sheetData>
      <sheetData sheetId="2174">
        <row r="2">
          <cell r="A2">
            <v>0</v>
          </cell>
        </row>
      </sheetData>
      <sheetData sheetId="2175">
        <row r="2">
          <cell r="A2">
            <v>0</v>
          </cell>
        </row>
      </sheetData>
      <sheetData sheetId="2176">
        <row r="2">
          <cell r="A2">
            <v>0</v>
          </cell>
        </row>
      </sheetData>
      <sheetData sheetId="2177"/>
      <sheetData sheetId="2178"/>
      <sheetData sheetId="2179">
        <row r="5">
          <cell r="B5" t="str">
            <v>T1</v>
          </cell>
        </row>
      </sheetData>
      <sheetData sheetId="2180">
        <row r="2">
          <cell r="B2">
            <v>100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sheetData sheetId="2188"/>
      <sheetData sheetId="2189">
        <row r="5">
          <cell r="B5" t="str">
            <v>T1</v>
          </cell>
        </row>
      </sheetData>
      <sheetData sheetId="2190">
        <row r="2">
          <cell r="B2">
            <v>100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sheetData sheetId="2198"/>
      <sheetData sheetId="2199"/>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sheetData sheetId="2207"/>
      <sheetData sheetId="2208">
        <row r="2">
          <cell r="A2">
            <v>0</v>
          </cell>
        </row>
      </sheetData>
      <sheetData sheetId="2209"/>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sheetData sheetId="2418"/>
      <sheetData sheetId="2419"/>
      <sheetData sheetId="2420">
        <row r="2">
          <cell r="A2">
            <v>0</v>
          </cell>
        </row>
      </sheetData>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row r="2">
          <cell r="A2">
            <v>0</v>
          </cell>
        </row>
      </sheetData>
      <sheetData sheetId="2457"/>
      <sheetData sheetId="2458"/>
      <sheetData sheetId="2459"/>
      <sheetData sheetId="2460"/>
      <sheetData sheetId="2461"/>
      <sheetData sheetId="2462"/>
      <sheetData sheetId="2463"/>
      <sheetData sheetId="2464"/>
      <sheetData sheetId="2465"/>
      <sheetData sheetId="2466">
        <row r="2">
          <cell r="A2">
            <v>0</v>
          </cell>
        </row>
      </sheetData>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row r="2">
          <cell r="A2">
            <v>0</v>
          </cell>
        </row>
      </sheetData>
      <sheetData sheetId="2540"/>
      <sheetData sheetId="2541"/>
      <sheetData sheetId="2542"/>
      <sheetData sheetId="2543"/>
      <sheetData sheetId="2544"/>
      <sheetData sheetId="2545"/>
      <sheetData sheetId="2546"/>
      <sheetData sheetId="2547"/>
      <sheetData sheetId="2548"/>
      <sheetData sheetId="2549">
        <row r="2">
          <cell r="A2">
            <v>0</v>
          </cell>
        </row>
      </sheetData>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sheetData sheetId="2582"/>
      <sheetData sheetId="2583">
        <row r="2">
          <cell r="A2">
            <v>0</v>
          </cell>
        </row>
      </sheetData>
      <sheetData sheetId="2584">
        <row r="2">
          <cell r="A2">
            <v>0</v>
          </cell>
        </row>
      </sheetData>
      <sheetData sheetId="2585">
        <row r="2">
          <cell r="A2">
            <v>0</v>
          </cell>
        </row>
      </sheetData>
      <sheetData sheetId="2586">
        <row r="2">
          <cell r="A2">
            <v>0</v>
          </cell>
        </row>
      </sheetData>
      <sheetData sheetId="2587">
        <row r="2">
          <cell r="A2">
            <v>0</v>
          </cell>
        </row>
      </sheetData>
      <sheetData sheetId="2588">
        <row r="2">
          <cell r="A2">
            <v>0</v>
          </cell>
        </row>
      </sheetData>
      <sheetData sheetId="2589">
        <row r="2">
          <cell r="A2">
            <v>0</v>
          </cell>
        </row>
      </sheetData>
      <sheetData sheetId="2590">
        <row r="2">
          <cell r="A2">
            <v>0</v>
          </cell>
        </row>
      </sheetData>
      <sheetData sheetId="2591"/>
      <sheetData sheetId="2592">
        <row r="2">
          <cell r="A2">
            <v>0</v>
          </cell>
        </row>
      </sheetData>
      <sheetData sheetId="2593">
        <row r="2">
          <cell r="A2">
            <v>0</v>
          </cell>
        </row>
      </sheetData>
      <sheetData sheetId="2594">
        <row r="2">
          <cell r="A2">
            <v>0</v>
          </cell>
        </row>
      </sheetData>
      <sheetData sheetId="2595">
        <row r="2">
          <cell r="A2">
            <v>0</v>
          </cell>
        </row>
      </sheetData>
      <sheetData sheetId="2596">
        <row r="2">
          <cell r="A2">
            <v>0</v>
          </cell>
        </row>
      </sheetData>
      <sheetData sheetId="2597">
        <row r="2">
          <cell r="A2">
            <v>0</v>
          </cell>
        </row>
      </sheetData>
      <sheetData sheetId="2598">
        <row r="2">
          <cell r="A2">
            <v>0</v>
          </cell>
        </row>
      </sheetData>
      <sheetData sheetId="2599">
        <row r="2">
          <cell r="A2">
            <v>0</v>
          </cell>
        </row>
      </sheetData>
      <sheetData sheetId="2600">
        <row r="2">
          <cell r="A2">
            <v>0</v>
          </cell>
        </row>
      </sheetData>
      <sheetData sheetId="2601">
        <row r="2">
          <cell r="A2">
            <v>0</v>
          </cell>
        </row>
      </sheetData>
      <sheetData sheetId="2602">
        <row r="2">
          <cell r="A2">
            <v>0</v>
          </cell>
        </row>
      </sheetData>
      <sheetData sheetId="2603">
        <row r="2">
          <cell r="A2">
            <v>0</v>
          </cell>
        </row>
      </sheetData>
      <sheetData sheetId="2604">
        <row r="2">
          <cell r="A2">
            <v>0</v>
          </cell>
        </row>
      </sheetData>
      <sheetData sheetId="2605">
        <row r="2">
          <cell r="A2">
            <v>0</v>
          </cell>
        </row>
      </sheetData>
      <sheetData sheetId="2606">
        <row r="2">
          <cell r="A2">
            <v>0</v>
          </cell>
        </row>
      </sheetData>
      <sheetData sheetId="2607">
        <row r="2">
          <cell r="A2">
            <v>0</v>
          </cell>
        </row>
      </sheetData>
      <sheetData sheetId="2608">
        <row r="2">
          <cell r="A2">
            <v>0</v>
          </cell>
        </row>
      </sheetData>
      <sheetData sheetId="2609">
        <row r="2">
          <cell r="A2">
            <v>0</v>
          </cell>
        </row>
      </sheetData>
      <sheetData sheetId="2610">
        <row r="2">
          <cell r="A2">
            <v>0</v>
          </cell>
        </row>
      </sheetData>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sheetData sheetId="2788"/>
      <sheetData sheetId="2789"/>
      <sheetData sheetId="2790">
        <row r="2">
          <cell r="A2">
            <v>0</v>
          </cell>
        </row>
      </sheetData>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row r="2">
          <cell r="A2">
            <v>0</v>
          </cell>
        </row>
      </sheetData>
      <sheetData sheetId="2827"/>
      <sheetData sheetId="2828"/>
      <sheetData sheetId="2829"/>
      <sheetData sheetId="2830"/>
      <sheetData sheetId="2831"/>
      <sheetData sheetId="2832"/>
      <sheetData sheetId="2833"/>
      <sheetData sheetId="2834"/>
      <sheetData sheetId="2835"/>
      <sheetData sheetId="2836">
        <row r="2">
          <cell r="A2">
            <v>0</v>
          </cell>
        </row>
      </sheetData>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row r="2">
          <cell r="A2">
            <v>0</v>
          </cell>
        </row>
      </sheetData>
      <sheetData sheetId="2910"/>
      <sheetData sheetId="2911"/>
      <sheetData sheetId="2912"/>
      <sheetData sheetId="2913"/>
      <sheetData sheetId="2914"/>
      <sheetData sheetId="2915"/>
      <sheetData sheetId="2916"/>
      <sheetData sheetId="2917"/>
      <sheetData sheetId="2918"/>
      <sheetData sheetId="2919">
        <row r="2">
          <cell r="A2">
            <v>0</v>
          </cell>
        </row>
      </sheetData>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sheetData sheetId="2952"/>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row r="2">
          <cell r="A2">
            <v>0</v>
          </cell>
        </row>
      </sheetData>
      <sheetData sheetId="3068">
        <row r="2">
          <cell r="A2">
            <v>0</v>
          </cell>
        </row>
      </sheetData>
      <sheetData sheetId="3069">
        <row r="2">
          <cell r="A2">
            <v>0</v>
          </cell>
        </row>
      </sheetData>
      <sheetData sheetId="3070">
        <row r="2">
          <cell r="A2">
            <v>0</v>
          </cell>
        </row>
      </sheetData>
      <sheetData sheetId="3071">
        <row r="2">
          <cell r="A2">
            <v>0</v>
          </cell>
        </row>
      </sheetData>
      <sheetData sheetId="3072">
        <row r="2">
          <cell r="A2">
            <v>0</v>
          </cell>
        </row>
      </sheetData>
      <sheetData sheetId="3073">
        <row r="2">
          <cell r="A2">
            <v>0</v>
          </cell>
        </row>
      </sheetData>
      <sheetData sheetId="3074">
        <row r="2">
          <cell r="A2">
            <v>0</v>
          </cell>
        </row>
      </sheetData>
      <sheetData sheetId="3075">
        <row r="2">
          <cell r="A2">
            <v>0</v>
          </cell>
        </row>
      </sheetData>
      <sheetData sheetId="3076">
        <row r="2">
          <cell r="A2">
            <v>0</v>
          </cell>
        </row>
      </sheetData>
      <sheetData sheetId="3077">
        <row r="2">
          <cell r="A2">
            <v>0</v>
          </cell>
        </row>
      </sheetData>
      <sheetData sheetId="3078">
        <row r="2">
          <cell r="A2">
            <v>0</v>
          </cell>
        </row>
      </sheetData>
      <sheetData sheetId="3079">
        <row r="2">
          <cell r="A2">
            <v>0</v>
          </cell>
        </row>
      </sheetData>
      <sheetData sheetId="3080">
        <row r="2">
          <cell r="A2">
            <v>0</v>
          </cell>
        </row>
      </sheetData>
      <sheetData sheetId="3081">
        <row r="2">
          <cell r="A2">
            <v>0</v>
          </cell>
        </row>
      </sheetData>
      <sheetData sheetId="3082">
        <row r="2">
          <cell r="A2">
            <v>0</v>
          </cell>
        </row>
      </sheetData>
      <sheetData sheetId="3083">
        <row r="2">
          <cell r="A2">
            <v>0</v>
          </cell>
        </row>
      </sheetData>
      <sheetData sheetId="3084">
        <row r="2">
          <cell r="A2">
            <v>0</v>
          </cell>
        </row>
      </sheetData>
      <sheetData sheetId="3085">
        <row r="2">
          <cell r="A2">
            <v>0</v>
          </cell>
        </row>
      </sheetData>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row r="2">
          <cell r="A2">
            <v>0</v>
          </cell>
        </row>
      </sheetData>
      <sheetData sheetId="3094">
        <row r="2">
          <cell r="A2">
            <v>0</v>
          </cell>
        </row>
      </sheetData>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row r="2">
          <cell r="A2">
            <v>0</v>
          </cell>
        </row>
      </sheetData>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sheetData sheetId="3158"/>
      <sheetData sheetId="3159"/>
      <sheetData sheetId="3160">
        <row r="2">
          <cell r="A2">
            <v>0</v>
          </cell>
        </row>
      </sheetData>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row r="2">
          <cell r="A2">
            <v>0</v>
          </cell>
        </row>
      </sheetData>
      <sheetData sheetId="3197"/>
      <sheetData sheetId="3198"/>
      <sheetData sheetId="3199"/>
      <sheetData sheetId="3200"/>
      <sheetData sheetId="3201"/>
      <sheetData sheetId="3202"/>
      <sheetData sheetId="3203"/>
      <sheetData sheetId="3204"/>
      <sheetData sheetId="3205"/>
      <sheetData sheetId="3206">
        <row r="2">
          <cell r="A2">
            <v>0</v>
          </cell>
        </row>
      </sheetData>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row r="2">
          <cell r="A2">
            <v>0</v>
          </cell>
        </row>
      </sheetData>
      <sheetData sheetId="3280"/>
      <sheetData sheetId="3281"/>
      <sheetData sheetId="3282"/>
      <sheetData sheetId="3283"/>
      <sheetData sheetId="3284"/>
      <sheetData sheetId="3285"/>
      <sheetData sheetId="3286"/>
      <sheetData sheetId="3287"/>
      <sheetData sheetId="3288"/>
      <sheetData sheetId="3289">
        <row r="2">
          <cell r="A2">
            <v>0</v>
          </cell>
        </row>
      </sheetData>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sheetData sheetId="3322"/>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row r="2">
          <cell r="A2">
            <v>0</v>
          </cell>
        </row>
      </sheetData>
      <sheetData sheetId="3438">
        <row r="2">
          <cell r="A2">
            <v>0</v>
          </cell>
        </row>
      </sheetData>
      <sheetData sheetId="3439">
        <row r="2">
          <cell r="A2">
            <v>0</v>
          </cell>
        </row>
      </sheetData>
      <sheetData sheetId="3440">
        <row r="2">
          <cell r="A2">
            <v>0</v>
          </cell>
        </row>
      </sheetData>
      <sheetData sheetId="3441">
        <row r="2">
          <cell r="A2">
            <v>0</v>
          </cell>
        </row>
      </sheetData>
      <sheetData sheetId="3442">
        <row r="2">
          <cell r="A2">
            <v>0</v>
          </cell>
        </row>
      </sheetData>
      <sheetData sheetId="3443">
        <row r="2">
          <cell r="A2">
            <v>0</v>
          </cell>
        </row>
      </sheetData>
      <sheetData sheetId="3444">
        <row r="2">
          <cell r="A2">
            <v>0</v>
          </cell>
        </row>
      </sheetData>
      <sheetData sheetId="3445">
        <row r="2">
          <cell r="A2">
            <v>0</v>
          </cell>
        </row>
      </sheetData>
      <sheetData sheetId="3446">
        <row r="2">
          <cell r="A2">
            <v>0</v>
          </cell>
        </row>
      </sheetData>
      <sheetData sheetId="3447">
        <row r="2">
          <cell r="A2">
            <v>0</v>
          </cell>
        </row>
      </sheetData>
      <sheetData sheetId="3448">
        <row r="2">
          <cell r="A2">
            <v>0</v>
          </cell>
        </row>
      </sheetData>
      <sheetData sheetId="3449">
        <row r="2">
          <cell r="A2">
            <v>0</v>
          </cell>
        </row>
      </sheetData>
      <sheetData sheetId="3450">
        <row r="2">
          <cell r="A2">
            <v>0</v>
          </cell>
        </row>
      </sheetData>
      <sheetData sheetId="3451">
        <row r="2">
          <cell r="A2">
            <v>0</v>
          </cell>
        </row>
      </sheetData>
      <sheetData sheetId="3452">
        <row r="2">
          <cell r="A2">
            <v>0</v>
          </cell>
        </row>
      </sheetData>
      <sheetData sheetId="3453">
        <row r="2">
          <cell r="A2">
            <v>0</v>
          </cell>
        </row>
      </sheetData>
      <sheetData sheetId="3454">
        <row r="2">
          <cell r="A2">
            <v>0</v>
          </cell>
        </row>
      </sheetData>
      <sheetData sheetId="3455">
        <row r="2">
          <cell r="A2">
            <v>0</v>
          </cell>
        </row>
      </sheetData>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row r="2">
          <cell r="A2">
            <v>0</v>
          </cell>
        </row>
      </sheetData>
      <sheetData sheetId="3464">
        <row r="2">
          <cell r="A2">
            <v>0</v>
          </cell>
        </row>
      </sheetData>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row r="2">
          <cell r="A2">
            <v>0</v>
          </cell>
        </row>
      </sheetData>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sheetData sheetId="3528"/>
      <sheetData sheetId="3529"/>
      <sheetData sheetId="3530">
        <row r="2">
          <cell r="A2">
            <v>0</v>
          </cell>
        </row>
      </sheetData>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row r="2">
          <cell r="A2">
            <v>0</v>
          </cell>
        </row>
      </sheetData>
      <sheetData sheetId="3567"/>
      <sheetData sheetId="3568"/>
      <sheetData sheetId="3569"/>
      <sheetData sheetId="3570"/>
      <sheetData sheetId="3571"/>
      <sheetData sheetId="3572"/>
      <sheetData sheetId="3573"/>
      <sheetData sheetId="3574"/>
      <sheetData sheetId="3575"/>
      <sheetData sheetId="3576">
        <row r="2">
          <cell r="A2">
            <v>0</v>
          </cell>
        </row>
      </sheetData>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row r="2">
          <cell r="A2">
            <v>0</v>
          </cell>
        </row>
      </sheetData>
      <sheetData sheetId="3650"/>
      <sheetData sheetId="3651"/>
      <sheetData sheetId="3652"/>
      <sheetData sheetId="3653"/>
      <sheetData sheetId="3654"/>
      <sheetData sheetId="3655"/>
      <sheetData sheetId="3656"/>
      <sheetData sheetId="3657"/>
      <sheetData sheetId="3658"/>
      <sheetData sheetId="3659">
        <row r="2">
          <cell r="A2">
            <v>0</v>
          </cell>
        </row>
      </sheetData>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sheetData sheetId="3692"/>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row r="2">
          <cell r="A2">
            <v>0</v>
          </cell>
        </row>
      </sheetData>
      <sheetData sheetId="3808">
        <row r="2">
          <cell r="A2">
            <v>0</v>
          </cell>
        </row>
      </sheetData>
      <sheetData sheetId="3809">
        <row r="2">
          <cell r="A2">
            <v>0</v>
          </cell>
        </row>
      </sheetData>
      <sheetData sheetId="3810">
        <row r="2">
          <cell r="A2">
            <v>0</v>
          </cell>
        </row>
      </sheetData>
      <sheetData sheetId="3811">
        <row r="2">
          <cell r="A2">
            <v>0</v>
          </cell>
        </row>
      </sheetData>
      <sheetData sheetId="3812">
        <row r="2">
          <cell r="A2">
            <v>0</v>
          </cell>
        </row>
      </sheetData>
      <sheetData sheetId="3813">
        <row r="2">
          <cell r="A2">
            <v>0</v>
          </cell>
        </row>
      </sheetData>
      <sheetData sheetId="3814">
        <row r="2">
          <cell r="A2">
            <v>0</v>
          </cell>
        </row>
      </sheetData>
      <sheetData sheetId="3815">
        <row r="2">
          <cell r="A2">
            <v>0</v>
          </cell>
        </row>
      </sheetData>
      <sheetData sheetId="3816">
        <row r="2">
          <cell r="A2">
            <v>0</v>
          </cell>
        </row>
      </sheetData>
      <sheetData sheetId="3817">
        <row r="2">
          <cell r="A2">
            <v>0</v>
          </cell>
        </row>
      </sheetData>
      <sheetData sheetId="3818">
        <row r="2">
          <cell r="A2">
            <v>0</v>
          </cell>
        </row>
      </sheetData>
      <sheetData sheetId="3819">
        <row r="2">
          <cell r="A2">
            <v>0</v>
          </cell>
        </row>
      </sheetData>
      <sheetData sheetId="3820">
        <row r="2">
          <cell r="A2">
            <v>0</v>
          </cell>
        </row>
      </sheetData>
      <sheetData sheetId="3821">
        <row r="2">
          <cell r="A2">
            <v>0</v>
          </cell>
        </row>
      </sheetData>
      <sheetData sheetId="3822">
        <row r="2">
          <cell r="A2">
            <v>0</v>
          </cell>
        </row>
      </sheetData>
      <sheetData sheetId="3823">
        <row r="2">
          <cell r="A2">
            <v>0</v>
          </cell>
        </row>
      </sheetData>
      <sheetData sheetId="3824">
        <row r="2">
          <cell r="A2">
            <v>0</v>
          </cell>
        </row>
      </sheetData>
      <sheetData sheetId="3825">
        <row r="2">
          <cell r="A2">
            <v>0</v>
          </cell>
        </row>
      </sheetData>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row r="2">
          <cell r="A2">
            <v>0</v>
          </cell>
        </row>
      </sheetData>
      <sheetData sheetId="3834">
        <row r="2">
          <cell r="A2">
            <v>0</v>
          </cell>
        </row>
      </sheetData>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row r="2">
          <cell r="A2">
            <v>0</v>
          </cell>
        </row>
      </sheetData>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sheetData sheetId="3898"/>
      <sheetData sheetId="3899"/>
      <sheetData sheetId="3900">
        <row r="2">
          <cell r="A2">
            <v>0</v>
          </cell>
        </row>
      </sheetData>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row r="2">
          <cell r="A2">
            <v>0</v>
          </cell>
        </row>
      </sheetData>
      <sheetData sheetId="3937"/>
      <sheetData sheetId="3938"/>
      <sheetData sheetId="3939"/>
      <sheetData sheetId="3940"/>
      <sheetData sheetId="3941"/>
      <sheetData sheetId="3942"/>
      <sheetData sheetId="3943"/>
      <sheetData sheetId="3944"/>
      <sheetData sheetId="3945"/>
      <sheetData sheetId="3946">
        <row r="2">
          <cell r="A2">
            <v>0</v>
          </cell>
        </row>
      </sheetData>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row r="2">
          <cell r="A2">
            <v>0</v>
          </cell>
        </row>
      </sheetData>
      <sheetData sheetId="4205"/>
      <sheetData sheetId="4206"/>
      <sheetData sheetId="4207"/>
      <sheetData sheetId="4208"/>
      <sheetData sheetId="4209"/>
      <sheetData sheetId="4210"/>
      <sheetData sheetId="4211"/>
      <sheetData sheetId="4212"/>
      <sheetData sheetId="4213"/>
      <sheetData sheetId="4214">
        <row r="2">
          <cell r="A2">
            <v>0</v>
          </cell>
        </row>
      </sheetData>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row r="2">
          <cell r="A2">
            <v>0</v>
          </cell>
        </row>
      </sheetData>
      <sheetData sheetId="4251"/>
      <sheetData sheetId="4252"/>
      <sheetData sheetId="4253"/>
      <sheetData sheetId="4254"/>
      <sheetData sheetId="4255"/>
      <sheetData sheetId="4256"/>
      <sheetData sheetId="4257"/>
      <sheetData sheetId="4258"/>
      <sheetData sheetId="4259"/>
      <sheetData sheetId="4260">
        <row r="2">
          <cell r="A2">
            <v>0</v>
          </cell>
        </row>
      </sheetData>
      <sheetData sheetId="4261"/>
      <sheetData sheetId="4262"/>
      <sheetData sheetId="4263"/>
      <sheetData sheetId="4264"/>
      <sheetData sheetId="4265"/>
      <sheetData sheetId="4266"/>
      <sheetData sheetId="4267"/>
      <sheetData sheetId="4268"/>
      <sheetData sheetId="4269"/>
      <sheetData sheetId="4270">
        <row r="2">
          <cell r="A2">
            <v>0</v>
          </cell>
        </row>
      </sheetData>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row r="2">
          <cell r="A2">
            <v>0</v>
          </cell>
        </row>
      </sheetData>
      <sheetData sheetId="4307"/>
      <sheetData sheetId="4308"/>
      <sheetData sheetId="4309"/>
      <sheetData sheetId="4310"/>
      <sheetData sheetId="4311"/>
      <sheetData sheetId="4312"/>
      <sheetData sheetId="4313"/>
      <sheetData sheetId="4314"/>
      <sheetData sheetId="4315"/>
      <sheetData sheetId="4316">
        <row r="2">
          <cell r="A2">
            <v>0</v>
          </cell>
        </row>
      </sheetData>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row r="2">
          <cell r="A2">
            <v>0</v>
          </cell>
        </row>
      </sheetData>
      <sheetData sheetId="4390"/>
      <sheetData sheetId="4391"/>
      <sheetData sheetId="4392"/>
      <sheetData sheetId="4393"/>
      <sheetData sheetId="4394"/>
      <sheetData sheetId="4395"/>
      <sheetData sheetId="4396"/>
      <sheetData sheetId="4397"/>
      <sheetData sheetId="4398"/>
      <sheetData sheetId="4399">
        <row r="2">
          <cell r="A2">
            <v>0</v>
          </cell>
        </row>
      </sheetData>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row r="2">
          <cell r="A2">
            <v>0</v>
          </cell>
        </row>
      </sheetData>
      <sheetData sheetId="4436"/>
      <sheetData sheetId="4437"/>
      <sheetData sheetId="4438"/>
      <sheetData sheetId="4439"/>
      <sheetData sheetId="4440"/>
      <sheetData sheetId="4441"/>
      <sheetData sheetId="4442"/>
      <sheetData sheetId="4443"/>
      <sheetData sheetId="4444"/>
      <sheetData sheetId="4445">
        <row r="2">
          <cell r="A2">
            <v>0</v>
          </cell>
        </row>
      </sheetData>
      <sheetData sheetId="4446"/>
      <sheetData sheetId="4447"/>
      <sheetData sheetId="4448"/>
      <sheetData sheetId="4449"/>
      <sheetData sheetId="4450"/>
      <sheetData sheetId="4451"/>
      <sheetData sheetId="4452"/>
      <sheetData sheetId="4453"/>
      <sheetData sheetId="4454"/>
      <sheetData sheetId="4455">
        <row r="2">
          <cell r="A2">
            <v>0</v>
          </cell>
        </row>
      </sheetData>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row r="2">
          <cell r="A2">
            <v>0</v>
          </cell>
        </row>
      </sheetData>
      <sheetData sheetId="4492"/>
      <sheetData sheetId="4493"/>
      <sheetData sheetId="4494"/>
      <sheetData sheetId="4495"/>
      <sheetData sheetId="4496"/>
      <sheetData sheetId="4497"/>
      <sheetData sheetId="4498"/>
      <sheetData sheetId="4499"/>
      <sheetData sheetId="4500"/>
      <sheetData sheetId="4501">
        <row r="2">
          <cell r="A2">
            <v>0</v>
          </cell>
        </row>
      </sheetData>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row r="2">
          <cell r="A2">
            <v>0</v>
          </cell>
        </row>
      </sheetData>
      <sheetData sheetId="4575"/>
      <sheetData sheetId="4576"/>
      <sheetData sheetId="4577"/>
      <sheetData sheetId="4578"/>
      <sheetData sheetId="4579"/>
      <sheetData sheetId="4580"/>
      <sheetData sheetId="4581"/>
      <sheetData sheetId="4582"/>
      <sheetData sheetId="4583"/>
      <sheetData sheetId="4584">
        <row r="2">
          <cell r="A2">
            <v>0</v>
          </cell>
        </row>
      </sheetData>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row r="2">
          <cell r="A2">
            <v>0</v>
          </cell>
        </row>
      </sheetData>
      <sheetData sheetId="4610">
        <row r="2">
          <cell r="A2">
            <v>0</v>
          </cell>
        </row>
      </sheetData>
      <sheetData sheetId="4611">
        <row r="2">
          <cell r="A2">
            <v>0</v>
          </cell>
        </row>
      </sheetData>
      <sheetData sheetId="4612">
        <row r="2">
          <cell r="A2">
            <v>0</v>
          </cell>
        </row>
      </sheetData>
      <sheetData sheetId="4613">
        <row r="2">
          <cell r="A2">
            <v>0</v>
          </cell>
        </row>
      </sheetData>
      <sheetData sheetId="4614">
        <row r="2">
          <cell r="A2">
            <v>0</v>
          </cell>
        </row>
      </sheetData>
      <sheetData sheetId="4615">
        <row r="2">
          <cell r="A2">
            <v>0</v>
          </cell>
        </row>
      </sheetData>
      <sheetData sheetId="4616"/>
      <sheetData sheetId="4617"/>
      <sheetData sheetId="4618">
        <row r="2">
          <cell r="A2">
            <v>0</v>
          </cell>
        </row>
      </sheetData>
      <sheetData sheetId="4619">
        <row r="2">
          <cell r="A2">
            <v>0</v>
          </cell>
        </row>
      </sheetData>
      <sheetData sheetId="4620">
        <row r="2">
          <cell r="A2">
            <v>0</v>
          </cell>
        </row>
      </sheetData>
      <sheetData sheetId="4621">
        <row r="2">
          <cell r="A2">
            <v>0</v>
          </cell>
        </row>
      </sheetData>
      <sheetData sheetId="4622">
        <row r="2">
          <cell r="A2">
            <v>0</v>
          </cell>
        </row>
      </sheetData>
      <sheetData sheetId="4623">
        <row r="2">
          <cell r="A2">
            <v>0</v>
          </cell>
        </row>
      </sheetData>
      <sheetData sheetId="4624">
        <row r="2">
          <cell r="A2">
            <v>0</v>
          </cell>
        </row>
      </sheetData>
      <sheetData sheetId="4625">
        <row r="2">
          <cell r="A2">
            <v>0</v>
          </cell>
        </row>
      </sheetData>
      <sheetData sheetId="4626"/>
      <sheetData sheetId="4627">
        <row r="2">
          <cell r="A2">
            <v>0</v>
          </cell>
        </row>
      </sheetData>
      <sheetData sheetId="4628">
        <row r="2">
          <cell r="A2">
            <v>0</v>
          </cell>
        </row>
      </sheetData>
      <sheetData sheetId="4629">
        <row r="2">
          <cell r="A2">
            <v>0</v>
          </cell>
        </row>
      </sheetData>
      <sheetData sheetId="4630">
        <row r="2">
          <cell r="A2">
            <v>0</v>
          </cell>
        </row>
      </sheetData>
      <sheetData sheetId="4631">
        <row r="2">
          <cell r="A2">
            <v>0</v>
          </cell>
        </row>
      </sheetData>
      <sheetData sheetId="4632">
        <row r="2">
          <cell r="A2">
            <v>0</v>
          </cell>
        </row>
      </sheetData>
      <sheetData sheetId="4633">
        <row r="2">
          <cell r="A2">
            <v>0</v>
          </cell>
        </row>
      </sheetData>
      <sheetData sheetId="4634">
        <row r="2">
          <cell r="A2">
            <v>0</v>
          </cell>
        </row>
      </sheetData>
      <sheetData sheetId="4635">
        <row r="2">
          <cell r="A2">
            <v>0</v>
          </cell>
        </row>
      </sheetData>
      <sheetData sheetId="4636">
        <row r="2">
          <cell r="A2">
            <v>0</v>
          </cell>
        </row>
      </sheetData>
      <sheetData sheetId="4637">
        <row r="2">
          <cell r="A2">
            <v>0</v>
          </cell>
        </row>
      </sheetData>
      <sheetData sheetId="4638">
        <row r="2">
          <cell r="A2">
            <v>0</v>
          </cell>
        </row>
      </sheetData>
      <sheetData sheetId="4639">
        <row r="2">
          <cell r="A2">
            <v>0</v>
          </cell>
        </row>
      </sheetData>
      <sheetData sheetId="4640">
        <row r="2">
          <cell r="A2">
            <v>0</v>
          </cell>
        </row>
      </sheetData>
      <sheetData sheetId="4641">
        <row r="2">
          <cell r="A2">
            <v>0</v>
          </cell>
        </row>
      </sheetData>
      <sheetData sheetId="4642">
        <row r="2">
          <cell r="A2">
            <v>0</v>
          </cell>
        </row>
      </sheetData>
      <sheetData sheetId="4643">
        <row r="2">
          <cell r="A2">
            <v>0</v>
          </cell>
        </row>
      </sheetData>
      <sheetData sheetId="4644">
        <row r="2">
          <cell r="A2">
            <v>0</v>
          </cell>
        </row>
      </sheetData>
      <sheetData sheetId="4645">
        <row r="2">
          <cell r="A2">
            <v>0</v>
          </cell>
        </row>
      </sheetData>
      <sheetData sheetId="4646">
        <row r="2">
          <cell r="A2">
            <v>0</v>
          </cell>
        </row>
      </sheetData>
      <sheetData sheetId="4647">
        <row r="2">
          <cell r="A2">
            <v>0</v>
          </cell>
        </row>
      </sheetData>
      <sheetData sheetId="4648">
        <row r="2">
          <cell r="A2">
            <v>0</v>
          </cell>
        </row>
      </sheetData>
      <sheetData sheetId="4649">
        <row r="2">
          <cell r="A2">
            <v>0</v>
          </cell>
        </row>
      </sheetData>
      <sheetData sheetId="4650">
        <row r="2">
          <cell r="A2">
            <v>0</v>
          </cell>
        </row>
      </sheetData>
      <sheetData sheetId="4651">
        <row r="2">
          <cell r="A2">
            <v>0</v>
          </cell>
        </row>
      </sheetData>
      <sheetData sheetId="4652">
        <row r="2">
          <cell r="A2">
            <v>0</v>
          </cell>
        </row>
      </sheetData>
      <sheetData sheetId="4653">
        <row r="2">
          <cell r="A2">
            <v>0</v>
          </cell>
        </row>
      </sheetData>
      <sheetData sheetId="4654">
        <row r="2">
          <cell r="A2">
            <v>0</v>
          </cell>
        </row>
      </sheetData>
      <sheetData sheetId="4655">
        <row r="2">
          <cell r="A2">
            <v>0</v>
          </cell>
        </row>
      </sheetData>
      <sheetData sheetId="4656">
        <row r="2">
          <cell r="A2">
            <v>0</v>
          </cell>
        </row>
      </sheetData>
      <sheetData sheetId="4657">
        <row r="2">
          <cell r="A2">
            <v>0</v>
          </cell>
        </row>
      </sheetData>
      <sheetData sheetId="4658">
        <row r="2">
          <cell r="A2">
            <v>0</v>
          </cell>
        </row>
      </sheetData>
      <sheetData sheetId="4659">
        <row r="2">
          <cell r="A2">
            <v>0</v>
          </cell>
        </row>
      </sheetData>
      <sheetData sheetId="4660">
        <row r="2">
          <cell r="A2">
            <v>0</v>
          </cell>
        </row>
      </sheetData>
      <sheetData sheetId="4661">
        <row r="2">
          <cell r="A2">
            <v>0</v>
          </cell>
        </row>
      </sheetData>
      <sheetData sheetId="4662">
        <row r="2">
          <cell r="A2">
            <v>0</v>
          </cell>
        </row>
      </sheetData>
      <sheetData sheetId="4663">
        <row r="2">
          <cell r="A2">
            <v>0</v>
          </cell>
        </row>
      </sheetData>
      <sheetData sheetId="4664">
        <row r="2">
          <cell r="A2">
            <v>0</v>
          </cell>
        </row>
      </sheetData>
      <sheetData sheetId="4665">
        <row r="2">
          <cell r="A2">
            <v>0</v>
          </cell>
        </row>
      </sheetData>
      <sheetData sheetId="4666">
        <row r="2">
          <cell r="A2">
            <v>0</v>
          </cell>
        </row>
      </sheetData>
      <sheetData sheetId="4667">
        <row r="2">
          <cell r="A2">
            <v>0</v>
          </cell>
        </row>
      </sheetData>
      <sheetData sheetId="4668">
        <row r="2">
          <cell r="A2">
            <v>0</v>
          </cell>
        </row>
      </sheetData>
      <sheetData sheetId="4669">
        <row r="2">
          <cell r="A2">
            <v>0</v>
          </cell>
        </row>
      </sheetData>
      <sheetData sheetId="4670">
        <row r="2">
          <cell r="A2">
            <v>0</v>
          </cell>
        </row>
      </sheetData>
      <sheetData sheetId="4671">
        <row r="2">
          <cell r="A2">
            <v>0</v>
          </cell>
        </row>
      </sheetData>
      <sheetData sheetId="4672">
        <row r="2">
          <cell r="A2">
            <v>0</v>
          </cell>
        </row>
      </sheetData>
      <sheetData sheetId="4673">
        <row r="2">
          <cell r="A2">
            <v>0</v>
          </cell>
        </row>
      </sheetData>
      <sheetData sheetId="4674">
        <row r="2">
          <cell r="A2">
            <v>0</v>
          </cell>
        </row>
      </sheetData>
      <sheetData sheetId="4675">
        <row r="2">
          <cell r="A2">
            <v>0</v>
          </cell>
        </row>
      </sheetData>
      <sheetData sheetId="4676">
        <row r="2">
          <cell r="A2">
            <v>0</v>
          </cell>
        </row>
      </sheetData>
      <sheetData sheetId="4677">
        <row r="2">
          <cell r="A2">
            <v>0</v>
          </cell>
        </row>
      </sheetData>
      <sheetData sheetId="4678">
        <row r="2">
          <cell r="A2">
            <v>0</v>
          </cell>
        </row>
      </sheetData>
      <sheetData sheetId="4679">
        <row r="2">
          <cell r="A2">
            <v>0</v>
          </cell>
        </row>
      </sheetData>
      <sheetData sheetId="4680">
        <row r="2">
          <cell r="A2">
            <v>0</v>
          </cell>
        </row>
      </sheetData>
      <sheetData sheetId="4681">
        <row r="2">
          <cell r="A2">
            <v>0</v>
          </cell>
        </row>
      </sheetData>
      <sheetData sheetId="4682">
        <row r="2">
          <cell r="A2">
            <v>0</v>
          </cell>
        </row>
      </sheetData>
      <sheetData sheetId="4683">
        <row r="2">
          <cell r="A2">
            <v>0</v>
          </cell>
        </row>
      </sheetData>
      <sheetData sheetId="4684">
        <row r="2">
          <cell r="A2">
            <v>0</v>
          </cell>
        </row>
      </sheetData>
      <sheetData sheetId="4685">
        <row r="2">
          <cell r="A2">
            <v>0</v>
          </cell>
        </row>
      </sheetData>
      <sheetData sheetId="4686">
        <row r="2">
          <cell r="A2">
            <v>0</v>
          </cell>
        </row>
      </sheetData>
      <sheetData sheetId="4687">
        <row r="2">
          <cell r="A2">
            <v>0</v>
          </cell>
        </row>
      </sheetData>
      <sheetData sheetId="4688">
        <row r="2">
          <cell r="A2">
            <v>0</v>
          </cell>
        </row>
      </sheetData>
      <sheetData sheetId="4689">
        <row r="2">
          <cell r="A2">
            <v>0</v>
          </cell>
        </row>
      </sheetData>
      <sheetData sheetId="4690">
        <row r="2">
          <cell r="A2">
            <v>0</v>
          </cell>
        </row>
      </sheetData>
      <sheetData sheetId="4691">
        <row r="2">
          <cell r="A2">
            <v>0</v>
          </cell>
        </row>
      </sheetData>
      <sheetData sheetId="4692">
        <row r="2">
          <cell r="A2">
            <v>0</v>
          </cell>
        </row>
      </sheetData>
      <sheetData sheetId="4693">
        <row r="2">
          <cell r="A2">
            <v>0</v>
          </cell>
        </row>
      </sheetData>
      <sheetData sheetId="4694">
        <row r="2">
          <cell r="A2">
            <v>0</v>
          </cell>
        </row>
      </sheetData>
      <sheetData sheetId="4695">
        <row r="2">
          <cell r="A2">
            <v>0</v>
          </cell>
        </row>
      </sheetData>
      <sheetData sheetId="4696">
        <row r="2">
          <cell r="A2">
            <v>0</v>
          </cell>
        </row>
      </sheetData>
      <sheetData sheetId="4697">
        <row r="2">
          <cell r="A2">
            <v>0</v>
          </cell>
        </row>
      </sheetData>
      <sheetData sheetId="4698">
        <row r="2">
          <cell r="A2">
            <v>0</v>
          </cell>
        </row>
      </sheetData>
      <sheetData sheetId="4699">
        <row r="2">
          <cell r="A2">
            <v>0</v>
          </cell>
        </row>
      </sheetData>
      <sheetData sheetId="4700">
        <row r="2">
          <cell r="A2">
            <v>0</v>
          </cell>
        </row>
      </sheetData>
      <sheetData sheetId="4701">
        <row r="2">
          <cell r="A2">
            <v>0</v>
          </cell>
        </row>
      </sheetData>
      <sheetData sheetId="4702">
        <row r="2">
          <cell r="A2">
            <v>0</v>
          </cell>
        </row>
      </sheetData>
      <sheetData sheetId="4703">
        <row r="2">
          <cell r="A2">
            <v>0</v>
          </cell>
        </row>
      </sheetData>
      <sheetData sheetId="4704">
        <row r="2">
          <cell r="A2">
            <v>0</v>
          </cell>
        </row>
      </sheetData>
      <sheetData sheetId="4705">
        <row r="2">
          <cell r="A2">
            <v>0</v>
          </cell>
        </row>
      </sheetData>
      <sheetData sheetId="4706">
        <row r="2">
          <cell r="A2">
            <v>0</v>
          </cell>
        </row>
      </sheetData>
      <sheetData sheetId="4707">
        <row r="2">
          <cell r="A2">
            <v>0</v>
          </cell>
        </row>
      </sheetData>
      <sheetData sheetId="4708">
        <row r="2">
          <cell r="A2">
            <v>0</v>
          </cell>
        </row>
      </sheetData>
      <sheetData sheetId="4709">
        <row r="2">
          <cell r="A2">
            <v>0</v>
          </cell>
        </row>
      </sheetData>
      <sheetData sheetId="4710">
        <row r="2">
          <cell r="A2">
            <v>0</v>
          </cell>
        </row>
      </sheetData>
      <sheetData sheetId="4711">
        <row r="2">
          <cell r="A2">
            <v>0</v>
          </cell>
        </row>
      </sheetData>
      <sheetData sheetId="4712">
        <row r="2">
          <cell r="A2">
            <v>0</v>
          </cell>
        </row>
      </sheetData>
      <sheetData sheetId="4713">
        <row r="2">
          <cell r="A2">
            <v>0</v>
          </cell>
        </row>
      </sheetData>
      <sheetData sheetId="4714">
        <row r="2">
          <cell r="A2">
            <v>0</v>
          </cell>
        </row>
      </sheetData>
      <sheetData sheetId="4715">
        <row r="2">
          <cell r="A2">
            <v>0</v>
          </cell>
        </row>
      </sheetData>
      <sheetData sheetId="4716">
        <row r="2">
          <cell r="A2">
            <v>0</v>
          </cell>
        </row>
      </sheetData>
      <sheetData sheetId="4717">
        <row r="2">
          <cell r="A2">
            <v>0</v>
          </cell>
        </row>
      </sheetData>
      <sheetData sheetId="4718">
        <row r="2">
          <cell r="A2">
            <v>0</v>
          </cell>
        </row>
      </sheetData>
      <sheetData sheetId="4719">
        <row r="2">
          <cell r="A2">
            <v>0</v>
          </cell>
        </row>
      </sheetData>
      <sheetData sheetId="4720">
        <row r="2">
          <cell r="A2">
            <v>0</v>
          </cell>
        </row>
      </sheetData>
      <sheetData sheetId="4721">
        <row r="2">
          <cell r="A2">
            <v>0</v>
          </cell>
        </row>
      </sheetData>
      <sheetData sheetId="4722">
        <row r="2">
          <cell r="A2">
            <v>0</v>
          </cell>
        </row>
      </sheetData>
      <sheetData sheetId="4723">
        <row r="2">
          <cell r="A2">
            <v>0</v>
          </cell>
        </row>
      </sheetData>
      <sheetData sheetId="4724">
        <row r="2">
          <cell r="A2">
            <v>0</v>
          </cell>
        </row>
      </sheetData>
      <sheetData sheetId="4725">
        <row r="2">
          <cell r="A2">
            <v>0</v>
          </cell>
        </row>
      </sheetData>
      <sheetData sheetId="4726">
        <row r="2">
          <cell r="A2">
            <v>0</v>
          </cell>
        </row>
      </sheetData>
      <sheetData sheetId="4727">
        <row r="2">
          <cell r="A2">
            <v>0</v>
          </cell>
        </row>
      </sheetData>
      <sheetData sheetId="4728">
        <row r="2">
          <cell r="A2">
            <v>0</v>
          </cell>
        </row>
      </sheetData>
      <sheetData sheetId="4729">
        <row r="2">
          <cell r="A2">
            <v>0</v>
          </cell>
        </row>
      </sheetData>
      <sheetData sheetId="4730">
        <row r="2">
          <cell r="A2">
            <v>0</v>
          </cell>
        </row>
      </sheetData>
      <sheetData sheetId="4731">
        <row r="2">
          <cell r="A2">
            <v>0</v>
          </cell>
        </row>
      </sheetData>
      <sheetData sheetId="4732">
        <row r="2">
          <cell r="A2">
            <v>0</v>
          </cell>
        </row>
      </sheetData>
      <sheetData sheetId="4733">
        <row r="2">
          <cell r="A2">
            <v>0</v>
          </cell>
        </row>
      </sheetData>
      <sheetData sheetId="4734">
        <row r="2">
          <cell r="A2">
            <v>0</v>
          </cell>
        </row>
      </sheetData>
      <sheetData sheetId="4735">
        <row r="2">
          <cell r="A2">
            <v>0</v>
          </cell>
        </row>
      </sheetData>
      <sheetData sheetId="4736">
        <row r="2">
          <cell r="A2">
            <v>0</v>
          </cell>
        </row>
      </sheetData>
      <sheetData sheetId="4737">
        <row r="2">
          <cell r="A2">
            <v>0</v>
          </cell>
        </row>
      </sheetData>
      <sheetData sheetId="4738">
        <row r="2">
          <cell r="A2">
            <v>0</v>
          </cell>
        </row>
      </sheetData>
      <sheetData sheetId="4739">
        <row r="2">
          <cell r="A2">
            <v>0</v>
          </cell>
        </row>
      </sheetData>
      <sheetData sheetId="4740">
        <row r="2">
          <cell r="A2">
            <v>0</v>
          </cell>
        </row>
      </sheetData>
      <sheetData sheetId="4741">
        <row r="2">
          <cell r="A2">
            <v>0</v>
          </cell>
        </row>
      </sheetData>
      <sheetData sheetId="4742">
        <row r="2">
          <cell r="A2">
            <v>0</v>
          </cell>
        </row>
      </sheetData>
      <sheetData sheetId="4743">
        <row r="2">
          <cell r="A2">
            <v>0</v>
          </cell>
        </row>
      </sheetData>
      <sheetData sheetId="4744">
        <row r="2">
          <cell r="A2">
            <v>0</v>
          </cell>
        </row>
      </sheetData>
      <sheetData sheetId="4745">
        <row r="2">
          <cell r="A2">
            <v>0</v>
          </cell>
        </row>
      </sheetData>
      <sheetData sheetId="4746">
        <row r="2">
          <cell r="A2">
            <v>0</v>
          </cell>
        </row>
      </sheetData>
      <sheetData sheetId="4747">
        <row r="2">
          <cell r="A2">
            <v>0</v>
          </cell>
        </row>
      </sheetData>
      <sheetData sheetId="4748">
        <row r="2">
          <cell r="A2">
            <v>0</v>
          </cell>
        </row>
      </sheetData>
      <sheetData sheetId="4749">
        <row r="2">
          <cell r="A2">
            <v>0</v>
          </cell>
        </row>
      </sheetData>
      <sheetData sheetId="4750">
        <row r="2">
          <cell r="A2">
            <v>0</v>
          </cell>
        </row>
      </sheetData>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row r="2">
          <cell r="A2">
            <v>0</v>
          </cell>
        </row>
      </sheetData>
      <sheetData sheetId="4759">
        <row r="2">
          <cell r="A2">
            <v>0</v>
          </cell>
        </row>
      </sheetData>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row r="2">
          <cell r="A2">
            <v>0</v>
          </cell>
        </row>
      </sheetData>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sheetData sheetId="4823"/>
      <sheetData sheetId="4824"/>
      <sheetData sheetId="4825">
        <row r="2">
          <cell r="A2">
            <v>0</v>
          </cell>
        </row>
      </sheetData>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row r="2">
          <cell r="A2">
            <v>0</v>
          </cell>
        </row>
      </sheetData>
      <sheetData sheetId="4862"/>
      <sheetData sheetId="4863"/>
      <sheetData sheetId="4864"/>
      <sheetData sheetId="4865"/>
      <sheetData sheetId="4866"/>
      <sheetData sheetId="4867"/>
      <sheetData sheetId="4868"/>
      <sheetData sheetId="4869"/>
      <sheetData sheetId="4870"/>
      <sheetData sheetId="4871">
        <row r="2">
          <cell r="A2">
            <v>0</v>
          </cell>
        </row>
      </sheetData>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ow r="2">
          <cell r="A2">
            <v>0</v>
          </cell>
        </row>
      </sheetData>
      <sheetData sheetId="4945"/>
      <sheetData sheetId="4946"/>
      <sheetData sheetId="4947"/>
      <sheetData sheetId="4948"/>
      <sheetData sheetId="4949"/>
      <sheetData sheetId="4950"/>
      <sheetData sheetId="4951"/>
      <sheetData sheetId="4952"/>
      <sheetData sheetId="4953"/>
      <sheetData sheetId="4954">
        <row r="2">
          <cell r="A2">
            <v>0</v>
          </cell>
        </row>
      </sheetData>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row r="2">
          <cell r="A2">
            <v>0</v>
          </cell>
        </row>
      </sheetData>
      <sheetData sheetId="4991"/>
      <sheetData sheetId="4992"/>
      <sheetData sheetId="4993"/>
      <sheetData sheetId="4994"/>
      <sheetData sheetId="4995"/>
      <sheetData sheetId="4996"/>
      <sheetData sheetId="4997"/>
      <sheetData sheetId="4998"/>
      <sheetData sheetId="4999"/>
      <sheetData sheetId="5000">
        <row r="2">
          <cell r="A2">
            <v>0</v>
          </cell>
        </row>
      </sheetData>
      <sheetData sheetId="5001"/>
      <sheetData sheetId="5002"/>
      <sheetData sheetId="5003"/>
      <sheetData sheetId="5004"/>
      <sheetData sheetId="5005"/>
      <sheetData sheetId="5006"/>
      <sheetData sheetId="5007"/>
      <sheetData sheetId="5008"/>
      <sheetData sheetId="5009"/>
      <sheetData sheetId="5010">
        <row r="2">
          <cell r="A2">
            <v>0</v>
          </cell>
        </row>
      </sheetData>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row r="2">
          <cell r="A2">
            <v>0</v>
          </cell>
        </row>
      </sheetData>
      <sheetData sheetId="5047"/>
      <sheetData sheetId="5048"/>
      <sheetData sheetId="5049"/>
      <sheetData sheetId="5050"/>
      <sheetData sheetId="5051"/>
      <sheetData sheetId="5052"/>
      <sheetData sheetId="5053"/>
      <sheetData sheetId="5054"/>
      <sheetData sheetId="5055"/>
      <sheetData sheetId="5056">
        <row r="2">
          <cell r="A2">
            <v>0</v>
          </cell>
        </row>
      </sheetData>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row r="2">
          <cell r="A2">
            <v>0</v>
          </cell>
        </row>
      </sheetData>
      <sheetData sheetId="5130"/>
      <sheetData sheetId="5131"/>
      <sheetData sheetId="5132"/>
      <sheetData sheetId="5133"/>
      <sheetData sheetId="5134"/>
      <sheetData sheetId="5135"/>
      <sheetData sheetId="5136"/>
      <sheetData sheetId="5137"/>
      <sheetData sheetId="5138"/>
      <sheetData sheetId="5139">
        <row r="2">
          <cell r="A2">
            <v>0</v>
          </cell>
        </row>
      </sheetData>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row r="2">
          <cell r="A2">
            <v>0</v>
          </cell>
        </row>
      </sheetData>
      <sheetData sheetId="5165">
        <row r="2">
          <cell r="A2">
            <v>0</v>
          </cell>
        </row>
      </sheetData>
      <sheetData sheetId="5166">
        <row r="2">
          <cell r="A2">
            <v>0</v>
          </cell>
        </row>
      </sheetData>
      <sheetData sheetId="5167">
        <row r="2">
          <cell r="A2">
            <v>0</v>
          </cell>
        </row>
      </sheetData>
      <sheetData sheetId="5168">
        <row r="2">
          <cell r="A2">
            <v>0</v>
          </cell>
        </row>
      </sheetData>
      <sheetData sheetId="5169">
        <row r="2">
          <cell r="A2">
            <v>0</v>
          </cell>
        </row>
      </sheetData>
      <sheetData sheetId="5170">
        <row r="2">
          <cell r="A2">
            <v>0</v>
          </cell>
        </row>
      </sheetData>
      <sheetData sheetId="5171"/>
      <sheetData sheetId="5172"/>
      <sheetData sheetId="5173">
        <row r="2">
          <cell r="A2">
            <v>0</v>
          </cell>
        </row>
      </sheetData>
      <sheetData sheetId="5174">
        <row r="2">
          <cell r="A2">
            <v>0</v>
          </cell>
        </row>
      </sheetData>
      <sheetData sheetId="5175">
        <row r="2">
          <cell r="A2">
            <v>0</v>
          </cell>
        </row>
      </sheetData>
      <sheetData sheetId="5176">
        <row r="2">
          <cell r="A2">
            <v>0</v>
          </cell>
        </row>
      </sheetData>
      <sheetData sheetId="5177">
        <row r="2">
          <cell r="A2">
            <v>0</v>
          </cell>
        </row>
      </sheetData>
      <sheetData sheetId="5178">
        <row r="2">
          <cell r="A2">
            <v>0</v>
          </cell>
        </row>
      </sheetData>
      <sheetData sheetId="5179">
        <row r="2">
          <cell r="A2">
            <v>0</v>
          </cell>
        </row>
      </sheetData>
      <sheetData sheetId="5180">
        <row r="2">
          <cell r="A2">
            <v>0</v>
          </cell>
        </row>
      </sheetData>
      <sheetData sheetId="5181"/>
      <sheetData sheetId="5182">
        <row r="2">
          <cell r="A2">
            <v>0</v>
          </cell>
        </row>
      </sheetData>
      <sheetData sheetId="5183">
        <row r="2">
          <cell r="A2">
            <v>0</v>
          </cell>
        </row>
      </sheetData>
      <sheetData sheetId="5184">
        <row r="2">
          <cell r="A2">
            <v>0</v>
          </cell>
        </row>
      </sheetData>
      <sheetData sheetId="5185">
        <row r="2">
          <cell r="A2">
            <v>0</v>
          </cell>
        </row>
      </sheetData>
      <sheetData sheetId="5186">
        <row r="2">
          <cell r="A2">
            <v>0</v>
          </cell>
        </row>
      </sheetData>
      <sheetData sheetId="5187">
        <row r="2">
          <cell r="A2">
            <v>0</v>
          </cell>
        </row>
      </sheetData>
      <sheetData sheetId="5188">
        <row r="2">
          <cell r="A2">
            <v>0</v>
          </cell>
        </row>
      </sheetData>
      <sheetData sheetId="5189">
        <row r="2">
          <cell r="A2">
            <v>0</v>
          </cell>
        </row>
      </sheetData>
      <sheetData sheetId="5190">
        <row r="2">
          <cell r="A2">
            <v>0</v>
          </cell>
        </row>
      </sheetData>
      <sheetData sheetId="5191">
        <row r="2">
          <cell r="A2">
            <v>0</v>
          </cell>
        </row>
      </sheetData>
      <sheetData sheetId="5192">
        <row r="2">
          <cell r="A2">
            <v>0</v>
          </cell>
        </row>
      </sheetData>
      <sheetData sheetId="5193">
        <row r="2">
          <cell r="A2">
            <v>0</v>
          </cell>
        </row>
      </sheetData>
      <sheetData sheetId="5194">
        <row r="2">
          <cell r="A2">
            <v>0</v>
          </cell>
        </row>
      </sheetData>
      <sheetData sheetId="5195">
        <row r="2">
          <cell r="A2">
            <v>0</v>
          </cell>
        </row>
      </sheetData>
      <sheetData sheetId="5196">
        <row r="2">
          <cell r="A2">
            <v>0</v>
          </cell>
        </row>
      </sheetData>
      <sheetData sheetId="5197">
        <row r="2">
          <cell r="A2">
            <v>0</v>
          </cell>
        </row>
      </sheetData>
      <sheetData sheetId="5198">
        <row r="2">
          <cell r="A2">
            <v>0</v>
          </cell>
        </row>
      </sheetData>
      <sheetData sheetId="5199">
        <row r="2">
          <cell r="A2">
            <v>0</v>
          </cell>
        </row>
      </sheetData>
      <sheetData sheetId="5200">
        <row r="2">
          <cell r="A2">
            <v>0</v>
          </cell>
        </row>
      </sheetData>
      <sheetData sheetId="5201">
        <row r="2">
          <cell r="A2">
            <v>0</v>
          </cell>
        </row>
      </sheetData>
      <sheetData sheetId="5202">
        <row r="2">
          <cell r="A2">
            <v>0</v>
          </cell>
        </row>
      </sheetData>
      <sheetData sheetId="5203">
        <row r="2">
          <cell r="A2">
            <v>0</v>
          </cell>
        </row>
      </sheetData>
      <sheetData sheetId="5204">
        <row r="2">
          <cell r="A2">
            <v>0</v>
          </cell>
        </row>
      </sheetData>
      <sheetData sheetId="5205">
        <row r="2">
          <cell r="A2">
            <v>0</v>
          </cell>
        </row>
      </sheetData>
      <sheetData sheetId="5206">
        <row r="2">
          <cell r="A2">
            <v>0</v>
          </cell>
        </row>
      </sheetData>
      <sheetData sheetId="5207">
        <row r="2">
          <cell r="A2">
            <v>0</v>
          </cell>
        </row>
      </sheetData>
      <sheetData sheetId="5208">
        <row r="2">
          <cell r="A2">
            <v>0</v>
          </cell>
        </row>
      </sheetData>
      <sheetData sheetId="5209">
        <row r="2">
          <cell r="A2">
            <v>0</v>
          </cell>
        </row>
      </sheetData>
      <sheetData sheetId="5210">
        <row r="2">
          <cell r="A2">
            <v>0</v>
          </cell>
        </row>
      </sheetData>
      <sheetData sheetId="5211">
        <row r="2">
          <cell r="A2">
            <v>0</v>
          </cell>
        </row>
      </sheetData>
      <sheetData sheetId="5212">
        <row r="2">
          <cell r="A2">
            <v>0</v>
          </cell>
        </row>
      </sheetData>
      <sheetData sheetId="5213">
        <row r="2">
          <cell r="A2">
            <v>0</v>
          </cell>
        </row>
      </sheetData>
      <sheetData sheetId="5214">
        <row r="2">
          <cell r="A2">
            <v>0</v>
          </cell>
        </row>
      </sheetData>
      <sheetData sheetId="5215">
        <row r="2">
          <cell r="A2">
            <v>0</v>
          </cell>
        </row>
      </sheetData>
      <sheetData sheetId="5216">
        <row r="2">
          <cell r="A2">
            <v>0</v>
          </cell>
        </row>
      </sheetData>
      <sheetData sheetId="5217">
        <row r="2">
          <cell r="A2">
            <v>0</v>
          </cell>
        </row>
      </sheetData>
      <sheetData sheetId="5218">
        <row r="2">
          <cell r="A2">
            <v>0</v>
          </cell>
        </row>
      </sheetData>
      <sheetData sheetId="5219">
        <row r="2">
          <cell r="A2">
            <v>0</v>
          </cell>
        </row>
      </sheetData>
      <sheetData sheetId="5220">
        <row r="2">
          <cell r="A2">
            <v>0</v>
          </cell>
        </row>
      </sheetData>
      <sheetData sheetId="5221">
        <row r="2">
          <cell r="A2">
            <v>0</v>
          </cell>
        </row>
      </sheetData>
      <sheetData sheetId="5222">
        <row r="2">
          <cell r="A2">
            <v>0</v>
          </cell>
        </row>
      </sheetData>
      <sheetData sheetId="5223">
        <row r="2">
          <cell r="A2">
            <v>0</v>
          </cell>
        </row>
      </sheetData>
      <sheetData sheetId="5224">
        <row r="2">
          <cell r="A2">
            <v>0</v>
          </cell>
        </row>
      </sheetData>
      <sheetData sheetId="5225">
        <row r="2">
          <cell r="A2">
            <v>0</v>
          </cell>
        </row>
      </sheetData>
      <sheetData sheetId="5226">
        <row r="2">
          <cell r="A2">
            <v>0</v>
          </cell>
        </row>
      </sheetData>
      <sheetData sheetId="5227">
        <row r="2">
          <cell r="A2">
            <v>0</v>
          </cell>
        </row>
      </sheetData>
      <sheetData sheetId="5228">
        <row r="2">
          <cell r="A2">
            <v>0</v>
          </cell>
        </row>
      </sheetData>
      <sheetData sheetId="5229">
        <row r="2">
          <cell r="A2">
            <v>0</v>
          </cell>
        </row>
      </sheetData>
      <sheetData sheetId="5230">
        <row r="2">
          <cell r="A2">
            <v>0</v>
          </cell>
        </row>
      </sheetData>
      <sheetData sheetId="5231">
        <row r="2">
          <cell r="A2">
            <v>0</v>
          </cell>
        </row>
      </sheetData>
      <sheetData sheetId="5232">
        <row r="2">
          <cell r="A2">
            <v>0</v>
          </cell>
        </row>
      </sheetData>
      <sheetData sheetId="5233">
        <row r="2">
          <cell r="A2">
            <v>0</v>
          </cell>
        </row>
      </sheetData>
      <sheetData sheetId="5234">
        <row r="2">
          <cell r="A2">
            <v>0</v>
          </cell>
        </row>
      </sheetData>
      <sheetData sheetId="5235">
        <row r="2">
          <cell r="A2">
            <v>0</v>
          </cell>
        </row>
      </sheetData>
      <sheetData sheetId="5236">
        <row r="2">
          <cell r="A2">
            <v>0</v>
          </cell>
        </row>
      </sheetData>
      <sheetData sheetId="5237">
        <row r="2">
          <cell r="A2">
            <v>0</v>
          </cell>
        </row>
      </sheetData>
      <sheetData sheetId="5238">
        <row r="2">
          <cell r="A2">
            <v>0</v>
          </cell>
        </row>
      </sheetData>
      <sheetData sheetId="5239">
        <row r="2">
          <cell r="A2">
            <v>0</v>
          </cell>
        </row>
      </sheetData>
      <sheetData sheetId="5240">
        <row r="2">
          <cell r="A2">
            <v>0</v>
          </cell>
        </row>
      </sheetData>
      <sheetData sheetId="5241">
        <row r="2">
          <cell r="A2">
            <v>0</v>
          </cell>
        </row>
      </sheetData>
      <sheetData sheetId="5242">
        <row r="2">
          <cell r="A2">
            <v>0</v>
          </cell>
        </row>
      </sheetData>
      <sheetData sheetId="5243">
        <row r="2">
          <cell r="A2">
            <v>0</v>
          </cell>
        </row>
      </sheetData>
      <sheetData sheetId="5244">
        <row r="2">
          <cell r="A2">
            <v>0</v>
          </cell>
        </row>
      </sheetData>
      <sheetData sheetId="5245">
        <row r="2">
          <cell r="A2">
            <v>0</v>
          </cell>
        </row>
      </sheetData>
      <sheetData sheetId="5246">
        <row r="2">
          <cell r="A2">
            <v>0</v>
          </cell>
        </row>
      </sheetData>
      <sheetData sheetId="5247">
        <row r="2">
          <cell r="A2">
            <v>0</v>
          </cell>
        </row>
      </sheetData>
      <sheetData sheetId="5248">
        <row r="2">
          <cell r="A2">
            <v>0</v>
          </cell>
        </row>
      </sheetData>
      <sheetData sheetId="5249">
        <row r="2">
          <cell r="A2">
            <v>0</v>
          </cell>
        </row>
      </sheetData>
      <sheetData sheetId="5250">
        <row r="2">
          <cell r="A2">
            <v>0</v>
          </cell>
        </row>
      </sheetData>
      <sheetData sheetId="5251">
        <row r="2">
          <cell r="A2">
            <v>0</v>
          </cell>
        </row>
      </sheetData>
      <sheetData sheetId="5252">
        <row r="2">
          <cell r="A2">
            <v>0</v>
          </cell>
        </row>
      </sheetData>
      <sheetData sheetId="5253">
        <row r="2">
          <cell r="A2">
            <v>0</v>
          </cell>
        </row>
      </sheetData>
      <sheetData sheetId="5254">
        <row r="2">
          <cell r="A2">
            <v>0</v>
          </cell>
        </row>
      </sheetData>
      <sheetData sheetId="5255">
        <row r="2">
          <cell r="A2">
            <v>0</v>
          </cell>
        </row>
      </sheetData>
      <sheetData sheetId="5256">
        <row r="2">
          <cell r="A2">
            <v>0</v>
          </cell>
        </row>
      </sheetData>
      <sheetData sheetId="5257">
        <row r="2">
          <cell r="A2">
            <v>0</v>
          </cell>
        </row>
      </sheetData>
      <sheetData sheetId="5258">
        <row r="2">
          <cell r="A2">
            <v>0</v>
          </cell>
        </row>
      </sheetData>
      <sheetData sheetId="5259">
        <row r="2">
          <cell r="A2">
            <v>0</v>
          </cell>
        </row>
      </sheetData>
      <sheetData sheetId="5260">
        <row r="2">
          <cell r="A2">
            <v>0</v>
          </cell>
        </row>
      </sheetData>
      <sheetData sheetId="5261">
        <row r="2">
          <cell r="A2">
            <v>0</v>
          </cell>
        </row>
      </sheetData>
      <sheetData sheetId="5262">
        <row r="2">
          <cell r="A2">
            <v>0</v>
          </cell>
        </row>
      </sheetData>
      <sheetData sheetId="5263">
        <row r="2">
          <cell r="A2">
            <v>0</v>
          </cell>
        </row>
      </sheetData>
      <sheetData sheetId="5264">
        <row r="2">
          <cell r="A2">
            <v>0</v>
          </cell>
        </row>
      </sheetData>
      <sheetData sheetId="5265">
        <row r="2">
          <cell r="A2">
            <v>0</v>
          </cell>
        </row>
      </sheetData>
      <sheetData sheetId="5266">
        <row r="2">
          <cell r="A2">
            <v>0</v>
          </cell>
        </row>
      </sheetData>
      <sheetData sheetId="5267">
        <row r="2">
          <cell r="A2">
            <v>0</v>
          </cell>
        </row>
      </sheetData>
      <sheetData sheetId="5268">
        <row r="2">
          <cell r="A2">
            <v>0</v>
          </cell>
        </row>
      </sheetData>
      <sheetData sheetId="5269">
        <row r="2">
          <cell r="A2">
            <v>0</v>
          </cell>
        </row>
      </sheetData>
      <sheetData sheetId="5270">
        <row r="2">
          <cell r="A2">
            <v>0</v>
          </cell>
        </row>
      </sheetData>
      <sheetData sheetId="5271">
        <row r="2">
          <cell r="A2">
            <v>0</v>
          </cell>
        </row>
      </sheetData>
      <sheetData sheetId="5272">
        <row r="2">
          <cell r="A2">
            <v>0</v>
          </cell>
        </row>
      </sheetData>
      <sheetData sheetId="5273">
        <row r="2">
          <cell r="A2">
            <v>0</v>
          </cell>
        </row>
      </sheetData>
      <sheetData sheetId="5274">
        <row r="2">
          <cell r="A2">
            <v>0</v>
          </cell>
        </row>
      </sheetData>
      <sheetData sheetId="5275">
        <row r="2">
          <cell r="A2">
            <v>0</v>
          </cell>
        </row>
      </sheetData>
      <sheetData sheetId="5276">
        <row r="2">
          <cell r="A2">
            <v>0</v>
          </cell>
        </row>
      </sheetData>
      <sheetData sheetId="5277">
        <row r="2">
          <cell r="A2">
            <v>0</v>
          </cell>
        </row>
      </sheetData>
      <sheetData sheetId="5278">
        <row r="2">
          <cell r="A2">
            <v>0</v>
          </cell>
        </row>
      </sheetData>
      <sheetData sheetId="5279">
        <row r="2">
          <cell r="A2">
            <v>0</v>
          </cell>
        </row>
      </sheetData>
      <sheetData sheetId="5280">
        <row r="2">
          <cell r="A2">
            <v>0</v>
          </cell>
        </row>
      </sheetData>
      <sheetData sheetId="5281">
        <row r="2">
          <cell r="A2">
            <v>0</v>
          </cell>
        </row>
      </sheetData>
      <sheetData sheetId="5282">
        <row r="2">
          <cell r="A2">
            <v>0</v>
          </cell>
        </row>
      </sheetData>
      <sheetData sheetId="5283">
        <row r="2">
          <cell r="A2">
            <v>0</v>
          </cell>
        </row>
      </sheetData>
      <sheetData sheetId="5284">
        <row r="2">
          <cell r="A2">
            <v>0</v>
          </cell>
        </row>
      </sheetData>
      <sheetData sheetId="5285">
        <row r="2">
          <cell r="A2">
            <v>0</v>
          </cell>
        </row>
      </sheetData>
      <sheetData sheetId="5286">
        <row r="2">
          <cell r="A2">
            <v>0</v>
          </cell>
        </row>
      </sheetData>
      <sheetData sheetId="5287">
        <row r="2">
          <cell r="A2">
            <v>0</v>
          </cell>
        </row>
      </sheetData>
      <sheetData sheetId="5288">
        <row r="2">
          <cell r="A2">
            <v>0</v>
          </cell>
        </row>
      </sheetData>
      <sheetData sheetId="5289">
        <row r="2">
          <cell r="A2">
            <v>0</v>
          </cell>
        </row>
      </sheetData>
      <sheetData sheetId="5290">
        <row r="2">
          <cell r="A2">
            <v>0</v>
          </cell>
        </row>
      </sheetData>
      <sheetData sheetId="5291">
        <row r="2">
          <cell r="A2">
            <v>0</v>
          </cell>
        </row>
      </sheetData>
      <sheetData sheetId="5292">
        <row r="2">
          <cell r="A2">
            <v>0</v>
          </cell>
        </row>
      </sheetData>
      <sheetData sheetId="5293">
        <row r="2">
          <cell r="A2">
            <v>0</v>
          </cell>
        </row>
      </sheetData>
      <sheetData sheetId="5294">
        <row r="2">
          <cell r="A2">
            <v>0</v>
          </cell>
        </row>
      </sheetData>
      <sheetData sheetId="5295">
        <row r="2">
          <cell r="A2">
            <v>0</v>
          </cell>
        </row>
      </sheetData>
      <sheetData sheetId="5296">
        <row r="2">
          <cell r="A2">
            <v>0</v>
          </cell>
        </row>
      </sheetData>
      <sheetData sheetId="5297">
        <row r="2">
          <cell r="A2">
            <v>0</v>
          </cell>
        </row>
      </sheetData>
      <sheetData sheetId="5298">
        <row r="2">
          <cell r="A2">
            <v>0</v>
          </cell>
        </row>
      </sheetData>
      <sheetData sheetId="5299">
        <row r="2">
          <cell r="A2">
            <v>0</v>
          </cell>
        </row>
      </sheetData>
      <sheetData sheetId="5300">
        <row r="2">
          <cell r="A2">
            <v>0</v>
          </cell>
        </row>
      </sheetData>
      <sheetData sheetId="5301">
        <row r="2">
          <cell r="A2">
            <v>0</v>
          </cell>
        </row>
      </sheetData>
      <sheetData sheetId="5302">
        <row r="2">
          <cell r="A2">
            <v>0</v>
          </cell>
        </row>
      </sheetData>
      <sheetData sheetId="5303">
        <row r="2">
          <cell r="A2">
            <v>0</v>
          </cell>
        </row>
      </sheetData>
      <sheetData sheetId="5304">
        <row r="2">
          <cell r="A2">
            <v>0</v>
          </cell>
        </row>
      </sheetData>
      <sheetData sheetId="5305">
        <row r="2">
          <cell r="A2">
            <v>0</v>
          </cell>
        </row>
      </sheetData>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row r="2">
          <cell r="A2">
            <v>0</v>
          </cell>
        </row>
      </sheetData>
      <sheetData sheetId="5314">
        <row r="2">
          <cell r="A2">
            <v>0</v>
          </cell>
        </row>
      </sheetData>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ow r="2">
          <cell r="A2">
            <v>0</v>
          </cell>
        </row>
      </sheetData>
      <sheetData sheetId="5326" refreshError="1"/>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efreshError="1"/>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sheetData sheetId="5372">
        <row r="2">
          <cell r="A2">
            <v>0</v>
          </cell>
        </row>
      </sheetData>
      <sheetData sheetId="5373">
        <row r="2">
          <cell r="A2">
            <v>0</v>
          </cell>
        </row>
      </sheetData>
      <sheetData sheetId="5374">
        <row r="2">
          <cell r="A2">
            <v>0</v>
          </cell>
        </row>
      </sheetData>
      <sheetData sheetId="5375"/>
      <sheetData sheetId="5376"/>
      <sheetData sheetId="5377"/>
      <sheetData sheetId="5378"/>
      <sheetData sheetId="5379"/>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efreshError="1"/>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FACTOR PRESTACIONAL 2008"/>
      <sheetName val="SALARIO CELADOR 2008"/>
      <sheetName val="TARIFAS DIARIO OFICIAL 2008"/>
      <sheetName val="COSTOS OFICINA"/>
      <sheetName val="COSTOS CAMPAMEN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refreshError="1"/>
      <sheetData sheetId="2469"/>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_aCCIDENTES_DE_1995___1996_x_15"/>
      <sheetName val="//ccefici"/>
      <sheetName val="_a  aaInformación GRUPO 4_A MIn"/>
      <sheetName val="_aCCIDENTES_DE_1995___1996_x_11"/>
      <sheetName val="_aCCIDENTES_DE_1995___1996_xl_4"/>
      <sheetName val="_aCCIDENTES_DE_1995___1996_xl_3"/>
      <sheetName val="_aCCIDENTES_DE_1995___1996_xl_2"/>
      <sheetName val="_aCCIDENTES_DE_1995___1996_xl_6"/>
      <sheetName val="_aCCIDENTES_DE_1995___1996_xl_5"/>
      <sheetName val="_aCCIDENTES_DE_1995___1996_xl_7"/>
      <sheetName val="_aCCIDENTES_DE_1995___1996_xl_8"/>
      <sheetName val="_aCCIDENTES_DE_1995___1996_xl_9"/>
      <sheetName val="_aCCIDENTES_DE_1995___1996_x_10"/>
      <sheetName val="PR 1"/>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CCIDENTES_DE_1995___1996_x_12"/>
      <sheetName val="_aCCIDENTES_DE_1995___1996_x_13"/>
      <sheetName val="_aCCIDENTES_DE_1995___1996_x_14"/>
      <sheetName val="_aCCIDENTES_DE_1995___1996_x_16"/>
      <sheetName val="_aCCIDENTES_DE_1995___1996_x_17"/>
      <sheetName val="_aCCIDENTES_DE_1995___1996_x_18"/>
      <sheetName val="_aCCIDENTES_DE_1995___1996_x_20"/>
      <sheetName val="_aCCIDENTES_DE_1995___1996_x_19"/>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refreshError="1"/>
      <sheetData sheetId="268" refreshError="1"/>
      <sheetData sheetId="269" refreshError="1"/>
      <sheetData sheetId="270" refreshError="1"/>
      <sheetData sheetId="271" refreshError="1"/>
      <sheetData sheetId="272" refreshError="1"/>
      <sheetData sheetId="273"/>
      <sheetData sheetId="274"/>
      <sheetData sheetId="275"/>
      <sheetData sheetId="276"/>
      <sheetData sheetId="277"/>
      <sheetData sheetId="278"/>
      <sheetData sheetId="279"/>
      <sheetData sheetId="280"/>
      <sheetData sheetId="281"/>
      <sheetData sheetId="282" refreshError="1"/>
      <sheetData sheetId="283" refreshError="1"/>
      <sheetData sheetId="284"/>
      <sheetData sheetId="285" refreshError="1"/>
      <sheetData sheetId="286"/>
      <sheetData sheetId="287" refreshError="1"/>
      <sheetData sheetId="288" refreshError="1"/>
      <sheetData sheetId="289" refreshError="1"/>
      <sheetData sheetId="290" refreshError="1"/>
      <sheetData sheetId="291" refreshError="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CDItem"/>
      <sheetName val="Acc Ago-Sep.xls"/>
      <sheetName val="Plan auditoría"/>
      <sheetName val="Presupuesto"/>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ACTA 05SC-2019"/>
      <sheetName val="MINFRA-MN-IN-6-FR-1(5)"/>
      <sheetName val="1.2 Exc."/>
      <sheetName val="1.5.Derrum"/>
      <sheetName val="1,6 Ad.Zodme"/>
      <sheetName val="1,7 conform"/>
      <sheetName val="1,14 Lleno mec"/>
      <sheetName val="1,17. topog"/>
      <sheetName val="1,19 Desm"/>
      <sheetName val="2,5 Sub base"/>
      <sheetName val="2.6 Base"/>
      <sheetName val="3.4 Trans &gt;3000"/>
      <sheetName val="4,1 Acero"/>
      <sheetName val="4,2 Señal I"/>
      <sheetName val="4,5 Baranda"/>
      <sheetName val="4,21,2, neopreno"/>
      <sheetName val="6,1 Exc.roca"/>
      <sheetName val="6,2 Excav.mat.com"/>
      <sheetName val="6,4 Excav.pil-2"/>
      <sheetName val="6,5 Excav.pil-4"/>
      <sheetName val="6,6 Excav.pil-6"/>
      <sheetName val="6,7 Excav.pil-8"/>
      <sheetName val="6,18 Pila"/>
      <sheetName val="6,25 Concreto D"/>
      <sheetName val="6,27 Concreto C"/>
      <sheetName val="6,28 Concret F"/>
      <sheetName val="6,29 Cunetas"/>
      <sheetName val="6,44 Mat,filtrante"/>
      <sheetName val="6,46,1 Demolic"/>
      <sheetName val="6,55 Reveg."/>
      <sheetName val="6,69,2 Concreto 42mpa"/>
      <sheetName val="6,71 Alcanta."/>
      <sheetName val="8,1 Geotextil"/>
      <sheetName val="8,4,1 Tub.filtro"/>
      <sheetName val="8,5 Geo Dren"/>
      <sheetName val="8,10 Imprima"/>
      <sheetName val="8,14 MDC-2"/>
      <sheetName val="8,15 Lineas"/>
      <sheetName val="12,1 Tachas"/>
      <sheetName val="12,10 Defensa"/>
      <sheetName val="12,11 Seccion"/>
      <sheetName val="12,13 Captafaros"/>
      <sheetName val="220,1 Terraplen"/>
      <sheetName val="230,P -Mejor.4&quot;"/>
      <sheetName val="310,10 Conformacion"/>
      <sheetName val="610,1-Relleno"/>
      <sheetName val="630,3P Caisson"/>
      <sheetName val="630,7- Concret G"/>
      <sheetName val="671,1 Cuneta"/>
      <sheetName val="681,1, Gavion"/>
      <sheetName val="710,1,2 Señal IV"/>
      <sheetName val="710,1,3 Señal V"/>
      <sheetName val="720,1 Poste"/>
      <sheetName val="900,1 Trans &lt;1000"/>
      <sheetName val="900,3 Trans.Derrum"/>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v>0</v>
          </cell>
          <cell r="K4">
            <v>0</v>
          </cell>
          <cell r="L4">
            <v>0</v>
          </cell>
          <cell r="M4">
            <v>0</v>
          </cell>
          <cell r="N4">
            <v>0</v>
          </cell>
          <cell r="O4">
            <v>0</v>
          </cell>
          <cell r="P4">
            <v>0</v>
          </cell>
          <cell r="Q4">
            <v>0</v>
          </cell>
          <cell r="R4">
            <v>0</v>
          </cell>
          <cell r="S4">
            <v>0</v>
          </cell>
          <cell r="T4">
            <v>0</v>
          </cell>
          <cell r="U4">
            <v>0</v>
          </cell>
          <cell r="V4">
            <v>0</v>
          </cell>
          <cell r="W4">
            <v>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284168.42105263157</v>
          </cell>
          <cell r="AY4">
            <v>0</v>
          </cell>
          <cell r="AZ4">
            <v>284168.42105263157</v>
          </cell>
          <cell r="BA4">
            <v>284168.42105263157</v>
          </cell>
          <cell r="BB4">
            <v>284168.42105263157</v>
          </cell>
          <cell r="BC4">
            <v>284168.42105263157</v>
          </cell>
          <cell r="BD4">
            <v>284168.42105263157</v>
          </cell>
          <cell r="BE4">
            <v>284168.42105263157</v>
          </cell>
          <cell r="BF4">
            <v>0</v>
          </cell>
          <cell r="BG4">
            <v>284168.42105263157</v>
          </cell>
          <cell r="BH4">
            <v>284168.42105263157</v>
          </cell>
          <cell r="BI4">
            <v>284168.42105263157</v>
          </cell>
          <cell r="BJ4">
            <v>284168.42105263157</v>
          </cell>
          <cell r="BK4">
            <v>284168.42105263157</v>
          </cell>
          <cell r="BL4">
            <v>284168.42105263157</v>
          </cell>
          <cell r="BM4">
            <v>0</v>
          </cell>
          <cell r="BN4">
            <v>284168.42105263157</v>
          </cell>
          <cell r="BO4">
            <v>284168.42105263157</v>
          </cell>
          <cell r="BP4">
            <v>284168.42105263157</v>
          </cell>
          <cell r="BQ4">
            <v>284168.42105263157</v>
          </cell>
          <cell r="BR4">
            <v>284168.42105263157</v>
          </cell>
          <cell r="BS4">
            <v>284168.42105263157</v>
          </cell>
          <cell r="BT4">
            <v>0</v>
          </cell>
          <cell r="BU4">
            <v>0</v>
          </cell>
          <cell r="BV4">
            <v>0</v>
          </cell>
          <cell r="BW4">
            <v>0</v>
          </cell>
          <cell r="BX4">
            <v>0</v>
          </cell>
          <cell r="BY4">
            <v>0</v>
          </cell>
          <cell r="BZ4">
            <v>0</v>
          </cell>
          <cell r="CA4">
            <v>0</v>
          </cell>
          <cell r="CB4">
            <v>0</v>
          </cell>
          <cell r="CC4">
            <v>0</v>
          </cell>
          <cell r="CD4">
            <v>0</v>
          </cell>
          <cell r="CE4">
            <v>0</v>
          </cell>
          <cell r="CF4">
            <v>0</v>
          </cell>
          <cell r="CG4">
            <v>0</v>
          </cell>
          <cell r="CH4">
            <v>0</v>
          </cell>
          <cell r="CI4">
            <v>0</v>
          </cell>
          <cell r="CJ4">
            <v>0</v>
          </cell>
          <cell r="CK4">
            <v>0</v>
          </cell>
        </row>
        <row r="5">
          <cell r="J5">
            <v>0</v>
          </cell>
          <cell r="K5">
            <v>0</v>
          </cell>
          <cell r="L5">
            <v>0</v>
          </cell>
          <cell r="M5">
            <v>0</v>
          </cell>
          <cell r="N5">
            <v>0</v>
          </cell>
          <cell r="O5">
            <v>0</v>
          </cell>
          <cell r="P5">
            <v>0</v>
          </cell>
          <cell r="Q5">
            <v>0</v>
          </cell>
          <cell r="R5">
            <v>0</v>
          </cell>
          <cell r="S5">
            <v>0</v>
          </cell>
          <cell r="T5">
            <v>0</v>
          </cell>
          <cell r="U5">
            <v>0</v>
          </cell>
          <cell r="V5">
            <v>0</v>
          </cell>
          <cell r="W5">
            <v>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10140160</v>
          </cell>
          <cell r="AY5">
            <v>0</v>
          </cell>
          <cell r="AZ5">
            <v>10140160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cell r="CF5">
            <v>0</v>
          </cell>
          <cell r="CG5">
            <v>0</v>
          </cell>
          <cell r="CH5">
            <v>0</v>
          </cell>
          <cell r="CI5">
            <v>0</v>
          </cell>
          <cell r="CJ5">
            <v>0</v>
          </cell>
          <cell r="CK5">
            <v>0</v>
          </cell>
        </row>
        <row r="6">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cell r="CF6">
            <v>0</v>
          </cell>
          <cell r="CG6">
            <v>0</v>
          </cell>
          <cell r="CH6">
            <v>0</v>
          </cell>
          <cell r="CI6">
            <v>0</v>
          </cell>
          <cell r="CJ6">
            <v>0</v>
          </cell>
          <cell r="CK6">
            <v>261500</v>
          </cell>
        </row>
        <row r="7">
          <cell r="J7">
            <v>0</v>
          </cell>
          <cell r="K7">
            <v>0</v>
          </cell>
          <cell r="L7">
            <v>0</v>
          </cell>
          <cell r="M7">
            <v>0</v>
          </cell>
          <cell r="N7">
            <v>0</v>
          </cell>
          <cell r="O7">
            <v>0</v>
          </cell>
          <cell r="P7">
            <v>0</v>
          </cell>
          <cell r="Q7">
            <v>0</v>
          </cell>
          <cell r="R7">
            <v>0</v>
          </cell>
          <cell r="S7">
            <v>0</v>
          </cell>
          <cell r="T7">
            <v>0</v>
          </cell>
          <cell r="U7">
            <v>0</v>
          </cell>
          <cell r="V7">
            <v>0</v>
          </cell>
          <cell r="W7">
            <v>0</v>
          </cell>
          <cell r="X7">
            <v>0</v>
          </cell>
          <cell r="Y7">
            <v>0</v>
          </cell>
          <cell r="Z7">
            <v>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8463000</v>
          </cell>
          <cell r="BB7">
            <v>8463000</v>
          </cell>
          <cell r="BC7">
            <v>8463000</v>
          </cell>
          <cell r="BD7">
            <v>8463000</v>
          </cell>
          <cell r="BE7">
            <v>8463000</v>
          </cell>
          <cell r="BF7">
            <v>0</v>
          </cell>
          <cell r="BG7">
            <v>8463000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cell r="CF7">
            <v>0</v>
          </cell>
          <cell r="CG7">
            <v>0</v>
          </cell>
          <cell r="CH7">
            <v>0</v>
          </cell>
          <cell r="CI7">
            <v>0</v>
          </cell>
          <cell r="CJ7">
            <v>0</v>
          </cell>
          <cell r="CK7">
            <v>0</v>
          </cell>
        </row>
        <row r="8">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0</v>
          </cell>
          <cell r="AC8">
            <v>0</v>
          </cell>
          <cell r="AD8">
            <v>0</v>
          </cell>
          <cell r="AE8">
            <v>0</v>
          </cell>
          <cell r="AF8">
            <v>0</v>
          </cell>
          <cell r="AG8">
            <v>0</v>
          </cell>
          <cell r="AH8">
            <v>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582080</v>
          </cell>
          <cell r="BJ8">
            <v>582080</v>
          </cell>
          <cell r="BK8">
            <v>582080</v>
          </cell>
          <cell r="BL8">
            <v>582080</v>
          </cell>
          <cell r="BM8">
            <v>0</v>
          </cell>
          <cell r="BN8">
            <v>582080</v>
          </cell>
          <cell r="BO8">
            <v>582080</v>
          </cell>
          <cell r="BP8">
            <v>582080</v>
          </cell>
          <cell r="BQ8">
            <v>582080</v>
          </cell>
          <cell r="BR8">
            <v>582080</v>
          </cell>
          <cell r="BS8">
            <v>582080</v>
          </cell>
          <cell r="BT8">
            <v>0</v>
          </cell>
          <cell r="BU8">
            <v>0</v>
          </cell>
          <cell r="BV8">
            <v>0</v>
          </cell>
          <cell r="BW8">
            <v>0</v>
          </cell>
          <cell r="BX8">
            <v>0</v>
          </cell>
          <cell r="BY8">
            <v>0</v>
          </cell>
          <cell r="BZ8">
            <v>0</v>
          </cell>
          <cell r="CA8">
            <v>0</v>
          </cell>
          <cell r="CB8">
            <v>0</v>
          </cell>
          <cell r="CC8">
            <v>0</v>
          </cell>
          <cell r="CD8">
            <v>0</v>
          </cell>
          <cell r="CE8">
            <v>0</v>
          </cell>
          <cell r="CF8">
            <v>0</v>
          </cell>
          <cell r="CG8">
            <v>0</v>
          </cell>
          <cell r="CH8">
            <v>0</v>
          </cell>
          <cell r="CI8">
            <v>0</v>
          </cell>
          <cell r="CJ8">
            <v>0</v>
          </cell>
          <cell r="CK8">
            <v>0</v>
          </cell>
        </row>
        <row r="9">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4210560</v>
          </cell>
          <cell r="BH9">
            <v>4210560</v>
          </cell>
          <cell r="BI9">
            <v>4210560</v>
          </cell>
          <cell r="BJ9">
            <v>4210560</v>
          </cell>
          <cell r="BK9">
            <v>4210560</v>
          </cell>
          <cell r="BL9">
            <v>4210560</v>
          </cell>
          <cell r="BM9">
            <v>0</v>
          </cell>
          <cell r="BN9">
            <v>4210560</v>
          </cell>
          <cell r="BO9">
            <v>4210560</v>
          </cell>
          <cell r="BP9">
            <v>4210560</v>
          </cell>
          <cell r="BQ9">
            <v>4210560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6868680</v>
          </cell>
          <cell r="BH10">
            <v>6868680</v>
          </cell>
          <cell r="BI10">
            <v>6868680</v>
          </cell>
          <cell r="BJ10">
            <v>6868680</v>
          </cell>
          <cell r="BK10">
            <v>6868680</v>
          </cell>
          <cell r="BL10">
            <v>6868680</v>
          </cell>
          <cell r="BM10">
            <v>0</v>
          </cell>
          <cell r="BN10">
            <v>6868680</v>
          </cell>
          <cell r="BO10">
            <v>6868680</v>
          </cell>
          <cell r="BP10">
            <v>6868680</v>
          </cell>
          <cell r="BQ10">
            <v>6868680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475046</v>
          </cell>
          <cell r="AF11">
            <v>475046</v>
          </cell>
          <cell r="AG11">
            <v>475046</v>
          </cell>
          <cell r="AH11">
            <v>475046</v>
          </cell>
          <cell r="AI11">
            <v>475046</v>
          </cell>
          <cell r="AJ11">
            <v>475046</v>
          </cell>
          <cell r="AK11">
            <v>0</v>
          </cell>
          <cell r="AL11">
            <v>475046</v>
          </cell>
          <cell r="AM11">
            <v>475046</v>
          </cell>
          <cell r="AN11">
            <v>475046</v>
          </cell>
          <cell r="AO11">
            <v>475046</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1127000</v>
          </cell>
        </row>
        <row r="13">
          <cell r="J13">
            <v>0</v>
          </cell>
          <cell r="K13">
            <v>0</v>
          </cell>
          <cell r="L13">
            <v>0</v>
          </cell>
          <cell r="M13">
            <v>0</v>
          </cell>
          <cell r="N13">
            <v>0</v>
          </cell>
          <cell r="O13">
            <v>0</v>
          </cell>
          <cell r="P13">
            <v>0</v>
          </cell>
          <cell r="Q13">
            <v>0</v>
          </cell>
          <cell r="R13">
            <v>0</v>
          </cell>
          <cell r="S13">
            <v>0</v>
          </cell>
          <cell r="T13">
            <v>0</v>
          </cell>
          <cell r="U13">
            <v>0</v>
          </cell>
          <cell r="V13">
            <v>0</v>
          </cell>
          <cell r="W13">
            <v>0</v>
          </cell>
          <cell r="X13">
            <v>318489.23076923081</v>
          </cell>
          <cell r="Y13">
            <v>318489.23076923081</v>
          </cell>
          <cell r="Z13">
            <v>318489.23076923081</v>
          </cell>
          <cell r="AA13">
            <v>318489.23076923081</v>
          </cell>
          <cell r="AB13">
            <v>318489.23076923081</v>
          </cell>
          <cell r="AC13">
            <v>318489.23076923081</v>
          </cell>
          <cell r="AD13">
            <v>0</v>
          </cell>
          <cell r="AE13">
            <v>318489.23076923081</v>
          </cell>
          <cell r="AF13">
            <v>318489.23076923081</v>
          </cell>
          <cell r="AG13">
            <v>318489.23076923081</v>
          </cell>
          <cell r="AH13">
            <v>318489.23076923081</v>
          </cell>
          <cell r="AI13">
            <v>318489.23076923081</v>
          </cell>
          <cell r="AJ13">
            <v>318489.23076923081</v>
          </cell>
          <cell r="AK13">
            <v>0</v>
          </cell>
          <cell r="AL13">
            <v>318489.23076923081</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217200</v>
          </cell>
          <cell r="BA14">
            <v>217200</v>
          </cell>
          <cell r="BB14">
            <v>217200</v>
          </cell>
          <cell r="BC14">
            <v>217200</v>
          </cell>
          <cell r="BD14">
            <v>217200</v>
          </cell>
          <cell r="BE14">
            <v>217200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1541100</v>
          </cell>
          <cell r="CC15">
            <v>0</v>
          </cell>
          <cell r="CD15">
            <v>0</v>
          </cell>
          <cell r="CE15">
            <v>0</v>
          </cell>
          <cell r="CF15">
            <v>0</v>
          </cell>
          <cell r="CG15">
            <v>0</v>
          </cell>
          <cell r="CH15">
            <v>0</v>
          </cell>
          <cell r="CI15">
            <v>0</v>
          </cell>
          <cell r="CJ15">
            <v>0</v>
          </cell>
          <cell r="CK15">
            <v>0</v>
          </cell>
        </row>
        <row r="16">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874311.66666666663</v>
          </cell>
          <cell r="CC16">
            <v>874311.66666666663</v>
          </cell>
          <cell r="CD16">
            <v>874311.66666666663</v>
          </cell>
          <cell r="CE16">
            <v>874311.66666666663</v>
          </cell>
          <cell r="CF16">
            <v>874311.66666666663</v>
          </cell>
          <cell r="CG16">
            <v>874311.66666666663</v>
          </cell>
          <cell r="CH16">
            <v>0</v>
          </cell>
          <cell r="CI16">
            <v>0</v>
          </cell>
          <cell r="CJ16">
            <v>0</v>
          </cell>
          <cell r="CK16">
            <v>0</v>
          </cell>
        </row>
        <row r="18">
          <cell r="J18">
            <v>108200.60869565218</v>
          </cell>
          <cell r="K18">
            <v>108200.60869565218</v>
          </cell>
          <cell r="L18">
            <v>108200.60869565218</v>
          </cell>
          <cell r="M18">
            <v>108200.60869565218</v>
          </cell>
          <cell r="N18">
            <v>108200.60869565218</v>
          </cell>
          <cell r="O18">
            <v>108200.60869565218</v>
          </cell>
          <cell r="P18">
            <v>0</v>
          </cell>
          <cell r="Q18">
            <v>108200.60869565218</v>
          </cell>
          <cell r="R18">
            <v>108200.60869565218</v>
          </cell>
          <cell r="S18">
            <v>108200.60869565218</v>
          </cell>
          <cell r="T18">
            <v>108200.60869565218</v>
          </cell>
          <cell r="U18">
            <v>108200.60869565218</v>
          </cell>
          <cell r="V18">
            <v>108200.60869565218</v>
          </cell>
          <cell r="W18">
            <v>0</v>
          </cell>
          <cell r="X18">
            <v>108200.60869565218</v>
          </cell>
          <cell r="Y18">
            <v>108200.60869565218</v>
          </cell>
          <cell r="Z18">
            <v>108200.60869565218</v>
          </cell>
          <cell r="AA18">
            <v>108200.60869565218</v>
          </cell>
          <cell r="AB18">
            <v>108200.60869565218</v>
          </cell>
          <cell r="AC18">
            <v>108200.60869565218</v>
          </cell>
          <cell r="AD18">
            <v>0</v>
          </cell>
          <cell r="AE18">
            <v>108200.60869565218</v>
          </cell>
          <cell r="AF18">
            <v>108200.60869565218</v>
          </cell>
          <cell r="AG18">
            <v>108200.60869565218</v>
          </cell>
          <cell r="AH18">
            <v>108200.60869565218</v>
          </cell>
          <cell r="AI18">
            <v>108200.60869565218</v>
          </cell>
          <cell r="AJ18">
            <v>108200.60869565218</v>
          </cell>
          <cell r="AK18">
            <v>0</v>
          </cell>
          <cell r="AL18">
            <v>108200.60869565218</v>
          </cell>
          <cell r="AM18">
            <v>108200.60869565218</v>
          </cell>
          <cell r="AN18">
            <v>108200.60869565218</v>
          </cell>
          <cell r="AO18">
            <v>108200.60869565218</v>
          </cell>
          <cell r="AP18">
            <v>108200.60869565218</v>
          </cell>
          <cell r="AQ18">
            <v>108200.60869565218</v>
          </cell>
          <cell r="AR18">
            <v>0</v>
          </cell>
          <cell r="AS18">
            <v>108200.60869565218</v>
          </cell>
          <cell r="AT18">
            <v>108200.60869565218</v>
          </cell>
          <cell r="AU18">
            <v>108200.60869565218</v>
          </cell>
          <cell r="AV18">
            <v>108200.60869565218</v>
          </cell>
          <cell r="AW18">
            <v>108200.60869565218</v>
          </cell>
          <cell r="AX18">
            <v>108200.60869565218</v>
          </cell>
          <cell r="AY18">
            <v>0</v>
          </cell>
          <cell r="AZ18">
            <v>108200.60869565218</v>
          </cell>
          <cell r="BA18">
            <v>108200.60869565218</v>
          </cell>
          <cell r="BB18">
            <v>108200.60869565218</v>
          </cell>
          <cell r="BC18">
            <v>108200.60869565218</v>
          </cell>
          <cell r="BD18">
            <v>108200.60869565218</v>
          </cell>
          <cell r="BE18">
            <v>108200.60869565218</v>
          </cell>
          <cell r="BF18">
            <v>0</v>
          </cell>
          <cell r="BG18">
            <v>108200.60869565218</v>
          </cell>
          <cell r="BH18">
            <v>108200.60869565218</v>
          </cell>
          <cell r="BI18">
            <v>108200.60869565218</v>
          </cell>
          <cell r="BJ18">
            <v>108200.60869565218</v>
          </cell>
          <cell r="BK18">
            <v>108200.60869565218</v>
          </cell>
          <cell r="BL18">
            <v>108200.60869565218</v>
          </cell>
          <cell r="BM18">
            <v>0</v>
          </cell>
          <cell r="BN18">
            <v>108200.60869565218</v>
          </cell>
          <cell r="BO18">
            <v>108200.60869565218</v>
          </cell>
          <cell r="BP18">
            <v>108200.60869565218</v>
          </cell>
          <cell r="BQ18">
            <v>108200.60869565218</v>
          </cell>
          <cell r="BR18">
            <v>108200.60869565218</v>
          </cell>
          <cell r="BS18">
            <v>108200.60869565218</v>
          </cell>
          <cell r="BT18">
            <v>0</v>
          </cell>
          <cell r="BU18">
            <v>108200.60869565218</v>
          </cell>
          <cell r="BV18">
            <v>108200.60869565218</v>
          </cell>
          <cell r="BW18">
            <v>108200.60869565218</v>
          </cell>
          <cell r="BX18">
            <v>108200.60869565218</v>
          </cell>
          <cell r="BY18">
            <v>108200.60869565218</v>
          </cell>
          <cell r="BZ18">
            <v>108200.60869565218</v>
          </cell>
          <cell r="CA18">
            <v>0</v>
          </cell>
          <cell r="CB18">
            <v>108200.60869565218</v>
          </cell>
          <cell r="CC18">
            <v>108200.60869565218</v>
          </cell>
          <cell r="CD18">
            <v>108200.60869565218</v>
          </cell>
          <cell r="CE18">
            <v>108200.60869565218</v>
          </cell>
          <cell r="CF18">
            <v>108200.60869565218</v>
          </cell>
          <cell r="CG18">
            <v>108200.60869565218</v>
          </cell>
          <cell r="CH18">
            <v>0</v>
          </cell>
          <cell r="CI18">
            <v>108200.60869565218</v>
          </cell>
          <cell r="CJ18">
            <v>108200.60869565218</v>
          </cell>
          <cell r="CK18">
            <v>108200.60869565218</v>
          </cell>
        </row>
        <row r="19">
          <cell r="J19">
            <v>4473600</v>
          </cell>
          <cell r="K19">
            <v>4473600</v>
          </cell>
          <cell r="L19">
            <v>4473600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953511.57894736831</v>
          </cell>
          <cell r="AJ20">
            <v>953511.57894736831</v>
          </cell>
          <cell r="AK20">
            <v>0</v>
          </cell>
          <cell r="AL20">
            <v>953511.57894736831</v>
          </cell>
          <cell r="AM20">
            <v>953511.57894736831</v>
          </cell>
          <cell r="AN20">
            <v>953511.57894736831</v>
          </cell>
          <cell r="AO20">
            <v>953511.57894736831</v>
          </cell>
          <cell r="AP20">
            <v>953511.57894736831</v>
          </cell>
          <cell r="AQ20">
            <v>953511.57894736831</v>
          </cell>
          <cell r="AR20">
            <v>0</v>
          </cell>
          <cell r="AS20">
            <v>953511.57894736831</v>
          </cell>
          <cell r="AT20">
            <v>953511.57894736831</v>
          </cell>
          <cell r="AU20">
            <v>953511.57894736831</v>
          </cell>
          <cell r="AV20">
            <v>953511.57894736831</v>
          </cell>
          <cell r="AW20">
            <v>953511.57894736831</v>
          </cell>
          <cell r="AX20">
            <v>953511.57894736831</v>
          </cell>
          <cell r="AY20">
            <v>0</v>
          </cell>
          <cell r="AZ20">
            <v>953511.57894736831</v>
          </cell>
          <cell r="BA20">
            <v>953511.57894736831</v>
          </cell>
          <cell r="BB20">
            <v>953511.57894736831</v>
          </cell>
          <cell r="BC20">
            <v>953511.57894736831</v>
          </cell>
          <cell r="BD20">
            <v>953511.57894736831</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J21">
            <v>4956900</v>
          </cell>
          <cell r="K21">
            <v>4956900</v>
          </cell>
          <cell r="L21">
            <v>4956900</v>
          </cell>
          <cell r="M21">
            <v>4956900</v>
          </cell>
          <cell r="N21">
            <v>4956900</v>
          </cell>
          <cell r="O21">
            <v>4956900</v>
          </cell>
          <cell r="P21">
            <v>0</v>
          </cell>
          <cell r="Q21">
            <v>4956900</v>
          </cell>
          <cell r="R21">
            <v>4956900</v>
          </cell>
          <cell r="S21">
            <v>4956900</v>
          </cell>
          <cell r="T21">
            <v>4956900</v>
          </cell>
          <cell r="U21">
            <v>4956900</v>
          </cell>
          <cell r="V21">
            <v>4956900</v>
          </cell>
          <cell r="W21">
            <v>0</v>
          </cell>
          <cell r="X21">
            <v>4956900</v>
          </cell>
          <cell r="Y21">
            <v>4956900</v>
          </cell>
          <cell r="Z21">
            <v>4956900</v>
          </cell>
          <cell r="AA21">
            <v>4956900</v>
          </cell>
          <cell r="AB21">
            <v>4956900</v>
          </cell>
          <cell r="AC21">
            <v>4956900</v>
          </cell>
          <cell r="AD21">
            <v>0</v>
          </cell>
          <cell r="AE21">
            <v>4956900</v>
          </cell>
          <cell r="AF21">
            <v>4956900</v>
          </cell>
          <cell r="AG21">
            <v>4956900</v>
          </cell>
          <cell r="AH21">
            <v>4956900</v>
          </cell>
          <cell r="AI21">
            <v>4956900</v>
          </cell>
          <cell r="AJ21">
            <v>4956900</v>
          </cell>
          <cell r="AK21">
            <v>0</v>
          </cell>
          <cell r="AL21">
            <v>4956900</v>
          </cell>
          <cell r="AM21">
            <v>4956900</v>
          </cell>
          <cell r="AN21">
            <v>4956900</v>
          </cell>
          <cell r="AO21">
            <v>4956900</v>
          </cell>
          <cell r="AP21">
            <v>4956900</v>
          </cell>
          <cell r="AQ21">
            <v>4956900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2476800</v>
          </cell>
          <cell r="AM22">
            <v>2476800</v>
          </cell>
          <cell r="AN22">
            <v>2476800</v>
          </cell>
          <cell r="AO22">
            <v>2476800</v>
          </cell>
          <cell r="AP22">
            <v>2476800</v>
          </cell>
          <cell r="AQ22">
            <v>2476800</v>
          </cell>
          <cell r="AR22">
            <v>0</v>
          </cell>
          <cell r="AS22">
            <v>2476800</v>
          </cell>
          <cell r="AT22">
            <v>2476800</v>
          </cell>
          <cell r="AU22">
            <v>2476800</v>
          </cell>
          <cell r="AV22">
            <v>2476800</v>
          </cell>
          <cell r="AW22">
            <v>2476800</v>
          </cell>
          <cell r="AX22">
            <v>2476800</v>
          </cell>
          <cell r="AY22">
            <v>0</v>
          </cell>
          <cell r="AZ22">
            <v>2476800</v>
          </cell>
          <cell r="BA22">
            <v>2476800</v>
          </cell>
          <cell r="BB22">
            <v>2476800</v>
          </cell>
          <cell r="BC22">
            <v>2476800</v>
          </cell>
          <cell r="BD22">
            <v>2476800</v>
          </cell>
          <cell r="BE22">
            <v>2476800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4368000</v>
          </cell>
          <cell r="AM23">
            <v>4368000</v>
          </cell>
          <cell r="AN23">
            <v>4368000</v>
          </cell>
          <cell r="AO23">
            <v>4368000</v>
          </cell>
          <cell r="AP23">
            <v>4368000</v>
          </cell>
          <cell r="AQ23">
            <v>4368000</v>
          </cell>
          <cell r="AR23">
            <v>0</v>
          </cell>
          <cell r="AS23">
            <v>4368000</v>
          </cell>
          <cell r="AT23">
            <v>4368000</v>
          </cell>
          <cell r="AU23">
            <v>4368000</v>
          </cell>
          <cell r="AV23">
            <v>4368000</v>
          </cell>
          <cell r="AW23">
            <v>4368000</v>
          </cell>
          <cell r="AX23">
            <v>4368000</v>
          </cell>
          <cell r="AY23">
            <v>0</v>
          </cell>
          <cell r="AZ23">
            <v>4368000</v>
          </cell>
          <cell r="BA23">
            <v>4368000</v>
          </cell>
          <cell r="BB23">
            <v>4368000</v>
          </cell>
          <cell r="BC23">
            <v>4368000</v>
          </cell>
          <cell r="BD23">
            <v>4368000</v>
          </cell>
          <cell r="BE23">
            <v>4368000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2702754.5925925924</v>
          </cell>
          <cell r="AT24">
            <v>2702754.5925925924</v>
          </cell>
          <cell r="AU24">
            <v>2702754.5925925924</v>
          </cell>
          <cell r="AV24">
            <v>2702754.5925925924</v>
          </cell>
          <cell r="AW24">
            <v>2702754.5925925924</v>
          </cell>
          <cell r="AX24">
            <v>2702754.5925925924</v>
          </cell>
          <cell r="AY24">
            <v>0</v>
          </cell>
          <cell r="AZ24">
            <v>2702754.5925925924</v>
          </cell>
          <cell r="BA24">
            <v>2702754.5925925924</v>
          </cell>
          <cell r="BB24">
            <v>2702754.5925925924</v>
          </cell>
          <cell r="BC24">
            <v>2702754.5925925924</v>
          </cell>
          <cell r="BD24">
            <v>2702754.5925925924</v>
          </cell>
          <cell r="BE24">
            <v>2702754.5925925924</v>
          </cell>
          <cell r="BF24">
            <v>0</v>
          </cell>
          <cell r="BG24">
            <v>2702754.5925925924</v>
          </cell>
          <cell r="BH24">
            <v>2702754.5925925924</v>
          </cell>
          <cell r="BI24">
            <v>2702754.5925925924</v>
          </cell>
          <cell r="BJ24">
            <v>2702754.5925925924</v>
          </cell>
          <cell r="BK24">
            <v>2702754.5925925924</v>
          </cell>
          <cell r="BL24">
            <v>2702754.5925925924</v>
          </cell>
          <cell r="BM24">
            <v>0</v>
          </cell>
          <cell r="BN24">
            <v>2702754.5925925924</v>
          </cell>
          <cell r="BO24">
            <v>2702754.5925925924</v>
          </cell>
          <cell r="BP24">
            <v>2702754.5925925924</v>
          </cell>
          <cell r="BQ24">
            <v>2702754.5925925924</v>
          </cell>
          <cell r="BR24">
            <v>2702754.5925925924</v>
          </cell>
          <cell r="BS24">
            <v>2702754.5925925924</v>
          </cell>
          <cell r="BT24">
            <v>0</v>
          </cell>
          <cell r="BU24">
            <v>2702754.5925925924</v>
          </cell>
          <cell r="BV24">
            <v>2702754.5925925924</v>
          </cell>
          <cell r="BW24">
            <v>2702754.5925925924</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911743</v>
          </cell>
          <cell r="AR25">
            <v>0</v>
          </cell>
          <cell r="AS25">
            <v>911743</v>
          </cell>
          <cell r="AT25">
            <v>911743</v>
          </cell>
          <cell r="AU25">
            <v>911743</v>
          </cell>
          <cell r="AV25">
            <v>911743</v>
          </cell>
          <cell r="AW25">
            <v>911743</v>
          </cell>
          <cell r="AX25">
            <v>911743</v>
          </cell>
          <cell r="AY25">
            <v>0</v>
          </cell>
          <cell r="AZ25">
            <v>911743</v>
          </cell>
          <cell r="BA25">
            <v>911743</v>
          </cell>
          <cell r="BB25">
            <v>911743</v>
          </cell>
          <cell r="BC25">
            <v>911743</v>
          </cell>
          <cell r="BD25">
            <v>911743</v>
          </cell>
          <cell r="BE25">
            <v>911743</v>
          </cell>
          <cell r="BF25">
            <v>0</v>
          </cell>
          <cell r="BG25">
            <v>911743</v>
          </cell>
          <cell r="BH25">
            <v>911743</v>
          </cell>
          <cell r="BI25">
            <v>911743</v>
          </cell>
          <cell r="BJ25">
            <v>911743</v>
          </cell>
          <cell r="BK25">
            <v>911743</v>
          </cell>
          <cell r="BL25">
            <v>911743</v>
          </cell>
          <cell r="BM25">
            <v>0</v>
          </cell>
          <cell r="BN25">
            <v>911743</v>
          </cell>
          <cell r="BO25">
            <v>911743</v>
          </cell>
          <cell r="BP25">
            <v>911743</v>
          </cell>
          <cell r="BQ25">
            <v>911743</v>
          </cell>
          <cell r="BR25">
            <v>911743</v>
          </cell>
          <cell r="BS25">
            <v>911743</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965685</v>
          </cell>
          <cell r="BR26">
            <v>965685</v>
          </cell>
          <cell r="BS26">
            <v>965685</v>
          </cell>
          <cell r="BT26">
            <v>0</v>
          </cell>
          <cell r="BU26">
            <v>965685</v>
          </cell>
          <cell r="BV26">
            <v>965685</v>
          </cell>
          <cell r="BW26">
            <v>965685</v>
          </cell>
          <cell r="BX26">
            <v>965685</v>
          </cell>
          <cell r="BY26">
            <v>965685</v>
          </cell>
          <cell r="BZ26">
            <v>965685</v>
          </cell>
          <cell r="CA26">
            <v>0</v>
          </cell>
          <cell r="CB26">
            <v>965685</v>
          </cell>
          <cell r="CC26">
            <v>0</v>
          </cell>
          <cell r="CD26">
            <v>0</v>
          </cell>
          <cell r="CE26">
            <v>0</v>
          </cell>
          <cell r="CF26">
            <v>0</v>
          </cell>
          <cell r="CG26">
            <v>0</v>
          </cell>
          <cell r="CH26">
            <v>0</v>
          </cell>
          <cell r="CI26">
            <v>0</v>
          </cell>
          <cell r="CJ26">
            <v>0</v>
          </cell>
          <cell r="CK26">
            <v>0</v>
          </cell>
        </row>
        <row r="27">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1092000</v>
          </cell>
          <cell r="BH27">
            <v>1092000</v>
          </cell>
          <cell r="BI27">
            <v>1092000</v>
          </cell>
          <cell r="BJ27">
            <v>1092000</v>
          </cell>
          <cell r="BK27">
            <v>1092000</v>
          </cell>
          <cell r="BL27">
            <v>1092000</v>
          </cell>
          <cell r="BM27">
            <v>0</v>
          </cell>
          <cell r="BN27">
            <v>1092000</v>
          </cell>
          <cell r="BO27">
            <v>1092000</v>
          </cell>
          <cell r="BP27">
            <v>1092000</v>
          </cell>
          <cell r="BQ27">
            <v>1092000</v>
          </cell>
          <cell r="BR27">
            <v>1092000</v>
          </cell>
          <cell r="BS27">
            <v>1092000</v>
          </cell>
          <cell r="BT27">
            <v>0</v>
          </cell>
          <cell r="BU27">
            <v>1092000</v>
          </cell>
          <cell r="BV27">
            <v>1092000</v>
          </cell>
          <cell r="BW27">
            <v>1092000</v>
          </cell>
          <cell r="BX27">
            <v>1092000</v>
          </cell>
          <cell r="BY27">
            <v>1092000</v>
          </cell>
          <cell r="BZ27">
            <v>1092000</v>
          </cell>
          <cell r="CA27">
            <v>0</v>
          </cell>
          <cell r="CB27">
            <v>0</v>
          </cell>
          <cell r="CC27">
            <v>0</v>
          </cell>
          <cell r="CD27">
            <v>0</v>
          </cell>
          <cell r="CE27">
            <v>0</v>
          </cell>
          <cell r="CF27">
            <v>0</v>
          </cell>
          <cell r="CG27">
            <v>0</v>
          </cell>
          <cell r="CH27">
            <v>0</v>
          </cell>
          <cell r="CI27">
            <v>0</v>
          </cell>
          <cell r="CJ27">
            <v>0</v>
          </cell>
          <cell r="CK27">
            <v>0</v>
          </cell>
        </row>
        <row r="28">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5402800</v>
          </cell>
        </row>
        <row r="29">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6497135.5</v>
          </cell>
          <cell r="CD29">
            <v>6497135.5</v>
          </cell>
          <cell r="CE29">
            <v>6497135.5</v>
          </cell>
          <cell r="CF29">
            <v>6497135.5</v>
          </cell>
          <cell r="CG29">
            <v>0</v>
          </cell>
          <cell r="CH29">
            <v>0</v>
          </cell>
          <cell r="CI29">
            <v>0</v>
          </cell>
          <cell r="CJ29">
            <v>0</v>
          </cell>
          <cell r="CK29">
            <v>0</v>
          </cell>
        </row>
        <row r="30">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548640</v>
          </cell>
          <cell r="BH30">
            <v>548640</v>
          </cell>
          <cell r="BI30">
            <v>548640</v>
          </cell>
          <cell r="BJ30">
            <v>548640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551353.84615384613</v>
          </cell>
          <cell r="BO31">
            <v>551353.84615384613</v>
          </cell>
          <cell r="BP31">
            <v>551353.84615384613</v>
          </cell>
          <cell r="BQ31">
            <v>551353.84615384613</v>
          </cell>
          <cell r="BR31">
            <v>551353.84615384613</v>
          </cell>
          <cell r="BS31">
            <v>551353.84615384613</v>
          </cell>
          <cell r="BT31">
            <v>0</v>
          </cell>
          <cell r="BU31">
            <v>551353.84615384613</v>
          </cell>
          <cell r="BV31">
            <v>551353.84615384613</v>
          </cell>
          <cell r="BW31">
            <v>551353.84615384613</v>
          </cell>
          <cell r="BX31">
            <v>551353.84615384613</v>
          </cell>
          <cell r="BY31">
            <v>551353.84615384613</v>
          </cell>
          <cell r="BZ31">
            <v>551353.84615384613</v>
          </cell>
          <cell r="CA31">
            <v>0</v>
          </cell>
          <cell r="CB31">
            <v>551353.84615384613</v>
          </cell>
          <cell r="CC31">
            <v>0</v>
          </cell>
          <cell r="CD31">
            <v>0</v>
          </cell>
          <cell r="CE31">
            <v>0</v>
          </cell>
          <cell r="CF31">
            <v>0</v>
          </cell>
          <cell r="CG31">
            <v>0</v>
          </cell>
          <cell r="CH31">
            <v>0</v>
          </cell>
          <cell r="CI31">
            <v>0</v>
          </cell>
          <cell r="CJ31">
            <v>0</v>
          </cell>
          <cell r="CK31">
            <v>0</v>
          </cell>
        </row>
        <row r="32">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28710000</v>
          </cell>
        </row>
        <row r="33">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708566.66666666663</v>
          </cell>
          <cell r="BV33">
            <v>708566.66666666663</v>
          </cell>
          <cell r="BW33">
            <v>708566.66666666663</v>
          </cell>
          <cell r="BX33">
            <v>708566.66666666663</v>
          </cell>
          <cell r="BY33">
            <v>708566.66666666663</v>
          </cell>
          <cell r="BZ33">
            <v>708566.66666666663</v>
          </cell>
          <cell r="CA33">
            <v>0</v>
          </cell>
          <cell r="CB33">
            <v>0</v>
          </cell>
          <cell r="CC33">
            <v>0</v>
          </cell>
          <cell r="CD33">
            <v>0</v>
          </cell>
          <cell r="CE33">
            <v>0</v>
          </cell>
          <cell r="CF33">
            <v>0</v>
          </cell>
          <cell r="CG33">
            <v>0</v>
          </cell>
          <cell r="CH33">
            <v>0</v>
          </cell>
          <cell r="CI33">
            <v>0</v>
          </cell>
          <cell r="CJ33">
            <v>0</v>
          </cell>
          <cell r="CK33">
            <v>0</v>
          </cell>
        </row>
        <row r="34">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625400</v>
          </cell>
        </row>
        <row r="35">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398000</v>
          </cell>
        </row>
        <row r="36">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1015400</v>
          </cell>
        </row>
        <row r="37">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2200000</v>
          </cell>
          <cell r="BV37">
            <v>2200000</v>
          </cell>
          <cell r="BW37">
            <v>2200000</v>
          </cell>
          <cell r="BX37">
            <v>2200000</v>
          </cell>
          <cell r="BY37">
            <v>2200000</v>
          </cell>
          <cell r="BZ37">
            <v>2200000</v>
          </cell>
          <cell r="CA37">
            <v>0</v>
          </cell>
          <cell r="CB37">
            <v>2200000</v>
          </cell>
          <cell r="CC37">
            <v>0</v>
          </cell>
          <cell r="CD37">
            <v>0</v>
          </cell>
          <cell r="CE37">
            <v>0</v>
          </cell>
          <cell r="CF37">
            <v>0</v>
          </cell>
          <cell r="CG37">
            <v>0</v>
          </cell>
          <cell r="CH37">
            <v>0</v>
          </cell>
          <cell r="CI37">
            <v>0</v>
          </cell>
          <cell r="CJ37">
            <v>0</v>
          </cell>
          <cell r="CK37">
            <v>0</v>
          </cell>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COSTOS SEMANALES"/>
      <sheetName val="Prog.Inver (2)"/>
      <sheetName val="ESTADO RED"/>
      <sheetName val="CARRETERAS"/>
      <sheetName val="GENERALIDADES "/>
      <sheetName val="Res-Accide-10"/>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row r="3">
          <cell r="A3">
            <v>1</v>
          </cell>
          <cell r="B3" t="str">
            <v>AMBULANCIA</v>
          </cell>
          <cell r="C3" t="str">
            <v>UND</v>
          </cell>
          <cell r="D3">
            <v>50000</v>
          </cell>
        </row>
        <row r="4">
          <cell r="A4">
            <v>2</v>
          </cell>
          <cell r="B4" t="str">
            <v>BAÑO PORTATIL</v>
          </cell>
          <cell r="C4" t="str">
            <v>UND</v>
          </cell>
          <cell r="D4">
            <v>5000</v>
          </cell>
        </row>
        <row r="5">
          <cell r="A5">
            <v>3</v>
          </cell>
          <cell r="B5" t="str">
            <v>CARGADOR</v>
          </cell>
          <cell r="C5" t="str">
            <v>UND</v>
          </cell>
          <cell r="D5">
            <v>280000</v>
          </cell>
        </row>
        <row r="6">
          <cell r="A6">
            <v>4</v>
          </cell>
          <cell r="B6" t="str">
            <v>BOMBA PARA PRUEBA</v>
          </cell>
          <cell r="C6" t="str">
            <v>UND</v>
          </cell>
          <cell r="D6">
            <v>30000</v>
          </cell>
        </row>
        <row r="7">
          <cell r="A7">
            <v>5</v>
          </cell>
          <cell r="B7" t="str">
            <v>CAMABAJA</v>
          </cell>
          <cell r="C7" t="str">
            <v>UND</v>
          </cell>
          <cell r="D7">
            <v>350000</v>
          </cell>
        </row>
        <row r="8">
          <cell r="A8">
            <v>6</v>
          </cell>
          <cell r="B8" t="str">
            <v>CAMION 3 TON.</v>
          </cell>
          <cell r="C8" t="str">
            <v>UND</v>
          </cell>
          <cell r="D8">
            <v>40000</v>
          </cell>
        </row>
        <row r="9">
          <cell r="A9">
            <v>7</v>
          </cell>
          <cell r="B9" t="str">
            <v>CAMIONETA</v>
          </cell>
          <cell r="C9" t="str">
            <v>UND</v>
          </cell>
          <cell r="D9">
            <v>40000</v>
          </cell>
        </row>
        <row r="10">
          <cell r="A10">
            <v>8</v>
          </cell>
          <cell r="B10" t="str">
            <v>CARPAS PORTATILES</v>
          </cell>
          <cell r="C10" t="str">
            <v>UND</v>
          </cell>
          <cell r="D10">
            <v>5000</v>
          </cell>
        </row>
        <row r="11">
          <cell r="A11">
            <v>9</v>
          </cell>
          <cell r="B11" t="str">
            <v>CHAZADORA</v>
          </cell>
          <cell r="C11" t="str">
            <v>UND</v>
          </cell>
          <cell r="D11">
            <v>45000</v>
          </cell>
        </row>
        <row r="12">
          <cell r="A12">
            <v>10</v>
          </cell>
          <cell r="B12" t="str">
            <v>COMPRESOR</v>
          </cell>
          <cell r="C12" t="str">
            <v>UND</v>
          </cell>
          <cell r="D12">
            <v>90000</v>
          </cell>
        </row>
        <row r="13">
          <cell r="A13">
            <v>11</v>
          </cell>
          <cell r="B13" t="str">
            <v>CONTENEDOR</v>
          </cell>
          <cell r="C13" t="str">
            <v>UND</v>
          </cell>
          <cell r="D13">
            <v>12000</v>
          </cell>
        </row>
        <row r="14">
          <cell r="A14">
            <v>12</v>
          </cell>
          <cell r="B14" t="str">
            <v>CORTADORA DE CONCRETO</v>
          </cell>
          <cell r="C14" t="str">
            <v>UND</v>
          </cell>
          <cell r="D14">
            <v>45000</v>
          </cell>
        </row>
        <row r="15">
          <cell r="A15">
            <v>13</v>
          </cell>
          <cell r="B15" t="str">
            <v>DOBLADORA HIDRAULICA</v>
          </cell>
          <cell r="C15" t="str">
            <v>UND</v>
          </cell>
          <cell r="D15">
            <v>75000</v>
          </cell>
        </row>
        <row r="16">
          <cell r="A16">
            <v>14</v>
          </cell>
          <cell r="B16" t="str">
            <v>EQUIPO COMPLETO DE PINTURA</v>
          </cell>
          <cell r="C16" t="str">
            <v>UND</v>
          </cell>
          <cell r="D16">
            <v>50000</v>
          </cell>
        </row>
        <row r="17">
          <cell r="A17">
            <v>15</v>
          </cell>
          <cell r="B17" t="str">
            <v>EQUIPO COMPLETO DE PRUEBA</v>
          </cell>
          <cell r="C17" t="str">
            <v>UND</v>
          </cell>
          <cell r="D17">
            <v>150000</v>
          </cell>
        </row>
        <row r="18">
          <cell r="A18">
            <v>16</v>
          </cell>
          <cell r="B18" t="str">
            <v>EQUIPO COMPLETO SANDBLASTING</v>
          </cell>
          <cell r="C18" t="str">
            <v>UND</v>
          </cell>
          <cell r="D18">
            <v>160000</v>
          </cell>
        </row>
        <row r="19">
          <cell r="A19">
            <v>17</v>
          </cell>
          <cell r="B19" t="str">
            <v>EQUIPO DE COMUNICACIÓN</v>
          </cell>
          <cell r="C19" t="str">
            <v>UND</v>
          </cell>
          <cell r="D19">
            <v>5000</v>
          </cell>
        </row>
        <row r="20">
          <cell r="A20">
            <v>18</v>
          </cell>
          <cell r="B20" t="str">
            <v>EQUIPO DE OXI-CORTE</v>
          </cell>
          <cell r="C20" t="str">
            <v>UND</v>
          </cell>
          <cell r="D20">
            <v>20000</v>
          </cell>
        </row>
        <row r="21">
          <cell r="A21">
            <v>19</v>
          </cell>
          <cell r="B21" t="str">
            <v>EQUIPO DE SOLDADURA - ACPM</v>
          </cell>
          <cell r="C21" t="str">
            <v>UND</v>
          </cell>
          <cell r="D21">
            <v>40000</v>
          </cell>
        </row>
        <row r="22">
          <cell r="A22">
            <v>20</v>
          </cell>
          <cell r="B22" t="str">
            <v>EQUIPO TOPOGRAFICO</v>
          </cell>
          <cell r="C22" t="str">
            <v>UND</v>
          </cell>
          <cell r="D22">
            <v>40000</v>
          </cell>
        </row>
        <row r="23">
          <cell r="A23">
            <v>21</v>
          </cell>
          <cell r="B23" t="str">
            <v>EQUIPOS DE CALIBRACION</v>
          </cell>
          <cell r="C23" t="str">
            <v>UND</v>
          </cell>
          <cell r="D23">
            <v>50000</v>
          </cell>
        </row>
        <row r="24">
          <cell r="A24">
            <v>22</v>
          </cell>
          <cell r="B24" t="str">
            <v>EQUIPOS DE OFICINA</v>
          </cell>
          <cell r="C24" t="str">
            <v>UND</v>
          </cell>
          <cell r="D24">
            <v>60000</v>
          </cell>
        </row>
        <row r="25">
          <cell r="A25">
            <v>23</v>
          </cell>
          <cell r="B25" t="str">
            <v>ESTACION</v>
          </cell>
          <cell r="C25" t="str">
            <v>UND</v>
          </cell>
          <cell r="D25">
            <v>150000</v>
          </cell>
        </row>
        <row r="26">
          <cell r="A26">
            <v>24</v>
          </cell>
          <cell r="B26" t="str">
            <v>GRUA</v>
          </cell>
          <cell r="C26" t="str">
            <v>UND</v>
          </cell>
          <cell r="D26">
            <v>500000</v>
          </cell>
        </row>
        <row r="27">
          <cell r="A27">
            <v>25</v>
          </cell>
          <cell r="B27" t="str">
            <v>GRUA DE 10 TON.</v>
          </cell>
          <cell r="C27" t="str">
            <v>UND</v>
          </cell>
          <cell r="D27">
            <v>200000</v>
          </cell>
        </row>
        <row r="28">
          <cell r="A28">
            <v>26</v>
          </cell>
          <cell r="B28" t="str">
            <v>GRUA DE 20 TON.</v>
          </cell>
          <cell r="C28" t="str">
            <v>UND</v>
          </cell>
          <cell r="D28">
            <v>460000</v>
          </cell>
        </row>
        <row r="29">
          <cell r="A29">
            <v>27</v>
          </cell>
          <cell r="B29" t="str">
            <v>GRUA DE 200 TON.</v>
          </cell>
          <cell r="C29" t="str">
            <v>UND</v>
          </cell>
          <cell r="D29">
            <v>4300000</v>
          </cell>
        </row>
        <row r="30">
          <cell r="A30">
            <v>28</v>
          </cell>
          <cell r="B30" t="str">
            <v>GRUA DE 80 TON.</v>
          </cell>
          <cell r="C30" t="str">
            <v>UND</v>
          </cell>
          <cell r="D30">
            <v>2800000</v>
          </cell>
        </row>
        <row r="31">
          <cell r="A31">
            <v>29</v>
          </cell>
          <cell r="B31" t="str">
            <v>HERRAMIENTA MENORES</v>
          </cell>
          <cell r="C31" t="str">
            <v>UND</v>
          </cell>
          <cell r="D31">
            <v>24376</v>
          </cell>
        </row>
        <row r="32">
          <cell r="A32">
            <v>30</v>
          </cell>
          <cell r="B32" t="str">
            <v>HERRAMIENTAS VARIAS</v>
          </cell>
          <cell r="C32" t="str">
            <v>UND</v>
          </cell>
          <cell r="D32">
            <v>8000</v>
          </cell>
        </row>
        <row r="33">
          <cell r="A33">
            <v>31</v>
          </cell>
          <cell r="B33" t="str">
            <v>HISTER</v>
          </cell>
          <cell r="C33" t="str">
            <v>UND</v>
          </cell>
          <cell r="D33">
            <v>200000</v>
          </cell>
        </row>
        <row r="34">
          <cell r="A34">
            <v>32</v>
          </cell>
          <cell r="B34" t="str">
            <v>MAQUINA DE SOLDAR</v>
          </cell>
          <cell r="C34" t="str">
            <v>UND</v>
          </cell>
          <cell r="D34">
            <v>40000</v>
          </cell>
        </row>
        <row r="35">
          <cell r="A35">
            <v>33</v>
          </cell>
          <cell r="B35" t="str">
            <v>MARTILLO NEUMATICO</v>
          </cell>
          <cell r="C35" t="str">
            <v>UND</v>
          </cell>
          <cell r="D35">
            <v>25000</v>
          </cell>
        </row>
        <row r="36">
          <cell r="A36">
            <v>34</v>
          </cell>
          <cell r="B36" t="str">
            <v>MEDIDOR DE AISLAMIENTO</v>
          </cell>
          <cell r="C36" t="str">
            <v>UND</v>
          </cell>
          <cell r="D36">
            <v>50000</v>
          </cell>
        </row>
        <row r="37">
          <cell r="A37">
            <v>35</v>
          </cell>
          <cell r="B37" t="str">
            <v>MEZCLADORA</v>
          </cell>
          <cell r="C37" t="str">
            <v>UND</v>
          </cell>
          <cell r="D37">
            <v>30000</v>
          </cell>
        </row>
        <row r="38">
          <cell r="A38">
            <v>36</v>
          </cell>
          <cell r="B38" t="str">
            <v>MOTOBOMBA 3"</v>
          </cell>
          <cell r="C38" t="str">
            <v>UND</v>
          </cell>
          <cell r="D38">
            <v>25000</v>
          </cell>
        </row>
        <row r="39">
          <cell r="A39">
            <v>37</v>
          </cell>
          <cell r="B39" t="str">
            <v>MOTONIVELADORA</v>
          </cell>
          <cell r="C39" t="str">
            <v>UND</v>
          </cell>
          <cell r="D39">
            <v>500000</v>
          </cell>
        </row>
        <row r="40">
          <cell r="A40">
            <v>38</v>
          </cell>
          <cell r="B40" t="str">
            <v>PARALES METALICOS</v>
          </cell>
          <cell r="C40" t="str">
            <v>UND</v>
          </cell>
          <cell r="D40">
            <v>200</v>
          </cell>
        </row>
        <row r="41">
          <cell r="A41">
            <v>39</v>
          </cell>
          <cell r="B41" t="str">
            <v>PLANTA ELECTRICA</v>
          </cell>
          <cell r="C41" t="str">
            <v>UND</v>
          </cell>
          <cell r="D41">
            <v>30000</v>
          </cell>
        </row>
        <row r="42">
          <cell r="A42">
            <v>40</v>
          </cell>
          <cell r="B42" t="str">
            <v>PULIDORAS</v>
          </cell>
          <cell r="C42" t="str">
            <v>UND</v>
          </cell>
          <cell r="D42">
            <v>17600</v>
          </cell>
        </row>
        <row r="43">
          <cell r="A43">
            <v>41</v>
          </cell>
          <cell r="B43" t="str">
            <v>RETROEXCAVADORA CON MARTILLO</v>
          </cell>
          <cell r="C43" t="str">
            <v>UND</v>
          </cell>
          <cell r="D43">
            <v>75000</v>
          </cell>
        </row>
        <row r="44">
          <cell r="A44">
            <v>42</v>
          </cell>
          <cell r="B44" t="str">
            <v>ROSCADORA ELECTRICA</v>
          </cell>
          <cell r="C44" t="str">
            <v>UND</v>
          </cell>
          <cell r="D44">
            <v>40000</v>
          </cell>
        </row>
        <row r="45">
          <cell r="A45">
            <v>43</v>
          </cell>
          <cell r="B45" t="str">
            <v>TABLEROS</v>
          </cell>
          <cell r="C45" t="str">
            <v>UND</v>
          </cell>
          <cell r="D45">
            <v>200</v>
          </cell>
        </row>
        <row r="46">
          <cell r="A46">
            <v>44</v>
          </cell>
          <cell r="B46" t="str">
            <v>VIBRADOR PARA CONCRETO</v>
          </cell>
          <cell r="C46" t="str">
            <v>UND</v>
          </cell>
          <cell r="D46">
            <v>30000</v>
          </cell>
        </row>
        <row r="47">
          <cell r="A47">
            <v>45</v>
          </cell>
          <cell r="B47" t="str">
            <v>VIBROCOMPACTADOR MANUAL</v>
          </cell>
          <cell r="C47" t="str">
            <v>UND</v>
          </cell>
          <cell r="D47">
            <v>35000</v>
          </cell>
        </row>
        <row r="48">
          <cell r="A48">
            <v>46</v>
          </cell>
          <cell r="B48" t="str">
            <v>VOLQUETA</v>
          </cell>
          <cell r="C48" t="str">
            <v>UND</v>
          </cell>
          <cell r="D48">
            <v>125000</v>
          </cell>
        </row>
        <row r="49">
          <cell r="A49">
            <v>47</v>
          </cell>
          <cell r="B49" t="str">
            <v>WINCHE</v>
          </cell>
          <cell r="C49" t="str">
            <v>UND</v>
          </cell>
          <cell r="D49">
            <v>150000</v>
          </cell>
        </row>
        <row r="50">
          <cell r="A50">
            <v>48</v>
          </cell>
          <cell r="B50" t="str">
            <v>ENCOFRADOS</v>
          </cell>
          <cell r="C50" t="str">
            <v>UND</v>
          </cell>
          <cell r="D50">
            <v>6000</v>
          </cell>
        </row>
        <row r="51">
          <cell r="A51">
            <v>49</v>
          </cell>
          <cell r="B51" t="str">
            <v>ANDAMIOS TIPO TUBULAR + TABLONES</v>
          </cell>
          <cell r="C51" t="str">
            <v>UND</v>
          </cell>
          <cell r="D51">
            <v>4800</v>
          </cell>
        </row>
        <row r="52">
          <cell r="A52">
            <v>50</v>
          </cell>
          <cell r="B52" t="str">
            <v>HERRAMIENTAS MENORES</v>
          </cell>
          <cell r="C52" t="str">
            <v>UND</v>
          </cell>
          <cell r="D52">
            <v>4000</v>
          </cell>
        </row>
        <row r="53">
          <cell r="A53">
            <v>51</v>
          </cell>
          <cell r="B53" t="str">
            <v>EQUIPO COMPLETO RADIOGRAFIAS</v>
          </cell>
          <cell r="C53" t="str">
            <v>UND</v>
          </cell>
          <cell r="D53">
            <v>90000</v>
          </cell>
        </row>
        <row r="54">
          <cell r="A54">
            <v>52</v>
          </cell>
          <cell r="B54" t="str">
            <v>HERRAMIENTA MENOR</v>
          </cell>
          <cell r="C54" t="str">
            <v>UND</v>
          </cell>
          <cell r="D54">
            <v>5000</v>
          </cell>
        </row>
        <row r="55">
          <cell r="A55">
            <v>53</v>
          </cell>
          <cell r="B55" t="str">
            <v>MONTACARGA</v>
          </cell>
          <cell r="C55" t="str">
            <v>UND</v>
          </cell>
          <cell r="D55">
            <v>150000</v>
          </cell>
        </row>
        <row r="56">
          <cell r="A56">
            <v>54</v>
          </cell>
          <cell r="B56" t="str">
            <v>UNIDAD TRATAMIENTO TERMICO</v>
          </cell>
          <cell r="C56" t="str">
            <v>UND</v>
          </cell>
          <cell r="D56">
            <v>180000</v>
          </cell>
        </row>
        <row r="57">
          <cell r="A57">
            <v>55</v>
          </cell>
          <cell r="B57" t="str">
            <v>ESCALERAS METALICAS</v>
          </cell>
          <cell r="C57" t="str">
            <v>UND</v>
          </cell>
          <cell r="D57">
            <v>3200</v>
          </cell>
        </row>
        <row r="58">
          <cell r="A58">
            <v>56</v>
          </cell>
          <cell r="B58" t="str">
            <v>ARNES DE SEGURIDAD</v>
          </cell>
          <cell r="C58" t="str">
            <v>UND</v>
          </cell>
          <cell r="D58">
            <v>4000</v>
          </cell>
        </row>
        <row r="59">
          <cell r="A59">
            <v>57</v>
          </cell>
          <cell r="B59" t="str">
            <v>EQUIPO DE CALIBRACION</v>
          </cell>
          <cell r="C59" t="str">
            <v>UND</v>
          </cell>
          <cell r="D59">
            <v>16000</v>
          </cell>
        </row>
        <row r="60">
          <cell r="A60">
            <v>58</v>
          </cell>
          <cell r="B60" t="str">
            <v>BANCO DE CALIBRACION NEUMATICA</v>
          </cell>
          <cell r="C60" t="str">
            <v>UND</v>
          </cell>
          <cell r="D60">
            <v>28000</v>
          </cell>
        </row>
        <row r="61">
          <cell r="A61">
            <v>59</v>
          </cell>
          <cell r="B61" t="str">
            <v>ANDAMIOS</v>
          </cell>
          <cell r="C61" t="str">
            <v>UND</v>
          </cell>
          <cell r="D61">
            <v>300</v>
          </cell>
        </row>
        <row r="62">
          <cell r="A62">
            <v>60</v>
          </cell>
          <cell r="B62" t="str">
            <v>TELUROMETRO</v>
          </cell>
          <cell r="C62" t="str">
            <v>UND</v>
          </cell>
          <cell r="D62">
            <v>70000</v>
          </cell>
        </row>
        <row r="63">
          <cell r="A63">
            <v>61</v>
          </cell>
          <cell r="B63" t="str">
            <v>COMPUTADOR</v>
          </cell>
          <cell r="C63" t="str">
            <v>UND</v>
          </cell>
          <cell r="D63">
            <v>10000</v>
          </cell>
        </row>
        <row r="64">
          <cell r="A64">
            <v>62</v>
          </cell>
          <cell r="C64" t="str">
            <v>UND</v>
          </cell>
        </row>
        <row r="65">
          <cell r="A65">
            <v>63</v>
          </cell>
          <cell r="C65" t="str">
            <v>UND</v>
          </cell>
        </row>
      </sheetData>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 val="Formulas"/>
      <sheetName val="FIBRA ÓPTICA"/>
      <sheetName val="ELECTRICO"/>
      <sheetName val="Vuelta"/>
      <sheetName val="2103mar%20.xl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row r="1">
          <cell r="B1" t="str">
            <v>ESPEC</v>
          </cell>
          <cell r="C1" t="str">
            <v>COD</v>
          </cell>
          <cell r="D1" t="str">
            <v>DESCRIPCION</v>
          </cell>
          <cell r="E1" t="str">
            <v>ESP.</v>
          </cell>
          <cell r="F1" t="str">
            <v>DIAM</v>
          </cell>
          <cell r="G1" t="str">
            <v>CANT</v>
          </cell>
          <cell r="H1" t="str">
            <v>UNID</v>
          </cell>
          <cell r="I1" t="str">
            <v>PESO UNIT</v>
          </cell>
          <cell r="J1" t="str">
            <v>PESO TOTAL</v>
          </cell>
        </row>
        <row r="2">
          <cell r="B2" t="str">
            <v>A1A1</v>
          </cell>
          <cell r="C2" t="str">
            <v>45E</v>
          </cell>
          <cell r="D2" t="str">
            <v>45° ELBOW, C.S., BW, ASTM A234-WPB.</v>
          </cell>
          <cell r="E2" t="str">
            <v>40</v>
          </cell>
          <cell r="F2" t="str">
            <v>3"</v>
          </cell>
          <cell r="G2">
            <v>2</v>
          </cell>
          <cell r="H2" t="str">
            <v>UN</v>
          </cell>
        </row>
        <row r="3">
          <cell r="B3" t="str">
            <v>A1A1</v>
          </cell>
          <cell r="C3" t="str">
            <v>45E</v>
          </cell>
          <cell r="D3" t="str">
            <v>45° ELBOW, C.S., BW, ASTM A234-WPB.</v>
          </cell>
          <cell r="E3" t="str">
            <v>40</v>
          </cell>
          <cell r="F3" t="str">
            <v>4"</v>
          </cell>
          <cell r="G3">
            <v>0</v>
          </cell>
          <cell r="H3" t="str">
            <v>UN</v>
          </cell>
        </row>
        <row r="4">
          <cell r="B4" t="str">
            <v>A1A1</v>
          </cell>
          <cell r="C4" t="str">
            <v>45E</v>
          </cell>
          <cell r="D4" t="str">
            <v>45° ELBOW, C.S., BW, ASTM A234-WPB.</v>
          </cell>
          <cell r="E4" t="str">
            <v>40</v>
          </cell>
          <cell r="F4" t="str">
            <v>6"</v>
          </cell>
          <cell r="G4">
            <v>20</v>
          </cell>
          <cell r="H4" t="str">
            <v>UN</v>
          </cell>
        </row>
        <row r="5">
          <cell r="B5" t="str">
            <v>A2A1</v>
          </cell>
          <cell r="C5" t="str">
            <v>45E</v>
          </cell>
          <cell r="D5" t="str">
            <v>45° ELBOW, C.S., BW, ASTM A234-WPB.</v>
          </cell>
          <cell r="E5" t="str">
            <v>40</v>
          </cell>
          <cell r="F5" t="str">
            <v>3"</v>
          </cell>
          <cell r="G5">
            <v>0</v>
          </cell>
          <cell r="H5" t="str">
            <v>UN</v>
          </cell>
        </row>
        <row r="6">
          <cell r="B6" t="str">
            <v>A2A1</v>
          </cell>
          <cell r="C6" t="str">
            <v>45E</v>
          </cell>
          <cell r="D6" t="str">
            <v>45° ELBOW, C.S., BW, ASTM A234-WPB.</v>
          </cell>
          <cell r="E6" t="str">
            <v>40</v>
          </cell>
          <cell r="F6" t="str">
            <v>3"</v>
          </cell>
          <cell r="G6">
            <v>33</v>
          </cell>
          <cell r="H6" t="str">
            <v>UN</v>
          </cell>
        </row>
        <row r="7">
          <cell r="B7" t="str">
            <v>A2A1</v>
          </cell>
          <cell r="C7" t="str">
            <v>45E</v>
          </cell>
          <cell r="D7" t="str">
            <v>45° ELBOW, C.S., BW, ASTM A234-WPB.</v>
          </cell>
          <cell r="E7" t="str">
            <v>40</v>
          </cell>
          <cell r="F7" t="str">
            <v>4"</v>
          </cell>
          <cell r="G7">
            <v>5</v>
          </cell>
          <cell r="H7" t="str">
            <v>UN</v>
          </cell>
        </row>
        <row r="8">
          <cell r="B8" t="str">
            <v>A1A1</v>
          </cell>
          <cell r="C8" t="str">
            <v>90E</v>
          </cell>
          <cell r="D8" t="str">
            <v>90° ELBOW, C.S., 3000#, SW, ASTM A105.</v>
          </cell>
          <cell r="F8" t="str">
            <v>3/4"</v>
          </cell>
          <cell r="G8">
            <v>4</v>
          </cell>
          <cell r="H8" t="str">
            <v>UN</v>
          </cell>
        </row>
        <row r="9">
          <cell r="B9" t="str">
            <v>A1A1</v>
          </cell>
          <cell r="C9" t="str">
            <v>90E</v>
          </cell>
          <cell r="D9" t="str">
            <v>90° ELBOW, C.S., 3000#, SW, ASTM A105.</v>
          </cell>
          <cell r="F9" t="str">
            <v>1"</v>
          </cell>
          <cell r="G9">
            <v>13</v>
          </cell>
          <cell r="H9" t="str">
            <v>UN</v>
          </cell>
        </row>
        <row r="10">
          <cell r="B10" t="str">
            <v>A1A1</v>
          </cell>
          <cell r="C10" t="str">
            <v>90E</v>
          </cell>
          <cell r="D10" t="str">
            <v>90° ELBOW, C.S., 3000#, SW, ASTM A105.</v>
          </cell>
          <cell r="F10" t="str">
            <v>2"</v>
          </cell>
          <cell r="G10">
            <v>0</v>
          </cell>
          <cell r="H10" t="str">
            <v>UN</v>
          </cell>
        </row>
        <row r="11">
          <cell r="B11" t="str">
            <v>A1A1</v>
          </cell>
          <cell r="C11" t="str">
            <v>90E</v>
          </cell>
          <cell r="D11" t="str">
            <v>90° ELBOW, C.S., 3000#, SW, ASTM A105.</v>
          </cell>
          <cell r="F11" t="str">
            <v>3/4"</v>
          </cell>
          <cell r="G11">
            <v>13</v>
          </cell>
          <cell r="H11" t="str">
            <v>UN</v>
          </cell>
        </row>
        <row r="12">
          <cell r="B12" t="str">
            <v>A1A1</v>
          </cell>
          <cell r="C12" t="str">
            <v>90E</v>
          </cell>
          <cell r="D12" t="str">
            <v>90° ELBOW, C.S., BW, ASTM A234-WPB.</v>
          </cell>
          <cell r="E12" t="str">
            <v>40</v>
          </cell>
          <cell r="F12" t="str">
            <v>3"</v>
          </cell>
          <cell r="G12">
            <v>15</v>
          </cell>
          <cell r="H12" t="str">
            <v>UN</v>
          </cell>
        </row>
        <row r="13">
          <cell r="B13" t="str">
            <v>A1A1</v>
          </cell>
          <cell r="C13" t="str">
            <v>90E</v>
          </cell>
          <cell r="D13" t="str">
            <v>90° ELBOW, C.S., BW, ASTM A234-WPB.</v>
          </cell>
          <cell r="E13" t="str">
            <v>40</v>
          </cell>
          <cell r="F13" t="str">
            <v>4"</v>
          </cell>
          <cell r="G13">
            <v>12</v>
          </cell>
          <cell r="H13" t="str">
            <v>UN</v>
          </cell>
        </row>
        <row r="14">
          <cell r="B14" t="str">
            <v>A1A1</v>
          </cell>
          <cell r="C14" t="str">
            <v>90E</v>
          </cell>
          <cell r="D14" t="str">
            <v>90° ELBOW, C.S., BW, ASTM A234-WPB.</v>
          </cell>
          <cell r="E14" t="str">
            <v>40</v>
          </cell>
          <cell r="F14" t="str">
            <v>6"</v>
          </cell>
          <cell r="G14">
            <v>94</v>
          </cell>
          <cell r="H14" t="str">
            <v>UN</v>
          </cell>
        </row>
        <row r="15">
          <cell r="B15" t="str">
            <v>A1A1/A</v>
          </cell>
          <cell r="C15" t="str">
            <v>90E</v>
          </cell>
          <cell r="D15" t="str">
            <v>90° ELBOW, C.S., 3000#, SW, ASTM A105.</v>
          </cell>
          <cell r="F15" t="str">
            <v>3/4"</v>
          </cell>
          <cell r="G15">
            <v>5</v>
          </cell>
          <cell r="H15" t="str">
            <v>UN</v>
          </cell>
        </row>
        <row r="16">
          <cell r="B16" t="str">
            <v>A2A1</v>
          </cell>
          <cell r="C16" t="str">
            <v>90E</v>
          </cell>
          <cell r="D16" t="str">
            <v>90° ELBOW, C.S., 3000#, SW, ASTM A105.</v>
          </cell>
          <cell r="F16" t="str">
            <v>3/4"</v>
          </cell>
          <cell r="G16">
            <v>6</v>
          </cell>
          <cell r="H16" t="str">
            <v>UN</v>
          </cell>
        </row>
        <row r="17">
          <cell r="B17" t="str">
            <v>A2A1</v>
          </cell>
          <cell r="C17" t="str">
            <v>90E</v>
          </cell>
          <cell r="D17" t="str">
            <v>90° ELBOW, C.S., BW, ASTM A234-WPB.</v>
          </cell>
          <cell r="E17" t="str">
            <v>40</v>
          </cell>
          <cell r="F17" t="str">
            <v>3"</v>
          </cell>
          <cell r="G17">
            <v>0</v>
          </cell>
          <cell r="H17" t="str">
            <v>UN</v>
          </cell>
        </row>
        <row r="18">
          <cell r="B18" t="str">
            <v>A2A1</v>
          </cell>
          <cell r="C18" t="str">
            <v>90E</v>
          </cell>
          <cell r="D18" t="str">
            <v>90° ELBOW, C.S., 3000#, SW, ASTM A105.</v>
          </cell>
          <cell r="F18" t="str">
            <v>3/4"</v>
          </cell>
          <cell r="G18">
            <v>2</v>
          </cell>
          <cell r="H18" t="str">
            <v>UN</v>
          </cell>
        </row>
        <row r="19">
          <cell r="B19" t="str">
            <v>A2A1</v>
          </cell>
          <cell r="C19" t="str">
            <v>90E</v>
          </cell>
          <cell r="D19" t="str">
            <v>90° ELBOW, C.S., BW, ASTM A234-WPB.</v>
          </cell>
          <cell r="E19" t="str">
            <v>40</v>
          </cell>
          <cell r="F19" t="str">
            <v>3"</v>
          </cell>
          <cell r="G19">
            <v>117</v>
          </cell>
          <cell r="H19" t="str">
            <v>UN</v>
          </cell>
        </row>
        <row r="20">
          <cell r="B20" t="str">
            <v>A2A1</v>
          </cell>
          <cell r="C20" t="str">
            <v>90E</v>
          </cell>
          <cell r="D20" t="str">
            <v>90° ELBOW, C.S., BW, ASTM A234-WPB.</v>
          </cell>
          <cell r="E20" t="str">
            <v>40</v>
          </cell>
          <cell r="F20" t="str">
            <v>4"</v>
          </cell>
          <cell r="G20">
            <v>35</v>
          </cell>
          <cell r="H20" t="str">
            <v>UN</v>
          </cell>
        </row>
        <row r="21">
          <cell r="B21" t="str">
            <v>A1A1</v>
          </cell>
          <cell r="C21" t="str">
            <v>BAF</v>
          </cell>
          <cell r="D21" t="str">
            <v>FIRE SAFE TRUNNION BALL VALVE, 150#, RFSF, ASTM A216-WCB BODY, SS316 BALL AND STEM, PTFE SEATS.</v>
          </cell>
          <cell r="F21" t="str">
            <v>4"</v>
          </cell>
          <cell r="G21">
            <v>6</v>
          </cell>
          <cell r="H21" t="str">
            <v>UN</v>
          </cell>
        </row>
        <row r="22">
          <cell r="B22" t="str">
            <v>A2A1</v>
          </cell>
          <cell r="C22" t="str">
            <v>BAF</v>
          </cell>
          <cell r="D22" t="str">
            <v>FIRE SAFE TRUNNION BALL VALVE, 300#, RFSF, ASTM A216-WCB BODY, SS316 BALL AND STEM, PTFE SEATS.</v>
          </cell>
          <cell r="F22" t="str">
            <v>3"</v>
          </cell>
          <cell r="G22">
            <v>2</v>
          </cell>
          <cell r="H22" t="str">
            <v>UN</v>
          </cell>
        </row>
        <row r="23">
          <cell r="B23" t="str">
            <v>A1A1</v>
          </cell>
          <cell r="C23" t="str">
            <v>BAS</v>
          </cell>
          <cell r="D23" t="str">
            <v>FIRE SAFE BALL VALVE, 800#, SW, ASTM A105 BODY, SS316 BALL, PTFE SEATS.</v>
          </cell>
          <cell r="F23" t="str">
            <v>1"</v>
          </cell>
          <cell r="G23">
            <v>2</v>
          </cell>
          <cell r="H23" t="str">
            <v>UN</v>
          </cell>
        </row>
        <row r="24">
          <cell r="B24" t="str">
            <v>A1A1</v>
          </cell>
          <cell r="C24" t="str">
            <v>BAS</v>
          </cell>
          <cell r="D24" t="str">
            <v>FIRE SAFE BALL VALVE, 800#, SW, ASTM A105 BODY, SS316 BALL, PTFE SEATS.</v>
          </cell>
          <cell r="F24" t="str">
            <v>3/4"</v>
          </cell>
          <cell r="G24">
            <v>7</v>
          </cell>
          <cell r="H24" t="str">
            <v>UN</v>
          </cell>
        </row>
        <row r="25">
          <cell r="B25" t="str">
            <v>A2A1</v>
          </cell>
          <cell r="C25" t="str">
            <v>BAS</v>
          </cell>
          <cell r="D25" t="str">
            <v>FIRE SAFE BALL VALVE, 800#, SW, ASTM A105 BODY, SS316 BALL, PTFE SEATS.</v>
          </cell>
          <cell r="F25" t="str">
            <v>3/4"</v>
          </cell>
          <cell r="G25">
            <v>2</v>
          </cell>
          <cell r="H25" t="str">
            <v>UN</v>
          </cell>
        </row>
        <row r="26">
          <cell r="B26" t="str">
            <v>A1A1</v>
          </cell>
          <cell r="C26" t="str">
            <v>BAV</v>
          </cell>
          <cell r="D26" t="str">
            <v>FIRE SAFE BALL VALVE, 800#, SExSW, ASTM A105 BODY, SS316 BALL, PTFE SEATS.</v>
          </cell>
          <cell r="F26" t="str">
            <v>3/4"</v>
          </cell>
          <cell r="G26">
            <v>4</v>
          </cell>
          <cell r="H26" t="str">
            <v>UN</v>
          </cell>
        </row>
        <row r="27">
          <cell r="B27" t="str">
            <v>A2A1</v>
          </cell>
          <cell r="C27" t="str">
            <v>BAV</v>
          </cell>
          <cell r="D27" t="str">
            <v>FIRE SAFE BALL VALVE, 800#, SExSW, ASTM A105 BODY, SS316 BALL, PTFE SEATS.</v>
          </cell>
          <cell r="F27" t="str">
            <v>3/4"</v>
          </cell>
          <cell r="G27">
            <v>3</v>
          </cell>
          <cell r="H27" t="str">
            <v>UN</v>
          </cell>
        </row>
        <row r="28">
          <cell r="B28" t="str">
            <v>A2A1</v>
          </cell>
          <cell r="C28" t="str">
            <v>BAV</v>
          </cell>
          <cell r="D28" t="str">
            <v>FIRE SAFE BALL VALVE, 800#, SExSW, ASTM A105 BODY, SS316 BALL, PTFE SEATS.</v>
          </cell>
          <cell r="F28" t="str">
            <v>3/4"</v>
          </cell>
          <cell r="G28">
            <v>2</v>
          </cell>
          <cell r="H28" t="str">
            <v>UN</v>
          </cell>
        </row>
        <row r="29">
          <cell r="B29" t="str">
            <v>A1A1</v>
          </cell>
          <cell r="C29" t="str">
            <v>BP1</v>
          </cell>
          <cell r="D29" t="str">
            <v>BLIND FLANGE, C.S., 150#, RFSF, ASTM A105.</v>
          </cell>
          <cell r="F29" t="str">
            <v>6"</v>
          </cell>
          <cell r="G29">
            <v>0</v>
          </cell>
          <cell r="H29" t="str">
            <v>UN</v>
          </cell>
        </row>
        <row r="30">
          <cell r="B30" t="str">
            <v>A2A1</v>
          </cell>
          <cell r="C30" t="str">
            <v>BP3</v>
          </cell>
          <cell r="D30" t="str">
            <v>BLIND FLANGE, C.S., 300#, RFSF, ASTM A105.</v>
          </cell>
          <cell r="F30" t="str">
            <v>3"</v>
          </cell>
          <cell r="G30">
            <v>0</v>
          </cell>
          <cell r="H30" t="str">
            <v>UN</v>
          </cell>
        </row>
        <row r="31">
          <cell r="B31" t="str">
            <v>A2A1</v>
          </cell>
          <cell r="C31" t="str">
            <v>BP3</v>
          </cell>
          <cell r="D31" t="str">
            <v>BLIND FLANGE, C.S., 300#, RFSF, ASTM A105.</v>
          </cell>
          <cell r="F31" t="str">
            <v>4"</v>
          </cell>
          <cell r="G31">
            <v>1</v>
          </cell>
          <cell r="H31" t="str">
            <v>UN</v>
          </cell>
        </row>
        <row r="32">
          <cell r="B32" t="str">
            <v>A1A1</v>
          </cell>
          <cell r="C32" t="str">
            <v>CAP</v>
          </cell>
          <cell r="D32" t="str">
            <v>CAP, C.S.,  3000#, SW, ASTM A105.</v>
          </cell>
          <cell r="F32" t="str">
            <v>3/4"</v>
          </cell>
          <cell r="G32">
            <v>2</v>
          </cell>
          <cell r="H32" t="str">
            <v>UN</v>
          </cell>
        </row>
        <row r="33">
          <cell r="B33" t="str">
            <v>A1A1</v>
          </cell>
          <cell r="C33" t="str">
            <v>CAP</v>
          </cell>
          <cell r="D33" t="str">
            <v>CAP, C.S.,  3000#, SW, ASTM A105.</v>
          </cell>
          <cell r="F33" t="str">
            <v>1"</v>
          </cell>
          <cell r="G33">
            <v>1</v>
          </cell>
          <cell r="H33" t="str">
            <v>UN</v>
          </cell>
        </row>
        <row r="34">
          <cell r="B34" t="str">
            <v>A2A1</v>
          </cell>
          <cell r="C34" t="str">
            <v>CAP</v>
          </cell>
          <cell r="D34" t="str">
            <v>CAP, C.S.,  3000#, SW, ASTM A105.</v>
          </cell>
          <cell r="F34" t="str">
            <v>3/4"</v>
          </cell>
          <cell r="G34">
            <v>1</v>
          </cell>
          <cell r="H34" t="str">
            <v>UN</v>
          </cell>
        </row>
        <row r="35">
          <cell r="B35" t="str">
            <v>A2A1</v>
          </cell>
          <cell r="C35" t="str">
            <v>CAT</v>
          </cell>
          <cell r="D35" t="str">
            <v>CAP, C.S.,  3000#, THD FEMALE, ASTM A105.</v>
          </cell>
          <cell r="F35" t="str">
            <v>3/4"</v>
          </cell>
          <cell r="G35">
            <v>3</v>
          </cell>
          <cell r="H35" t="str">
            <v>UN</v>
          </cell>
        </row>
        <row r="36">
          <cell r="B36" t="str">
            <v>A1A1</v>
          </cell>
          <cell r="C36" t="str">
            <v>CHF</v>
          </cell>
          <cell r="D36" t="str">
            <v>SWING CHECK VALVE, 150#,  RFSF, ASTM A216-WCB BODY, F6 TRIM.</v>
          </cell>
          <cell r="F36" t="str">
            <v>3"</v>
          </cell>
          <cell r="G36">
            <v>1</v>
          </cell>
          <cell r="H36" t="str">
            <v>UN</v>
          </cell>
        </row>
        <row r="37">
          <cell r="B37" t="str">
            <v>A1A1</v>
          </cell>
          <cell r="C37" t="str">
            <v>CHF</v>
          </cell>
          <cell r="D37" t="str">
            <v>SWING CHECK VALVE, 150#,  RFSF, ASTM A216-WCB BODY, F6 TRIM.</v>
          </cell>
          <cell r="F37" t="str">
            <v>6"</v>
          </cell>
          <cell r="G37">
            <v>4</v>
          </cell>
          <cell r="H37" t="str">
            <v>UN</v>
          </cell>
        </row>
        <row r="38">
          <cell r="B38" t="str">
            <v>A2A1</v>
          </cell>
          <cell r="C38" t="str">
            <v>CHF</v>
          </cell>
          <cell r="D38" t="str">
            <v>SWING CHECK VALVE, 300#,  RFSF, ASTM A216-WCB BODY, F6 TRIM.</v>
          </cell>
          <cell r="F38" t="str">
            <v>3"</v>
          </cell>
          <cell r="G38">
            <v>4</v>
          </cell>
          <cell r="H38" t="str">
            <v>UN</v>
          </cell>
        </row>
        <row r="39">
          <cell r="B39" t="str">
            <v>A1A1</v>
          </cell>
          <cell r="C39" t="str">
            <v>CHS</v>
          </cell>
          <cell r="D39" t="str">
            <v>CHECK VALVE, W/SPRING BALL, 800#, SW, ASTM A105 BODY, 17% Cr. BALL.</v>
          </cell>
          <cell r="F39" t="str">
            <v>3/4"</v>
          </cell>
          <cell r="G39">
            <v>1</v>
          </cell>
          <cell r="H39" t="str">
            <v>UN</v>
          </cell>
        </row>
        <row r="40">
          <cell r="B40" t="str">
            <v>A1A1</v>
          </cell>
          <cell r="C40" t="str">
            <v>CP1</v>
          </cell>
          <cell r="D40" t="str">
            <v>SOCKET WELD FLANGE, C.S., 150#, RFSF, A-105.</v>
          </cell>
          <cell r="E40" t="str">
            <v>80</v>
          </cell>
          <cell r="F40" t="str">
            <v>2"</v>
          </cell>
          <cell r="G40">
            <v>0</v>
          </cell>
          <cell r="H40" t="str">
            <v>UN</v>
          </cell>
        </row>
        <row r="41">
          <cell r="B41" t="str">
            <v>A2A1</v>
          </cell>
          <cell r="C41" t="str">
            <v>CP3</v>
          </cell>
          <cell r="D41" t="str">
            <v>SOCKET WELD FLANGE, C.S., 300#, RFSF, ASTM A105.</v>
          </cell>
          <cell r="E41" t="str">
            <v>80</v>
          </cell>
          <cell r="F41" t="str">
            <v>2"</v>
          </cell>
          <cell r="G41">
            <v>0</v>
          </cell>
          <cell r="H41" t="str">
            <v>UN</v>
          </cell>
        </row>
        <row r="42">
          <cell r="B42" t="str">
            <v>A2A1</v>
          </cell>
          <cell r="C42" t="str">
            <v>CRE</v>
          </cell>
          <cell r="D42" t="str">
            <v>REDUCER CONCENTRIC, C.S., BW, ASTM A234-WPB.</v>
          </cell>
          <cell r="E42" t="str">
            <v>40</v>
          </cell>
          <cell r="F42" t="str">
            <v>3"</v>
          </cell>
          <cell r="G42">
            <v>0</v>
          </cell>
          <cell r="H42" t="str">
            <v>UN</v>
          </cell>
        </row>
        <row r="43">
          <cell r="B43" t="str">
            <v>A2A1</v>
          </cell>
          <cell r="C43" t="str">
            <v>CRE</v>
          </cell>
          <cell r="D43" t="str">
            <v>REDUCER CONCENTRIC, C.S., BW, ASTM A234-WPB.</v>
          </cell>
          <cell r="E43" t="str">
            <v>40</v>
          </cell>
          <cell r="F43" t="str">
            <v>4"</v>
          </cell>
          <cell r="G43">
            <v>1</v>
          </cell>
          <cell r="H43" t="str">
            <v>UN</v>
          </cell>
        </row>
        <row r="44">
          <cell r="B44" t="str">
            <v>A2A1</v>
          </cell>
          <cell r="C44" t="str">
            <v>CRE</v>
          </cell>
          <cell r="D44" t="str">
            <v>REDUCER CONCENTRIC, C.S., BW, ASTM A234-WPB.</v>
          </cell>
          <cell r="E44" t="str">
            <v>40</v>
          </cell>
          <cell r="F44" t="str">
            <v>4"</v>
          </cell>
          <cell r="G44">
            <v>3</v>
          </cell>
          <cell r="H44" t="str">
            <v>UN</v>
          </cell>
        </row>
        <row r="45">
          <cell r="B45" t="str">
            <v>A1A1</v>
          </cell>
          <cell r="C45" t="str">
            <v>ERE</v>
          </cell>
          <cell r="D45" t="str">
            <v>REDUCER ECCENTRIC, C.S., BW, ASTM A234-WPB.</v>
          </cell>
          <cell r="E45" t="str">
            <v>40</v>
          </cell>
          <cell r="F45" t="str">
            <v>6"</v>
          </cell>
          <cell r="G45">
            <v>1</v>
          </cell>
          <cell r="H45" t="str">
            <v>UN</v>
          </cell>
        </row>
        <row r="46">
          <cell r="B46" t="str">
            <v>A1A1</v>
          </cell>
          <cell r="C46" t="str">
            <v>GAF</v>
          </cell>
          <cell r="D46" t="str">
            <v>GATE VALVE, 150#, RFSF, ASTM A216-WCB BODY, F6 TRIM.</v>
          </cell>
          <cell r="F46" t="str">
            <v>3"</v>
          </cell>
          <cell r="G46">
            <v>3</v>
          </cell>
          <cell r="H46" t="str">
            <v>UN</v>
          </cell>
        </row>
        <row r="47">
          <cell r="B47" t="str">
            <v>A1A1</v>
          </cell>
          <cell r="C47" t="str">
            <v>GAF</v>
          </cell>
          <cell r="D47" t="str">
            <v>GATE VALVE, 150#, RFSF, ASTM A216-WCB BODY, F6 TRIM.</v>
          </cell>
          <cell r="F47" t="str">
            <v>6"</v>
          </cell>
          <cell r="G47">
            <v>13</v>
          </cell>
          <cell r="H47" t="str">
            <v>UN</v>
          </cell>
        </row>
        <row r="48">
          <cell r="B48" t="str">
            <v>A2A1</v>
          </cell>
          <cell r="C48" t="str">
            <v>GAF</v>
          </cell>
          <cell r="D48" t="str">
            <v>GATE VALVE, 300#, RFSF, ASTM A216-WCB BODY, F6 TRIM.</v>
          </cell>
          <cell r="F48" t="str">
            <v>3"</v>
          </cell>
          <cell r="G48">
            <v>8</v>
          </cell>
          <cell r="H48" t="str">
            <v>UN</v>
          </cell>
        </row>
        <row r="49">
          <cell r="B49" t="str">
            <v>A2A1</v>
          </cell>
          <cell r="C49" t="str">
            <v>GAF</v>
          </cell>
          <cell r="D49" t="str">
            <v>GATE VALVE, 300#, RFSF, ASTM A216-WCB BODY, F6 TRIM.</v>
          </cell>
          <cell r="F49" t="str">
            <v>4"</v>
          </cell>
          <cell r="G49">
            <v>4</v>
          </cell>
          <cell r="H49" t="str">
            <v>UN</v>
          </cell>
        </row>
        <row r="50">
          <cell r="B50" t="str">
            <v>A2A1</v>
          </cell>
          <cell r="C50" t="str">
            <v>GAF</v>
          </cell>
          <cell r="D50" t="str">
            <v>GATE VALVE, 300#, RFSF, ASTM A216-WCB BODY, F6 TRIM.</v>
          </cell>
          <cell r="F50" t="str">
            <v>6"</v>
          </cell>
          <cell r="G50">
            <v>1</v>
          </cell>
          <cell r="H50" t="str">
            <v>UN</v>
          </cell>
        </row>
        <row r="51">
          <cell r="B51" t="str">
            <v>A1A1</v>
          </cell>
          <cell r="C51" t="str">
            <v>GAS</v>
          </cell>
          <cell r="D51" t="str">
            <v>GATE VALVE, 800#, SW, RB, ASTM A-105 BODY, F6 STEAM, F6 SOLID WEDGE.</v>
          </cell>
          <cell r="F51" t="str">
            <v>3/4"</v>
          </cell>
          <cell r="G51">
            <v>11</v>
          </cell>
          <cell r="H51" t="str">
            <v>UN</v>
          </cell>
        </row>
        <row r="52">
          <cell r="B52" t="str">
            <v>A1A1</v>
          </cell>
          <cell r="C52" t="str">
            <v>GAS</v>
          </cell>
          <cell r="D52" t="str">
            <v>GATE VALVE, 800#, SW, RB, ASTM A-105 BODY, F6 STEAM, F6 SOLID WEDGE.</v>
          </cell>
          <cell r="F52" t="str">
            <v>2"</v>
          </cell>
          <cell r="G52">
            <v>0</v>
          </cell>
          <cell r="H52" t="str">
            <v>UN</v>
          </cell>
        </row>
        <row r="53">
          <cell r="B53" t="str">
            <v>A1A1</v>
          </cell>
          <cell r="C53" t="str">
            <v>GAS</v>
          </cell>
          <cell r="D53" t="str">
            <v>GATE VALVE, 800#, SW, RB, ASTM A-105 BODY, F6 STEAM, F6 SOLID WEDGE.</v>
          </cell>
          <cell r="F53" t="str">
            <v>3/4"</v>
          </cell>
          <cell r="G53">
            <v>0</v>
          </cell>
          <cell r="H53" t="str">
            <v>UN</v>
          </cell>
        </row>
        <row r="54">
          <cell r="B54" t="str">
            <v>A1A1/A</v>
          </cell>
          <cell r="C54" t="str">
            <v>GAS</v>
          </cell>
          <cell r="D54" t="str">
            <v>GATE VALVE,800#, SW, ASTM A-105 BODY, WITH TWO 6" LENGHT NIPPLES WELDED ON ENDS BY THE MANUFACTURER, F6+HARD FACE TRIM.</v>
          </cell>
          <cell r="E54" t="str">
            <v>80</v>
          </cell>
          <cell r="F54" t="str">
            <v>3/4"</v>
          </cell>
          <cell r="G54">
            <v>1</v>
          </cell>
          <cell r="H54" t="str">
            <v>UN</v>
          </cell>
        </row>
        <row r="55">
          <cell r="B55" t="str">
            <v>A2A1</v>
          </cell>
          <cell r="C55" t="str">
            <v>GAS</v>
          </cell>
          <cell r="D55" t="str">
            <v>GATE VALVE, 800#, SW, RB, ASTM A-105 BODY, F6 STEAM, F6 SOLID WEDGE.</v>
          </cell>
          <cell r="F55" t="str">
            <v>1 1/2"</v>
          </cell>
          <cell r="G55">
            <v>1</v>
          </cell>
          <cell r="H55" t="str">
            <v>UN</v>
          </cell>
        </row>
        <row r="56">
          <cell r="B56" t="str">
            <v>A2A1</v>
          </cell>
          <cell r="C56" t="str">
            <v>GAS</v>
          </cell>
          <cell r="D56" t="str">
            <v>GATE VALVE, 800#, SW, RB, ASTM A-105 BODY, F6 STEAM, F6 SOLID WEDGE.</v>
          </cell>
          <cell r="F56" t="str">
            <v>3/4"</v>
          </cell>
          <cell r="G56">
            <v>17</v>
          </cell>
          <cell r="H56" t="str">
            <v>UN</v>
          </cell>
        </row>
        <row r="57">
          <cell r="B57" t="str">
            <v>A2A1</v>
          </cell>
          <cell r="C57" t="str">
            <v>GAS</v>
          </cell>
          <cell r="D57" t="str">
            <v>GATE VALVE, 800#, SW, RB, ASTM A-105 BODY, F6 STEAM, F6 SOLID WEDGE.</v>
          </cell>
          <cell r="F57" t="str">
            <v>3/4"</v>
          </cell>
          <cell r="G57">
            <v>0</v>
          </cell>
          <cell r="H57" t="str">
            <v>UN</v>
          </cell>
        </row>
        <row r="58">
          <cell r="B58" t="str">
            <v>A2A1</v>
          </cell>
          <cell r="C58" t="str">
            <v>GAV</v>
          </cell>
          <cell r="D58" t="str">
            <v>GATE VALVE, 800#, SExSW, RB, ASTM A-105 BODY, F6 STEAM, F6 SOLID WEDGE.</v>
          </cell>
          <cell r="F58" t="str">
            <v>3/4"</v>
          </cell>
          <cell r="G58">
            <v>7</v>
          </cell>
          <cell r="H58" t="str">
            <v>UN</v>
          </cell>
        </row>
        <row r="59">
          <cell r="B59" t="str">
            <v>A2A1</v>
          </cell>
          <cell r="C59" t="str">
            <v>GLF</v>
          </cell>
          <cell r="D59" t="str">
            <v>GLOBE VALVE, 300#, RFSF, A216-WCB BODY, F6 TRIM.</v>
          </cell>
          <cell r="F59" t="str">
            <v>3"</v>
          </cell>
          <cell r="G59">
            <v>2</v>
          </cell>
          <cell r="H59" t="str">
            <v>UN</v>
          </cell>
        </row>
        <row r="60">
          <cell r="B60" t="str">
            <v>A1A1</v>
          </cell>
          <cell r="C60" t="str">
            <v>GLS</v>
          </cell>
          <cell r="D60" t="str">
            <v>GLOBE VALVE, 800#, SW, ASTM A105 BODY, F6 TRIM.</v>
          </cell>
          <cell r="F60" t="str">
            <v>1"</v>
          </cell>
          <cell r="G60">
            <v>1</v>
          </cell>
          <cell r="H60" t="str">
            <v>UN</v>
          </cell>
        </row>
        <row r="61">
          <cell r="B61" t="str">
            <v>A2A1</v>
          </cell>
          <cell r="C61" t="str">
            <v>GLS</v>
          </cell>
          <cell r="D61" t="str">
            <v>GLOBE VALVE, 800#, SW, ASTM A105 BODY, F6 TRIM.</v>
          </cell>
          <cell r="F61" t="str">
            <v>3/4"</v>
          </cell>
          <cell r="G61">
            <v>1</v>
          </cell>
          <cell r="H61" t="str">
            <v>UN</v>
          </cell>
        </row>
        <row r="62">
          <cell r="B62" t="str">
            <v>A1A1</v>
          </cell>
          <cell r="C62" t="str">
            <v>GR1</v>
          </cell>
          <cell r="D62" t="str">
            <v>SPW GASKET, 150#, AISI 304 WITH GRAFOIL FILLER.</v>
          </cell>
          <cell r="F62" t="str">
            <v>2"</v>
          </cell>
          <cell r="G62">
            <v>0</v>
          </cell>
          <cell r="H62" t="str">
            <v>UN</v>
          </cell>
        </row>
        <row r="63">
          <cell r="B63" t="str">
            <v>A1A1</v>
          </cell>
          <cell r="C63" t="str">
            <v>GR1</v>
          </cell>
          <cell r="D63" t="str">
            <v>SPW GASKET, 150#, AISI 304 WITH GRAFOIL FILLER.</v>
          </cell>
          <cell r="F63" t="str">
            <v>3"</v>
          </cell>
          <cell r="G63">
            <v>8</v>
          </cell>
          <cell r="H63" t="str">
            <v>UN</v>
          </cell>
        </row>
        <row r="64">
          <cell r="B64" t="str">
            <v>A1A1</v>
          </cell>
          <cell r="C64" t="str">
            <v>GR1</v>
          </cell>
          <cell r="D64" t="str">
            <v>SPW GASKET, 150#, AISI 304 WITH GRAFOIL FILLER.</v>
          </cell>
          <cell r="F64" t="str">
            <v>4"</v>
          </cell>
          <cell r="G64">
            <v>21</v>
          </cell>
          <cell r="H64" t="str">
            <v>UN</v>
          </cell>
        </row>
        <row r="65">
          <cell r="B65" t="str">
            <v>A1A1</v>
          </cell>
          <cell r="C65" t="str">
            <v>GR1</v>
          </cell>
          <cell r="D65" t="str">
            <v>SPW GASKET, 150#, AISI 304 WITH GRAFOIL FILLER.</v>
          </cell>
          <cell r="F65" t="str">
            <v>6"</v>
          </cell>
          <cell r="G65">
            <v>36</v>
          </cell>
          <cell r="H65" t="str">
            <v>UN</v>
          </cell>
        </row>
        <row r="66">
          <cell r="B66" t="str">
            <v>A1A1</v>
          </cell>
          <cell r="C66" t="str">
            <v>GR3</v>
          </cell>
          <cell r="D66" t="str">
            <v>SPW GASKET, 300#, AISI 304 WITH GRAFOIL FILLER,</v>
          </cell>
          <cell r="F66" t="str">
            <v>6"</v>
          </cell>
          <cell r="G66">
            <v>1</v>
          </cell>
          <cell r="H66" t="str">
            <v>UN</v>
          </cell>
        </row>
        <row r="67">
          <cell r="B67" t="str">
            <v>A2A1</v>
          </cell>
          <cell r="C67" t="str">
            <v>GR3</v>
          </cell>
          <cell r="D67" t="str">
            <v>SPW GASKET, 300#, AISI 304 WITH GRAFOIL FILLER.</v>
          </cell>
          <cell r="F67" t="str">
            <v>2 1/2"</v>
          </cell>
          <cell r="G67">
            <v>0</v>
          </cell>
          <cell r="H67" t="str">
            <v>UN</v>
          </cell>
        </row>
        <row r="68">
          <cell r="B68" t="str">
            <v>A2A1</v>
          </cell>
          <cell r="C68" t="str">
            <v>GR3</v>
          </cell>
          <cell r="D68" t="str">
            <v>SPW GASKET, 300#, AISI 304 WITH GRAFOIL FILLER.</v>
          </cell>
          <cell r="F68" t="str">
            <v>2"</v>
          </cell>
          <cell r="G68">
            <v>0</v>
          </cell>
          <cell r="H68" t="str">
            <v>UN</v>
          </cell>
        </row>
        <row r="69">
          <cell r="B69" t="str">
            <v>A2A1</v>
          </cell>
          <cell r="C69" t="str">
            <v>GR3</v>
          </cell>
          <cell r="D69" t="str">
            <v>SPW GASKET, 300#, AISI 304 WITH GRAFOIL FILLER.</v>
          </cell>
          <cell r="F69" t="str">
            <v>3"</v>
          </cell>
          <cell r="G69">
            <v>47</v>
          </cell>
          <cell r="H69" t="str">
            <v>UN</v>
          </cell>
        </row>
        <row r="70">
          <cell r="B70" t="str">
            <v>A2A1</v>
          </cell>
          <cell r="C70" t="str">
            <v>GR3</v>
          </cell>
          <cell r="D70" t="str">
            <v>SPW GASKET, 300#, AISI 304 WITH GRAFOIL FILLER.</v>
          </cell>
          <cell r="F70" t="str">
            <v>4"</v>
          </cell>
          <cell r="G70">
            <v>10</v>
          </cell>
          <cell r="H70" t="str">
            <v>UN</v>
          </cell>
        </row>
        <row r="71">
          <cell r="B71" t="str">
            <v>A2A1</v>
          </cell>
          <cell r="C71" t="str">
            <v>GR3</v>
          </cell>
          <cell r="D71" t="str">
            <v>SPW GASKET, 300#, AISI 304 WITH GRAFOIL FILLER.</v>
          </cell>
          <cell r="F71" t="str">
            <v>6"</v>
          </cell>
          <cell r="G71">
            <v>5</v>
          </cell>
          <cell r="H71" t="str">
            <v>UN</v>
          </cell>
        </row>
        <row r="72">
          <cell r="B72" t="str">
            <v>A1A1/A</v>
          </cell>
          <cell r="C72" t="str">
            <v>HAF</v>
          </cell>
          <cell r="D72" t="str">
            <v>HALF COUPLING, C.S., 3000#, SW, ASTM A105.</v>
          </cell>
          <cell r="F72" t="str">
            <v>3/4"</v>
          </cell>
          <cell r="G72">
            <v>3</v>
          </cell>
          <cell r="H72" t="str">
            <v>UN</v>
          </cell>
        </row>
        <row r="73">
          <cell r="B73" t="str">
            <v>A1A1</v>
          </cell>
          <cell r="C73" t="str">
            <v>NPE</v>
          </cell>
          <cell r="D73" t="str">
            <v>NIPPLE, C.S., PE, SMLS, ASTM A53-B.</v>
          </cell>
          <cell r="E73" t="str">
            <v>80</v>
          </cell>
          <cell r="F73" t="str">
            <v>3/4"</v>
          </cell>
          <cell r="G73">
            <v>17</v>
          </cell>
          <cell r="H73" t="str">
            <v>UN</v>
          </cell>
        </row>
        <row r="74">
          <cell r="B74" t="str">
            <v>A1A1</v>
          </cell>
          <cell r="C74" t="str">
            <v>NPE</v>
          </cell>
          <cell r="D74" t="str">
            <v>NIPPLE, C.S., PE, SMLS, ASTM A53-B.</v>
          </cell>
          <cell r="E74" t="str">
            <v>80</v>
          </cell>
          <cell r="F74" t="str">
            <v>3/4"</v>
          </cell>
          <cell r="G74">
            <v>4</v>
          </cell>
          <cell r="H74" t="str">
            <v>UN</v>
          </cell>
        </row>
        <row r="75">
          <cell r="B75" t="str">
            <v>A2A1</v>
          </cell>
          <cell r="C75" t="str">
            <v>NPE</v>
          </cell>
          <cell r="D75" t="str">
            <v>NIPPLE, C.S., PE, SMLS, ASTM A53-B.</v>
          </cell>
          <cell r="E75" t="str">
            <v>80</v>
          </cell>
          <cell r="F75" t="str">
            <v>3/4"</v>
          </cell>
          <cell r="G75">
            <v>14</v>
          </cell>
          <cell r="H75" t="str">
            <v>UN</v>
          </cell>
        </row>
        <row r="76">
          <cell r="B76" t="str">
            <v>A2A1</v>
          </cell>
          <cell r="C76" t="str">
            <v>NPE</v>
          </cell>
          <cell r="D76" t="str">
            <v>NIPPLE, C.S., PE, SMLS, ASTM A53-B.</v>
          </cell>
          <cell r="E76" t="str">
            <v>80</v>
          </cell>
          <cell r="F76" t="str">
            <v>3/4"</v>
          </cell>
          <cell r="G76">
            <v>3</v>
          </cell>
          <cell r="H76" t="str">
            <v>UN</v>
          </cell>
        </row>
        <row r="77">
          <cell r="B77" t="str">
            <v>A2A1</v>
          </cell>
          <cell r="C77" t="str">
            <v>NPE</v>
          </cell>
          <cell r="D77" t="str">
            <v>NIPPLE, C.S., PE, SMLS, ASTM A53-B.</v>
          </cell>
          <cell r="E77" t="str">
            <v>80</v>
          </cell>
          <cell r="F77" t="str">
            <v>2"</v>
          </cell>
          <cell r="G77">
            <v>0</v>
          </cell>
          <cell r="H77" t="str">
            <v>UN</v>
          </cell>
        </row>
        <row r="78">
          <cell r="B78" t="str">
            <v>A2A1</v>
          </cell>
          <cell r="C78" t="str">
            <v>NPE</v>
          </cell>
          <cell r="D78" t="str">
            <v>NIPPLE, C.S., PE, SMLS, ASTM A53-B.</v>
          </cell>
          <cell r="E78" t="str">
            <v>80</v>
          </cell>
          <cell r="F78" t="str">
            <v>3/4"</v>
          </cell>
          <cell r="G78">
            <v>5</v>
          </cell>
          <cell r="H78" t="str">
            <v>UN</v>
          </cell>
        </row>
        <row r="79">
          <cell r="B79" t="str">
            <v>A1A1</v>
          </cell>
          <cell r="C79" t="str">
            <v>NTO</v>
          </cell>
          <cell r="D79" t="str">
            <v>DELETED ITEM.</v>
          </cell>
          <cell r="E79" t="str">
            <v>80</v>
          </cell>
          <cell r="F79" t="str">
            <v>3/4"</v>
          </cell>
          <cell r="G79">
            <v>0</v>
          </cell>
          <cell r="H79" t="str">
            <v>UN</v>
          </cell>
        </row>
        <row r="80">
          <cell r="B80" t="str">
            <v>A1A1</v>
          </cell>
          <cell r="C80" t="str">
            <v>NTO</v>
          </cell>
          <cell r="D80" t="str">
            <v>NIPPLE, C.S., SMLS, PE x THD, ASTM A53-B.</v>
          </cell>
          <cell r="E80" t="str">
            <v>160</v>
          </cell>
          <cell r="F80" t="str">
            <v>3/4"</v>
          </cell>
          <cell r="G80">
            <v>0</v>
          </cell>
          <cell r="H80" t="str">
            <v>UN</v>
          </cell>
        </row>
        <row r="81">
          <cell r="B81" t="str">
            <v>A2A1</v>
          </cell>
          <cell r="C81" t="str">
            <v>NTO</v>
          </cell>
          <cell r="D81" t="str">
            <v>DELETED ITEM.</v>
          </cell>
          <cell r="E81" t="str">
            <v>80</v>
          </cell>
          <cell r="F81" t="str">
            <v>3/4"</v>
          </cell>
          <cell r="G81">
            <v>0</v>
          </cell>
          <cell r="H81" t="str">
            <v>UN</v>
          </cell>
        </row>
        <row r="82">
          <cell r="B82" t="str">
            <v>A2A1</v>
          </cell>
          <cell r="C82" t="str">
            <v>NTO</v>
          </cell>
          <cell r="D82" t="str">
            <v>NIPPLE, C.S., SMLS, PE x THD, ASTM A53-B.</v>
          </cell>
          <cell r="E82" t="str">
            <v>160</v>
          </cell>
          <cell r="F82" t="str">
            <v>3/4"</v>
          </cell>
          <cell r="G82">
            <v>2</v>
          </cell>
          <cell r="H82" t="str">
            <v>U</v>
          </cell>
        </row>
        <row r="83">
          <cell r="B83" t="str">
            <v>A1A1</v>
          </cell>
          <cell r="C83" t="str">
            <v>ORI</v>
          </cell>
          <cell r="D83" t="str">
            <v>COUPLES OF C.S., WELDING NECK ORIFICE FLANGES, 300#, RFSF, ASTM A105.</v>
          </cell>
          <cell r="E83" t="str">
            <v>40</v>
          </cell>
          <cell r="F83" t="str">
            <v>6"</v>
          </cell>
          <cell r="G83">
            <v>2</v>
          </cell>
          <cell r="H83" t="str">
            <v>UN</v>
          </cell>
        </row>
        <row r="84">
          <cell r="B84" t="str">
            <v>A2A1</v>
          </cell>
          <cell r="C84" t="str">
            <v>ORI</v>
          </cell>
          <cell r="D84" t="str">
            <v>COUPLES OF C.S., WELDING NECK ORIFICE FLANGES, 300#, RFSF, ASTM A105.</v>
          </cell>
          <cell r="E84" t="str">
            <v>40</v>
          </cell>
          <cell r="F84" t="str">
            <v>3"</v>
          </cell>
          <cell r="G84">
            <v>3</v>
          </cell>
          <cell r="H84" t="str">
            <v>UN</v>
          </cell>
        </row>
        <row r="85">
          <cell r="B85" t="str">
            <v>A2A1</v>
          </cell>
          <cell r="C85" t="str">
            <v>ORI</v>
          </cell>
          <cell r="D85" t="str">
            <v>COUPLES OF C.S., WELDING NECK ORIFICE FLANGES, 300#, RFSF, ASTM A105.</v>
          </cell>
          <cell r="E85" t="str">
            <v>40</v>
          </cell>
          <cell r="F85" t="str">
            <v>4"</v>
          </cell>
          <cell r="G85">
            <v>1</v>
          </cell>
          <cell r="H85" t="str">
            <v>UN</v>
          </cell>
        </row>
        <row r="86">
          <cell r="B86" t="str">
            <v>A1A1</v>
          </cell>
          <cell r="C86" t="str">
            <v>PIP</v>
          </cell>
          <cell r="D86" t="str">
            <v>PIPE, C.S., BE, SMLS, ASTM A 53 Gr.B.</v>
          </cell>
          <cell r="E86" t="str">
            <v>20</v>
          </cell>
          <cell r="F86" t="str">
            <v>10"</v>
          </cell>
          <cell r="G86">
            <v>11.699999809265137</v>
          </cell>
          <cell r="H86" t="str">
            <v>m</v>
          </cell>
        </row>
        <row r="87">
          <cell r="B87" t="str">
            <v>A1A1</v>
          </cell>
          <cell r="C87" t="str">
            <v>PIP</v>
          </cell>
          <cell r="D87" t="str">
            <v>PIPE, C.S., PE, SMLS, ASTM A53 Gr.B.</v>
          </cell>
          <cell r="E87" t="str">
            <v>80</v>
          </cell>
          <cell r="F87" t="str">
            <v>3/4"</v>
          </cell>
          <cell r="G87">
            <v>24</v>
          </cell>
          <cell r="H87" t="str">
            <v>m</v>
          </cell>
        </row>
        <row r="88">
          <cell r="B88" t="str">
            <v>A1A1</v>
          </cell>
          <cell r="C88" t="str">
            <v>PIP</v>
          </cell>
          <cell r="D88" t="str">
            <v>PIPE, C.S., BE, SMLS, ASTM A 53 Gr.B.</v>
          </cell>
          <cell r="E88" t="str">
            <v>40</v>
          </cell>
          <cell r="F88" t="str">
            <v>6"</v>
          </cell>
          <cell r="G88">
            <v>67</v>
          </cell>
          <cell r="H88" t="str">
            <v>m</v>
          </cell>
        </row>
        <row r="89">
          <cell r="B89" t="str">
            <v>A1A1</v>
          </cell>
          <cell r="C89" t="str">
            <v>PIP</v>
          </cell>
          <cell r="D89" t="str">
            <v>PIPE, C.S., BE, SMLS, ASTM A 53 Gr.B.</v>
          </cell>
          <cell r="E89" t="str">
            <v>40</v>
          </cell>
          <cell r="F89" t="str">
            <v>3"</v>
          </cell>
          <cell r="G89">
            <v>153.72000122070313</v>
          </cell>
          <cell r="H89" t="str">
            <v>m</v>
          </cell>
        </row>
        <row r="90">
          <cell r="B90" t="str">
            <v>A1A1</v>
          </cell>
          <cell r="C90" t="str">
            <v>PIP</v>
          </cell>
          <cell r="D90" t="str">
            <v>PIPE, C.S., BE, SMLS, ASTM A 53 Gr.B.</v>
          </cell>
          <cell r="E90" t="str">
            <v>40</v>
          </cell>
          <cell r="F90" t="str">
            <v>4"</v>
          </cell>
          <cell r="G90">
            <v>117.30000305175781</v>
          </cell>
          <cell r="H90" t="str">
            <v>m</v>
          </cell>
        </row>
        <row r="91">
          <cell r="B91" t="str">
            <v>A1A1</v>
          </cell>
          <cell r="C91" t="str">
            <v>PIP</v>
          </cell>
          <cell r="D91" t="str">
            <v>PIPE, C.S., BE, SMLS, ASTM A 53 Gr.B.</v>
          </cell>
          <cell r="E91" t="str">
            <v>40</v>
          </cell>
          <cell r="F91" t="str">
            <v>6"</v>
          </cell>
          <cell r="G91">
            <v>784.17000126838684</v>
          </cell>
          <cell r="H91" t="str">
            <v>m</v>
          </cell>
        </row>
        <row r="92">
          <cell r="B92" t="str">
            <v>A1A1</v>
          </cell>
          <cell r="C92" t="str">
            <v>PIP</v>
          </cell>
          <cell r="D92" t="str">
            <v>PIPE, C.S., PE, SMLS, ASTM A53 Gr.B.</v>
          </cell>
          <cell r="E92" t="str">
            <v>80</v>
          </cell>
          <cell r="F92" t="str">
            <v>1"</v>
          </cell>
          <cell r="G92">
            <v>24.700000762939453</v>
          </cell>
          <cell r="H92" t="str">
            <v>m</v>
          </cell>
        </row>
        <row r="93">
          <cell r="B93" t="str">
            <v>A1A1</v>
          </cell>
          <cell r="C93" t="str">
            <v>PIP</v>
          </cell>
          <cell r="D93" t="str">
            <v>PIPE, C.S., PE, SMLS, ASTM A53 Gr.B.</v>
          </cell>
          <cell r="E93" t="str">
            <v>80</v>
          </cell>
          <cell r="F93" t="str">
            <v>2"</v>
          </cell>
          <cell r="G93">
            <v>0</v>
          </cell>
          <cell r="H93" t="str">
            <v>m</v>
          </cell>
        </row>
        <row r="94">
          <cell r="B94" t="str">
            <v>A1A1</v>
          </cell>
          <cell r="C94" t="str">
            <v>PIP</v>
          </cell>
          <cell r="D94" t="str">
            <v>PIPE, C.S., PE, SMLS, ASTM A53 Gr.B.</v>
          </cell>
          <cell r="E94" t="str">
            <v>80</v>
          </cell>
          <cell r="F94" t="str">
            <v>3/4"</v>
          </cell>
          <cell r="G94">
            <v>11.5</v>
          </cell>
          <cell r="H94" t="str">
            <v>m</v>
          </cell>
        </row>
        <row r="95">
          <cell r="B95" t="str">
            <v>A1A1/A</v>
          </cell>
          <cell r="C95" t="str">
            <v>PIP</v>
          </cell>
          <cell r="D95" t="str">
            <v>PIPE, C.S., PE, SMLS, ASTM A53 Gr.B.</v>
          </cell>
          <cell r="E95" t="str">
            <v>80</v>
          </cell>
          <cell r="F95" t="str">
            <v>3/4"</v>
          </cell>
          <cell r="G95">
            <v>6</v>
          </cell>
          <cell r="H95" t="str">
            <v>m</v>
          </cell>
        </row>
        <row r="96">
          <cell r="B96" t="str">
            <v>A2A1</v>
          </cell>
          <cell r="C96" t="str">
            <v>PIP</v>
          </cell>
          <cell r="D96" t="str">
            <v>PIPE, C.S., BE, SMLS, ASTM A 53 Gr.B.</v>
          </cell>
          <cell r="E96" t="str">
            <v>40</v>
          </cell>
          <cell r="F96" t="str">
            <v>3"</v>
          </cell>
          <cell r="G96">
            <v>61</v>
          </cell>
          <cell r="H96" t="str">
            <v>m</v>
          </cell>
        </row>
        <row r="97">
          <cell r="B97" t="str">
            <v>A2A1</v>
          </cell>
          <cell r="C97" t="str">
            <v>PIP</v>
          </cell>
          <cell r="D97" t="str">
            <v>PIPE, C.S., PE, SMLS, ASTM A53 Gr.B.</v>
          </cell>
          <cell r="E97" t="str">
            <v>80</v>
          </cell>
          <cell r="F97" t="str">
            <v>3/4"</v>
          </cell>
          <cell r="G97">
            <v>1</v>
          </cell>
          <cell r="H97" t="str">
            <v>m</v>
          </cell>
        </row>
        <row r="98">
          <cell r="B98" t="str">
            <v>A2A1</v>
          </cell>
          <cell r="C98" t="str">
            <v>PIP</v>
          </cell>
          <cell r="D98" t="str">
            <v>PIPE, C.S., BE, SMLS, ASTM A 53 Gr.B.</v>
          </cell>
          <cell r="E98" t="str">
            <v>40</v>
          </cell>
          <cell r="F98" t="str">
            <v>3"</v>
          </cell>
          <cell r="G98">
            <v>128</v>
          </cell>
          <cell r="H98" t="str">
            <v>m</v>
          </cell>
        </row>
        <row r="99">
          <cell r="B99" t="str">
            <v>A2A1</v>
          </cell>
          <cell r="C99" t="str">
            <v>PIP</v>
          </cell>
          <cell r="D99" t="str">
            <v>PIPE, C.S., BE, SMLS, ASTM A 53 Gr.B.</v>
          </cell>
          <cell r="E99" t="str">
            <v>40</v>
          </cell>
          <cell r="F99" t="str">
            <v>4"</v>
          </cell>
          <cell r="G99">
            <v>129</v>
          </cell>
          <cell r="H99" t="str">
            <v>m</v>
          </cell>
        </row>
        <row r="100">
          <cell r="B100" t="str">
            <v>A2A1</v>
          </cell>
          <cell r="C100" t="str">
            <v>PIP</v>
          </cell>
          <cell r="D100" t="str">
            <v>PIPE, C.S., BE, SMLS, ASTM A 53 Gr.B.</v>
          </cell>
          <cell r="E100" t="str">
            <v>40</v>
          </cell>
          <cell r="F100" t="str">
            <v>3"</v>
          </cell>
          <cell r="G100">
            <v>3038.099999666214</v>
          </cell>
          <cell r="H100" t="str">
            <v>m</v>
          </cell>
        </row>
        <row r="101">
          <cell r="B101" t="str">
            <v>A2A1</v>
          </cell>
          <cell r="C101" t="str">
            <v>PIP</v>
          </cell>
          <cell r="D101" t="str">
            <v>PIPE, C.S., BE, SMLS, ASTM A 53 Gr.B.</v>
          </cell>
          <cell r="E101" t="str">
            <v>40</v>
          </cell>
          <cell r="F101" t="str">
            <v>4"</v>
          </cell>
          <cell r="G101">
            <v>101</v>
          </cell>
          <cell r="H101" t="str">
            <v>m</v>
          </cell>
        </row>
        <row r="102">
          <cell r="B102" t="str">
            <v>A2A1</v>
          </cell>
          <cell r="C102" t="str">
            <v>PIP</v>
          </cell>
          <cell r="D102" t="str">
            <v>PIPE, C.S., PE, SMLS, ASTM A53 Gr.B.</v>
          </cell>
          <cell r="E102" t="str">
            <v>80</v>
          </cell>
          <cell r="F102" t="str">
            <v>1 1/2"</v>
          </cell>
          <cell r="G102">
            <v>2</v>
          </cell>
          <cell r="H102" t="str">
            <v>m</v>
          </cell>
        </row>
        <row r="103">
          <cell r="B103" t="str">
            <v>A2A1</v>
          </cell>
          <cell r="C103" t="str">
            <v>PIP</v>
          </cell>
          <cell r="D103" t="str">
            <v>PIPE, C.S., PE, SMLS, ASTM A53 Gr.B.</v>
          </cell>
          <cell r="E103" t="str">
            <v>80</v>
          </cell>
          <cell r="F103" t="str">
            <v>3/4"</v>
          </cell>
          <cell r="G103">
            <v>2.5</v>
          </cell>
          <cell r="H103" t="str">
            <v>m</v>
          </cell>
        </row>
        <row r="104">
          <cell r="B104" t="str">
            <v>A1A1</v>
          </cell>
          <cell r="C104" t="str">
            <v>PRT</v>
          </cell>
          <cell r="D104" t="str">
            <v>PLUG, C.S., 3000#, MALE THREADED, ASTM A105.</v>
          </cell>
          <cell r="F104" t="str">
            <v>3/4"</v>
          </cell>
          <cell r="G104">
            <v>5</v>
          </cell>
          <cell r="H104" t="str">
            <v>UN</v>
          </cell>
        </row>
        <row r="105">
          <cell r="B105" t="str">
            <v>A1A1</v>
          </cell>
          <cell r="C105" t="str">
            <v>PRT</v>
          </cell>
          <cell r="D105" t="str">
            <v>PLUG, C.S., 3000#, MALE THREADED, ASTM A105.</v>
          </cell>
          <cell r="F105" t="str">
            <v>3/4"</v>
          </cell>
          <cell r="G105">
            <v>2</v>
          </cell>
          <cell r="H105" t="str">
            <v>UN</v>
          </cell>
        </row>
        <row r="106">
          <cell r="B106" t="str">
            <v>A2A1</v>
          </cell>
          <cell r="C106" t="str">
            <v>PRT</v>
          </cell>
          <cell r="D106" t="str">
            <v>PLUG, C.S., 3000#, MALE THREADED, ASTM A105.</v>
          </cell>
          <cell r="F106" t="str">
            <v>3/4"</v>
          </cell>
          <cell r="G106">
            <v>10</v>
          </cell>
          <cell r="H106" t="str">
            <v>UN</v>
          </cell>
        </row>
        <row r="107">
          <cell r="B107" t="str">
            <v>A1A1</v>
          </cell>
          <cell r="C107" t="str">
            <v>RTE</v>
          </cell>
          <cell r="D107" t="str">
            <v>REDUCER TEE, C.S., SW, 3000#, ASTM A105.</v>
          </cell>
          <cell r="F107" t="str">
            <v>1"</v>
          </cell>
          <cell r="G107">
            <v>5</v>
          </cell>
          <cell r="H107" t="str">
            <v>UN</v>
          </cell>
        </row>
        <row r="108">
          <cell r="B108" t="str">
            <v>A1A1</v>
          </cell>
          <cell r="C108" t="str">
            <v>RTE</v>
          </cell>
          <cell r="D108" t="str">
            <v>REDUCER TEE, C.S., SW, 3000#, ASTM A105.</v>
          </cell>
          <cell r="F108" t="str">
            <v>2"</v>
          </cell>
          <cell r="G108">
            <v>0</v>
          </cell>
          <cell r="H108" t="str">
            <v>UN</v>
          </cell>
        </row>
        <row r="109">
          <cell r="B109" t="str">
            <v>A2A1</v>
          </cell>
          <cell r="C109" t="str">
            <v>RTE</v>
          </cell>
          <cell r="D109" t="str">
            <v>REDUCER TEE, C.S., BW, ASTM A234-WPB.</v>
          </cell>
          <cell r="E109" t="str">
            <v>40</v>
          </cell>
          <cell r="F109" t="str">
            <v>4"</v>
          </cell>
          <cell r="G109">
            <v>1</v>
          </cell>
          <cell r="H109" t="str">
            <v>UN</v>
          </cell>
        </row>
        <row r="110">
          <cell r="B110" t="str">
            <v>A2A1</v>
          </cell>
          <cell r="C110" t="str">
            <v>RTE</v>
          </cell>
          <cell r="D110" t="str">
            <v>REDUCER TEE, C.S., BW, ASTM A234-WPB.</v>
          </cell>
          <cell r="E110" t="str">
            <v>40</v>
          </cell>
          <cell r="F110" t="str">
            <v>4"</v>
          </cell>
          <cell r="G110">
            <v>2</v>
          </cell>
          <cell r="H110" t="str">
            <v>UN</v>
          </cell>
        </row>
        <row r="111">
          <cell r="B111" t="str">
            <v>A2A1</v>
          </cell>
          <cell r="C111" t="str">
            <v>RTE</v>
          </cell>
          <cell r="D111" t="str">
            <v>REDUCER TEE, C.S., BW, ASTM A234-WPB.</v>
          </cell>
          <cell r="E111" t="str">
            <v>40</v>
          </cell>
          <cell r="F111" t="str">
            <v>6"</v>
          </cell>
          <cell r="G111">
            <v>6</v>
          </cell>
          <cell r="H111" t="str">
            <v>UN</v>
          </cell>
        </row>
        <row r="112">
          <cell r="B112" t="str">
            <v>A2A1</v>
          </cell>
          <cell r="C112" t="str">
            <v>SE1</v>
          </cell>
          <cell r="D112" t="str">
            <v>SWAGE ECCENTRIC, LEB-SEP, ASTM A234-WPB. SEE STANDARD STM 3201.</v>
          </cell>
          <cell r="E112" t="str">
            <v>40</v>
          </cell>
          <cell r="F112" t="str">
            <v>3"</v>
          </cell>
          <cell r="G112">
            <v>0</v>
          </cell>
          <cell r="H112" t="str">
            <v>UN</v>
          </cell>
        </row>
        <row r="113">
          <cell r="B113" t="str">
            <v>A1A1</v>
          </cell>
          <cell r="C113" t="str">
            <v>SOL</v>
          </cell>
          <cell r="D113" t="str">
            <v>SOCKOLET, 3000#, SW, ASTM A105.</v>
          </cell>
          <cell r="F113" t="str">
            <v>2"</v>
          </cell>
          <cell r="G113">
            <v>1</v>
          </cell>
          <cell r="H113" t="str">
            <v>UN</v>
          </cell>
        </row>
        <row r="114">
          <cell r="B114" t="str">
            <v>A1A1</v>
          </cell>
          <cell r="C114" t="str">
            <v>SOL</v>
          </cell>
          <cell r="D114" t="str">
            <v>SOCKOLET, 3000#, SW, ASTM A105. HEADER 6"-12".</v>
          </cell>
          <cell r="F114" t="str">
            <v>3/4"</v>
          </cell>
          <cell r="G114">
            <v>7</v>
          </cell>
          <cell r="H114" t="str">
            <v>UN</v>
          </cell>
        </row>
        <row r="115">
          <cell r="B115" t="str">
            <v>A1A1</v>
          </cell>
          <cell r="C115" t="str">
            <v>SOL</v>
          </cell>
          <cell r="D115" t="str">
            <v>SOCKOLET, C.S., 3000#, SW, ASTM A105. HEADER 3"-4".</v>
          </cell>
          <cell r="F115" t="str">
            <v>3/4"</v>
          </cell>
          <cell r="G115">
            <v>4</v>
          </cell>
          <cell r="H115" t="str">
            <v>UN</v>
          </cell>
        </row>
        <row r="116">
          <cell r="B116" t="str">
            <v>A1A1</v>
          </cell>
          <cell r="C116" t="str">
            <v>SOL</v>
          </cell>
          <cell r="D116" t="str">
            <v>SOCKOLET, C.S., 3000#, SW, ASTM A105. HEADER 3"-4".</v>
          </cell>
          <cell r="F116" t="str">
            <v>3/4"</v>
          </cell>
          <cell r="G116">
            <v>4</v>
          </cell>
          <cell r="H116" t="str">
            <v>UN</v>
          </cell>
        </row>
        <row r="117">
          <cell r="B117" t="str">
            <v>A2A1</v>
          </cell>
          <cell r="C117" t="str">
            <v>SOL</v>
          </cell>
          <cell r="D117" t="str">
            <v>SOCKOLET, C.S., 3000#, SW, ASTM A105. HEADER 3"-4".</v>
          </cell>
          <cell r="F117" t="str">
            <v>3/4"</v>
          </cell>
          <cell r="G117">
            <v>4</v>
          </cell>
          <cell r="H117" t="str">
            <v>UN</v>
          </cell>
        </row>
        <row r="118">
          <cell r="B118" t="str">
            <v>A2A1</v>
          </cell>
          <cell r="C118" t="str">
            <v>SOL</v>
          </cell>
          <cell r="D118" t="str">
            <v>SOCKOLET, C.S., 3000#, SW, ASTM A105.</v>
          </cell>
          <cell r="F118" t="str">
            <v>1 1/2"</v>
          </cell>
          <cell r="G118">
            <v>1</v>
          </cell>
          <cell r="H118" t="str">
            <v>UN</v>
          </cell>
        </row>
        <row r="119">
          <cell r="B119" t="str">
            <v>A2A1</v>
          </cell>
          <cell r="C119" t="str">
            <v>SOL</v>
          </cell>
          <cell r="D119" t="str">
            <v>SOCKOLET, C.S., 3000#, SW, ASTM A105.</v>
          </cell>
          <cell r="F119" t="str">
            <v>2"</v>
          </cell>
          <cell r="G119">
            <v>1</v>
          </cell>
          <cell r="H119" t="str">
            <v>UN</v>
          </cell>
        </row>
        <row r="120">
          <cell r="B120" t="str">
            <v>A2A1</v>
          </cell>
          <cell r="C120" t="str">
            <v>SOL</v>
          </cell>
          <cell r="D120" t="str">
            <v>SOCKOLET, C.S., 3000#, SW, ASTM A105. HEADER 3"-4".</v>
          </cell>
          <cell r="F120" t="str">
            <v>3/4"</v>
          </cell>
          <cell r="G120">
            <v>15</v>
          </cell>
          <cell r="H120" t="str">
            <v>UN</v>
          </cell>
        </row>
        <row r="121">
          <cell r="B121" t="str">
            <v>A2A1</v>
          </cell>
          <cell r="C121" t="str">
            <v>SOL</v>
          </cell>
          <cell r="D121" t="str">
            <v>SOCKOLET, C.S., 3000#, SW, ASTM A105. HEADER 3"-4".</v>
          </cell>
          <cell r="F121" t="str">
            <v>3/4"</v>
          </cell>
          <cell r="G121">
            <v>6</v>
          </cell>
          <cell r="H121" t="str">
            <v>UN</v>
          </cell>
        </row>
        <row r="122">
          <cell r="B122" t="str">
            <v>A1A1</v>
          </cell>
          <cell r="C122" t="str">
            <v>SPE</v>
          </cell>
          <cell r="D122" t="str">
            <v>FIGURE 8, C.S., 150#, FROM PLATE A 285 Gr.C. (SMOOTH FINISH FACE).</v>
          </cell>
          <cell r="F122" t="str">
            <v>2"</v>
          </cell>
          <cell r="G122">
            <v>0</v>
          </cell>
          <cell r="H122" t="str">
            <v>UN</v>
          </cell>
        </row>
        <row r="123">
          <cell r="B123" t="str">
            <v>A1A1</v>
          </cell>
          <cell r="C123" t="str">
            <v>SPE</v>
          </cell>
          <cell r="D123" t="str">
            <v>FIGURE 8, C.S., 150#, FROM PLATE A 285 Gr.C. (SMOOTH FINISH FACE).</v>
          </cell>
          <cell r="F123" t="str">
            <v>3"</v>
          </cell>
          <cell r="G123">
            <v>1</v>
          </cell>
          <cell r="H123" t="str">
            <v>UN</v>
          </cell>
        </row>
        <row r="124">
          <cell r="B124" t="str">
            <v>A1A1</v>
          </cell>
          <cell r="C124" t="str">
            <v>SPE</v>
          </cell>
          <cell r="D124" t="str">
            <v>FIGURE 8, C.S., 150#, FROM PLATE A 285 Gr.C. (SMOOTH FINISH FACE).</v>
          </cell>
          <cell r="F124" t="str">
            <v>4"</v>
          </cell>
          <cell r="G124">
            <v>6</v>
          </cell>
          <cell r="H124" t="str">
            <v>UN</v>
          </cell>
        </row>
        <row r="125">
          <cell r="B125" t="str">
            <v>A1A1</v>
          </cell>
          <cell r="C125" t="str">
            <v>SPE</v>
          </cell>
          <cell r="D125" t="str">
            <v>FIGURE 8, C.S., 150#, FROM PLATE A 285 Gr.C. (SMOOTH FINISH FACE).</v>
          </cell>
          <cell r="F125" t="str">
            <v>6"</v>
          </cell>
          <cell r="G125">
            <v>5</v>
          </cell>
          <cell r="H125" t="str">
            <v>UN</v>
          </cell>
        </row>
        <row r="126">
          <cell r="B126" t="str">
            <v>A2A1</v>
          </cell>
          <cell r="C126" t="str">
            <v>SPE</v>
          </cell>
          <cell r="D126" t="str">
            <v>FIGURE 8, C.S., 300#, FROM PLATE A 285 Gr.C. (SMOOTH FINISH FACE).</v>
          </cell>
          <cell r="F126" t="str">
            <v>3"</v>
          </cell>
          <cell r="G126">
            <v>8</v>
          </cell>
          <cell r="H126" t="str">
            <v>UN</v>
          </cell>
        </row>
        <row r="127">
          <cell r="B127" t="str">
            <v>A2A1</v>
          </cell>
          <cell r="C127" t="str">
            <v>SPE</v>
          </cell>
          <cell r="D127" t="str">
            <v>FIGURE 8, C.S., 300#, FROM PLATE A 285 Gr.C. (SMOOTH FINISH FACE).</v>
          </cell>
          <cell r="F127" t="str">
            <v>6"</v>
          </cell>
          <cell r="G127">
            <v>1</v>
          </cell>
          <cell r="H127" t="str">
            <v>UN</v>
          </cell>
        </row>
        <row r="128">
          <cell r="B128" t="str">
            <v>A1A1</v>
          </cell>
          <cell r="C128" t="str">
            <v>STR</v>
          </cell>
          <cell r="D128" t="str">
            <v>TEMPORARY STRAINER, 150#, RF, SS304, 14 GA.</v>
          </cell>
          <cell r="F128" t="str">
            <v>6"</v>
          </cell>
          <cell r="G128">
            <v>0</v>
          </cell>
          <cell r="H128" t="str">
            <v>UN</v>
          </cell>
        </row>
        <row r="129">
          <cell r="B129" t="str">
            <v>A1A1</v>
          </cell>
          <cell r="C129" t="str">
            <v>STU</v>
          </cell>
          <cell r="D129" t="str">
            <v>STUD BOLTS, ASTM A193-B7, WITH 2 NUTS A194-GR.2H.</v>
          </cell>
          <cell r="F129" t="str">
            <v>3/4"</v>
          </cell>
          <cell r="G129">
            <v>200</v>
          </cell>
          <cell r="H129" t="str">
            <v>UN</v>
          </cell>
        </row>
        <row r="130">
          <cell r="B130" t="str">
            <v>A1A1</v>
          </cell>
          <cell r="C130" t="str">
            <v>STU</v>
          </cell>
          <cell r="D130" t="str">
            <v>STUD BOLTS, ASTM A193-B7, WITH 2 NUTS A194-GR.2H.</v>
          </cell>
          <cell r="F130" t="str">
            <v>3/4"</v>
          </cell>
          <cell r="G130">
            <v>20</v>
          </cell>
          <cell r="H130" t="str">
            <v>UN</v>
          </cell>
        </row>
        <row r="131">
          <cell r="B131" t="str">
            <v>A1A1</v>
          </cell>
          <cell r="C131" t="str">
            <v>STU</v>
          </cell>
          <cell r="D131" t="str">
            <v>STUD BOLTS, ASTM A193-B7, WITH 2 NUTS A194-GR.2H.</v>
          </cell>
          <cell r="F131" t="str">
            <v>3/4"</v>
          </cell>
          <cell r="G131">
            <v>24</v>
          </cell>
          <cell r="H131" t="str">
            <v>UN</v>
          </cell>
        </row>
        <row r="132">
          <cell r="B132" t="str">
            <v>A1A1</v>
          </cell>
          <cell r="C132" t="str">
            <v>STU</v>
          </cell>
          <cell r="D132" t="str">
            <v>STUD BOLTS, ASTM A193-B7, WITH 2 NUTS A194-GR.2H.</v>
          </cell>
          <cell r="F132" t="str">
            <v>5/8"</v>
          </cell>
          <cell r="G132">
            <v>100</v>
          </cell>
          <cell r="H132" t="str">
            <v>UN</v>
          </cell>
        </row>
        <row r="133">
          <cell r="B133" t="str">
            <v>A1A1</v>
          </cell>
          <cell r="C133" t="str">
            <v>STU</v>
          </cell>
          <cell r="D133" t="str">
            <v>STUD BOLTS, ASTM A193-B7, WITH 2 NUTS A194-GR.2H.</v>
          </cell>
          <cell r="F133" t="str">
            <v>5/8"</v>
          </cell>
          <cell r="G133">
            <v>4</v>
          </cell>
          <cell r="H133" t="str">
            <v>UN</v>
          </cell>
        </row>
        <row r="134">
          <cell r="B134" t="str">
            <v>A1A1</v>
          </cell>
          <cell r="C134" t="str">
            <v>STU</v>
          </cell>
          <cell r="D134" t="str">
            <v>STUD BOLTS, ASTM A193-B7, WITH 2 NUTS A194-GR.2H.</v>
          </cell>
          <cell r="F134" t="str">
            <v>5/8"</v>
          </cell>
          <cell r="G134">
            <v>40</v>
          </cell>
          <cell r="H134" t="str">
            <v>UN</v>
          </cell>
        </row>
        <row r="135">
          <cell r="B135" t="str">
            <v>A2A1</v>
          </cell>
          <cell r="C135" t="str">
            <v>STU</v>
          </cell>
          <cell r="D135" t="str">
            <v>STUD BOLTS, ASTM A193-B7, WITH 2 NUTS A194-GR.2H.</v>
          </cell>
          <cell r="F135" t="str">
            <v>3/4"</v>
          </cell>
          <cell r="G135">
            <v>184</v>
          </cell>
          <cell r="H135" t="str">
            <v>UN</v>
          </cell>
        </row>
        <row r="136">
          <cell r="B136" t="str">
            <v>A2A1</v>
          </cell>
          <cell r="C136" t="str">
            <v>STU</v>
          </cell>
          <cell r="D136" t="str">
            <v>STUD BOLTS, ASTM A193-B7, WITH 2 NUTS A194-GR.2H.</v>
          </cell>
          <cell r="F136" t="str">
            <v>3/4"</v>
          </cell>
          <cell r="G136">
            <v>80</v>
          </cell>
          <cell r="H136" t="str">
            <v>UN</v>
          </cell>
        </row>
        <row r="137">
          <cell r="B137" t="str">
            <v>A2A1</v>
          </cell>
          <cell r="C137" t="str">
            <v>STU</v>
          </cell>
          <cell r="D137" t="str">
            <v>STUD BOLTS, ASTM A193-B7, WITH 2 NUTS A194-GR.2H.</v>
          </cell>
          <cell r="F137" t="str">
            <v>3/4"</v>
          </cell>
          <cell r="G137">
            <v>60</v>
          </cell>
          <cell r="H137" t="str">
            <v>UN</v>
          </cell>
        </row>
        <row r="138">
          <cell r="B138" t="str">
            <v>A2A1</v>
          </cell>
          <cell r="C138" t="str">
            <v>STU</v>
          </cell>
          <cell r="D138" t="str">
            <v>STUD BOLTS, ASTM A193-B7, WITH 2 NUTS A194-GR.2H.</v>
          </cell>
          <cell r="F138" t="str">
            <v>3/4"</v>
          </cell>
          <cell r="G138">
            <v>8</v>
          </cell>
          <cell r="H138" t="str">
            <v>UN</v>
          </cell>
        </row>
        <row r="139">
          <cell r="B139" t="str">
            <v>A2A1</v>
          </cell>
          <cell r="C139" t="str">
            <v>STU</v>
          </cell>
          <cell r="D139" t="str">
            <v>STUD BOLTS, ASTM A193-B7, WITH 2 NUTS A194-GR.2H.</v>
          </cell>
          <cell r="F139" t="str">
            <v>3/4"</v>
          </cell>
          <cell r="G139">
            <v>8</v>
          </cell>
          <cell r="H139" t="str">
            <v>UN</v>
          </cell>
        </row>
        <row r="140">
          <cell r="B140" t="str">
            <v>A2A1</v>
          </cell>
          <cell r="C140" t="str">
            <v>STU</v>
          </cell>
          <cell r="D140" t="str">
            <v>STUD BOLTS, ASTM A193-B7, WITH 2 NUTS A194-GR.2H.</v>
          </cell>
          <cell r="F140" t="str">
            <v>3/4"</v>
          </cell>
          <cell r="G140">
            <v>12</v>
          </cell>
          <cell r="H140" t="str">
            <v>UN</v>
          </cell>
        </row>
        <row r="141">
          <cell r="B141" t="str">
            <v>A2A1</v>
          </cell>
          <cell r="C141" t="str">
            <v>STU</v>
          </cell>
          <cell r="D141" t="str">
            <v>STUD BOLTS, ASTM A193-B7, WITH 2 NUTS A194-GR.2H.</v>
          </cell>
          <cell r="F141" t="str">
            <v>5/8"</v>
          </cell>
          <cell r="G141">
            <v>0</v>
          </cell>
          <cell r="H141" t="str">
            <v>UN</v>
          </cell>
        </row>
        <row r="142">
          <cell r="B142" t="str">
            <v>A1A1</v>
          </cell>
          <cell r="C142" t="str">
            <v>TEE</v>
          </cell>
          <cell r="D142" t="str">
            <v>TEE, C.S.,  BW, ASTM A234-WPB.</v>
          </cell>
          <cell r="E142" t="str">
            <v>40</v>
          </cell>
          <cell r="F142" t="str">
            <v>6"</v>
          </cell>
          <cell r="G142">
            <v>1</v>
          </cell>
          <cell r="H142" t="str">
            <v>UN</v>
          </cell>
        </row>
        <row r="143">
          <cell r="B143" t="str">
            <v>A1A1</v>
          </cell>
          <cell r="C143" t="str">
            <v>TEE</v>
          </cell>
          <cell r="D143" t="str">
            <v>TEE, C.S., 3000#, SW, ASTM A105.</v>
          </cell>
          <cell r="F143" t="str">
            <v>2"</v>
          </cell>
          <cell r="G143">
            <v>0</v>
          </cell>
          <cell r="H143" t="str">
            <v>UN</v>
          </cell>
        </row>
        <row r="144">
          <cell r="B144" t="str">
            <v>A1A1</v>
          </cell>
          <cell r="C144" t="str">
            <v>TEE</v>
          </cell>
          <cell r="D144" t="str">
            <v>TEE, C.S., 3000#, SW, ASTM A105.</v>
          </cell>
          <cell r="F144" t="str">
            <v>3/4"</v>
          </cell>
          <cell r="G144">
            <v>1</v>
          </cell>
          <cell r="H144" t="str">
            <v>UN</v>
          </cell>
        </row>
        <row r="145">
          <cell r="B145" t="str">
            <v>A1A1</v>
          </cell>
          <cell r="C145" t="str">
            <v>TEE</v>
          </cell>
          <cell r="D145" t="str">
            <v>TEE, C.S.,  BW, ASTM A234-WPB.</v>
          </cell>
          <cell r="E145" t="str">
            <v>40</v>
          </cell>
          <cell r="F145" t="str">
            <v>4"</v>
          </cell>
          <cell r="G145">
            <v>4</v>
          </cell>
          <cell r="H145" t="str">
            <v>UN</v>
          </cell>
        </row>
        <row r="146">
          <cell r="B146" t="str">
            <v>A1A1</v>
          </cell>
          <cell r="C146" t="str">
            <v>TEE</v>
          </cell>
          <cell r="D146" t="str">
            <v>TEE, C.S.,  BW, ASTM A234-WPB.</v>
          </cell>
          <cell r="E146" t="str">
            <v>40</v>
          </cell>
          <cell r="F146" t="str">
            <v>6"</v>
          </cell>
          <cell r="G146">
            <v>8</v>
          </cell>
          <cell r="H146" t="str">
            <v>UN</v>
          </cell>
        </row>
        <row r="147">
          <cell r="B147" t="str">
            <v>A1A1</v>
          </cell>
          <cell r="C147" t="str">
            <v>TEE</v>
          </cell>
          <cell r="D147" t="str">
            <v>TEE, C.S., 3000#, SW, ASTM A105.</v>
          </cell>
          <cell r="F147" t="str">
            <v>1"</v>
          </cell>
          <cell r="G147">
            <v>1</v>
          </cell>
          <cell r="H147" t="str">
            <v>UN</v>
          </cell>
        </row>
        <row r="148">
          <cell r="B148" t="str">
            <v>A1A1</v>
          </cell>
          <cell r="C148" t="str">
            <v>TEE</v>
          </cell>
          <cell r="D148" t="str">
            <v>TEE, C.S., 3000#, SW, ASTM A105.</v>
          </cell>
          <cell r="F148" t="str">
            <v>3/4"</v>
          </cell>
          <cell r="G148">
            <v>2</v>
          </cell>
          <cell r="H148" t="str">
            <v>UN</v>
          </cell>
        </row>
        <row r="149">
          <cell r="B149" t="str">
            <v>A2A1</v>
          </cell>
          <cell r="C149" t="str">
            <v>TEE</v>
          </cell>
          <cell r="D149" t="str">
            <v>TEE, C.S.,  BW, ASTM A234-WPB.</v>
          </cell>
          <cell r="E149" t="str">
            <v>40</v>
          </cell>
          <cell r="F149" t="str">
            <v>3"</v>
          </cell>
          <cell r="G149">
            <v>1</v>
          </cell>
          <cell r="H149" t="str">
            <v>UN</v>
          </cell>
        </row>
        <row r="150">
          <cell r="B150" t="str">
            <v>A2A1</v>
          </cell>
          <cell r="C150" t="str">
            <v>TEE</v>
          </cell>
          <cell r="D150" t="str">
            <v>TEE, C.S.,  BW, ASTM A234-WPB.</v>
          </cell>
          <cell r="E150" t="str">
            <v>40</v>
          </cell>
          <cell r="F150" t="str">
            <v>4"</v>
          </cell>
          <cell r="G150">
            <v>1</v>
          </cell>
          <cell r="H150" t="str">
            <v>UN</v>
          </cell>
        </row>
        <row r="151">
          <cell r="B151" t="str">
            <v>A2A1</v>
          </cell>
          <cell r="C151" t="str">
            <v>TEE</v>
          </cell>
          <cell r="D151" t="str">
            <v>TEE, C.S., 3000#, SW, ASTM A105.</v>
          </cell>
          <cell r="F151" t="str">
            <v>3/4"</v>
          </cell>
          <cell r="G151">
            <v>1</v>
          </cell>
          <cell r="H151" t="str">
            <v>UN</v>
          </cell>
        </row>
        <row r="152">
          <cell r="B152" t="str">
            <v>A1A1</v>
          </cell>
          <cell r="C152" t="str">
            <v>THT</v>
          </cell>
          <cell r="D152" t="str">
            <v>HOSE CONNECTOR BY BW CONNECTION.</v>
          </cell>
          <cell r="F152" t="str">
            <v>4"</v>
          </cell>
          <cell r="G152">
            <v>0</v>
          </cell>
          <cell r="H152" t="str">
            <v>UN</v>
          </cell>
        </row>
        <row r="153">
          <cell r="B153" t="str">
            <v>A1A1</v>
          </cell>
          <cell r="C153" t="str">
            <v>WOL</v>
          </cell>
          <cell r="D153" t="str">
            <v>WELDOLET, C.S., BW, ASTM A105.</v>
          </cell>
          <cell r="E153" t="str">
            <v>40</v>
          </cell>
          <cell r="F153" t="str">
            <v>3"</v>
          </cell>
          <cell r="G153">
            <v>1</v>
          </cell>
          <cell r="H153" t="str">
            <v>UN</v>
          </cell>
        </row>
        <row r="154">
          <cell r="B154" t="str">
            <v>A1A1</v>
          </cell>
          <cell r="C154" t="str">
            <v>WOL</v>
          </cell>
          <cell r="D154" t="str">
            <v>WELDOLET, C.S., BW, ASTM A105.</v>
          </cell>
          <cell r="E154" t="str">
            <v>40</v>
          </cell>
          <cell r="F154" t="str">
            <v>6"</v>
          </cell>
          <cell r="G154">
            <v>0</v>
          </cell>
          <cell r="H154" t="str">
            <v>UN</v>
          </cell>
        </row>
        <row r="155">
          <cell r="B155" t="str">
            <v>A1A1</v>
          </cell>
          <cell r="C155" t="str">
            <v>WOL</v>
          </cell>
          <cell r="D155" t="str">
            <v>WELDOLET, C.S., BW, ASTM A105.</v>
          </cell>
          <cell r="E155" t="str">
            <v>40</v>
          </cell>
          <cell r="F155" t="str">
            <v>6"</v>
          </cell>
          <cell r="G155">
            <v>1</v>
          </cell>
          <cell r="H155" t="str">
            <v>UN</v>
          </cell>
        </row>
        <row r="156">
          <cell r="B156" t="str">
            <v>A1A1</v>
          </cell>
          <cell r="C156" t="str">
            <v>WOL</v>
          </cell>
          <cell r="D156" t="str">
            <v>WELDOLET, C.S., BW, ASTM A105.</v>
          </cell>
          <cell r="E156" t="str">
            <v>40</v>
          </cell>
          <cell r="F156" t="str">
            <v>6"</v>
          </cell>
          <cell r="G156">
            <v>1</v>
          </cell>
          <cell r="H156" t="str">
            <v>UN</v>
          </cell>
        </row>
        <row r="157">
          <cell r="B157" t="str">
            <v>A1A1</v>
          </cell>
          <cell r="C157" t="str">
            <v>WOL</v>
          </cell>
          <cell r="D157" t="str">
            <v>WELDOLET, C.S., BW, ASTM A105. HEADER 12"-14".</v>
          </cell>
          <cell r="E157" t="str">
            <v>40</v>
          </cell>
          <cell r="F157" t="str">
            <v>4"</v>
          </cell>
          <cell r="G157">
            <v>5</v>
          </cell>
          <cell r="H157" t="str">
            <v>UN</v>
          </cell>
        </row>
        <row r="158">
          <cell r="B158" t="str">
            <v>A2A1</v>
          </cell>
          <cell r="C158" t="str">
            <v>WOL</v>
          </cell>
          <cell r="D158" t="str">
            <v>WELDOLET, C.S., BW, ASTM A105.</v>
          </cell>
          <cell r="E158" t="str">
            <v>40</v>
          </cell>
          <cell r="F158" t="str">
            <v>3"</v>
          </cell>
          <cell r="G158">
            <v>1</v>
          </cell>
          <cell r="H158" t="str">
            <v>UN</v>
          </cell>
        </row>
        <row r="159">
          <cell r="B159" t="str">
            <v>A1A1</v>
          </cell>
          <cell r="C159" t="str">
            <v>WP1</v>
          </cell>
          <cell r="D159" t="str">
            <v>WELDING NECK  FLANGE, C.S., 150#, RFSF, ASTM A105.</v>
          </cell>
          <cell r="E159" t="str">
            <v>40</v>
          </cell>
          <cell r="F159" t="str">
            <v>3"</v>
          </cell>
          <cell r="G159">
            <v>8</v>
          </cell>
          <cell r="H159" t="str">
            <v>UN</v>
          </cell>
        </row>
        <row r="160">
          <cell r="B160" t="str">
            <v>A1A1</v>
          </cell>
          <cell r="C160" t="str">
            <v>WP1</v>
          </cell>
          <cell r="D160" t="str">
            <v>WELDING NECK  FLANGE, C.S., 150#, RFSF, ASTM A105.</v>
          </cell>
          <cell r="E160" t="str">
            <v>40</v>
          </cell>
          <cell r="F160" t="str">
            <v>4"</v>
          </cell>
          <cell r="G160">
            <v>14</v>
          </cell>
          <cell r="H160" t="str">
            <v>UN</v>
          </cell>
        </row>
        <row r="161">
          <cell r="B161" t="str">
            <v>A1A1</v>
          </cell>
          <cell r="C161" t="str">
            <v>WP1</v>
          </cell>
          <cell r="D161" t="str">
            <v>WELDING NECK  FLANGE, C.S., 150#, RFSF, ASTM A105.</v>
          </cell>
          <cell r="E161" t="str">
            <v>40</v>
          </cell>
          <cell r="F161" t="str">
            <v>6"</v>
          </cell>
          <cell r="G161">
            <v>38</v>
          </cell>
          <cell r="H161" t="str">
            <v>UN</v>
          </cell>
        </row>
        <row r="162">
          <cell r="B162" t="str">
            <v>A1A1</v>
          </cell>
          <cell r="C162" t="str">
            <v>WP3</v>
          </cell>
          <cell r="D162" t="str">
            <v>WELDING NECK  FLANGE, C.S., 300#, RFSF, ASTM A105.</v>
          </cell>
          <cell r="E162" t="str">
            <v>40</v>
          </cell>
          <cell r="F162" t="str">
            <v>6"</v>
          </cell>
          <cell r="G162">
            <v>1</v>
          </cell>
          <cell r="H162" t="str">
            <v>UN</v>
          </cell>
        </row>
        <row r="163">
          <cell r="B163" t="str">
            <v>A2A1</v>
          </cell>
          <cell r="C163" t="str">
            <v>WP3</v>
          </cell>
          <cell r="D163" t="str">
            <v>WELDING NECK  FLANGE, C.S., 300#, RFSF, ASTM A105.</v>
          </cell>
          <cell r="E163" t="str">
            <v>40</v>
          </cell>
          <cell r="F163" t="str">
            <v>2 1/2"</v>
          </cell>
          <cell r="G163">
            <v>3</v>
          </cell>
          <cell r="H163" t="str">
            <v>UN</v>
          </cell>
        </row>
        <row r="164">
          <cell r="B164" t="str">
            <v>A2A1</v>
          </cell>
          <cell r="C164" t="str">
            <v>WP3</v>
          </cell>
          <cell r="D164" t="str">
            <v>WELDING NECK  FLANGE, C.S., 300#, RFSF, ASTM A105.</v>
          </cell>
          <cell r="E164" t="str">
            <v>40</v>
          </cell>
          <cell r="F164" t="str">
            <v>3"</v>
          </cell>
          <cell r="G164">
            <v>31</v>
          </cell>
          <cell r="H164" t="str">
            <v>UN</v>
          </cell>
        </row>
        <row r="165">
          <cell r="B165" t="str">
            <v>A2A1</v>
          </cell>
          <cell r="C165" t="str">
            <v>WP3</v>
          </cell>
          <cell r="D165" t="str">
            <v>WELDING NECK  FLANGE, C.S., 300#, RFSF, ASTM A105.</v>
          </cell>
          <cell r="E165" t="str">
            <v>40</v>
          </cell>
          <cell r="F165" t="str">
            <v>4"</v>
          </cell>
          <cell r="G165">
            <v>9</v>
          </cell>
          <cell r="H165" t="str">
            <v>UN</v>
          </cell>
        </row>
        <row r="166">
          <cell r="B166" t="str">
            <v>A2A1</v>
          </cell>
          <cell r="C166" t="str">
            <v>WP3</v>
          </cell>
          <cell r="D166" t="str">
            <v>WELDING NECK  FLANGE, C.S., 300#, RFSF, ASTM A105.</v>
          </cell>
          <cell r="E166" t="str">
            <v>40</v>
          </cell>
          <cell r="F166" t="str">
            <v>6"</v>
          </cell>
          <cell r="G166">
            <v>5</v>
          </cell>
          <cell r="H166" t="str">
            <v>UN</v>
          </cell>
        </row>
        <row r="167">
          <cell r="B167" t="str">
            <v>A1A1</v>
          </cell>
          <cell r="C167" t="str">
            <v>YST</v>
          </cell>
          <cell r="D167" t="str">
            <v>"Y" STRAINER TYPE, 150#, RFSF, ASTM A216-WCB, AISI 304 WIRE SCREEN, 60 MESH.</v>
          </cell>
          <cell r="F167" t="str">
            <v>4"</v>
          </cell>
          <cell r="G167">
            <v>1</v>
          </cell>
          <cell r="H167" t="str">
            <v>UN</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v>0</v>
          </cell>
        </row>
        <row r="5">
          <cell r="B5" t="str">
            <v>06</v>
          </cell>
          <cell r="C5" t="str">
            <v>Superintendencia Catatumbo</v>
          </cell>
          <cell r="D5" t="str">
            <v>06*</v>
          </cell>
          <cell r="E5" t="str">
            <v>06*</v>
          </cell>
          <cell r="F5">
            <v>0</v>
          </cell>
        </row>
        <row r="6">
          <cell r="B6" t="str">
            <v>07</v>
          </cell>
          <cell r="C6" t="str">
            <v>Operaciones Asociadas</v>
          </cell>
          <cell r="D6" t="str">
            <v>07*</v>
          </cell>
          <cell r="E6" t="str">
            <v>07*</v>
          </cell>
          <cell r="F6">
            <v>0</v>
          </cell>
        </row>
        <row r="7">
          <cell r="B7" t="str">
            <v>08</v>
          </cell>
          <cell r="C7" t="str">
            <v>Gerencia Sur</v>
          </cell>
          <cell r="D7" t="str">
            <v>08*</v>
          </cell>
          <cell r="E7" t="str">
            <v>08*</v>
          </cell>
          <cell r="F7">
            <v>0</v>
          </cell>
        </row>
        <row r="8">
          <cell r="B8" t="str">
            <v>10</v>
          </cell>
          <cell r="C8" t="str">
            <v>Gerencia Llanos</v>
          </cell>
          <cell r="D8" t="str">
            <v>10*</v>
          </cell>
          <cell r="E8" t="str">
            <v>10*</v>
          </cell>
          <cell r="F8">
            <v>0</v>
          </cell>
        </row>
        <row r="9">
          <cell r="B9" t="str">
            <v>12</v>
          </cell>
          <cell r="C9" t="str">
            <v>Superintendencia Provincia</v>
          </cell>
          <cell r="D9" t="str">
            <v>12*</v>
          </cell>
          <cell r="E9" t="str">
            <v>12*</v>
          </cell>
          <cell r="F9">
            <v>0</v>
          </cell>
        </row>
        <row r="10">
          <cell r="B10" t="str">
            <v>14</v>
          </cell>
          <cell r="C10" t="str">
            <v>Gerencia Alto Magdalena</v>
          </cell>
          <cell r="D10" t="str">
            <v>14*</v>
          </cell>
          <cell r="E10" t="str">
            <v>14*</v>
          </cell>
          <cell r="F10">
            <v>0</v>
          </cell>
        </row>
        <row r="11">
          <cell r="B11" t="str">
            <v>15</v>
          </cell>
          <cell r="C11" t="str">
            <v>Operación Riesgo Compartido</v>
          </cell>
          <cell r="D11" t="str">
            <v>15*</v>
          </cell>
          <cell r="E11" t="str">
            <v>15*</v>
          </cell>
          <cell r="F11">
            <v>0</v>
          </cell>
        </row>
        <row r="12">
          <cell r="B12" t="str">
            <v>16</v>
          </cell>
          <cell r="C12" t="str">
            <v>Administración Exploración y Producción</v>
          </cell>
          <cell r="D12" t="str">
            <v>16*</v>
          </cell>
          <cell r="E12" t="str">
            <v>16*</v>
          </cell>
          <cell r="F12">
            <v>0</v>
          </cell>
        </row>
        <row r="13">
          <cell r="B13" t="str">
            <v>17</v>
          </cell>
          <cell r="C13" t="str">
            <v>Gerencia Cusiana</v>
          </cell>
          <cell r="D13" t="str">
            <v>17*</v>
          </cell>
          <cell r="E13" t="str">
            <v>17*</v>
          </cell>
          <cell r="F13">
            <v>0</v>
          </cell>
        </row>
        <row r="14">
          <cell r="B14" t="str">
            <v>21</v>
          </cell>
          <cell r="C14" t="str">
            <v>Gerencia Centro Oriente</v>
          </cell>
          <cell r="D14" t="str">
            <v>&lt;07*</v>
          </cell>
          <cell r="E14" t="str">
            <v>12*</v>
          </cell>
          <cell r="F14">
            <v>0</v>
          </cell>
        </row>
        <row r="15">
          <cell r="B15" t="str">
            <v>22</v>
          </cell>
          <cell r="C15" t="str">
            <v>Adjunta Asociados Corporativo</v>
          </cell>
          <cell r="D15" t="str">
            <v>16-22*</v>
          </cell>
          <cell r="E15" t="str">
            <v>16-22*</v>
          </cell>
          <cell r="F15">
            <v>0</v>
          </cell>
        </row>
        <row r="16">
          <cell r="B16" t="str">
            <v>23</v>
          </cell>
          <cell r="C16" t="str">
            <v>Adjunta Producción Corportivo</v>
          </cell>
          <cell r="D16" t="str">
            <v>16-23*</v>
          </cell>
          <cell r="E16" t="str">
            <v>16-23*</v>
          </cell>
          <cell r="F16">
            <v>0</v>
          </cell>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v>0</v>
          </cell>
        </row>
        <row r="24">
          <cell r="B24" t="str">
            <v>90</v>
          </cell>
          <cell r="C24" t="str">
            <v>Corporativo VEP</v>
          </cell>
          <cell r="D24" t="str">
            <v>16-20*</v>
          </cell>
          <cell r="E24" t="str">
            <v>16-20*</v>
          </cell>
          <cell r="F24">
            <v>0</v>
          </cell>
        </row>
        <row r="25">
          <cell r="B25" t="str">
            <v>91</v>
          </cell>
          <cell r="C25" t="str">
            <v>Adjunta de Exploración</v>
          </cell>
          <cell r="D25" t="str">
            <v>16-21*</v>
          </cell>
          <cell r="E25" t="str">
            <v>16-21*</v>
          </cell>
          <cell r="F25">
            <v>0</v>
          </cell>
        </row>
        <row r="26">
          <cell r="B26" t="str">
            <v>92</v>
          </cell>
          <cell r="C26" t="str">
            <v>Adjunta de Asociados</v>
          </cell>
          <cell r="D26" t="str">
            <v>?7*</v>
          </cell>
          <cell r="E26" t="str">
            <v>16-22*</v>
          </cell>
          <cell r="F26">
            <v>0</v>
          </cell>
        </row>
        <row r="27">
          <cell r="B27" t="str">
            <v>93</v>
          </cell>
          <cell r="C27" t="str">
            <v>Adjunta de Producción</v>
          </cell>
          <cell r="D27" t="str">
            <v>&lt;15*</v>
          </cell>
          <cell r="E27" t="str">
            <v>16-23*</v>
          </cell>
          <cell r="F27" t="str">
            <v>&lt;&gt;07*</v>
          </cell>
        </row>
        <row r="28">
          <cell r="B28" t="str">
            <v>99</v>
          </cell>
          <cell r="C28" t="str">
            <v>Consolidado Vicepresidencia</v>
          </cell>
          <cell r="D28">
            <v>0</v>
          </cell>
          <cell r="E28">
            <v>0</v>
          </cell>
          <cell r="F28">
            <v>0</v>
          </cell>
        </row>
      </sheetData>
      <sheetData sheetId="4"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SUB APU"/>
      <sheetName val="CLASIFICACION"/>
      <sheetName val="ESTADO VÍA-CRIT.TECNICO"/>
      <sheetName val="PRESUPUESTO"/>
      <sheetName val="Excavación Mat. Común Estacione"/>
      <sheetName val="Demolición Pavimento"/>
      <sheetName val="Equipo"/>
      <sheetName val="PUNITARIOS%20PARA%20241201%202S"/>
      <sheetName val="TRANSPORTE"/>
      <sheetName val="Insum"/>
      <sheetName val="RELACION MES"/>
      <sheetName val="GCB2000"/>
      <sheetName val="Listas"/>
      <sheetName val="A. P. U."/>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Presup_Cancha"/>
      <sheetName val="devdics"/>
      <sheetName val="CRA.MODI"/>
    </sheetNames>
    <sheetDataSet>
      <sheetData sheetId="0"/>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Consolidado"/>
      <sheetName val="Hoja10"/>
      <sheetName val="1"/>
      <sheetName val="2"/>
      <sheetName val="3"/>
      <sheetName val="4"/>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s>
    <sheetDataSet>
      <sheetData sheetId="0">
        <row r="11">
          <cell r="D11">
            <v>3007</v>
          </cell>
        </row>
        <row r="12">
          <cell r="D12">
            <v>3009</v>
          </cell>
        </row>
        <row r="13">
          <cell r="D13">
            <v>3010</v>
          </cell>
        </row>
        <row r="14">
          <cell r="D14">
            <v>3011</v>
          </cell>
        </row>
        <row r="15">
          <cell r="D15">
            <v>3017</v>
          </cell>
        </row>
        <row r="17">
          <cell r="D17">
            <v>3024</v>
          </cell>
        </row>
        <row r="18">
          <cell r="D18">
            <v>3027</v>
          </cell>
        </row>
        <row r="19">
          <cell r="D19">
            <v>3041</v>
          </cell>
        </row>
        <row r="20">
          <cell r="D20">
            <v>3042</v>
          </cell>
        </row>
        <row r="21">
          <cell r="D21">
            <v>3043</v>
          </cell>
        </row>
        <row r="22">
          <cell r="D22">
            <v>3044</v>
          </cell>
        </row>
        <row r="23">
          <cell r="D23">
            <v>3045</v>
          </cell>
        </row>
        <row r="24">
          <cell r="D24">
            <v>3047</v>
          </cell>
        </row>
        <row r="25">
          <cell r="D25">
            <v>3050</v>
          </cell>
        </row>
        <row r="26">
          <cell r="D26">
            <v>3052</v>
          </cell>
        </row>
        <row r="27">
          <cell r="D27">
            <v>3062</v>
          </cell>
        </row>
        <row r="28">
          <cell r="D28">
            <v>3151</v>
          </cell>
        </row>
        <row r="30">
          <cell r="D30">
            <v>3180</v>
          </cell>
        </row>
        <row r="31">
          <cell r="D31">
            <v>3203</v>
          </cell>
        </row>
        <row r="32">
          <cell r="D32">
            <v>3204</v>
          </cell>
        </row>
        <row r="33">
          <cell r="D33">
            <v>3210</v>
          </cell>
        </row>
        <row r="34">
          <cell r="D34">
            <v>3394</v>
          </cell>
        </row>
        <row r="35">
          <cell r="D35">
            <v>3425</v>
          </cell>
        </row>
        <row r="39">
          <cell r="D39">
            <v>3433</v>
          </cell>
        </row>
        <row r="40">
          <cell r="D40">
            <v>3434</v>
          </cell>
        </row>
        <row r="41">
          <cell r="D41">
            <v>3443</v>
          </cell>
        </row>
        <row r="42">
          <cell r="D42">
            <v>3454</v>
          </cell>
        </row>
        <row r="43">
          <cell r="D43">
            <v>3464</v>
          </cell>
        </row>
        <row r="44">
          <cell r="D44">
            <v>3478</v>
          </cell>
        </row>
        <row r="46">
          <cell r="D46">
            <v>3490</v>
          </cell>
        </row>
        <row r="47">
          <cell r="D47">
            <v>3491</v>
          </cell>
        </row>
        <row r="48">
          <cell r="D48">
            <v>3492</v>
          </cell>
        </row>
        <row r="49">
          <cell r="D49">
            <v>3621</v>
          </cell>
        </row>
        <row r="50">
          <cell r="D50">
            <v>3688</v>
          </cell>
        </row>
        <row r="51">
          <cell r="D51">
            <v>3708</v>
          </cell>
        </row>
        <row r="52">
          <cell r="D52">
            <v>3710</v>
          </cell>
        </row>
        <row r="53">
          <cell r="D53">
            <v>3712</v>
          </cell>
        </row>
        <row r="54">
          <cell r="D54">
            <v>3722</v>
          </cell>
        </row>
        <row r="55">
          <cell r="D55">
            <v>3723</v>
          </cell>
        </row>
        <row r="56">
          <cell r="D56">
            <v>3724</v>
          </cell>
        </row>
        <row r="57">
          <cell r="D57">
            <v>3729</v>
          </cell>
        </row>
        <row r="59">
          <cell r="D59">
            <v>3751</v>
          </cell>
        </row>
        <row r="60">
          <cell r="D60">
            <v>3753</v>
          </cell>
        </row>
        <row r="61">
          <cell r="D61">
            <v>3779</v>
          </cell>
        </row>
        <row r="62">
          <cell r="D62">
            <v>3800</v>
          </cell>
        </row>
        <row r="66">
          <cell r="D66">
            <v>3841</v>
          </cell>
        </row>
        <row r="67">
          <cell r="D67">
            <v>3864</v>
          </cell>
        </row>
        <row r="68">
          <cell r="D68">
            <v>3866</v>
          </cell>
        </row>
        <row r="69">
          <cell r="D69">
            <v>3867</v>
          </cell>
        </row>
        <row r="70">
          <cell r="D70">
            <v>3872</v>
          </cell>
        </row>
        <row r="71">
          <cell r="D71">
            <v>3879</v>
          </cell>
        </row>
        <row r="72">
          <cell r="D72">
            <v>3908</v>
          </cell>
        </row>
        <row r="73">
          <cell r="D73">
            <v>3909</v>
          </cell>
        </row>
        <row r="74">
          <cell r="D74">
            <v>4015</v>
          </cell>
        </row>
        <row r="75">
          <cell r="D75">
            <v>4016</v>
          </cell>
        </row>
        <row r="76">
          <cell r="D76">
            <v>4020</v>
          </cell>
        </row>
        <row r="77">
          <cell r="D77">
            <v>4027</v>
          </cell>
        </row>
        <row r="78">
          <cell r="D78">
            <v>4049</v>
          </cell>
        </row>
        <row r="79">
          <cell r="D79">
            <v>4051</v>
          </cell>
        </row>
        <row r="80">
          <cell r="D80">
            <v>4052</v>
          </cell>
        </row>
        <row r="81">
          <cell r="D81">
            <v>4054</v>
          </cell>
        </row>
        <row r="82">
          <cell r="D82">
            <v>4069</v>
          </cell>
        </row>
        <row r="83">
          <cell r="D83">
            <v>4073</v>
          </cell>
        </row>
        <row r="84">
          <cell r="D84">
            <v>4079</v>
          </cell>
        </row>
        <row r="85">
          <cell r="D85">
            <v>4088</v>
          </cell>
        </row>
        <row r="86">
          <cell r="D86">
            <v>4090</v>
          </cell>
        </row>
        <row r="87">
          <cell r="D87">
            <v>4156</v>
          </cell>
        </row>
        <row r="88">
          <cell r="D88">
            <v>4157</v>
          </cell>
        </row>
        <row r="89">
          <cell r="D89">
            <v>4158</v>
          </cell>
        </row>
        <row r="90">
          <cell r="D90">
            <v>4159</v>
          </cell>
        </row>
        <row r="91">
          <cell r="D91">
            <v>4160</v>
          </cell>
        </row>
        <row r="92">
          <cell r="D92">
            <v>4161</v>
          </cell>
        </row>
        <row r="93">
          <cell r="D93">
            <v>4200</v>
          </cell>
        </row>
        <row r="94">
          <cell r="D94">
            <v>4203</v>
          </cell>
        </row>
        <row r="95">
          <cell r="D95">
            <v>4229</v>
          </cell>
        </row>
        <row r="96">
          <cell r="D96">
            <v>4232</v>
          </cell>
        </row>
        <row r="97">
          <cell r="D97">
            <v>4240</v>
          </cell>
        </row>
        <row r="98">
          <cell r="D98">
            <v>4241</v>
          </cell>
        </row>
        <row r="99">
          <cell r="D99">
            <v>4249</v>
          </cell>
        </row>
        <row r="100">
          <cell r="D100">
            <v>4262</v>
          </cell>
        </row>
        <row r="101">
          <cell r="D101">
            <v>4291</v>
          </cell>
        </row>
        <row r="102">
          <cell r="D102">
            <v>4292</v>
          </cell>
        </row>
        <row r="103">
          <cell r="D103">
            <v>4294</v>
          </cell>
        </row>
        <row r="104">
          <cell r="D104">
            <v>4295</v>
          </cell>
        </row>
        <row r="105">
          <cell r="D105">
            <v>4394</v>
          </cell>
        </row>
        <row r="106">
          <cell r="D106">
            <v>4395</v>
          </cell>
        </row>
        <row r="107">
          <cell r="D107">
            <v>4477</v>
          </cell>
        </row>
        <row r="108">
          <cell r="D108">
            <v>4485</v>
          </cell>
        </row>
        <row r="109">
          <cell r="D109">
            <v>4489</v>
          </cell>
        </row>
        <row r="110">
          <cell r="D110">
            <v>4490</v>
          </cell>
        </row>
        <row r="111">
          <cell r="D111">
            <v>4502</v>
          </cell>
        </row>
        <row r="112">
          <cell r="D112">
            <v>4506</v>
          </cell>
        </row>
        <row r="113">
          <cell r="D113">
            <v>4510</v>
          </cell>
        </row>
        <row r="114">
          <cell r="D114">
            <v>4525</v>
          </cell>
        </row>
        <row r="115">
          <cell r="D115">
            <v>4541</v>
          </cell>
        </row>
        <row r="116">
          <cell r="D116">
            <v>4557</v>
          </cell>
        </row>
        <row r="117">
          <cell r="D117">
            <v>4567</v>
          </cell>
        </row>
        <row r="118">
          <cell r="D118">
            <v>4568</v>
          </cell>
        </row>
        <row r="119">
          <cell r="D119">
            <v>4569</v>
          </cell>
        </row>
        <row r="120">
          <cell r="D120">
            <v>4575</v>
          </cell>
        </row>
        <row r="121">
          <cell r="D121">
            <v>4576</v>
          </cell>
        </row>
        <row r="122">
          <cell r="D122">
            <v>4581</v>
          </cell>
        </row>
        <row r="123">
          <cell r="D123">
            <v>4592</v>
          </cell>
        </row>
        <row r="124">
          <cell r="D124">
            <v>4598</v>
          </cell>
        </row>
        <row r="125">
          <cell r="D125">
            <v>4613</v>
          </cell>
        </row>
        <row r="126">
          <cell r="D126">
            <v>4703</v>
          </cell>
        </row>
        <row r="127">
          <cell r="D127">
            <v>4704</v>
          </cell>
        </row>
        <row r="128">
          <cell r="D128">
            <v>4712</v>
          </cell>
        </row>
        <row r="129">
          <cell r="D129">
            <v>4743</v>
          </cell>
        </row>
        <row r="130">
          <cell r="D130">
            <v>4744</v>
          </cell>
        </row>
        <row r="131">
          <cell r="D131">
            <v>4746</v>
          </cell>
        </row>
        <row r="132">
          <cell r="D132">
            <v>4747</v>
          </cell>
        </row>
        <row r="133">
          <cell r="D133">
            <v>4749</v>
          </cell>
        </row>
        <row r="135">
          <cell r="D135">
            <v>4792</v>
          </cell>
        </row>
        <row r="136">
          <cell r="D136">
            <v>4835</v>
          </cell>
        </row>
        <row r="137">
          <cell r="D137">
            <v>4836</v>
          </cell>
        </row>
        <row r="138">
          <cell r="D138">
            <v>4837</v>
          </cell>
        </row>
        <row r="139">
          <cell r="D139">
            <v>4848</v>
          </cell>
        </row>
        <row r="140">
          <cell r="D140">
            <v>4849</v>
          </cell>
        </row>
        <row r="141">
          <cell r="D141">
            <v>4850</v>
          </cell>
        </row>
        <row r="142">
          <cell r="D142">
            <v>4851</v>
          </cell>
        </row>
        <row r="143">
          <cell r="D143">
            <v>4856</v>
          </cell>
        </row>
        <row r="144">
          <cell r="D144">
            <v>4857</v>
          </cell>
        </row>
        <row r="145">
          <cell r="D145">
            <v>4860</v>
          </cell>
        </row>
        <row r="146">
          <cell r="D146">
            <v>4867</v>
          </cell>
        </row>
        <row r="147">
          <cell r="D147">
            <v>4878</v>
          </cell>
        </row>
        <row r="148">
          <cell r="D148">
            <v>4921</v>
          </cell>
        </row>
        <row r="149">
          <cell r="D149">
            <v>4925</v>
          </cell>
        </row>
        <row r="150">
          <cell r="D150">
            <v>4926</v>
          </cell>
        </row>
        <row r="151">
          <cell r="D151">
            <v>4928</v>
          </cell>
        </row>
        <row r="152">
          <cell r="D152">
            <v>4930</v>
          </cell>
        </row>
        <row r="153">
          <cell r="D153">
            <v>4933</v>
          </cell>
        </row>
        <row r="154">
          <cell r="D154">
            <v>4934</v>
          </cell>
        </row>
        <row r="155">
          <cell r="D155">
            <v>4936</v>
          </cell>
        </row>
        <row r="156">
          <cell r="D156">
            <v>4945</v>
          </cell>
        </row>
        <row r="157">
          <cell r="D157">
            <v>4959</v>
          </cell>
        </row>
        <row r="158">
          <cell r="D158">
            <v>4966</v>
          </cell>
        </row>
        <row r="159">
          <cell r="D159">
            <v>4982</v>
          </cell>
        </row>
        <row r="160">
          <cell r="D160">
            <v>4984</v>
          </cell>
        </row>
        <row r="161">
          <cell r="D161">
            <v>5015</v>
          </cell>
        </row>
        <row r="162">
          <cell r="D162">
            <v>5167</v>
          </cell>
        </row>
        <row r="163">
          <cell r="D163">
            <v>5169</v>
          </cell>
        </row>
        <row r="164">
          <cell r="D164">
            <v>5170</v>
          </cell>
        </row>
        <row r="165">
          <cell r="D165">
            <v>5180</v>
          </cell>
        </row>
        <row r="166">
          <cell r="D166">
            <v>5188</v>
          </cell>
        </row>
        <row r="167">
          <cell r="D167">
            <v>5189</v>
          </cell>
        </row>
        <row r="168">
          <cell r="D168">
            <v>5205</v>
          </cell>
        </row>
        <row r="169">
          <cell r="D169">
            <v>5212</v>
          </cell>
        </row>
        <row r="170">
          <cell r="D170">
            <v>5230</v>
          </cell>
        </row>
        <row r="171">
          <cell r="D171">
            <v>5241</v>
          </cell>
        </row>
        <row r="172">
          <cell r="D172">
            <v>5242</v>
          </cell>
        </row>
        <row r="173">
          <cell r="D173">
            <v>5355</v>
          </cell>
        </row>
        <row r="174">
          <cell r="D174">
            <v>5363</v>
          </cell>
        </row>
        <row r="175">
          <cell r="D175">
            <v>5364</v>
          </cell>
        </row>
        <row r="176">
          <cell r="D176">
            <v>5366</v>
          </cell>
        </row>
        <row r="177">
          <cell r="D177">
            <v>5374</v>
          </cell>
        </row>
        <row r="178">
          <cell r="D178">
            <v>5380</v>
          </cell>
        </row>
        <row r="179">
          <cell r="D179">
            <v>5404</v>
          </cell>
        </row>
        <row r="180">
          <cell r="D180">
            <v>5412</v>
          </cell>
        </row>
        <row r="181">
          <cell r="D181">
            <v>5729</v>
          </cell>
        </row>
        <row r="182">
          <cell r="D182">
            <v>5843</v>
          </cell>
        </row>
        <row r="183">
          <cell r="D183">
            <v>6011</v>
          </cell>
        </row>
        <row r="184">
          <cell r="D184">
            <v>6015</v>
          </cell>
        </row>
        <row r="185">
          <cell r="D185">
            <v>6016</v>
          </cell>
        </row>
        <row r="186">
          <cell r="D186">
            <v>6030</v>
          </cell>
        </row>
        <row r="187">
          <cell r="D187">
            <v>6032</v>
          </cell>
        </row>
        <row r="188">
          <cell r="D188">
            <v>6033</v>
          </cell>
        </row>
        <row r="189">
          <cell r="D189">
            <v>6034</v>
          </cell>
        </row>
        <row r="190">
          <cell r="D190">
            <v>6084</v>
          </cell>
        </row>
        <row r="191">
          <cell r="D191">
            <v>6085</v>
          </cell>
        </row>
        <row r="192">
          <cell r="D192">
            <v>6098</v>
          </cell>
        </row>
        <row r="193">
          <cell r="D193">
            <v>6099</v>
          </cell>
        </row>
        <row r="194">
          <cell r="D194">
            <v>6137</v>
          </cell>
        </row>
        <row r="195">
          <cell r="D195">
            <v>6161</v>
          </cell>
        </row>
        <row r="196">
          <cell r="D196">
            <v>6178</v>
          </cell>
        </row>
        <row r="197">
          <cell r="D197">
            <v>6179</v>
          </cell>
        </row>
        <row r="198">
          <cell r="D198">
            <v>6187</v>
          </cell>
        </row>
        <row r="199">
          <cell r="D199">
            <v>6309</v>
          </cell>
        </row>
        <row r="200">
          <cell r="D200">
            <v>6318</v>
          </cell>
        </row>
        <row r="201">
          <cell r="D201">
            <v>6438</v>
          </cell>
        </row>
        <row r="202">
          <cell r="D202">
            <v>6439</v>
          </cell>
        </row>
        <row r="203">
          <cell r="D203">
            <v>6480</v>
          </cell>
        </row>
        <row r="204">
          <cell r="D204">
            <v>6484</v>
          </cell>
        </row>
        <row r="205">
          <cell r="D205">
            <v>6486</v>
          </cell>
        </row>
        <row r="206">
          <cell r="D206">
            <v>6573</v>
          </cell>
        </row>
        <row r="207">
          <cell r="D207">
            <v>7713</v>
          </cell>
        </row>
        <row r="208">
          <cell r="D208">
            <v>7714</v>
          </cell>
        </row>
        <row r="210">
          <cell r="D210">
            <v>7772</v>
          </cell>
        </row>
        <row r="211">
          <cell r="D211">
            <v>7818</v>
          </cell>
        </row>
        <row r="212">
          <cell r="D212">
            <v>7819</v>
          </cell>
        </row>
        <row r="213">
          <cell r="D213">
            <v>7820</v>
          </cell>
        </row>
        <row r="214">
          <cell r="D214">
            <v>7869</v>
          </cell>
        </row>
        <row r="215">
          <cell r="D215">
            <v>7870</v>
          </cell>
        </row>
        <row r="216">
          <cell r="D216">
            <v>7881</v>
          </cell>
        </row>
        <row r="217">
          <cell r="D217">
            <v>7896</v>
          </cell>
        </row>
        <row r="218">
          <cell r="D218">
            <v>7900</v>
          </cell>
        </row>
        <row r="219">
          <cell r="D219">
            <v>7901</v>
          </cell>
        </row>
        <row r="220">
          <cell r="D220">
            <v>7957</v>
          </cell>
        </row>
        <row r="221">
          <cell r="D221">
            <v>8001</v>
          </cell>
        </row>
        <row r="222">
          <cell r="D222">
            <v>8002</v>
          </cell>
        </row>
        <row r="223">
          <cell r="D223">
            <v>8003</v>
          </cell>
        </row>
        <row r="224">
          <cell r="D224">
            <v>8093</v>
          </cell>
        </row>
        <row r="225">
          <cell r="D225">
            <v>8152</v>
          </cell>
        </row>
        <row r="226">
          <cell r="D226">
            <v>8612</v>
          </cell>
        </row>
        <row r="227">
          <cell r="D227">
            <v>8616</v>
          </cell>
        </row>
        <row r="228">
          <cell r="D228">
            <v>8617</v>
          </cell>
        </row>
        <row r="229">
          <cell r="D229">
            <v>8618</v>
          </cell>
        </row>
        <row r="230">
          <cell r="D230">
            <v>8621</v>
          </cell>
        </row>
        <row r="231">
          <cell r="D231">
            <v>8622</v>
          </cell>
        </row>
        <row r="232">
          <cell r="D232">
            <v>8768</v>
          </cell>
        </row>
        <row r="233">
          <cell r="D233">
            <v>8775</v>
          </cell>
        </row>
        <row r="234">
          <cell r="D234">
            <v>8970</v>
          </cell>
        </row>
      </sheetData>
      <sheetData sheetId="1"/>
      <sheetData sheetId="2"/>
      <sheetData sheetId="3"/>
      <sheetData sheetId="4"/>
      <sheetData sheetId="5">
        <row r="12">
          <cell r="C12">
            <v>3007</v>
          </cell>
        </row>
        <row r="13">
          <cell r="C13">
            <v>3010</v>
          </cell>
        </row>
        <row r="14">
          <cell r="C14">
            <v>7751</v>
          </cell>
        </row>
        <row r="15">
          <cell r="C15">
            <v>3017</v>
          </cell>
        </row>
        <row r="16">
          <cell r="C16">
            <v>3710</v>
          </cell>
        </row>
        <row r="17">
          <cell r="C17">
            <v>3864</v>
          </cell>
        </row>
        <row r="18">
          <cell r="C18">
            <v>3867</v>
          </cell>
        </row>
        <row r="19">
          <cell r="C19">
            <v>4240</v>
          </cell>
        </row>
        <row r="20">
          <cell r="C20">
            <v>4712</v>
          </cell>
        </row>
        <row r="21">
          <cell r="C21">
            <v>8616</v>
          </cell>
        </row>
        <row r="22">
          <cell r="C22">
            <v>6486</v>
          </cell>
        </row>
        <row r="23">
          <cell r="C23">
            <v>8617</v>
          </cell>
        </row>
        <row r="24">
          <cell r="C24">
            <v>8618</v>
          </cell>
        </row>
        <row r="25">
          <cell r="C25">
            <v>8622</v>
          </cell>
        </row>
        <row r="26">
          <cell r="C26">
            <v>7900</v>
          </cell>
        </row>
        <row r="27">
          <cell r="C27">
            <v>3027</v>
          </cell>
        </row>
        <row r="28">
          <cell r="C28">
            <v>4088</v>
          </cell>
        </row>
        <row r="29">
          <cell r="C29">
            <v>3723</v>
          </cell>
        </row>
        <row r="30">
          <cell r="C30">
            <v>3724</v>
          </cell>
        </row>
        <row r="31">
          <cell r="C31">
            <v>6161</v>
          </cell>
        </row>
        <row r="32">
          <cell r="C32">
            <v>6439</v>
          </cell>
        </row>
        <row r="33">
          <cell r="C33">
            <v>8003</v>
          </cell>
        </row>
      </sheetData>
      <sheetData sheetId="6"/>
      <sheetData sheetId="7">
        <row r="12">
          <cell r="C12">
            <v>3007</v>
          </cell>
        </row>
        <row r="13">
          <cell r="C13">
            <v>3010</v>
          </cell>
        </row>
        <row r="14">
          <cell r="C14">
            <v>3017</v>
          </cell>
        </row>
        <row r="15">
          <cell r="C15">
            <v>3022</v>
          </cell>
        </row>
        <row r="16">
          <cell r="C16">
            <v>3710</v>
          </cell>
        </row>
        <row r="17">
          <cell r="C17">
            <v>3748</v>
          </cell>
        </row>
        <row r="18">
          <cell r="C18">
            <v>3806</v>
          </cell>
        </row>
        <row r="19">
          <cell r="C19">
            <v>3811</v>
          </cell>
        </row>
        <row r="20">
          <cell r="C20">
            <v>3837</v>
          </cell>
        </row>
        <row r="21">
          <cell r="C21">
            <v>4240</v>
          </cell>
        </row>
        <row r="22">
          <cell r="C22">
            <v>8616</v>
          </cell>
        </row>
        <row r="23">
          <cell r="C23">
            <v>6486</v>
          </cell>
        </row>
        <row r="24">
          <cell r="C24">
            <v>8617</v>
          </cell>
        </row>
        <row r="25">
          <cell r="C25">
            <v>8622</v>
          </cell>
        </row>
        <row r="26">
          <cell r="C26">
            <v>7900</v>
          </cell>
        </row>
        <row r="27">
          <cell r="C27">
            <v>3027</v>
          </cell>
        </row>
        <row r="28">
          <cell r="C28">
            <v>4088</v>
          </cell>
        </row>
        <row r="29">
          <cell r="C29">
            <v>3723</v>
          </cell>
        </row>
        <row r="30">
          <cell r="C30">
            <v>3724</v>
          </cell>
        </row>
        <row r="31">
          <cell r="C31">
            <v>6161</v>
          </cell>
        </row>
        <row r="32">
          <cell r="C32">
            <v>6439</v>
          </cell>
        </row>
        <row r="33">
          <cell r="C33">
            <v>8003</v>
          </cell>
        </row>
      </sheetData>
      <sheetData sheetId="8"/>
      <sheetData sheetId="9">
        <row r="12">
          <cell r="C12">
            <v>3007</v>
          </cell>
        </row>
        <row r="13">
          <cell r="C13">
            <v>3010</v>
          </cell>
        </row>
        <row r="14">
          <cell r="C14">
            <v>3017</v>
          </cell>
        </row>
        <row r="15">
          <cell r="C15">
            <v>3022</v>
          </cell>
        </row>
        <row r="16">
          <cell r="C16">
            <v>3710</v>
          </cell>
        </row>
        <row r="17">
          <cell r="C17">
            <v>3748</v>
          </cell>
        </row>
        <row r="18">
          <cell r="C18">
            <v>3806</v>
          </cell>
        </row>
        <row r="19">
          <cell r="C19">
            <v>3811</v>
          </cell>
        </row>
        <row r="20">
          <cell r="C20">
            <v>3837</v>
          </cell>
        </row>
        <row r="21">
          <cell r="C21">
            <v>4240</v>
          </cell>
        </row>
        <row r="22">
          <cell r="C22">
            <v>5404</v>
          </cell>
        </row>
        <row r="23">
          <cell r="C23">
            <v>7896</v>
          </cell>
        </row>
        <row r="24">
          <cell r="C24">
            <v>8616</v>
          </cell>
        </row>
        <row r="25">
          <cell r="C25">
            <v>6486</v>
          </cell>
        </row>
        <row r="26">
          <cell r="C26">
            <v>8617</v>
          </cell>
        </row>
        <row r="27">
          <cell r="C27">
            <v>8622</v>
          </cell>
        </row>
        <row r="28">
          <cell r="C28">
            <v>7900</v>
          </cell>
        </row>
        <row r="29">
          <cell r="C29">
            <v>3027</v>
          </cell>
        </row>
        <row r="30">
          <cell r="C30">
            <v>4088</v>
          </cell>
        </row>
        <row r="31">
          <cell r="C31">
            <v>3723</v>
          </cell>
        </row>
        <row r="32">
          <cell r="C32">
            <v>3724</v>
          </cell>
        </row>
        <row r="33">
          <cell r="C33">
            <v>6161</v>
          </cell>
        </row>
        <row r="34">
          <cell r="C34">
            <v>6439</v>
          </cell>
        </row>
        <row r="35">
          <cell r="C35">
            <v>8003</v>
          </cell>
        </row>
      </sheetData>
      <sheetData sheetId="10"/>
      <sheetData sheetId="11"/>
      <sheetData sheetId="12"/>
      <sheetData sheetId="13"/>
      <sheetData sheetId="14"/>
      <sheetData sheetId="15"/>
      <sheetData sheetId="16"/>
      <sheetData sheetId="17">
        <row r="12">
          <cell r="C12">
            <v>3837</v>
          </cell>
        </row>
        <row r="13">
          <cell r="C13">
            <v>4758</v>
          </cell>
        </row>
        <row r="14">
          <cell r="C14">
            <v>4240</v>
          </cell>
        </row>
        <row r="15">
          <cell r="C15">
            <v>3723</v>
          </cell>
        </row>
        <row r="16">
          <cell r="C16">
            <v>3724</v>
          </cell>
        </row>
      </sheetData>
      <sheetData sheetId="18">
        <row r="12">
          <cell r="C12">
            <v>3017</v>
          </cell>
        </row>
        <row r="13">
          <cell r="C13">
            <v>3022</v>
          </cell>
        </row>
        <row r="14">
          <cell r="C14">
            <v>3710</v>
          </cell>
        </row>
        <row r="15">
          <cell r="C15">
            <v>3748</v>
          </cell>
        </row>
        <row r="16">
          <cell r="C16">
            <v>3806</v>
          </cell>
        </row>
        <row r="17">
          <cell r="C17">
            <v>3811</v>
          </cell>
        </row>
        <row r="18">
          <cell r="C18">
            <v>3837</v>
          </cell>
        </row>
        <row r="19">
          <cell r="C19">
            <v>4758</v>
          </cell>
        </row>
        <row r="20">
          <cell r="C20">
            <v>4240</v>
          </cell>
        </row>
        <row r="21">
          <cell r="C21">
            <v>8616</v>
          </cell>
        </row>
        <row r="22">
          <cell r="C22">
            <v>6486</v>
          </cell>
        </row>
        <row r="23">
          <cell r="C23">
            <v>8617</v>
          </cell>
        </row>
        <row r="24">
          <cell r="C24">
            <v>7900</v>
          </cell>
        </row>
        <row r="25">
          <cell r="C25">
            <v>3723</v>
          </cell>
        </row>
        <row r="26">
          <cell r="C26">
            <v>3724</v>
          </cell>
        </row>
      </sheetData>
      <sheetData sheetId="19">
        <row r="12">
          <cell r="C12">
            <v>4598</v>
          </cell>
        </row>
        <row r="13">
          <cell r="C13">
            <v>8612</v>
          </cell>
        </row>
        <row r="14">
          <cell r="C14">
            <v>4758</v>
          </cell>
        </row>
        <row r="15">
          <cell r="C15">
            <v>4240</v>
          </cell>
        </row>
        <row r="16">
          <cell r="C16">
            <v>3723</v>
          </cell>
        </row>
        <row r="17">
          <cell r="C17">
            <v>3724</v>
          </cell>
        </row>
      </sheetData>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IDU"/>
      <sheetName val="Consolidado"/>
      <sheetName val="PROPUESTA ECONOMICA(Proponente)"/>
    </sheetNames>
    <sheetDataSet>
      <sheetData sheetId="0">
        <row r="2">
          <cell r="A2">
            <v>3007</v>
          </cell>
          <cell r="B2" t="str">
            <v>EXCAVACIONES</v>
          </cell>
          <cell r="C2" t="str">
            <v>EXC. CONFORMACIÓN DE SUBRASANTE</v>
          </cell>
          <cell r="D2" t="str">
            <v>REPLANTEO GENERAL</v>
          </cell>
          <cell r="E2" t="str">
            <v>M2</v>
          </cell>
          <cell r="F2">
            <v>727</v>
          </cell>
          <cell r="G2" t="str">
            <v>Actualización 2022 -I</v>
          </cell>
        </row>
        <row r="3">
          <cell r="A3">
            <v>3009</v>
          </cell>
          <cell r="B3" t="str">
            <v>EXCAVACIONES</v>
          </cell>
          <cell r="C3" t="str">
            <v>EXC. ESTRUCTURAS Y REDES</v>
          </cell>
          <cell r="D3" t="str">
            <v>EXCAVACION MANUAL PARA REDES PROFUNDIDAD 0M - 2M (INCLUYE CARGUE)</v>
          </cell>
          <cell r="E3" t="str">
            <v>M3</v>
          </cell>
          <cell r="F3">
            <v>31876</v>
          </cell>
          <cell r="G3" t="str">
            <v>Actualización 2022 -I</v>
          </cell>
        </row>
        <row r="4">
          <cell r="A4">
            <v>3010</v>
          </cell>
          <cell r="B4" t="str">
            <v>DEMOLICIONES</v>
          </cell>
          <cell r="C4" t="str">
            <v>DEMOLICIONES</v>
          </cell>
          <cell r="D4" t="str">
            <v>DEMOLICION PAVIMENTO ASFALTICO (INCLUYE CARGUE). NO INCLUYE TRANSPORTE Y DISPOSICIÓN FINAL DE SOBRANTES.</v>
          </cell>
          <cell r="E4" t="str">
            <v>M3</v>
          </cell>
          <cell r="F4">
            <v>30579</v>
          </cell>
          <cell r="G4" t="str">
            <v>Actualización 2022 -I</v>
          </cell>
        </row>
        <row r="5">
          <cell r="A5">
            <v>3011</v>
          </cell>
          <cell r="B5" t="str">
            <v>DEMOLICIONES</v>
          </cell>
          <cell r="C5" t="str">
            <v>DEMOLICIONES</v>
          </cell>
          <cell r="D5" t="str">
            <v>DEMOLICION MANUAL SARDINEL EXISTENTE (INCLUYE CARGUE). NO INCLUYE TRANSPORTE Y DISPOSICIÓN FINAL DE SOBRANTES.</v>
          </cell>
          <cell r="E5" t="str">
            <v>ML</v>
          </cell>
          <cell r="F5">
            <v>4523</v>
          </cell>
          <cell r="G5" t="str">
            <v>Actualización 2022 -I</v>
          </cell>
        </row>
        <row r="6">
          <cell r="A6">
            <v>3012</v>
          </cell>
          <cell r="B6" t="str">
            <v>DEMOLICIONES</v>
          </cell>
          <cell r="C6" t="str">
            <v>DEMOLICIONES</v>
          </cell>
          <cell r="D6" t="str">
            <v>DEMOLICIÓN PISOS DE CONCRETO (ESPESOR VARIABLE HASTA 0.10 M. INCLUYE CARGUE). NO INCLUYE TRANSPORTE Y DISPOSICIÓN FINAL DE SOBRANTES.</v>
          </cell>
          <cell r="E6" t="str">
            <v>M2</v>
          </cell>
          <cell r="F6">
            <v>6331</v>
          </cell>
          <cell r="G6" t="str">
            <v>Actualización 2022 -I</v>
          </cell>
        </row>
        <row r="7">
          <cell r="A7">
            <v>3015</v>
          </cell>
          <cell r="B7" t="str">
            <v>REDES ELECTRICAS</v>
          </cell>
          <cell r="C7" t="str">
            <v>RED ELÉCTRICA CODENSA</v>
          </cell>
          <cell r="D7" t="str">
            <v>RETIRO DE POSTES DE AP/LA (INCLUYE TRASLADO A SITIO DE ACOPIO)</v>
          </cell>
          <cell r="E7" t="str">
            <v>UN</v>
          </cell>
          <cell r="F7">
            <v>206755</v>
          </cell>
          <cell r="G7" t="str">
            <v>Actualización 2022 -I</v>
          </cell>
        </row>
        <row r="8">
          <cell r="A8">
            <v>3017</v>
          </cell>
          <cell r="B8" t="str">
            <v>TRANSPORTES Y ACARREOS</v>
          </cell>
          <cell r="C8" t="str">
            <v>TRANSPORTES Y ACARREOS</v>
          </cell>
          <cell r="D8" t="str">
            <v>TRANSPORTE Y DISPOSICIÓN FINAL DE ESCOMBROS EN SITIO AUTORIZADO (DISTANCIA DE TRANSPORTE 21 KM). A DISTANCIA MAYOR DEL ACARREO LIBRE (90 M) EN SITIO AUTORIZADO POR LA ENTIDAD AMBIENTAL COMPETENTE.</v>
          </cell>
          <cell r="E8" t="str">
            <v>M3</v>
          </cell>
          <cell r="F8">
            <v>34896</v>
          </cell>
          <cell r="G8" t="str">
            <v>Actualización 2022 -I</v>
          </cell>
        </row>
        <row r="9">
          <cell r="A9">
            <v>3018</v>
          </cell>
          <cell r="B9" t="str">
            <v>RELLENOS Y CAPAS GRANULARES</v>
          </cell>
          <cell r="C9" t="str">
            <v>RELLENOS EN TIERRA</v>
          </cell>
          <cell r="D9" t="str">
            <v>RELLENO EN TIERRA NEGRA PARA EMPRADIZACION (SUMINISTRO Y EXTENDIDO)</v>
          </cell>
          <cell r="E9" t="str">
            <v>M3</v>
          </cell>
          <cell r="F9">
            <v>62305</v>
          </cell>
          <cell r="G9" t="str">
            <v>Actualización 2022 -I</v>
          </cell>
        </row>
        <row r="10">
          <cell r="A10">
            <v>3021</v>
          </cell>
          <cell r="B10" t="str">
            <v>DEMOLICIONES</v>
          </cell>
          <cell r="C10" t="str">
            <v>DEMOLICIONES</v>
          </cell>
          <cell r="D10" t="str">
            <v>DEMOLICION PAVIMENTO ASFALTICO (ESPESOR VARIABLE. INCLUYE CARGUE). NO INCLUYE TRANSPORTE Y DISPOSICIÓN FINAL DE SOBRANTES.</v>
          </cell>
          <cell r="E10" t="str">
            <v>M2</v>
          </cell>
          <cell r="F10">
            <v>5770</v>
          </cell>
          <cell r="G10" t="str">
            <v>Actualización 2022 -I</v>
          </cell>
        </row>
        <row r="11">
          <cell r="A11">
            <v>3022</v>
          </cell>
          <cell r="B11" t="str">
            <v>DEMOLICIONES</v>
          </cell>
          <cell r="C11" t="str">
            <v>DEMOLICIONES</v>
          </cell>
          <cell r="D11" t="str">
            <v>DEMOLICIÓN PISOS DE CONCRETO (INCLUYE CARGUE). NO INCLUYE TRANSPORTE Y DISPOSICIÓN FINAL DE SOBRANTES.</v>
          </cell>
          <cell r="E11" t="str">
            <v>M3</v>
          </cell>
          <cell r="F11">
            <v>46434</v>
          </cell>
          <cell r="G11" t="str">
            <v>Actualización 2022 -I</v>
          </cell>
        </row>
        <row r="12">
          <cell r="A12">
            <v>3024</v>
          </cell>
          <cell r="B12" t="str">
            <v>RELLENOS Y CAPAS GRANULARES</v>
          </cell>
          <cell r="C12" t="str">
            <v>RELLENOS PARA ANDENES Y REDES</v>
          </cell>
          <cell r="D12" t="str">
            <v>RELLENO PARA REDES EN ARENA DE PEÑA (SUMINISTRO, EXTENDIDO, HUMEDECIMIENTO Y COMPACTACIÓN)</v>
          </cell>
          <cell r="E12" t="str">
            <v>M3</v>
          </cell>
          <cell r="F12">
            <v>109001</v>
          </cell>
          <cell r="G12" t="str">
            <v>Actualización 2022 -I</v>
          </cell>
        </row>
        <row r="13">
          <cell r="A13">
            <v>3027</v>
          </cell>
          <cell r="B13" t="str">
            <v>ANDENES Y SARDINELES</v>
          </cell>
          <cell r="C13" t="str">
            <v>SARDINELES Y BORDILLOS</v>
          </cell>
          <cell r="D13" t="str">
            <v>SARDINEL TIPO A10 (SUMINISTRO E INSTALACIÓN. INCLUYE 3CM MORTERO 1:5)</v>
          </cell>
          <cell r="E13" t="str">
            <v>ML</v>
          </cell>
          <cell r="F13">
            <v>58698</v>
          </cell>
          <cell r="G13" t="str">
            <v>Actualización 2022 -I</v>
          </cell>
        </row>
        <row r="14">
          <cell r="A14">
            <v>3041</v>
          </cell>
          <cell r="B14" t="str">
            <v>REDES ALCANTARILLADO / DRENAJE</v>
          </cell>
          <cell r="C14" t="str">
            <v>REDES ALCANTARILLADO / DRENAJE</v>
          </cell>
          <cell r="D14" t="str">
            <v>TUBERIA PVC U.M. EXT CORRUGADO/INT LISO U.M. NORMA NTC 3722-1 D=4" (INCLUYE SUMINISTRO E INSTALACIÓN)</v>
          </cell>
          <cell r="E14" t="str">
            <v>ML</v>
          </cell>
          <cell r="F14">
            <v>24517</v>
          </cell>
          <cell r="G14" t="str">
            <v>Actualización 2022 -I</v>
          </cell>
        </row>
        <row r="15">
          <cell r="A15">
            <v>3042</v>
          </cell>
          <cell r="B15" t="str">
            <v>REDES ALCANTARILLADO / DRENAJE</v>
          </cell>
          <cell r="C15" t="str">
            <v>REDES ALCANTARILLADO / DRENAJE</v>
          </cell>
          <cell r="D15" t="str">
            <v>TUBERIA PVC U.M. EXT CORRUGADO/INT LISO U.M. NORMA NTC 3722-1 D=6" (INCLUYE SUMINISTRO E INSTALACIÓN)</v>
          </cell>
          <cell r="E15" t="str">
            <v>ML</v>
          </cell>
          <cell r="F15">
            <v>51046</v>
          </cell>
          <cell r="G15" t="str">
            <v>Actualización 2022 -I</v>
          </cell>
        </row>
        <row r="16">
          <cell r="A16">
            <v>3043</v>
          </cell>
          <cell r="B16" t="str">
            <v>REDES ALCANTARILLADO / DRENAJE</v>
          </cell>
          <cell r="C16" t="str">
            <v>REDES ALCANTARILLADO / DRENAJE</v>
          </cell>
          <cell r="D16" t="str">
            <v>TUBERIA PVC U.M. EXT CORRUGADO/INT LISO U.M. NORMA NTC 3722-1 D=8" (INCLUYE SUMINISTRO E INSTALACIÓN)</v>
          </cell>
          <cell r="E16" t="str">
            <v>ML</v>
          </cell>
          <cell r="F16">
            <v>71150</v>
          </cell>
          <cell r="G16" t="str">
            <v>Actualización 2022 -I</v>
          </cell>
        </row>
        <row r="17">
          <cell r="A17">
            <v>3044</v>
          </cell>
          <cell r="B17" t="str">
            <v>REDES ALCANTARILLADO / DRENAJE</v>
          </cell>
          <cell r="C17" t="str">
            <v>REDES ALCANTARILLADO / DRENAJE</v>
          </cell>
          <cell r="D17" t="str">
            <v>TUBERIA PVC U.M. EXT CORRUGADO/INT LISO U.M. NORMA NTC 3722-1 D=10" (INCLUYE SUMINISTRO E INSTALACIÓN)</v>
          </cell>
          <cell r="E17" t="str">
            <v>ML</v>
          </cell>
          <cell r="F17">
            <v>101095</v>
          </cell>
          <cell r="G17" t="str">
            <v>Actualización 2022 -I</v>
          </cell>
        </row>
        <row r="18">
          <cell r="A18">
            <v>3045</v>
          </cell>
          <cell r="B18" t="str">
            <v>REDES ALCANTARILLADO / DRENAJE</v>
          </cell>
          <cell r="C18" t="str">
            <v>REDES ALCANTARILLADO / DRENAJE</v>
          </cell>
          <cell r="D18" t="str">
            <v>TUBERIA PVC U.M. EXT CORRUGADO/INT LISO U.M. NORMA NTC 3722-1 D=12" (INCLUYE SUMINISTRO E INSTALACIÓN)</v>
          </cell>
          <cell r="E18" t="str">
            <v>ML</v>
          </cell>
          <cell r="F18">
            <v>115500</v>
          </cell>
          <cell r="G18" t="str">
            <v>Actualización 2022 -I</v>
          </cell>
        </row>
        <row r="19">
          <cell r="A19">
            <v>3046</v>
          </cell>
          <cell r="B19" t="str">
            <v>REDES ALCANTARILLADO / DRENAJE</v>
          </cell>
          <cell r="C19" t="str">
            <v>REDES ALCANTARILLADO / DRENAJE</v>
          </cell>
          <cell r="D19" t="str">
            <v>TUBERIA PVC U.M. EXT CORRUGADO/INT LISO U.M. NORMA NTC 3722-1 D=16" (INCLUYE SUMINISTRO E INSTALACIÓN)</v>
          </cell>
          <cell r="E19" t="str">
            <v>ML</v>
          </cell>
          <cell r="F19">
            <v>204713</v>
          </cell>
          <cell r="G19" t="str">
            <v>Actualización 2022 -I</v>
          </cell>
        </row>
        <row r="20">
          <cell r="A20">
            <v>3047</v>
          </cell>
          <cell r="B20" t="str">
            <v>REDES ALCANTARILLADO / DRENAJE</v>
          </cell>
          <cell r="C20" t="str">
            <v>REDES ALCANTARILLADO / DRENAJE</v>
          </cell>
          <cell r="D20" t="str">
            <v>TUBERIA PVC U.M. EXT CORRUGADO/INT LISO U.M. NORMA NTC 3722-1 D=18" (INCLUYE SUMINISTRO E INSTALACIÓN)</v>
          </cell>
          <cell r="E20" t="str">
            <v>ML</v>
          </cell>
          <cell r="F20">
            <v>262054</v>
          </cell>
          <cell r="G20" t="str">
            <v>Actualización 2022 -I</v>
          </cell>
        </row>
        <row r="21">
          <cell r="A21">
            <v>3048</v>
          </cell>
          <cell r="B21" t="str">
            <v>REDES ALCANTARILLADO / DRENAJE</v>
          </cell>
          <cell r="C21" t="str">
            <v>REDES ALCANTARILLADO / DRENAJE</v>
          </cell>
          <cell r="D21" t="str">
            <v>TUBERIA PVC U.M. EXT CORRUGADO/INT LISO U.M. NORMA NTC 3722-1 D=20" (INCLUYE SUMINISTRO E INSTALACIÓN)</v>
          </cell>
          <cell r="E21" t="str">
            <v>ML</v>
          </cell>
          <cell r="F21">
            <v>338941</v>
          </cell>
          <cell r="G21" t="str">
            <v>Actualización 2022 -I</v>
          </cell>
        </row>
        <row r="22">
          <cell r="A22">
            <v>3050</v>
          </cell>
          <cell r="B22" t="str">
            <v>RELLENOS Y CAPAS GRANULARES</v>
          </cell>
          <cell r="C22" t="str">
            <v>RELLENOS PARA ANDENES Y REDES</v>
          </cell>
          <cell r="D22" t="str">
            <v>RELLENO EN MATERIAL SELECCIONADO PROVENIENTE DE LA EXCAVACIÓN (EXTENDIDO MANUAL, HUMEDECIMIENTO Y COMPACTACIÓN)</v>
          </cell>
          <cell r="E22" t="str">
            <v>M3</v>
          </cell>
          <cell r="F22">
            <v>27582</v>
          </cell>
          <cell r="G22" t="str">
            <v>Actualización 2022 -I</v>
          </cell>
        </row>
        <row r="23">
          <cell r="A23">
            <v>3052</v>
          </cell>
          <cell r="B23" t="str">
            <v>RELLENOS Y CAPAS GRANULARES</v>
          </cell>
          <cell r="C23" t="str">
            <v>RELLENOS PARA ANDENES Y REDES</v>
          </cell>
          <cell r="D23" t="str">
            <v>RELLENO PARA REDES EN SUBBASE GRANULAR B-200 (SUMINISTRO, EXTENDIDO, HUMEDECIMIENTO Y COMPACTACIÓN)</v>
          </cell>
          <cell r="E23" t="str">
            <v>M3</v>
          </cell>
          <cell r="F23">
            <v>81863</v>
          </cell>
          <cell r="G23" t="str">
            <v>Actualización 2022 -I</v>
          </cell>
        </row>
        <row r="24">
          <cell r="A24">
            <v>3055</v>
          </cell>
          <cell r="B24" t="str">
            <v>REDES TELEFONICAS / DATOS</v>
          </cell>
          <cell r="C24" t="str">
            <v>RED TELEFONICA ETB</v>
          </cell>
          <cell r="D24" t="str">
            <v>12 DUCTOS D=4" PVC-TDP (INCLUYE SUMINISTRO E INSTALACIÓN. NO INCLUYE RELLENOS)</v>
          </cell>
          <cell r="E24" t="str">
            <v>ML</v>
          </cell>
          <cell r="F24">
            <v>290684</v>
          </cell>
          <cell r="G24" t="str">
            <v>Actualización 2022 -I</v>
          </cell>
        </row>
        <row r="25">
          <cell r="A25">
            <v>3056</v>
          </cell>
          <cell r="B25" t="str">
            <v>REDES TELEFONICAS / DATOS</v>
          </cell>
          <cell r="C25" t="str">
            <v>RED TELEFONICA ETB</v>
          </cell>
          <cell r="D25" t="str">
            <v>16 DUCTOS D=4" PVC-TDP (INCLUYE SUMINISTRO E INSTALACIÓN. NO INCLUYE RELLENOS)</v>
          </cell>
          <cell r="E25" t="str">
            <v>ML</v>
          </cell>
          <cell r="F25">
            <v>386062</v>
          </cell>
          <cell r="G25" t="str">
            <v>Actualización 2022 -I</v>
          </cell>
        </row>
        <row r="26">
          <cell r="A26">
            <v>3057</v>
          </cell>
          <cell r="B26" t="str">
            <v>REDES TELEFONICAS / DATOS</v>
          </cell>
          <cell r="C26" t="str">
            <v>RED TELEFONICA ETB</v>
          </cell>
          <cell r="D26" t="str">
            <v>CAMARA DE INSPECCIÓN T-13 ETB (H=2.3M. INCLUYE BASE, MUROS, CUBIERTA, ARO-BASE Y ARO-TAPA)</v>
          </cell>
          <cell r="E26" t="str">
            <v>UN</v>
          </cell>
          <cell r="F26">
            <v>3895907</v>
          </cell>
          <cell r="G26" t="str">
            <v>Actualización 2022 -I</v>
          </cell>
        </row>
        <row r="27">
          <cell r="A27">
            <v>3058</v>
          </cell>
          <cell r="B27" t="str">
            <v>REDES TELEFONICAS / DATOS</v>
          </cell>
          <cell r="C27" t="str">
            <v>RED TELEFONICA ETB</v>
          </cell>
          <cell r="D27" t="str">
            <v>CAMARA DE INSPECCIÓN T-13A ETB (H=2.3M. INCLUYE BASE, MUROS, CUBIERTA, ARO-BASE Y ARO-TAPA)</v>
          </cell>
          <cell r="E27" t="str">
            <v>UN</v>
          </cell>
          <cell r="F27">
            <v>6454374</v>
          </cell>
          <cell r="G27" t="str">
            <v>Actualización 2022 -I</v>
          </cell>
        </row>
        <row r="28">
          <cell r="A28">
            <v>3059</v>
          </cell>
          <cell r="B28" t="str">
            <v>REDES TELEFONICAS / DATOS</v>
          </cell>
          <cell r="C28" t="str">
            <v>RED TELEFONICA ETB</v>
          </cell>
          <cell r="D28" t="str">
            <v>CAMARA DE INSPECCIÓN T-14 ETB (H=2.3M. INCLUYE BASE, MUROS, CUBIERTA, ARO-BASE Y ARO-TAPA)</v>
          </cell>
          <cell r="E28" t="str">
            <v>UN</v>
          </cell>
          <cell r="F28">
            <v>3966559</v>
          </cell>
          <cell r="G28" t="str">
            <v>Actualización 2022 -I</v>
          </cell>
        </row>
        <row r="29">
          <cell r="A29">
            <v>3062</v>
          </cell>
          <cell r="B29" t="str">
            <v>ANDENES Y SARDINELES</v>
          </cell>
          <cell r="C29" t="str">
            <v>PISOS EN ADOQUINES Y EN LOSETAS</v>
          </cell>
          <cell r="D29" t="str">
            <v>PISO EN LOSETA PREFABRICADA A30 (SUMINISTRO E INSTALACIÓN. INCLUYE BASE 4CM ARENA NIVELACIÓN Y ARENA DE SELLO)</v>
          </cell>
          <cell r="E29" t="str">
            <v>M2</v>
          </cell>
          <cell r="F29">
            <v>63302</v>
          </cell>
          <cell r="G29" t="str">
            <v>Actualización 2022 -I</v>
          </cell>
        </row>
        <row r="30">
          <cell r="A30">
            <v>3064</v>
          </cell>
          <cell r="B30" t="str">
            <v>REDES ALCANTARILLADO / DRENAJE</v>
          </cell>
          <cell r="C30" t="str">
            <v>REDES ALCANTARILLADO / DRENAJE</v>
          </cell>
          <cell r="D30" t="str">
            <v>TUBERIA CONCRETO D=8" CL. I SIN REFUERZO (INCLUYE SUMINISTRO E INSTALACIÓN)</v>
          </cell>
          <cell r="E30" t="str">
            <v>ML</v>
          </cell>
          <cell r="F30">
            <v>66902</v>
          </cell>
          <cell r="G30" t="str">
            <v>Actualización 2022 -I</v>
          </cell>
        </row>
        <row r="31">
          <cell r="A31">
            <v>3065</v>
          </cell>
          <cell r="B31" t="str">
            <v>REDES ALCANTARILLADO / DRENAJE</v>
          </cell>
          <cell r="C31" t="str">
            <v>REDES ALCANTARILLADO / DRENAJE</v>
          </cell>
          <cell r="D31" t="str">
            <v>TUBERIA CONCRETO D=10" CL. I SIN REFUERZO (INCLUYE SUMINISTRO E INSTALACIÓN)</v>
          </cell>
          <cell r="E31" t="str">
            <v>ML</v>
          </cell>
          <cell r="F31">
            <v>80175</v>
          </cell>
          <cell r="G31" t="str">
            <v>Actualización 2022 -I</v>
          </cell>
        </row>
        <row r="32">
          <cell r="A32">
            <v>3066</v>
          </cell>
          <cell r="B32" t="str">
            <v>REDES ALCANTARILLADO / DRENAJE</v>
          </cell>
          <cell r="C32" t="str">
            <v>REDES ALCANTARILLADO / DRENAJE</v>
          </cell>
          <cell r="D32" t="str">
            <v>TUBERIA CONCRETO D=12" CL. I SIN REFUERZO (INCLUYE SUMINISTRO E INSTALACIÓN)</v>
          </cell>
          <cell r="E32" t="str">
            <v>ML</v>
          </cell>
          <cell r="F32">
            <v>110995</v>
          </cell>
          <cell r="G32" t="str">
            <v>Actualización 2022 -I</v>
          </cell>
        </row>
        <row r="33">
          <cell r="A33">
            <v>3067</v>
          </cell>
          <cell r="B33" t="str">
            <v>REDES ALCANTARILLADO / DRENAJE</v>
          </cell>
          <cell r="C33" t="str">
            <v>REDES ALCANTARILLADO / DRENAJE</v>
          </cell>
          <cell r="D33" t="str">
            <v>TUBERIA CONCRETO D=14" CL. I SIN REFUERZO (INCLUYE SUMINISTRO E INSTALACIÓN)</v>
          </cell>
          <cell r="E33" t="str">
            <v>ML</v>
          </cell>
          <cell r="F33">
            <v>131764</v>
          </cell>
          <cell r="G33" t="str">
            <v>Actualización 2022 -I</v>
          </cell>
        </row>
        <row r="34">
          <cell r="A34">
            <v>3068</v>
          </cell>
          <cell r="B34" t="str">
            <v>REDES ALCANTARILLADO / DRENAJE</v>
          </cell>
          <cell r="C34" t="str">
            <v>REDES ALCANTARILLADO / DRENAJE</v>
          </cell>
          <cell r="D34" t="str">
            <v>TUBERIA CONCRETO D=16" CL. I SIN REFUERZO (INCLUYE SUMINISTRO E INSTALACIÓN)</v>
          </cell>
          <cell r="E34" t="str">
            <v>ML</v>
          </cell>
          <cell r="F34">
            <v>168915</v>
          </cell>
          <cell r="G34" t="str">
            <v>Actualización 2022 -I</v>
          </cell>
        </row>
        <row r="35">
          <cell r="A35">
            <v>3069</v>
          </cell>
          <cell r="B35" t="str">
            <v>REDES ALCANTARILLADO / DRENAJE</v>
          </cell>
          <cell r="C35" t="str">
            <v>REDES ALCANTARILLADO / DRENAJE</v>
          </cell>
          <cell r="D35" t="str">
            <v>TUBERIA CONCRETO D=18" CL. I SIN REFUERZO (INCLUYE SUMINISTRO E INSTALACIÓN)</v>
          </cell>
          <cell r="E35" t="str">
            <v>ML</v>
          </cell>
          <cell r="F35">
            <v>212140</v>
          </cell>
          <cell r="G35" t="str">
            <v>Actualización 2022 -I</v>
          </cell>
        </row>
        <row r="36">
          <cell r="A36">
            <v>3070</v>
          </cell>
          <cell r="B36" t="str">
            <v>REDES ALCANTARILLADO / DRENAJE</v>
          </cell>
          <cell r="C36" t="str">
            <v>REDES ALCANTARILLADO / DRENAJE</v>
          </cell>
          <cell r="D36" t="str">
            <v>TUBERIA CONCRETO D=20" CL. I SIN REFUERZO (INCLUYE SUMINISTRO E INSTALACIÓN)</v>
          </cell>
          <cell r="E36" t="str">
            <v>ML</v>
          </cell>
          <cell r="F36">
            <v>271361</v>
          </cell>
          <cell r="G36" t="str">
            <v>Actualización 2022 -I</v>
          </cell>
        </row>
        <row r="37">
          <cell r="A37">
            <v>3071</v>
          </cell>
          <cell r="B37" t="str">
            <v>REDES ALCANTARILLADO / DRENAJE</v>
          </cell>
          <cell r="C37" t="str">
            <v>REDES ALCANTARILLADO / DRENAJE</v>
          </cell>
          <cell r="D37" t="str">
            <v>TUBERIA CONCRETO D=24" CL. I SIN REFUERZO (INCLUYE SUMINISTRO E INSTALACIÓN)</v>
          </cell>
          <cell r="E37" t="str">
            <v>ML</v>
          </cell>
          <cell r="F37">
            <v>391003</v>
          </cell>
          <cell r="G37" t="str">
            <v>Actualización 2022 -I</v>
          </cell>
        </row>
        <row r="38">
          <cell r="A38">
            <v>3151</v>
          </cell>
          <cell r="B38" t="str">
            <v>REDES ALCANTARILLADO / DRENAJE</v>
          </cell>
          <cell r="C38" t="str">
            <v>REDES ALCANTARILLADO / DRENAJE</v>
          </cell>
          <cell r="D38" t="str">
            <v>SUMIDERO LATERAL SL-100, H=1.25M (FUNDIDO EN SITIO, CONCRETO PREMEZCLADO. INCL. SUMIN, FORM, REF. Y CONSTR. INCL. TAPA)</v>
          </cell>
          <cell r="E38" t="str">
            <v>UN</v>
          </cell>
          <cell r="F38">
            <v>2168636</v>
          </cell>
          <cell r="G38" t="str">
            <v>Actualización 2022 -I</v>
          </cell>
        </row>
        <row r="39">
          <cell r="A39">
            <v>3155</v>
          </cell>
          <cell r="B39" t="str">
            <v>REDES ALCANTARILLADO / DRENAJE</v>
          </cell>
          <cell r="C39" t="str">
            <v>REDES ALCANTARILLADO / DRENAJE</v>
          </cell>
          <cell r="D39" t="str">
            <v>DEMOLICION SUMIDERO EXISTENTE (INCLUYE CARGUE)</v>
          </cell>
          <cell r="E39" t="str">
            <v>UN</v>
          </cell>
          <cell r="F39">
            <v>154808</v>
          </cell>
          <cell r="G39" t="str">
            <v>Actualización 2022 -I</v>
          </cell>
        </row>
        <row r="40">
          <cell r="A40">
            <v>3159</v>
          </cell>
          <cell r="B40" t="str">
            <v>REDES ELECTRICAS</v>
          </cell>
          <cell r="C40" t="str">
            <v>RED ELÉCTRICA CODENSA</v>
          </cell>
          <cell r="D40" t="str">
            <v>2 DUCTOS D=3" PVC-EB (INCLUYE SUMINISTRO E INSTALACIÓN. NO INCLUYE RELLENOS). NORMA CS207.</v>
          </cell>
          <cell r="E40" t="str">
            <v>ML</v>
          </cell>
          <cell r="F40">
            <v>33352</v>
          </cell>
          <cell r="G40" t="str">
            <v>Actualización 2022 -I</v>
          </cell>
        </row>
        <row r="41">
          <cell r="A41">
            <v>3163</v>
          </cell>
          <cell r="B41" t="str">
            <v>ANDENES Y SARDINELES</v>
          </cell>
          <cell r="C41" t="str">
            <v>SARDINELES Y BORDILLOS</v>
          </cell>
          <cell r="D41" t="str">
            <v>SEPARADOR 'NEW JERSEY' BIDIRECCIONAL 1.5M X 0.6M X 1.1M (PREFABRICADO. INCLUYE SUM. E INST. NO INC. MATERIAL DE BASE)</v>
          </cell>
          <cell r="E41" t="str">
            <v>ML</v>
          </cell>
          <cell r="F41">
            <v>331155</v>
          </cell>
          <cell r="G41" t="str">
            <v>Actualización 2022 -I</v>
          </cell>
        </row>
        <row r="42">
          <cell r="A42">
            <v>3172</v>
          </cell>
          <cell r="B42" t="str">
            <v>MOBILIARIO URBANO - ARBOLES Y GRAMAS</v>
          </cell>
          <cell r="C42" t="str">
            <v>SIEMBRA DE ARBOLES Y GRAMA</v>
          </cell>
          <cell r="D42" t="str">
            <v>SIEMBRA DE GRAMA (INCLUYE SUMINISTRO E INSTALACIÓN. NO INCLUYE TIERRA NEGRA)</v>
          </cell>
          <cell r="E42" t="str">
            <v>M2</v>
          </cell>
          <cell r="F42">
            <v>11976</v>
          </cell>
          <cell r="G42" t="str">
            <v>Actualización 2022 -I</v>
          </cell>
        </row>
        <row r="43">
          <cell r="A43">
            <v>3178</v>
          </cell>
          <cell r="B43" t="str">
            <v>SEÑALIZACIÓN</v>
          </cell>
          <cell r="C43" t="str">
            <v>DEMARCACION DE PAVIMENTOS</v>
          </cell>
          <cell r="D43" t="str">
            <v>DEMARCACION PASO PEATONAL-CEBRA (E=15 MILS, ACRÍLICA BASE AGUA. INC. SUMIN. Y APLIC. CON EQUIPO. INCL. MICROESFERAS)</v>
          </cell>
          <cell r="E43" t="str">
            <v>M2</v>
          </cell>
          <cell r="F43">
            <v>35194</v>
          </cell>
          <cell r="G43" t="str">
            <v>Actualización 2022 -I</v>
          </cell>
        </row>
        <row r="44">
          <cell r="A44">
            <v>3180</v>
          </cell>
          <cell r="B44" t="str">
            <v>SEÑALIZACIÓN</v>
          </cell>
          <cell r="C44" t="str">
            <v>DEMARCACION DE PAVIMENTOS</v>
          </cell>
          <cell r="D44" t="str">
            <v>DEMARCACION PASO PEATONAL-LINEA CONT. A=0.15M (E=15 MILS, ACRÍLICA B. AGUA. INC. SUM Y APLIC. CON EQUIPO. INC MICROESF.)</v>
          </cell>
          <cell r="E44" t="str">
            <v>ML</v>
          </cell>
          <cell r="F44">
            <v>1601</v>
          </cell>
          <cell r="G44" t="str">
            <v>Actualización 2022 -I</v>
          </cell>
        </row>
        <row r="45">
          <cell r="A45">
            <v>3189</v>
          </cell>
          <cell r="B45" t="str">
            <v>REDES ELECTRICAS</v>
          </cell>
          <cell r="C45" t="str">
            <v>RED ELÉCTRICA CODENSA</v>
          </cell>
          <cell r="D45" t="str">
            <v>6 DUCTOS D=4" Y 3 DUCTOS D=6" PVC-TDP (INCLUYE SUMINISTRO E INSTALACIÓN. NO INCLUYE RELLENOS). NORMA CS215.</v>
          </cell>
          <cell r="E45" t="str">
            <v>ML</v>
          </cell>
          <cell r="F45">
            <v>307376</v>
          </cell>
          <cell r="G45" t="str">
            <v>Actualización 2022 -I</v>
          </cell>
        </row>
        <row r="46">
          <cell r="A46">
            <v>3194</v>
          </cell>
          <cell r="B46" t="str">
            <v>REDES TELEFONICAS / DATOS</v>
          </cell>
          <cell r="C46" t="str">
            <v>RED TELEFONICA ETB</v>
          </cell>
          <cell r="D46" t="str">
            <v>6 DUCTOS D=3" PVC-TDP (INCLUYE SUMINISTRO E INSTALACIÓN. NO INCLUYE RELLENOS)</v>
          </cell>
          <cell r="E46" t="str">
            <v>ML</v>
          </cell>
          <cell r="F46">
            <v>118513</v>
          </cell>
          <cell r="G46" t="str">
            <v>Actualización 2022 -I</v>
          </cell>
        </row>
        <row r="47">
          <cell r="A47">
            <v>3195</v>
          </cell>
          <cell r="B47" t="str">
            <v>REDES TELEFONICAS / DATOS</v>
          </cell>
          <cell r="C47" t="str">
            <v>RED TELEFONICA ETB</v>
          </cell>
          <cell r="D47" t="str">
            <v>2 DUCTOS D=4" PVC-TDP (INCLUYE SUMINISTRO E INSTALACIÓN. NO INCLUYE RELLENOS)</v>
          </cell>
          <cell r="E47" t="str">
            <v>ML</v>
          </cell>
          <cell r="F47">
            <v>50703</v>
          </cell>
          <cell r="G47" t="str">
            <v>Actualización 2022 -I</v>
          </cell>
        </row>
        <row r="48">
          <cell r="A48">
            <v>3196</v>
          </cell>
          <cell r="B48" t="str">
            <v>REDES ACUEDUCTO</v>
          </cell>
          <cell r="C48" t="str">
            <v>REDES ACUEDUCTO</v>
          </cell>
          <cell r="D48" t="str">
            <v>UNION GIBAULT D=3" (SUMINISTRO E INSTALACIÓN)</v>
          </cell>
          <cell r="E48" t="str">
            <v>UN</v>
          </cell>
          <cell r="F48">
            <v>173989</v>
          </cell>
          <cell r="G48" t="str">
            <v>Actualización 2022 -I</v>
          </cell>
        </row>
        <row r="49">
          <cell r="A49">
            <v>3197</v>
          </cell>
          <cell r="B49" t="str">
            <v>REDES ACUEDUCTO</v>
          </cell>
          <cell r="C49" t="str">
            <v>REDES ACUEDUCTO</v>
          </cell>
          <cell r="D49" t="str">
            <v>UNION GIBAULT D=4" (SUMINISTRO E INSTALACIÓN)</v>
          </cell>
          <cell r="E49" t="str">
            <v>UN</v>
          </cell>
          <cell r="F49">
            <v>214868</v>
          </cell>
          <cell r="G49" t="str">
            <v>Actualización 2022 -I</v>
          </cell>
        </row>
        <row r="50">
          <cell r="A50">
            <v>3198</v>
          </cell>
          <cell r="B50" t="str">
            <v>REDES ACUEDUCTO</v>
          </cell>
          <cell r="C50" t="str">
            <v>REDES ACUEDUCTO</v>
          </cell>
          <cell r="D50" t="str">
            <v>UNION GIBAULT D=6" (SUMINISTRO E INSTALACIÓN)</v>
          </cell>
          <cell r="E50" t="str">
            <v>UN</v>
          </cell>
          <cell r="F50">
            <v>296846</v>
          </cell>
          <cell r="G50" t="str">
            <v>Actualización 2022 -I</v>
          </cell>
        </row>
        <row r="51">
          <cell r="A51">
            <v>3199</v>
          </cell>
          <cell r="B51" t="str">
            <v>REDES ACUEDUCTO</v>
          </cell>
          <cell r="C51" t="str">
            <v>REDES ACUEDUCTO</v>
          </cell>
          <cell r="D51" t="str">
            <v>UNION GIBAULT D=8" (SUMINISTRO E INSTALACIÓN)</v>
          </cell>
          <cell r="E51" t="str">
            <v>UN</v>
          </cell>
          <cell r="F51">
            <v>312884</v>
          </cell>
          <cell r="G51" t="str">
            <v>Actualización 2022 -I</v>
          </cell>
        </row>
        <row r="52">
          <cell r="A52">
            <v>3200</v>
          </cell>
          <cell r="B52" t="str">
            <v>REDES ACUEDUCTO</v>
          </cell>
          <cell r="C52" t="str">
            <v>REDES ACUEDUCTO</v>
          </cell>
          <cell r="D52" t="str">
            <v>UNION GIBAULT D=10" (SUMINISTRO E INSTALACIÓN)</v>
          </cell>
          <cell r="E52" t="str">
            <v>UN</v>
          </cell>
          <cell r="F52">
            <v>594673</v>
          </cell>
          <cell r="G52" t="str">
            <v>Actualización 2022 -I</v>
          </cell>
        </row>
        <row r="53">
          <cell r="A53">
            <v>3201</v>
          </cell>
          <cell r="B53" t="str">
            <v>REDES ACUEDUCTO</v>
          </cell>
          <cell r="C53" t="str">
            <v>REDES ACUEDUCTO</v>
          </cell>
          <cell r="D53" t="str">
            <v>UNION GIBAULT D=12" (SUMINISTRO E INSTALACIÓN)</v>
          </cell>
          <cell r="E53" t="str">
            <v>UN</v>
          </cell>
          <cell r="F53">
            <v>897145</v>
          </cell>
          <cell r="G53" t="str">
            <v>Actualización 2022 -I</v>
          </cell>
        </row>
        <row r="54">
          <cell r="A54">
            <v>3202</v>
          </cell>
          <cell r="B54" t="str">
            <v>CONCRETO Y ACERO PARA ESTRUCTURAS</v>
          </cell>
          <cell r="C54" t="str">
            <v>CONCRETO PARA ESTRUCTURAS</v>
          </cell>
          <cell r="D54" t="str">
            <v>CONCRETO 3000 PSI HECHO EN OBRA PARA REDES (SUMINISTRO Y COLOCACIÓN)</v>
          </cell>
          <cell r="E54" t="str">
            <v>M3</v>
          </cell>
          <cell r="F54">
            <v>533662</v>
          </cell>
          <cell r="G54" t="str">
            <v>Actualización 2022 -I</v>
          </cell>
        </row>
        <row r="55">
          <cell r="A55">
            <v>3203</v>
          </cell>
          <cell r="B55" t="str">
            <v>CONCRETO Y ACERO PARA ESTRUCTURAS</v>
          </cell>
          <cell r="C55" t="str">
            <v>CONCRETO PARA ESTRUCTURAS</v>
          </cell>
          <cell r="D55" t="str">
            <v>CONCRETO 2500 PSI HECHO EN OBRA PARA REDES (SUMINISTRO Y COLOCACIÓN)</v>
          </cell>
          <cell r="E55" t="str">
            <v>M3</v>
          </cell>
          <cell r="F55">
            <v>459915</v>
          </cell>
          <cell r="G55" t="str">
            <v>Actualización 2022 -I</v>
          </cell>
        </row>
        <row r="56">
          <cell r="A56">
            <v>3204</v>
          </cell>
          <cell r="B56" t="str">
            <v>PAVIMENTOS</v>
          </cell>
          <cell r="C56" t="str">
            <v>PAVIMENTOS EN CONCRETO HIDRAULICO</v>
          </cell>
          <cell r="D56" t="str">
            <v>LOSA DE CONCRETO MR43 (SUMINISTRO, FORMALETEADO, COLOCACIÓN Y ACABADO. NO INCLUYE ACERO, CURADO, JUNTAS)</v>
          </cell>
          <cell r="E56" t="str">
            <v>M3</v>
          </cell>
          <cell r="F56">
            <v>544282</v>
          </cell>
          <cell r="G56" t="str">
            <v>Actualización 2022 -I</v>
          </cell>
        </row>
        <row r="57">
          <cell r="A57">
            <v>3207</v>
          </cell>
          <cell r="B57" t="str">
            <v>ANDENES Y SARDINELES</v>
          </cell>
          <cell r="C57" t="str">
            <v>SARDINELES Y BORDILLOS</v>
          </cell>
          <cell r="D57" t="str">
            <v>SARDINEL ESPECIAL A100 PARA RAMPA TIPO A (SUMINISTRO E INSTALACIÓN. INCLUYE 3CM MORTERO 1:5)</v>
          </cell>
          <cell r="E57" t="str">
            <v>UN</v>
          </cell>
          <cell r="F57">
            <v>55534</v>
          </cell>
          <cell r="G57" t="str">
            <v>Actualización 2022 -I</v>
          </cell>
        </row>
        <row r="58">
          <cell r="A58">
            <v>3209</v>
          </cell>
          <cell r="B58" t="str">
            <v>ANDENES Y SARDINELES</v>
          </cell>
          <cell r="C58" t="str">
            <v>SARDINELES Y BORDILLOS</v>
          </cell>
          <cell r="D58" t="str">
            <v>BORDE SEPARADOR VERDE TIPO A170 (SUMINISTRO E INSTALACIÓN. INCLUYE 3CM MORTERO 1:5)</v>
          </cell>
          <cell r="E58" t="str">
            <v>ML</v>
          </cell>
          <cell r="F58">
            <v>342207</v>
          </cell>
          <cell r="G58" t="str">
            <v>Actualización 2022 -I</v>
          </cell>
        </row>
        <row r="59">
          <cell r="A59">
            <v>3210</v>
          </cell>
          <cell r="B59" t="str">
            <v>ANDENES Y SARDINELES</v>
          </cell>
          <cell r="C59" t="str">
            <v>SARDINELES Y BORDILLOS</v>
          </cell>
          <cell r="D59" t="str">
            <v>BORDILLO PREFABRICADO A80 (SUMINISTRO E INSTALACIÓN. INCLUYE 3CM MORTERO DE NIVELACIÓN 2000 PSI)</v>
          </cell>
          <cell r="E59" t="str">
            <v>ML</v>
          </cell>
          <cell r="F59">
            <v>52998</v>
          </cell>
          <cell r="G59" t="str">
            <v>Actualización 2022 -I</v>
          </cell>
        </row>
        <row r="60">
          <cell r="A60">
            <v>3221</v>
          </cell>
          <cell r="B60" t="str">
            <v>REDES ELECTRICAS</v>
          </cell>
          <cell r="C60" t="str">
            <v>RED ELÉCTRICA CODENSA</v>
          </cell>
          <cell r="D60" t="str">
            <v>CAJA DE INSPECCIÓN PARA ALUMBRADO PÚBLICO NORMA CODENSA CS 274 (ZVERDE. INCLUYE BASE, MUROS, PAÑETE, MARCO Y TAPA). MEDIDAS EXTERNAS: 0.90 X 0.90M. MEDIDAS INTERNAS: 0.60 X 0.60M. ALTURA: 0.93M.</v>
          </cell>
          <cell r="E60" t="str">
            <v>UN</v>
          </cell>
          <cell r="F60">
            <v>587771</v>
          </cell>
          <cell r="G60" t="str">
            <v>Actualización 2022 -I</v>
          </cell>
        </row>
        <row r="61">
          <cell r="A61">
            <v>3223</v>
          </cell>
          <cell r="B61" t="str">
            <v>REDES ACUEDUCTO</v>
          </cell>
          <cell r="C61" t="str">
            <v>REDES ACUEDUCTO</v>
          </cell>
          <cell r="D61" t="str">
            <v>TUBERIA PVC D=2" TIPO U.M. RDE 21 (SUMINISTRO E INSTALACIÓN)</v>
          </cell>
          <cell r="E61" t="str">
            <v>ML</v>
          </cell>
          <cell r="F61">
            <v>15743</v>
          </cell>
          <cell r="G61" t="str">
            <v>Actualización 2022 -I</v>
          </cell>
        </row>
        <row r="62">
          <cell r="A62">
            <v>3224</v>
          </cell>
          <cell r="B62" t="str">
            <v>REDES ACUEDUCTO</v>
          </cell>
          <cell r="C62" t="str">
            <v>REDES ACUEDUCTO</v>
          </cell>
          <cell r="D62" t="str">
            <v>TUBERIA PVC D=2 1/2" TIPO U.M. RDE 21 (SUMINISTRO E INSTALACIÓN)</v>
          </cell>
          <cell r="E62" t="str">
            <v>ML</v>
          </cell>
          <cell r="F62">
            <v>21273</v>
          </cell>
          <cell r="G62" t="str">
            <v>Actualización 2022 -I</v>
          </cell>
        </row>
        <row r="63">
          <cell r="A63">
            <v>3225</v>
          </cell>
          <cell r="B63" t="str">
            <v>REDES ACUEDUCTO</v>
          </cell>
          <cell r="C63" t="str">
            <v>REDES ACUEDUCTO</v>
          </cell>
          <cell r="D63" t="str">
            <v>TUBERIA PVC D=3" TIPO U.M. RDE 21 (SUMINISTRO E INSTALACIÓN)</v>
          </cell>
          <cell r="E63" t="str">
            <v>ML</v>
          </cell>
          <cell r="F63">
            <v>45941</v>
          </cell>
          <cell r="G63" t="str">
            <v>Actualización 2022 -I</v>
          </cell>
        </row>
        <row r="64">
          <cell r="A64">
            <v>3226</v>
          </cell>
          <cell r="B64" t="str">
            <v>REDES ACUEDUCTO</v>
          </cell>
          <cell r="C64" t="str">
            <v>REDES ACUEDUCTO</v>
          </cell>
          <cell r="D64" t="str">
            <v>TUBERIA PVC D=4" TIPO U.M. RDE 21 (SUMINISTRO E INSTALACIÓN)</v>
          </cell>
          <cell r="E64" t="str">
            <v>ML</v>
          </cell>
          <cell r="F64">
            <v>48105</v>
          </cell>
          <cell r="G64" t="str">
            <v>Actualización 2022 -I</v>
          </cell>
        </row>
        <row r="65">
          <cell r="A65">
            <v>3227</v>
          </cell>
          <cell r="B65" t="str">
            <v>REDES ACUEDUCTO</v>
          </cell>
          <cell r="C65" t="str">
            <v>REDES ACUEDUCTO</v>
          </cell>
          <cell r="D65" t="str">
            <v>TUBERIA PVC D=6" TIPO U.M. RDE 21 (SUMINISTRO E INSTALACIÓN)</v>
          </cell>
          <cell r="E65" t="str">
            <v>ML</v>
          </cell>
          <cell r="F65">
            <v>101419</v>
          </cell>
          <cell r="G65" t="str">
            <v>Actualización 2022 -I</v>
          </cell>
        </row>
        <row r="66">
          <cell r="A66">
            <v>3228</v>
          </cell>
          <cell r="B66" t="str">
            <v>REDES ACUEDUCTO</v>
          </cell>
          <cell r="C66" t="str">
            <v>REDES ACUEDUCTO</v>
          </cell>
          <cell r="D66" t="str">
            <v>TUBERIA PVC D=8" TIPO U.M. RDE 21 (SUMINISTRO E INSTALACIÓN)</v>
          </cell>
          <cell r="E66" t="str">
            <v>ML</v>
          </cell>
          <cell r="F66">
            <v>167997</v>
          </cell>
          <cell r="G66" t="str">
            <v>Actualización 2022 -I</v>
          </cell>
        </row>
        <row r="67">
          <cell r="A67">
            <v>3229</v>
          </cell>
          <cell r="B67" t="str">
            <v>REDES ACUEDUCTO</v>
          </cell>
          <cell r="C67" t="str">
            <v>REDES ACUEDUCTO</v>
          </cell>
          <cell r="D67" t="str">
            <v>TUBERIA PVC D=10" TIPO U.M. RDE 21 (SUMINISTRO E INSTALACIÓN)</v>
          </cell>
          <cell r="E67" t="str">
            <v>ML</v>
          </cell>
          <cell r="F67">
            <v>261800</v>
          </cell>
          <cell r="G67" t="str">
            <v>Actualización 2022 -I</v>
          </cell>
        </row>
        <row r="68">
          <cell r="A68">
            <v>3230</v>
          </cell>
          <cell r="B68" t="str">
            <v>REDES ACUEDUCTO</v>
          </cell>
          <cell r="C68" t="str">
            <v>REDES ACUEDUCTO</v>
          </cell>
          <cell r="D68" t="str">
            <v>TUBERIA PVC D=12" TIPO U.M. RDE 21 (SUMINISTRO E INSTALACIÓN)</v>
          </cell>
          <cell r="E68" t="str">
            <v>ML</v>
          </cell>
          <cell r="F68">
            <v>359488</v>
          </cell>
          <cell r="G68" t="str">
            <v>Actualización 2022 -I</v>
          </cell>
        </row>
        <row r="69">
          <cell r="A69">
            <v>3231</v>
          </cell>
          <cell r="B69" t="str">
            <v>REDES ACUEDUCTO</v>
          </cell>
          <cell r="C69" t="str">
            <v>REDES ACUEDUCTO</v>
          </cell>
          <cell r="D69" t="str">
            <v>TUBERIA PVC D=2" TIPO U.M. RDE 26 (SUMINISTRO E INSTALACIÓN)</v>
          </cell>
          <cell r="E69" t="str">
            <v>ML</v>
          </cell>
          <cell r="F69">
            <v>13733</v>
          </cell>
          <cell r="G69" t="str">
            <v>Actualización 2022 -I</v>
          </cell>
        </row>
        <row r="70">
          <cell r="A70">
            <v>3232</v>
          </cell>
          <cell r="B70" t="str">
            <v>REDES ACUEDUCTO</v>
          </cell>
          <cell r="C70" t="str">
            <v>REDES ACUEDUCTO</v>
          </cell>
          <cell r="D70" t="str">
            <v>TUBERIA PVC D=2 1/2" TIPO U.M. RDE 26 (SUMINISTRO E INSTALACIÓN)</v>
          </cell>
          <cell r="E70" t="str">
            <v>ML</v>
          </cell>
          <cell r="F70">
            <v>18418</v>
          </cell>
          <cell r="G70" t="str">
            <v>Actualización 2022 -I</v>
          </cell>
        </row>
        <row r="71">
          <cell r="A71">
            <v>3233</v>
          </cell>
          <cell r="B71" t="str">
            <v>REDES ACUEDUCTO</v>
          </cell>
          <cell r="C71" t="str">
            <v>REDES ACUEDUCTO</v>
          </cell>
          <cell r="D71" t="str">
            <v>TUBERIA PVC D=3" TIPO U.M. RDE 26 (SUMINISTRO E INSTALACIÓN)</v>
          </cell>
          <cell r="E71" t="str">
            <v>ML</v>
          </cell>
          <cell r="F71">
            <v>38904</v>
          </cell>
          <cell r="G71" t="str">
            <v>Actualización 2022 -I</v>
          </cell>
        </row>
        <row r="72">
          <cell r="A72">
            <v>3234</v>
          </cell>
          <cell r="B72" t="str">
            <v>REDES ACUEDUCTO</v>
          </cell>
          <cell r="C72" t="str">
            <v>REDES ACUEDUCTO</v>
          </cell>
          <cell r="D72" t="str">
            <v>TUBERIA PVC D=4" TIPO U.M. RDE 26 (SUMINISTRO E INSTALACIÓN)</v>
          </cell>
          <cell r="E72" t="str">
            <v>ML</v>
          </cell>
          <cell r="F72">
            <v>41064</v>
          </cell>
          <cell r="G72" t="str">
            <v>Actualización 2022 -I</v>
          </cell>
        </row>
        <row r="73">
          <cell r="A73">
            <v>3235</v>
          </cell>
          <cell r="B73" t="str">
            <v>REDES ACUEDUCTO</v>
          </cell>
          <cell r="C73" t="str">
            <v>REDES ACUEDUCTO</v>
          </cell>
          <cell r="D73" t="str">
            <v>TUBERIA PVC D=6" TIPO U.M. RDE 26 (SUMINISTRO E INSTALACIÓN)</v>
          </cell>
          <cell r="E73" t="str">
            <v>ML</v>
          </cell>
          <cell r="F73">
            <v>84574</v>
          </cell>
          <cell r="G73" t="str">
            <v>Actualización 2022 -I</v>
          </cell>
        </row>
        <row r="74">
          <cell r="A74">
            <v>3236</v>
          </cell>
          <cell r="B74" t="str">
            <v>REDES ACUEDUCTO</v>
          </cell>
          <cell r="C74" t="str">
            <v>REDES ACUEDUCTO</v>
          </cell>
          <cell r="D74" t="str">
            <v>TUBERIA PVC D=8" TIPO U.M. RDE 26 (SUMINISTRO E INSTALACIÓN)</v>
          </cell>
          <cell r="E74" t="str">
            <v>ML</v>
          </cell>
          <cell r="F74">
            <v>140022</v>
          </cell>
          <cell r="G74" t="str">
            <v>Actualización 2022 -I</v>
          </cell>
        </row>
        <row r="75">
          <cell r="A75">
            <v>3237</v>
          </cell>
          <cell r="B75" t="str">
            <v>REDES ACUEDUCTO</v>
          </cell>
          <cell r="C75" t="str">
            <v>REDES ACUEDUCTO</v>
          </cell>
          <cell r="D75" t="str">
            <v>TUBERIA PVC D=10" TIPO U.M. RDE 26 (SUMINISTRO E INSTALACIÓN)</v>
          </cell>
          <cell r="E75" t="str">
            <v>ML</v>
          </cell>
          <cell r="F75">
            <v>215469</v>
          </cell>
          <cell r="G75" t="str">
            <v>Actualización 2022 -I</v>
          </cell>
        </row>
        <row r="76">
          <cell r="A76">
            <v>3238</v>
          </cell>
          <cell r="B76" t="str">
            <v>REDES ACUEDUCTO</v>
          </cell>
          <cell r="C76" t="str">
            <v>REDES ACUEDUCTO</v>
          </cell>
          <cell r="D76" t="str">
            <v>TUBERIA PVC D=12" TIPO U.M. RDE 26 (SUMINISTRO E INSTALACIÓN)</v>
          </cell>
          <cell r="E76" t="str">
            <v>ML</v>
          </cell>
          <cell r="F76">
            <v>296775</v>
          </cell>
          <cell r="G76" t="str">
            <v>Actualización 2022 -I</v>
          </cell>
        </row>
        <row r="77">
          <cell r="A77">
            <v>3239</v>
          </cell>
          <cell r="B77" t="str">
            <v>REDES ACUEDUCTO</v>
          </cell>
          <cell r="C77" t="str">
            <v>REDES ACUEDUCTO</v>
          </cell>
          <cell r="D77" t="str">
            <v>TUBERIA PVC D=3" TIPO U.M. RDE 32.5 (SUMINISTRO E INSTALACIÓN)</v>
          </cell>
          <cell r="E77" t="str">
            <v>ML</v>
          </cell>
          <cell r="F77">
            <v>28753</v>
          </cell>
          <cell r="G77" t="str">
            <v>Actualización 2022 -I</v>
          </cell>
        </row>
        <row r="78">
          <cell r="A78">
            <v>3240</v>
          </cell>
          <cell r="B78" t="str">
            <v>REDES ACUEDUCTO</v>
          </cell>
          <cell r="C78" t="str">
            <v>REDES ACUEDUCTO</v>
          </cell>
          <cell r="D78" t="str">
            <v>TUBERIA PVC D=4" TIPO U.M. RDE 32.5 (SUMINISTRO E INSTALACIÓN)</v>
          </cell>
          <cell r="E78" t="str">
            <v>ML</v>
          </cell>
          <cell r="F78">
            <v>42639</v>
          </cell>
          <cell r="G78" t="str">
            <v>Actualización 2022 -I</v>
          </cell>
        </row>
        <row r="79">
          <cell r="A79">
            <v>3241</v>
          </cell>
          <cell r="B79" t="str">
            <v>REDES ACUEDUCTO</v>
          </cell>
          <cell r="C79" t="str">
            <v>REDES ACUEDUCTO</v>
          </cell>
          <cell r="D79" t="str">
            <v>TUBERIA PVC D=6" TIPO U.M. RDE 32.5 (SUMINISTRO E INSTALACIÓN)</v>
          </cell>
          <cell r="E79" t="str">
            <v>ML</v>
          </cell>
          <cell r="F79">
            <v>84259</v>
          </cell>
          <cell r="G79" t="str">
            <v>Actualización 2022 -I</v>
          </cell>
        </row>
        <row r="80">
          <cell r="A80">
            <v>3242</v>
          </cell>
          <cell r="B80" t="str">
            <v>REDES ACUEDUCTO</v>
          </cell>
          <cell r="C80" t="str">
            <v>REDES ACUEDUCTO</v>
          </cell>
          <cell r="D80" t="str">
            <v>TUBERIA PVC D=8" TIPO U.M. RDE 32.5 (SUMINISTRO E INSTALACIÓN)</v>
          </cell>
          <cell r="E80" t="str">
            <v>ML</v>
          </cell>
          <cell r="F80">
            <v>139495</v>
          </cell>
          <cell r="G80" t="str">
            <v>Actualización 2022 -I</v>
          </cell>
        </row>
        <row r="81">
          <cell r="A81">
            <v>3243</v>
          </cell>
          <cell r="B81" t="str">
            <v>REDES ACUEDUCTO</v>
          </cell>
          <cell r="C81" t="str">
            <v>REDES ACUEDUCTO</v>
          </cell>
          <cell r="D81" t="str">
            <v>TUBERIA PVC D=10" TIPO U.M. RDE 32.5 (SUMINISTRO E INSTALACIÓN)</v>
          </cell>
          <cell r="E81" t="str">
            <v>ML</v>
          </cell>
          <cell r="F81">
            <v>215457</v>
          </cell>
          <cell r="G81" t="str">
            <v>Actualización 2022 -I</v>
          </cell>
        </row>
        <row r="82">
          <cell r="A82">
            <v>3245</v>
          </cell>
          <cell r="B82" t="str">
            <v>REDES ACUEDUCTO</v>
          </cell>
          <cell r="C82" t="str">
            <v>REDES ACUEDUCTO</v>
          </cell>
          <cell r="D82" t="str">
            <v>TUBERIA PVC D=12" TIPO U.M. RDE 32.5 (SUMINISTRO E INSTALACIÓN)</v>
          </cell>
          <cell r="E82" t="str">
            <v>ML</v>
          </cell>
          <cell r="F82">
            <v>296456</v>
          </cell>
          <cell r="G82" t="str">
            <v>Actualización 2022 -I</v>
          </cell>
        </row>
        <row r="83">
          <cell r="A83">
            <v>3246</v>
          </cell>
          <cell r="B83" t="str">
            <v>REDES ACUEDUCTO</v>
          </cell>
          <cell r="C83" t="str">
            <v>REDES ACUEDUCTO</v>
          </cell>
          <cell r="D83" t="str">
            <v>TUBERIA PVC D=4" TIPO U.M. RDE 41 (SUMINISTRO E INSTALACIÓN)</v>
          </cell>
          <cell r="E83" t="str">
            <v>ML</v>
          </cell>
          <cell r="F83">
            <v>29125</v>
          </cell>
          <cell r="G83" t="str">
            <v>Actualización 2022 -I</v>
          </cell>
        </row>
        <row r="84">
          <cell r="A84">
            <v>3247</v>
          </cell>
          <cell r="B84" t="str">
            <v>REDES ACUEDUCTO</v>
          </cell>
          <cell r="C84" t="str">
            <v>REDES ACUEDUCTO</v>
          </cell>
          <cell r="D84" t="str">
            <v>TUBERIA PVC D=6" TIPO U.M. RDE 41 (SUMINISTRO E INSTALACIÓN)</v>
          </cell>
          <cell r="E84" t="str">
            <v>ML</v>
          </cell>
          <cell r="F84">
            <v>58431</v>
          </cell>
          <cell r="G84" t="str">
            <v>Actualización 2022 -I</v>
          </cell>
        </row>
        <row r="85">
          <cell r="A85">
            <v>3248</v>
          </cell>
          <cell r="B85" t="str">
            <v>REDES ACUEDUCTO</v>
          </cell>
          <cell r="C85" t="str">
            <v>REDES ACUEDUCTO</v>
          </cell>
          <cell r="D85" t="str">
            <v>TUBERIA PVC D=8" TIPO U.M. RDE 41 (SUMINISTRO E INSTALACIÓN)</v>
          </cell>
          <cell r="E85" t="str">
            <v>ML</v>
          </cell>
          <cell r="F85">
            <v>95007</v>
          </cell>
          <cell r="G85" t="str">
            <v>Actualización 2022 -I</v>
          </cell>
        </row>
        <row r="86">
          <cell r="A86">
            <v>3249</v>
          </cell>
          <cell r="B86" t="str">
            <v>REDES ACUEDUCTO</v>
          </cell>
          <cell r="C86" t="str">
            <v>REDES ACUEDUCTO</v>
          </cell>
          <cell r="D86" t="str">
            <v>TUBERIA PVC D=10" TIPO U.M. RDE 41 (SUMINISTRO E INSTALACIÓN)</v>
          </cell>
          <cell r="E86" t="str">
            <v>ML</v>
          </cell>
          <cell r="F86">
            <v>146014</v>
          </cell>
          <cell r="G86" t="str">
            <v>Actualización 2022 -I</v>
          </cell>
        </row>
        <row r="87">
          <cell r="A87">
            <v>3250</v>
          </cell>
          <cell r="B87" t="str">
            <v>REDES ACUEDUCTO</v>
          </cell>
          <cell r="C87" t="str">
            <v>REDES ACUEDUCTO</v>
          </cell>
          <cell r="D87" t="str">
            <v>TUBERIA PVC D=12" TIPO U.M. RDE 41 (SUMINISTRO E INSTALACIÓN)</v>
          </cell>
          <cell r="E87" t="str">
            <v>ML</v>
          </cell>
          <cell r="F87">
            <v>196391</v>
          </cell>
          <cell r="G87" t="str">
            <v>Actualización 2022 -I</v>
          </cell>
        </row>
        <row r="88">
          <cell r="A88">
            <v>3251</v>
          </cell>
          <cell r="B88" t="str">
            <v>REDES ACUEDUCTO</v>
          </cell>
          <cell r="C88" t="str">
            <v>REDES ACUEDUCTO</v>
          </cell>
          <cell r="D88" t="str">
            <v>TEE HD EXTREMO LISO 6"X2" (SUMINISTRO E INSTALACIÓN)</v>
          </cell>
          <cell r="E88" t="str">
            <v>UN</v>
          </cell>
          <cell r="F88">
            <v>435339</v>
          </cell>
          <cell r="G88" t="str">
            <v>Actualización 2022 -I</v>
          </cell>
        </row>
        <row r="89">
          <cell r="A89">
            <v>3252</v>
          </cell>
          <cell r="B89" t="str">
            <v>REDES ACUEDUCTO</v>
          </cell>
          <cell r="C89" t="str">
            <v>REDES ACUEDUCTO</v>
          </cell>
          <cell r="D89" t="str">
            <v>TEE HD EXTREMO LISO 6"X3" (SUMINISTRO E INSTALACIÓN)</v>
          </cell>
          <cell r="E89" t="str">
            <v>UN</v>
          </cell>
          <cell r="F89">
            <v>443225</v>
          </cell>
          <cell r="G89" t="str">
            <v>Actualización 2022 -I</v>
          </cell>
        </row>
        <row r="90">
          <cell r="A90">
            <v>3253</v>
          </cell>
          <cell r="B90" t="str">
            <v>REDES ACUEDUCTO</v>
          </cell>
          <cell r="C90" t="str">
            <v>REDES ACUEDUCTO</v>
          </cell>
          <cell r="D90" t="str">
            <v>TEE HD EXTREMO LISO 6"X4" (SUMINISTRO E INSTALACIÓN)</v>
          </cell>
          <cell r="E90" t="str">
            <v>UN</v>
          </cell>
          <cell r="F90">
            <v>474564</v>
          </cell>
          <cell r="G90" t="str">
            <v>Actualización 2022 -I</v>
          </cell>
        </row>
        <row r="91">
          <cell r="A91">
            <v>3254</v>
          </cell>
          <cell r="B91" t="str">
            <v>REDES ACUEDUCTO</v>
          </cell>
          <cell r="C91" t="str">
            <v>REDES ACUEDUCTO</v>
          </cell>
          <cell r="D91" t="str">
            <v>TEE HD EXTREMO LISO 6"X6" (SUMINISTRO E INSTALACIÓN)</v>
          </cell>
          <cell r="E91" t="str">
            <v>UN</v>
          </cell>
          <cell r="F91">
            <v>546985</v>
          </cell>
          <cell r="G91" t="str">
            <v>Actualización 2022 -I</v>
          </cell>
        </row>
        <row r="92">
          <cell r="A92">
            <v>3255</v>
          </cell>
          <cell r="B92" t="str">
            <v>REDES ACUEDUCTO</v>
          </cell>
          <cell r="C92" t="str">
            <v>REDES ACUEDUCTO</v>
          </cell>
          <cell r="D92" t="str">
            <v>TEE HD EXTREMO LISO 8"X2" (SUMINISTRO E INSTALACIÓN)</v>
          </cell>
          <cell r="E92" t="str">
            <v>UN</v>
          </cell>
          <cell r="F92">
            <v>662398</v>
          </cell>
          <cell r="G92" t="str">
            <v>Actualización 2022 -I</v>
          </cell>
        </row>
        <row r="93">
          <cell r="A93">
            <v>3256</v>
          </cell>
          <cell r="B93" t="str">
            <v>REDES ACUEDUCTO</v>
          </cell>
          <cell r="C93" t="str">
            <v>REDES ACUEDUCTO</v>
          </cell>
          <cell r="D93" t="str">
            <v>TEE HD EXTREMO LISO 8"X3" (SUMINISTRO E INSTALACIÓN)</v>
          </cell>
          <cell r="E93" t="str">
            <v>UN</v>
          </cell>
          <cell r="F93">
            <v>735122</v>
          </cell>
          <cell r="G93" t="str">
            <v>Actualización 2022 -I</v>
          </cell>
        </row>
        <row r="94">
          <cell r="A94">
            <v>3257</v>
          </cell>
          <cell r="B94" t="str">
            <v>REDES ACUEDUCTO</v>
          </cell>
          <cell r="C94" t="str">
            <v>REDES ACUEDUCTO</v>
          </cell>
          <cell r="D94" t="str">
            <v>TEE HD EXTREMO LISO 8"X4" (SUMINISTRO E INSTALACIÓN)</v>
          </cell>
          <cell r="E94" t="str">
            <v>UN</v>
          </cell>
          <cell r="F94">
            <v>861227</v>
          </cell>
          <cell r="G94" t="str">
            <v>Actualización 2022 -I</v>
          </cell>
        </row>
        <row r="95">
          <cell r="A95">
            <v>3258</v>
          </cell>
          <cell r="B95" t="str">
            <v>REDES ACUEDUCTO</v>
          </cell>
          <cell r="C95" t="str">
            <v>REDES ACUEDUCTO</v>
          </cell>
          <cell r="D95" t="str">
            <v>TEE HD EXTREMO LISO 8"X6" (SUMINISTRO E INSTALACIÓN)</v>
          </cell>
          <cell r="E95" t="str">
            <v>UN</v>
          </cell>
          <cell r="F95">
            <v>900382</v>
          </cell>
          <cell r="G95" t="str">
            <v>Actualización 2022 -I</v>
          </cell>
        </row>
        <row r="96">
          <cell r="A96">
            <v>3259</v>
          </cell>
          <cell r="B96" t="str">
            <v>REDES ACUEDUCTO</v>
          </cell>
          <cell r="C96" t="str">
            <v>REDES ACUEDUCTO</v>
          </cell>
          <cell r="D96" t="str">
            <v>TEE HD EXTREMO LISO 8"X8" (SUMINISTRO E INSTALACIÓN)</v>
          </cell>
          <cell r="E96" t="str">
            <v>UN</v>
          </cell>
          <cell r="F96">
            <v>939537</v>
          </cell>
          <cell r="G96" t="str">
            <v>Actualización 2022 -I</v>
          </cell>
        </row>
        <row r="97">
          <cell r="A97">
            <v>3260</v>
          </cell>
          <cell r="B97" t="str">
            <v>REDES ACUEDUCTO</v>
          </cell>
          <cell r="C97" t="str">
            <v>REDES ACUEDUCTO</v>
          </cell>
          <cell r="D97" t="str">
            <v>TEE HD EXTREMO LISO 10"X2" (SUMINISTRO E INSTALACIÓN)</v>
          </cell>
          <cell r="E97" t="str">
            <v>UN</v>
          </cell>
          <cell r="F97">
            <v>1156086</v>
          </cell>
          <cell r="G97" t="str">
            <v>Actualización 2022 -I</v>
          </cell>
        </row>
        <row r="98">
          <cell r="A98">
            <v>3261</v>
          </cell>
          <cell r="B98" t="str">
            <v>REDES ACUEDUCTO</v>
          </cell>
          <cell r="C98" t="str">
            <v>REDES ACUEDUCTO</v>
          </cell>
          <cell r="D98" t="str">
            <v>TEE HD EXTREMO LISO 10"X3" (SUMINISTRO E INSTALACIÓN)</v>
          </cell>
          <cell r="E98" t="str">
            <v>UN</v>
          </cell>
          <cell r="F98">
            <v>1400696</v>
          </cell>
          <cell r="G98" t="str">
            <v>Actualización 2022 -I</v>
          </cell>
        </row>
        <row r="99">
          <cell r="A99">
            <v>3262</v>
          </cell>
          <cell r="B99" t="str">
            <v>REDES ACUEDUCTO</v>
          </cell>
          <cell r="C99" t="str">
            <v>REDES ACUEDUCTO</v>
          </cell>
          <cell r="D99" t="str">
            <v>TEE HD EXTREMO LISO 10"X4" (SUMINISTRO E INSTALACIÓN)</v>
          </cell>
          <cell r="E99" t="str">
            <v>UN</v>
          </cell>
          <cell r="F99">
            <v>1440364</v>
          </cell>
          <cell r="G99" t="str">
            <v>Actualización 2022 -I</v>
          </cell>
        </row>
        <row r="100">
          <cell r="A100">
            <v>3263</v>
          </cell>
          <cell r="B100" t="str">
            <v>REDES ACUEDUCTO</v>
          </cell>
          <cell r="C100" t="str">
            <v>REDES ACUEDUCTO</v>
          </cell>
          <cell r="D100" t="str">
            <v>TEE HD EXTREMO LISO 10"X6" (SUMINISTRO E INSTALACIÓN)</v>
          </cell>
          <cell r="E100" t="str">
            <v>UN</v>
          </cell>
          <cell r="F100">
            <v>1609740</v>
          </cell>
          <cell r="G100" t="str">
            <v>Actualización 2022 -I</v>
          </cell>
        </row>
        <row r="101">
          <cell r="A101">
            <v>3264</v>
          </cell>
          <cell r="B101" t="str">
            <v>REDES ACUEDUCTO</v>
          </cell>
          <cell r="C101" t="str">
            <v>REDES ACUEDUCTO</v>
          </cell>
          <cell r="D101" t="str">
            <v>TEE HD EXTREMO LISO 10"X8" (SUMINISTRO E INSTALACIÓN)</v>
          </cell>
          <cell r="E101" t="str">
            <v>UN</v>
          </cell>
          <cell r="F101">
            <v>1856070</v>
          </cell>
          <cell r="G101" t="str">
            <v>Actualización 2022 -I</v>
          </cell>
        </row>
        <row r="102">
          <cell r="A102">
            <v>3265</v>
          </cell>
          <cell r="B102" t="str">
            <v>REDES ACUEDUCTO</v>
          </cell>
          <cell r="C102" t="str">
            <v>REDES ACUEDUCTO</v>
          </cell>
          <cell r="D102" t="str">
            <v>TEE HD EXTREMO LISO 10"X10" (SUMINISTRO E INSTALACIÓN)</v>
          </cell>
          <cell r="E102" t="str">
            <v>UN</v>
          </cell>
          <cell r="F102">
            <v>1996490</v>
          </cell>
          <cell r="G102" t="str">
            <v>Actualización 2022 -I</v>
          </cell>
        </row>
        <row r="103">
          <cell r="A103">
            <v>3267</v>
          </cell>
          <cell r="B103" t="str">
            <v>REDES ACUEDUCTO</v>
          </cell>
          <cell r="C103" t="str">
            <v>REDES ACUEDUCTO</v>
          </cell>
          <cell r="D103" t="str">
            <v>TEE HD EXTREMO LISO 12"X3" (SUMINISTRO E INSTALACIÓN)</v>
          </cell>
          <cell r="E103" t="str">
            <v>UN</v>
          </cell>
          <cell r="F103">
            <v>1818398</v>
          </cell>
          <cell r="G103" t="str">
            <v>Actualización 2022 -I</v>
          </cell>
        </row>
        <row r="104">
          <cell r="A104">
            <v>3268</v>
          </cell>
          <cell r="B104" t="str">
            <v>REDES ACUEDUCTO</v>
          </cell>
          <cell r="C104" t="str">
            <v>REDES ACUEDUCTO</v>
          </cell>
          <cell r="D104" t="str">
            <v>TEE HD EXTREMO LISO 12"X4" (SUMINISTRO E INSTALACIÓN)</v>
          </cell>
          <cell r="E104" t="str">
            <v>UN</v>
          </cell>
          <cell r="F104">
            <v>1844844</v>
          </cell>
          <cell r="G104" t="str">
            <v>Actualización 2022 -I</v>
          </cell>
        </row>
        <row r="105">
          <cell r="A105">
            <v>3269</v>
          </cell>
          <cell r="B105" t="str">
            <v>REDES ACUEDUCTO</v>
          </cell>
          <cell r="C105" t="str">
            <v>REDES ACUEDUCTO</v>
          </cell>
          <cell r="D105" t="str">
            <v>TEE HD EXTREMO LISO 12"X6" (SUMINISTRO E INSTALACIÓN)</v>
          </cell>
          <cell r="E105" t="str">
            <v>UN</v>
          </cell>
          <cell r="F105">
            <v>1950622</v>
          </cell>
          <cell r="G105" t="str">
            <v>Actualización 2022 -I</v>
          </cell>
        </row>
        <row r="106">
          <cell r="A106">
            <v>3270</v>
          </cell>
          <cell r="B106" t="str">
            <v>REDES ACUEDUCTO</v>
          </cell>
          <cell r="C106" t="str">
            <v>REDES ACUEDUCTO</v>
          </cell>
          <cell r="D106" t="str">
            <v>TEE HD EXTREMO LISO 12"X8" (SUMINISTRO E INSTALACIÓN)</v>
          </cell>
          <cell r="E106" t="str">
            <v>UN</v>
          </cell>
          <cell r="F106">
            <v>2327454</v>
          </cell>
          <cell r="G106" t="str">
            <v>Actualización 2022 -I</v>
          </cell>
        </row>
        <row r="107">
          <cell r="A107">
            <v>3271</v>
          </cell>
          <cell r="B107" t="str">
            <v>REDES ACUEDUCTO</v>
          </cell>
          <cell r="C107" t="str">
            <v>REDES ACUEDUCTO</v>
          </cell>
          <cell r="D107" t="str">
            <v>TEE HD EXTREMO LISO 12"X10" (SUMINISTRO E INSTALACIÓN)</v>
          </cell>
          <cell r="E107" t="str">
            <v>UN</v>
          </cell>
          <cell r="F107">
            <v>3140622</v>
          </cell>
          <cell r="G107" t="str">
            <v>Actualización 2022 -I</v>
          </cell>
        </row>
        <row r="108">
          <cell r="A108">
            <v>3272</v>
          </cell>
          <cell r="B108" t="str">
            <v>REDES ACUEDUCTO</v>
          </cell>
          <cell r="C108" t="str">
            <v>REDES ACUEDUCTO</v>
          </cell>
          <cell r="D108" t="str">
            <v>TEE HD EXTREMO LISO 12"X12" (SUMINISTRO E INSTALACIÓN)</v>
          </cell>
          <cell r="E108" t="str">
            <v>UN</v>
          </cell>
          <cell r="F108">
            <v>2743954</v>
          </cell>
          <cell r="G108" t="str">
            <v>Actualización 2022 -I</v>
          </cell>
        </row>
        <row r="109">
          <cell r="A109">
            <v>3273</v>
          </cell>
          <cell r="B109" t="str">
            <v>REDES ACUEDUCTO</v>
          </cell>
          <cell r="C109" t="str">
            <v>REDES ACUEDUCTO</v>
          </cell>
          <cell r="D109" t="str">
            <v>TEE HD EXTREMO LISO 24"X8" (SUMINISTRO E INSTALACIÓN)</v>
          </cell>
          <cell r="E109" t="str">
            <v>UN</v>
          </cell>
          <cell r="F109">
            <v>7297332</v>
          </cell>
          <cell r="G109" t="str">
            <v>Actualización 2022 -I</v>
          </cell>
        </row>
        <row r="110">
          <cell r="A110">
            <v>3274</v>
          </cell>
          <cell r="B110" t="str">
            <v>REDES ACUEDUCTO</v>
          </cell>
          <cell r="C110" t="str">
            <v>REDES ACUEDUCTO</v>
          </cell>
          <cell r="D110" t="str">
            <v>TEE HD EXTREMO LISO 24"X10" (SUMINISTRO E INSTALACIÓN)</v>
          </cell>
          <cell r="E110" t="str">
            <v>UN</v>
          </cell>
          <cell r="F110">
            <v>8288139</v>
          </cell>
          <cell r="G110" t="str">
            <v>Actualización 2022 -I</v>
          </cell>
        </row>
        <row r="111">
          <cell r="A111">
            <v>3275</v>
          </cell>
          <cell r="B111" t="str">
            <v>REDES ACUEDUCTO</v>
          </cell>
          <cell r="C111" t="str">
            <v>REDES ACUEDUCTO</v>
          </cell>
          <cell r="D111" t="str">
            <v>TEE HD EXTREMO LISO 24"X12" (SUMINISTRO E INSTALACIÓN)</v>
          </cell>
          <cell r="E111" t="str">
            <v>UN</v>
          </cell>
          <cell r="F111">
            <v>9050299</v>
          </cell>
          <cell r="G111" t="str">
            <v>Actualización 2022 -I</v>
          </cell>
        </row>
        <row r="112">
          <cell r="A112">
            <v>3276</v>
          </cell>
          <cell r="B112" t="str">
            <v>REDES ACUEDUCTO</v>
          </cell>
          <cell r="C112" t="str">
            <v>REDES ACUEDUCTO</v>
          </cell>
          <cell r="D112" t="str">
            <v>TEE HD EXTREMO LISO 24"X14" (SUMINISTRO E INSTALACIÓN)</v>
          </cell>
          <cell r="E112" t="str">
            <v>UN</v>
          </cell>
          <cell r="F112">
            <v>9621918</v>
          </cell>
          <cell r="G112" t="str">
            <v>Actualización 2022 -I</v>
          </cell>
        </row>
        <row r="113">
          <cell r="A113">
            <v>3277</v>
          </cell>
          <cell r="B113" t="str">
            <v>REDES ACUEDUCTO</v>
          </cell>
          <cell r="C113" t="str">
            <v>REDES ACUEDUCTO</v>
          </cell>
          <cell r="D113" t="str">
            <v>TEE HD EXTREMO LISO 24"X16" (SUMINISTRO E INSTALACIÓN)</v>
          </cell>
          <cell r="E113" t="str">
            <v>UN</v>
          </cell>
          <cell r="F113">
            <v>10079214</v>
          </cell>
          <cell r="G113" t="str">
            <v>Actualización 2022 -I</v>
          </cell>
        </row>
        <row r="114">
          <cell r="A114">
            <v>3278</v>
          </cell>
          <cell r="B114" t="str">
            <v>REDES ACUEDUCTO</v>
          </cell>
          <cell r="C114" t="str">
            <v>REDES ACUEDUCTO</v>
          </cell>
          <cell r="D114" t="str">
            <v>TEE HD EXTREMO LISO 24"X18" (SUMINISTRO E INSTALACIÓN)</v>
          </cell>
          <cell r="E114" t="str">
            <v>UN</v>
          </cell>
          <cell r="F114">
            <v>10879481</v>
          </cell>
          <cell r="G114" t="str">
            <v>Actualización 2022 -I</v>
          </cell>
        </row>
        <row r="115">
          <cell r="A115">
            <v>3279</v>
          </cell>
          <cell r="B115" t="str">
            <v>REDES ACUEDUCTO</v>
          </cell>
          <cell r="C115" t="str">
            <v>REDES ACUEDUCTO</v>
          </cell>
          <cell r="D115" t="str">
            <v>TEE HD EXTREMO LISO 24"X20" (SUMINISTRO E INSTALACIÓN)</v>
          </cell>
          <cell r="E115" t="str">
            <v>UN</v>
          </cell>
          <cell r="F115">
            <v>11451101</v>
          </cell>
          <cell r="G115" t="str">
            <v>Actualización 2022 -I</v>
          </cell>
        </row>
        <row r="116">
          <cell r="A116">
            <v>3280</v>
          </cell>
          <cell r="B116" t="str">
            <v>REDES ACUEDUCTO</v>
          </cell>
          <cell r="C116" t="str">
            <v>REDES ACUEDUCTO</v>
          </cell>
          <cell r="D116" t="str">
            <v>TEE HD EXTREMO LISO 24"X24" (SUMINISTRO E INSTALACIÓN)</v>
          </cell>
          <cell r="E116" t="str">
            <v>UN</v>
          </cell>
          <cell r="F116">
            <v>13051636</v>
          </cell>
          <cell r="G116" t="str">
            <v>Actualización 2022 -I</v>
          </cell>
        </row>
        <row r="117">
          <cell r="A117">
            <v>3281</v>
          </cell>
          <cell r="B117" t="str">
            <v>REDES ACUEDUCTO</v>
          </cell>
          <cell r="C117" t="str">
            <v>REDES ACUEDUCTO</v>
          </cell>
          <cell r="D117" t="str">
            <v>TEE HD EXTREMO LISO 4"X3" (SUMINISTRO E INSTALACIÓN)</v>
          </cell>
          <cell r="E117" t="str">
            <v>UN</v>
          </cell>
          <cell r="F117">
            <v>252691</v>
          </cell>
          <cell r="G117" t="str">
            <v>Actualización 2022 -I</v>
          </cell>
        </row>
        <row r="118">
          <cell r="A118">
            <v>3282</v>
          </cell>
          <cell r="B118" t="str">
            <v>REDES ACUEDUCTO</v>
          </cell>
          <cell r="C118" t="str">
            <v>REDES ACUEDUCTO</v>
          </cell>
          <cell r="D118" t="str">
            <v>TEE HD EXTREMO LISO 4"X4" (SUMINISTRO E INSTALACIÓN)</v>
          </cell>
          <cell r="E118" t="str">
            <v>UN</v>
          </cell>
          <cell r="F118">
            <v>277117</v>
          </cell>
          <cell r="G118" t="str">
            <v>Actualización 2022 -I</v>
          </cell>
        </row>
        <row r="119">
          <cell r="A119">
            <v>3283</v>
          </cell>
          <cell r="B119" t="str">
            <v>REDES ELECTRICAS</v>
          </cell>
          <cell r="C119" t="str">
            <v>RED ELÉCTRICA CODENSA</v>
          </cell>
          <cell r="D119" t="str">
            <v>TUBERIA CONDUIT PVC D=1" (INCLUYE SUMINISTRO E INSTALACIÓN)</v>
          </cell>
          <cell r="E119" t="str">
            <v>ML</v>
          </cell>
          <cell r="F119">
            <v>6253</v>
          </cell>
          <cell r="G119" t="str">
            <v>Actualización 2022 -I</v>
          </cell>
        </row>
        <row r="120">
          <cell r="A120">
            <v>3284</v>
          </cell>
          <cell r="B120" t="str">
            <v>REDES ELECTRICAS</v>
          </cell>
          <cell r="C120" t="str">
            <v>RED ELÉCTRICA CODENSA</v>
          </cell>
          <cell r="D120" t="str">
            <v>TUBERIA CONDUIT PVC D=1 1/2" (INCLUYE SUMINISTRO E INSTALACIÓN)</v>
          </cell>
          <cell r="E120" t="str">
            <v>ML</v>
          </cell>
          <cell r="F120">
            <v>10060</v>
          </cell>
          <cell r="G120" t="str">
            <v>Actualización 2022 -I</v>
          </cell>
        </row>
        <row r="121">
          <cell r="A121">
            <v>3285</v>
          </cell>
          <cell r="B121" t="str">
            <v>REDES ELECTRICAS</v>
          </cell>
          <cell r="C121" t="str">
            <v>RED ELÉCTRICA CODENSA</v>
          </cell>
          <cell r="D121" t="str">
            <v>TUBERIA CONDUIT PVC D=1 1/4" (INCLUYE SUMINISTRO E INSTALACIÓN)</v>
          </cell>
          <cell r="E121" t="str">
            <v>ML</v>
          </cell>
          <cell r="F121">
            <v>8392</v>
          </cell>
          <cell r="G121" t="str">
            <v>Actualización 2022 -I</v>
          </cell>
        </row>
        <row r="122">
          <cell r="A122">
            <v>3286</v>
          </cell>
          <cell r="B122" t="str">
            <v>REDES ELECTRICAS</v>
          </cell>
          <cell r="C122" t="str">
            <v>RED ELÉCTRICA CODENSA</v>
          </cell>
          <cell r="D122" t="str">
            <v>TUBERIA CONDUIT PVC D=2" (INCLUYE SUMINISTRO E INSTALACIÓN)</v>
          </cell>
          <cell r="E122" t="str">
            <v>ML</v>
          </cell>
          <cell r="F122">
            <v>14219</v>
          </cell>
          <cell r="G122" t="str">
            <v>Actualización 2022 -I</v>
          </cell>
        </row>
        <row r="123">
          <cell r="A123">
            <v>3287</v>
          </cell>
          <cell r="B123" t="str">
            <v>REDES ELECTRICAS</v>
          </cell>
          <cell r="C123" t="str">
            <v>RED ELÉCTRICA CODENSA</v>
          </cell>
          <cell r="D123" t="str">
            <v>TUBERIA CONDUIT METALICO D=1 1/2" TIPO RMC (INCLUYE SUMINISTRO E INSTALACIÓN)</v>
          </cell>
          <cell r="E123" t="str">
            <v>ML</v>
          </cell>
          <cell r="F123">
            <v>44183</v>
          </cell>
          <cell r="G123" t="str">
            <v>Actualización 2022 -I</v>
          </cell>
        </row>
        <row r="124">
          <cell r="A124">
            <v>3288</v>
          </cell>
          <cell r="B124" t="str">
            <v>REDES ELECTRICAS</v>
          </cell>
          <cell r="C124" t="str">
            <v>RED ELÉCTRICA CODENSA</v>
          </cell>
          <cell r="D124" t="str">
            <v>TUBERIA CONDUIT METALICO D=1" TIPO RMC (INCLUYE SUMINISTRO E INSTALACIÓN)</v>
          </cell>
          <cell r="E124" t="str">
            <v>ML</v>
          </cell>
          <cell r="F124">
            <v>37795</v>
          </cell>
          <cell r="G124" t="str">
            <v>Actualización 2022 -I</v>
          </cell>
        </row>
        <row r="125">
          <cell r="A125">
            <v>3291</v>
          </cell>
          <cell r="B125" t="str">
            <v>REDES ACUEDUCTO</v>
          </cell>
          <cell r="C125" t="str">
            <v>REDES ACUEDUCTO</v>
          </cell>
          <cell r="D125" t="str">
            <v>CODO HD 90° EXTREMO LISO PARA PVC D=2" (SUMINISTRO E INSTALACIÓN)</v>
          </cell>
          <cell r="E125" t="str">
            <v>UN</v>
          </cell>
          <cell r="F125">
            <v>125729</v>
          </cell>
          <cell r="G125" t="str">
            <v>Actualización 2022 -I</v>
          </cell>
        </row>
        <row r="126">
          <cell r="A126">
            <v>3292</v>
          </cell>
          <cell r="B126" t="str">
            <v>REDES ACUEDUCTO</v>
          </cell>
          <cell r="C126" t="str">
            <v>REDES ACUEDUCTO</v>
          </cell>
          <cell r="D126" t="str">
            <v>CODO HD 90° EXTREMO LISO PARA PVC D=3" (SUMINISTRO E INSTALACIÓN)</v>
          </cell>
          <cell r="E126" t="str">
            <v>UN</v>
          </cell>
          <cell r="F126">
            <v>146921</v>
          </cell>
          <cell r="G126" t="str">
            <v>Actualización 2022 -I</v>
          </cell>
        </row>
        <row r="127">
          <cell r="A127">
            <v>3293</v>
          </cell>
          <cell r="B127" t="str">
            <v>REDES ACUEDUCTO</v>
          </cell>
          <cell r="C127" t="str">
            <v>REDES ACUEDUCTO</v>
          </cell>
          <cell r="D127" t="str">
            <v>CODO HD 90° EXTREMO LISO PARA PVC D=4" (SUMINISTRO E INSTALACIÓN)</v>
          </cell>
          <cell r="E127" t="str">
            <v>UN</v>
          </cell>
          <cell r="F127">
            <v>226247</v>
          </cell>
          <cell r="G127" t="str">
            <v>Actualización 2022 -I</v>
          </cell>
        </row>
        <row r="128">
          <cell r="A128">
            <v>3294</v>
          </cell>
          <cell r="B128" t="str">
            <v>REDES ACUEDUCTO</v>
          </cell>
          <cell r="C128" t="str">
            <v>REDES ACUEDUCTO</v>
          </cell>
          <cell r="D128" t="str">
            <v>CODO HD 90° EXTREMO LISO PARA PVC D=6" (SUMINISTRO E INSTALACIÓN)</v>
          </cell>
          <cell r="E128" t="str">
            <v>UN</v>
          </cell>
          <cell r="F128">
            <v>454008</v>
          </cell>
          <cell r="G128" t="str">
            <v>Actualización 2022 -I</v>
          </cell>
        </row>
        <row r="129">
          <cell r="A129">
            <v>3295</v>
          </cell>
          <cell r="B129" t="str">
            <v>REDES ACUEDUCTO</v>
          </cell>
          <cell r="C129" t="str">
            <v>REDES ACUEDUCTO</v>
          </cell>
          <cell r="D129" t="str">
            <v>CODO HD 90° EXTREMO LISO PARA PVC D=8" (SUMINISTRO E INSTALACIÓN)</v>
          </cell>
          <cell r="E129" t="str">
            <v>UN</v>
          </cell>
          <cell r="F129">
            <v>827070</v>
          </cell>
          <cell r="G129" t="str">
            <v>Actualización 2022 -I</v>
          </cell>
        </row>
        <row r="130">
          <cell r="A130">
            <v>3296</v>
          </cell>
          <cell r="B130" t="str">
            <v>REDES ACUEDUCTO</v>
          </cell>
          <cell r="C130" t="str">
            <v>REDES ACUEDUCTO</v>
          </cell>
          <cell r="D130" t="str">
            <v>CODO HD 90° EXTREMO LISO PARA PVC D=10" (SUMINISTRO E INSTALACIÓN)</v>
          </cell>
          <cell r="E130" t="str">
            <v>UN</v>
          </cell>
          <cell r="F130">
            <v>1479490</v>
          </cell>
          <cell r="G130" t="str">
            <v>Actualización 2022 -I</v>
          </cell>
        </row>
        <row r="131">
          <cell r="A131">
            <v>3297</v>
          </cell>
          <cell r="B131" t="str">
            <v>REDES ACUEDUCTO</v>
          </cell>
          <cell r="C131" t="str">
            <v>REDES ACUEDUCTO</v>
          </cell>
          <cell r="D131" t="str">
            <v>CODO HD 90° EXTREMO LISO PARA PVC D=12" (SUMINISTRO E INSTALACIÓN)</v>
          </cell>
          <cell r="E131" t="str">
            <v>UN</v>
          </cell>
          <cell r="F131">
            <v>1830186</v>
          </cell>
          <cell r="G131" t="str">
            <v>Actualización 2022 -I</v>
          </cell>
        </row>
        <row r="132">
          <cell r="A132">
            <v>3298</v>
          </cell>
          <cell r="B132" t="str">
            <v>REDES ACUEDUCTO</v>
          </cell>
          <cell r="C132" t="str">
            <v>REDES ACUEDUCTO</v>
          </cell>
          <cell r="D132" t="str">
            <v>CODO HD 90° EXTREMO LISO PARA PVC D=14" (SUMINISTRO E INSTALACIÓN)</v>
          </cell>
          <cell r="E132" t="str">
            <v>UN</v>
          </cell>
          <cell r="F132">
            <v>4236438</v>
          </cell>
          <cell r="G132" t="str">
            <v>Actualización 2022 -I</v>
          </cell>
        </row>
        <row r="133">
          <cell r="A133">
            <v>3299</v>
          </cell>
          <cell r="B133" t="str">
            <v>REDES ACUEDUCTO</v>
          </cell>
          <cell r="C133" t="str">
            <v>REDES ACUEDUCTO</v>
          </cell>
          <cell r="D133" t="str">
            <v>CODO HD 90° EXTREMO LISO PARA PVC D=16" (SUMINISTRO E INSTALACIÓN)</v>
          </cell>
          <cell r="E133" t="str">
            <v>UN</v>
          </cell>
          <cell r="F133">
            <v>4163037</v>
          </cell>
          <cell r="G133" t="str">
            <v>Actualización 2022 -I</v>
          </cell>
        </row>
        <row r="134">
          <cell r="A134">
            <v>3300</v>
          </cell>
          <cell r="B134" t="str">
            <v>REDES ACUEDUCTO</v>
          </cell>
          <cell r="C134" t="str">
            <v>REDES ACUEDUCTO</v>
          </cell>
          <cell r="D134" t="str">
            <v>CODO HD 90° EXTREMO LISO PARA PVC D=18" (SUMINISTRO E INSTALACIÓN)</v>
          </cell>
          <cell r="E134" t="str">
            <v>UN</v>
          </cell>
          <cell r="F134">
            <v>6659081</v>
          </cell>
          <cell r="G134" t="str">
            <v>Actualización 2022 -I</v>
          </cell>
        </row>
        <row r="135">
          <cell r="A135">
            <v>3301</v>
          </cell>
          <cell r="B135" t="str">
            <v>REDES ACUEDUCTO</v>
          </cell>
          <cell r="C135" t="str">
            <v>REDES ACUEDUCTO</v>
          </cell>
          <cell r="D135" t="str">
            <v>CODO HD 90° EXTREMO LISO PARA PVC D=20" (SUMINISTRO E INSTALACIÓN)</v>
          </cell>
          <cell r="E135" t="str">
            <v>UN</v>
          </cell>
          <cell r="F135">
            <v>7132261</v>
          </cell>
          <cell r="G135" t="str">
            <v>Actualización 2022 -I</v>
          </cell>
        </row>
        <row r="136">
          <cell r="A136">
            <v>3303</v>
          </cell>
          <cell r="B136" t="str">
            <v>REDES ACUEDUCTO</v>
          </cell>
          <cell r="C136" t="str">
            <v>REDES ACUEDUCTO</v>
          </cell>
          <cell r="D136" t="str">
            <v>CODO HD 45° EXTREMO LISO PARA PVC D=2" (SUMINISTRO E INSTALACIÓN)</v>
          </cell>
          <cell r="E136" t="str">
            <v>UN</v>
          </cell>
          <cell r="F136">
            <v>143579</v>
          </cell>
          <cell r="G136" t="str">
            <v>Actualización 2022 -I</v>
          </cell>
        </row>
        <row r="137">
          <cell r="A137">
            <v>3304</v>
          </cell>
          <cell r="B137" t="str">
            <v>REDES ACUEDUCTO</v>
          </cell>
          <cell r="C137" t="str">
            <v>REDES ACUEDUCTO</v>
          </cell>
          <cell r="D137" t="str">
            <v>CODO HD 45° EXTREMO LISO PARA PVC D=3" (SUMINISTRO E INSTALACIÓN)</v>
          </cell>
          <cell r="E137" t="str">
            <v>UN</v>
          </cell>
          <cell r="F137">
            <v>144277</v>
          </cell>
          <cell r="G137" t="str">
            <v>Actualización 2022 -I</v>
          </cell>
        </row>
        <row r="138">
          <cell r="A138">
            <v>3305</v>
          </cell>
          <cell r="B138" t="str">
            <v>REDES ACUEDUCTO</v>
          </cell>
          <cell r="C138" t="str">
            <v>REDES ACUEDUCTO</v>
          </cell>
          <cell r="D138" t="str">
            <v>CODO HD 45° EXTREMO LISO PARA PVC D=4" (SUMINISTRO E INSTALACIÓN)</v>
          </cell>
          <cell r="E138" t="str">
            <v>UN</v>
          </cell>
          <cell r="F138">
            <v>189225</v>
          </cell>
          <cell r="G138" t="str">
            <v>Actualización 2022 -I</v>
          </cell>
        </row>
        <row r="139">
          <cell r="A139">
            <v>3306</v>
          </cell>
          <cell r="B139" t="str">
            <v>REDES ACUEDUCTO</v>
          </cell>
          <cell r="C139" t="str">
            <v>REDES ACUEDUCTO</v>
          </cell>
          <cell r="D139" t="str">
            <v>CODO HD 45° EXTREMO LISO PARA PVC D=6" (SUMINISTRO E INSTALACIÓN)</v>
          </cell>
          <cell r="E139" t="str">
            <v>UN</v>
          </cell>
          <cell r="F139">
            <v>387896</v>
          </cell>
          <cell r="G139" t="str">
            <v>Actualización 2022 -I</v>
          </cell>
        </row>
        <row r="140">
          <cell r="A140">
            <v>3307</v>
          </cell>
          <cell r="B140" t="str">
            <v>REDES ACUEDUCTO</v>
          </cell>
          <cell r="C140" t="str">
            <v>REDES ACUEDUCTO</v>
          </cell>
          <cell r="D140" t="str">
            <v>CODO HD 45° EXTREMO LISO PARA PVC D=8" (SUMINISTRO E INSTALACIÓN)</v>
          </cell>
          <cell r="E140" t="str">
            <v>UN</v>
          </cell>
          <cell r="F140">
            <v>783438</v>
          </cell>
          <cell r="G140" t="str">
            <v>Actualización 2022 -I</v>
          </cell>
        </row>
        <row r="141">
          <cell r="A141">
            <v>3308</v>
          </cell>
          <cell r="B141" t="str">
            <v>REDES ACUEDUCTO</v>
          </cell>
          <cell r="C141" t="str">
            <v>REDES ACUEDUCTO</v>
          </cell>
          <cell r="D141" t="str">
            <v>CODO HD 45° EXTREMO LISO PARA PVC D=10" (SUMINISTRO E INSTALACIÓN)</v>
          </cell>
          <cell r="E141" t="str">
            <v>UN</v>
          </cell>
          <cell r="F141">
            <v>1261224</v>
          </cell>
          <cell r="G141" t="str">
            <v>Actualización 2022 -I</v>
          </cell>
        </row>
        <row r="142">
          <cell r="A142">
            <v>3309</v>
          </cell>
          <cell r="B142" t="str">
            <v>REDES ACUEDUCTO</v>
          </cell>
          <cell r="C142" t="str">
            <v>REDES ACUEDUCTO</v>
          </cell>
          <cell r="D142" t="str">
            <v>CODO HD 45° EXTREMO LISO PARA PVC D=12" (SUMINISTRO E INSTALACIÓN)</v>
          </cell>
          <cell r="E142" t="str">
            <v>UN</v>
          </cell>
          <cell r="F142">
            <v>1757464</v>
          </cell>
          <cell r="G142" t="str">
            <v>Actualización 2022 -I</v>
          </cell>
        </row>
        <row r="143">
          <cell r="A143">
            <v>3310</v>
          </cell>
          <cell r="B143" t="str">
            <v>REDES ACUEDUCTO</v>
          </cell>
          <cell r="C143" t="str">
            <v>REDES ACUEDUCTO</v>
          </cell>
          <cell r="D143" t="str">
            <v>CODO HD 45° EXTREMO LISO PARA PVC D=14" (SUMINISTRO E INSTALACIÓN)</v>
          </cell>
          <cell r="E143" t="str">
            <v>UN</v>
          </cell>
          <cell r="F143">
            <v>1824191</v>
          </cell>
          <cell r="G143" t="str">
            <v>Actualización 2022 -I</v>
          </cell>
        </row>
        <row r="144">
          <cell r="A144">
            <v>3311</v>
          </cell>
          <cell r="B144" t="str">
            <v>REDES ACUEDUCTO</v>
          </cell>
          <cell r="C144" t="str">
            <v>REDES ACUEDUCTO</v>
          </cell>
          <cell r="D144" t="str">
            <v>CODO HD 45° EXTREMO LISO PARA PVC D=16" (SUMINISTRO E INSTALACIÓN)</v>
          </cell>
          <cell r="E144" t="str">
            <v>UN</v>
          </cell>
          <cell r="F144">
            <v>2688016</v>
          </cell>
          <cell r="G144" t="str">
            <v>Actualización 2022 -I</v>
          </cell>
        </row>
        <row r="145">
          <cell r="A145">
            <v>3312</v>
          </cell>
          <cell r="B145" t="str">
            <v>REDES ACUEDUCTO</v>
          </cell>
          <cell r="C145" t="str">
            <v>REDES ACUEDUCTO</v>
          </cell>
          <cell r="D145" t="str">
            <v>CODO HD 45° EXTREMO LISO PARA PVC D=18" (SUMINISTRO E INSTALACIÓN)</v>
          </cell>
          <cell r="E145" t="str">
            <v>UN</v>
          </cell>
          <cell r="F145">
            <v>3597969</v>
          </cell>
          <cell r="G145" t="str">
            <v>Actualización 2022 -I</v>
          </cell>
        </row>
        <row r="146">
          <cell r="A146">
            <v>3313</v>
          </cell>
          <cell r="B146" t="str">
            <v>REDES ACUEDUCTO</v>
          </cell>
          <cell r="C146" t="str">
            <v>REDES ACUEDUCTO</v>
          </cell>
          <cell r="D146" t="str">
            <v>CODO HD 45° EXTREMO LISO PARA PVC D=20" (SUMINISTRO E INSTALACIÓN)</v>
          </cell>
          <cell r="E146" t="str">
            <v>UN</v>
          </cell>
          <cell r="F146">
            <v>5193407</v>
          </cell>
          <cell r="G146" t="str">
            <v>Actualización 2022 -I</v>
          </cell>
        </row>
        <row r="147">
          <cell r="A147">
            <v>3315</v>
          </cell>
          <cell r="B147" t="str">
            <v>REDES ACUEDUCTO</v>
          </cell>
          <cell r="C147" t="str">
            <v>REDES ACUEDUCTO</v>
          </cell>
          <cell r="D147" t="str">
            <v>CODO HD 22.5° EXTREMO LISO PARA PVC D=6" (SUMINISTRO E INSTALACIÓN)</v>
          </cell>
          <cell r="E147" t="str">
            <v>UN</v>
          </cell>
          <cell r="F147">
            <v>321786</v>
          </cell>
          <cell r="G147" t="str">
            <v>Actualización 2022 -I</v>
          </cell>
        </row>
        <row r="148">
          <cell r="A148">
            <v>3316</v>
          </cell>
          <cell r="B148" t="str">
            <v>REDES ACUEDUCTO</v>
          </cell>
          <cell r="C148" t="str">
            <v>REDES ACUEDUCTO</v>
          </cell>
          <cell r="D148" t="str">
            <v>CODO HD 22.5° EXTREMO LISO PARA PVC D=12" (SUMINISTRO E INSTALACIÓN)</v>
          </cell>
          <cell r="E148" t="str">
            <v>UN</v>
          </cell>
          <cell r="F148">
            <v>1536652</v>
          </cell>
          <cell r="G148" t="str">
            <v>Actualización 2022 -I</v>
          </cell>
        </row>
        <row r="149">
          <cell r="A149">
            <v>3317</v>
          </cell>
          <cell r="B149" t="str">
            <v>REDES ACUEDUCTO</v>
          </cell>
          <cell r="C149" t="str">
            <v>REDES ACUEDUCTO</v>
          </cell>
          <cell r="D149" t="str">
            <v>CODO HD 11.25° EXTREMO LISO PARA PVC D=6" (SUMINISTRO E INSTALACIÓN)</v>
          </cell>
          <cell r="E149" t="str">
            <v>UN</v>
          </cell>
          <cell r="F149">
            <v>315174</v>
          </cell>
          <cell r="G149" t="str">
            <v>Actualización 2022 -I</v>
          </cell>
        </row>
        <row r="150">
          <cell r="A150">
            <v>3318</v>
          </cell>
          <cell r="B150" t="str">
            <v>REDES ACUEDUCTO</v>
          </cell>
          <cell r="C150" t="str">
            <v>REDES ACUEDUCTO</v>
          </cell>
          <cell r="D150" t="str">
            <v>CODO HD 11.25° EXTREMO LISO PARA PVC D=12" (SUMINISTRO E INSTALACIÓN)</v>
          </cell>
          <cell r="E150" t="str">
            <v>UN</v>
          </cell>
          <cell r="F150">
            <v>1334352</v>
          </cell>
          <cell r="G150" t="str">
            <v>Actualización 2022 -I</v>
          </cell>
        </row>
        <row r="151">
          <cell r="A151">
            <v>3320</v>
          </cell>
          <cell r="B151" t="str">
            <v>REDES ACUEDUCTO</v>
          </cell>
          <cell r="C151" t="str">
            <v>REDES ACUEDUCTO</v>
          </cell>
          <cell r="D151" t="str">
            <v>TAPON HD EXTREMO LISO D=6" (SUMINISTRO E INSTALACIÓN)</v>
          </cell>
          <cell r="E151" t="str">
            <v>UN</v>
          </cell>
          <cell r="F151">
            <v>290052</v>
          </cell>
          <cell r="G151" t="str">
            <v>Actualización 2022 -I</v>
          </cell>
        </row>
        <row r="152">
          <cell r="A152">
            <v>3322</v>
          </cell>
          <cell r="B152" t="str">
            <v>REDES ACUEDUCTO</v>
          </cell>
          <cell r="C152" t="str">
            <v>REDES ACUEDUCTO</v>
          </cell>
          <cell r="D152" t="str">
            <v>VALVULA COMPUERTA ELASTICA VASTAGO NO ASCENDENTE EXTREMO LISO D=2" (SUMINISTRO E INSTALACIÓN)</v>
          </cell>
          <cell r="E152" t="str">
            <v>UN</v>
          </cell>
          <cell r="F152">
            <v>503717</v>
          </cell>
          <cell r="G152" t="str">
            <v>Actualización 2022 -I</v>
          </cell>
        </row>
        <row r="153">
          <cell r="A153">
            <v>3323</v>
          </cell>
          <cell r="B153" t="str">
            <v>REDES ACUEDUCTO</v>
          </cell>
          <cell r="C153" t="str">
            <v>REDES ACUEDUCTO</v>
          </cell>
          <cell r="D153" t="str">
            <v>VALVULA COMPUERTA ELASTICA VASTAGO NO ASCENDENTE EXTREMO LISO D=3" (SUMINISTRO E INSTALACIÓN)</v>
          </cell>
          <cell r="E153" t="str">
            <v>UN</v>
          </cell>
          <cell r="F153">
            <v>720936</v>
          </cell>
          <cell r="G153" t="str">
            <v>Actualización 2022 -I</v>
          </cell>
        </row>
        <row r="154">
          <cell r="A154">
            <v>3324</v>
          </cell>
          <cell r="B154" t="str">
            <v>REDES ACUEDUCTO</v>
          </cell>
          <cell r="C154" t="str">
            <v>REDES ACUEDUCTO</v>
          </cell>
          <cell r="D154" t="str">
            <v>VALVULA COMPUERTA ELASTICA VASTAGO NO ASCENDENTE EXTREMO LISO D=6" (SUMINISTRO E INSTALACIÓN)</v>
          </cell>
          <cell r="E154" t="str">
            <v>UN</v>
          </cell>
          <cell r="F154">
            <v>1853295</v>
          </cell>
          <cell r="G154" t="str">
            <v>Actualización 2022 -I</v>
          </cell>
        </row>
        <row r="155">
          <cell r="A155">
            <v>3325</v>
          </cell>
          <cell r="B155" t="str">
            <v>REDES ACUEDUCTO</v>
          </cell>
          <cell r="C155" t="str">
            <v>REDES ACUEDUCTO</v>
          </cell>
          <cell r="D155" t="str">
            <v>VALVULA COMPUERTA ELASTICA VASTAGO NO ASCENDENTE EXTREMO LISO D=8" (SUMINISTRO E INSTALACIÓN)</v>
          </cell>
          <cell r="E155" t="str">
            <v>UN</v>
          </cell>
          <cell r="F155">
            <v>2705881</v>
          </cell>
          <cell r="G155" t="str">
            <v>Actualización 2022 -I</v>
          </cell>
        </row>
        <row r="156">
          <cell r="A156">
            <v>3327</v>
          </cell>
          <cell r="B156" t="str">
            <v>REDES ACUEDUCTO</v>
          </cell>
          <cell r="C156" t="str">
            <v>REDES ACUEDUCTO</v>
          </cell>
          <cell r="D156" t="str">
            <v>HIDRANTE EXTREMO BRIDA D=3" (SUMINISTRO E INSTALACIÓN. NO INCLUYE KIT DE NIVELACIÓN)</v>
          </cell>
          <cell r="E156" t="str">
            <v>UN</v>
          </cell>
          <cell r="F156">
            <v>2455650</v>
          </cell>
          <cell r="G156" t="str">
            <v>Actualización 2022 -I</v>
          </cell>
        </row>
        <row r="157">
          <cell r="A157">
            <v>3328</v>
          </cell>
          <cell r="B157" t="str">
            <v>REDES ACUEDUCTO</v>
          </cell>
          <cell r="C157" t="str">
            <v>REDES ACUEDUCTO</v>
          </cell>
          <cell r="D157" t="str">
            <v>HIDRANTE EXTREMO BRIDA D=4" TIPO POSTE (SUMINISTRO E INSTALACIÓN. NO INCLUYE KIT DE NIVELACIÓN)</v>
          </cell>
          <cell r="E157" t="str">
            <v>UN</v>
          </cell>
          <cell r="F157">
            <v>2617155</v>
          </cell>
          <cell r="G157" t="str">
            <v>Actualización 2022 -I</v>
          </cell>
        </row>
        <row r="158">
          <cell r="A158">
            <v>3329</v>
          </cell>
          <cell r="B158" t="str">
            <v>REDES ACUEDUCTO</v>
          </cell>
          <cell r="C158" t="str">
            <v>REDES ACUEDUCTO</v>
          </cell>
          <cell r="D158" t="str">
            <v>HIDRANTE EXTREMO BRIDA D=6" TIPO POSTE (SUMINISTRO E INSTALACIÓN. NO INCLUYE KIT DE NIVELACIÓN)</v>
          </cell>
          <cell r="E158" t="str">
            <v>UN</v>
          </cell>
          <cell r="F158">
            <v>2868930</v>
          </cell>
          <cell r="G158" t="str">
            <v>Actualización 2022 -I</v>
          </cell>
        </row>
        <row r="159">
          <cell r="A159">
            <v>3330</v>
          </cell>
          <cell r="B159" t="str">
            <v>REDES ACUEDUCTO</v>
          </cell>
          <cell r="C159" t="str">
            <v>REDES ACUEDUCTO</v>
          </cell>
          <cell r="D159" t="str">
            <v>HIDRANTE EXTREMO BRIDA D=4" TIPO TRÁFICO (SUMINISTRO E INSTALACIÓN. NO INCLUYE KIT DE NIVELACIÓN)</v>
          </cell>
          <cell r="E159" t="str">
            <v>UN</v>
          </cell>
          <cell r="F159">
            <v>3525408</v>
          </cell>
          <cell r="G159" t="str">
            <v>Actualización 2022 -I</v>
          </cell>
        </row>
        <row r="160">
          <cell r="A160">
            <v>3331</v>
          </cell>
          <cell r="B160" t="str">
            <v>REDES ACUEDUCTO</v>
          </cell>
          <cell r="C160" t="str">
            <v>REDES ACUEDUCTO</v>
          </cell>
          <cell r="D160" t="str">
            <v>HIDRANTE EXTREMO BRIDA D=6" TIPO TRAFICO (SUMINISTRO E INSTALACIÓN. NO INCLUYE KIT DE NIVELACIÓN)</v>
          </cell>
          <cell r="E160" t="str">
            <v>UN</v>
          </cell>
          <cell r="F160">
            <v>4833764</v>
          </cell>
          <cell r="G160" t="str">
            <v>Actualización 2022 -I</v>
          </cell>
        </row>
        <row r="161">
          <cell r="A161">
            <v>3347</v>
          </cell>
          <cell r="B161" t="str">
            <v>REDES ELECTRICAS</v>
          </cell>
          <cell r="C161" t="str">
            <v>RED ELÉCTRICA CODENSA</v>
          </cell>
          <cell r="D161" t="str">
            <v>POSTE EN CONCRETO AP, H=8M, CR=510 KG (INC. SUMINISTRO, IZAJE, HINCADO, APLOMADO Y CIMENTACIÓN SEGÚN NORMA LA009)</v>
          </cell>
          <cell r="E161" t="str">
            <v>UN</v>
          </cell>
          <cell r="F161">
            <v>735095</v>
          </cell>
          <cell r="G161" t="str">
            <v>Actualización 2022 -I</v>
          </cell>
        </row>
        <row r="162">
          <cell r="A162">
            <v>3348</v>
          </cell>
          <cell r="B162" t="str">
            <v>REDES ELECTRICAS</v>
          </cell>
          <cell r="C162" t="str">
            <v>RED ELÉCTRICA CODENSA</v>
          </cell>
          <cell r="D162" t="str">
            <v>POSTE EN CONCRETO AP, H=8M, CR=750 KG (INC. SUMINISTRO, IZAJE, HINCADO, APLOMADO Y CIMENTACIÓN SEGÚN NORMA LA009)</v>
          </cell>
          <cell r="E162" t="str">
            <v>UN</v>
          </cell>
          <cell r="F162">
            <v>853924</v>
          </cell>
          <cell r="G162" t="str">
            <v>Actualización 2022 -I</v>
          </cell>
        </row>
        <row r="163">
          <cell r="A163">
            <v>3350</v>
          </cell>
          <cell r="B163" t="str">
            <v>REDES ELECTRICAS</v>
          </cell>
          <cell r="C163" t="str">
            <v>RED ELÉCTRICA CODENSA</v>
          </cell>
          <cell r="D163" t="str">
            <v>POSTE EN CONCRETO AP, H=10M, CR=510 KG (INC. SUMINISTRO, IZAJE, HINCADO, APLOMADO Y CIMENTACIÓN SEGÚN NORMA LA009)</v>
          </cell>
          <cell r="E163" t="str">
            <v>UN</v>
          </cell>
          <cell r="F163">
            <v>935096</v>
          </cell>
          <cell r="G163" t="str">
            <v>Actualización 2022 -I</v>
          </cell>
        </row>
        <row r="164">
          <cell r="A164">
            <v>3351</v>
          </cell>
          <cell r="B164" t="str">
            <v>REDES ELECTRICAS</v>
          </cell>
          <cell r="C164" t="str">
            <v>RED ELÉCTRICA CODENSA</v>
          </cell>
          <cell r="D164" t="str">
            <v>POSTE EN CONCRETO AP, H=10M, CR=750 KG (INC. SUMINISTRO, IZAJE, HINCADO, APLOMADO Y CIMENTACIÓN SEGÚN NORMA LA009)</v>
          </cell>
          <cell r="E164" t="str">
            <v>UN</v>
          </cell>
          <cell r="F164">
            <v>1061292</v>
          </cell>
          <cell r="G164" t="str">
            <v>Actualización 2022 -I</v>
          </cell>
        </row>
        <row r="165">
          <cell r="A165">
            <v>3352</v>
          </cell>
          <cell r="B165" t="str">
            <v>REDES ELECTRICAS</v>
          </cell>
          <cell r="C165" t="str">
            <v>RED ELÉCTRICA CODENSA</v>
          </cell>
          <cell r="D165" t="str">
            <v>POSTE EN CONCRETO AP, H=10M, CR=1050 KG (INC. SUMINISTRO, IZAJE, HINCADO, APLOMADO Y CIMENTACIÓN SEGÚN NORMA LA009)</v>
          </cell>
          <cell r="E165" t="str">
            <v>UN</v>
          </cell>
          <cell r="F165">
            <v>1209591</v>
          </cell>
          <cell r="G165" t="str">
            <v>Actualización 2022 -I</v>
          </cell>
        </row>
        <row r="166">
          <cell r="A166">
            <v>3353</v>
          </cell>
          <cell r="B166" t="str">
            <v>REDES ELECTRICAS</v>
          </cell>
          <cell r="C166" t="str">
            <v>RED ELÉCTRICA CODENSA</v>
          </cell>
          <cell r="D166" t="str">
            <v>POSTE EN CONCRETO AP, H=12M, CR=510 KG (INC. SUMINISTRO, IZAJE, HINCADO, APLOMADO Y CIMENTACIÓN SEGÚN NORMA LA009)</v>
          </cell>
          <cell r="E166" t="str">
            <v>UN</v>
          </cell>
          <cell r="F166">
            <v>1103800</v>
          </cell>
          <cell r="G166" t="str">
            <v>Actualización 2022 -I</v>
          </cell>
        </row>
        <row r="167">
          <cell r="A167">
            <v>3354</v>
          </cell>
          <cell r="B167" t="str">
            <v>REDES ELECTRICAS</v>
          </cell>
          <cell r="C167" t="str">
            <v>RED ELÉCTRICA CODENSA</v>
          </cell>
          <cell r="D167" t="str">
            <v>POSTE EN CONCRETO AP, H=12M, CR=1050 KG (INC. SUMINISTRO, IZAJE, HINCADO, APLOMADO Y CIMENTACIÓN SEGÚN NORMA LA009)</v>
          </cell>
          <cell r="E167" t="str">
            <v>UN</v>
          </cell>
          <cell r="F167">
            <v>1721870</v>
          </cell>
          <cell r="G167" t="str">
            <v>Actualización 2022 -I</v>
          </cell>
        </row>
        <row r="168">
          <cell r="A168">
            <v>3355</v>
          </cell>
          <cell r="B168" t="str">
            <v>REDES ELECTRICAS</v>
          </cell>
          <cell r="C168" t="str">
            <v>RED ELÉCTRICA CODENSA</v>
          </cell>
          <cell r="D168" t="str">
            <v>POSTE EN CONCRETO AP, H=14M, CR=750 KG (INC. SUMINISTRO, IZAJE, HINCADO, APLOMADO Y CIMENTACIÓN SEGÚN NORMA LA009)</v>
          </cell>
          <cell r="E168" t="str">
            <v>UN</v>
          </cell>
          <cell r="F168">
            <v>1776027</v>
          </cell>
          <cell r="G168" t="str">
            <v>Actualización 2022 -I</v>
          </cell>
        </row>
        <row r="169">
          <cell r="A169">
            <v>3356</v>
          </cell>
          <cell r="B169" t="str">
            <v>REDES ELECTRICAS</v>
          </cell>
          <cell r="C169" t="str">
            <v>RED ELÉCTRICA CODENSA</v>
          </cell>
          <cell r="D169" t="str">
            <v>POSTE EN CONCRETO AP, H=14M, CR=1050 KG (INC. SUMINISTRO, IZAJE, HINCADO, APLOMADO Y CIMENTACIÓN SEGÚN NORMA LA009)</v>
          </cell>
          <cell r="E169" t="str">
            <v>UN</v>
          </cell>
          <cell r="F169">
            <v>1934968</v>
          </cell>
          <cell r="G169" t="str">
            <v>Actualización 2022 -I</v>
          </cell>
        </row>
        <row r="170">
          <cell r="A170">
            <v>3357</v>
          </cell>
          <cell r="B170" t="str">
            <v>REDES ELECTRICAS</v>
          </cell>
          <cell r="C170" t="str">
            <v>RED ELÉCTRICA CODENSA</v>
          </cell>
          <cell r="D170" t="str">
            <v>POSTE EN CONCRETO AP, H=14M, CR=1350 KG (INC. SUMINISTRO, IZAJE, HINCADO, APLOMADO Y CIMENTACIÓN SEGÚN NORMA LA009)</v>
          </cell>
          <cell r="E170" t="str">
            <v>UN</v>
          </cell>
          <cell r="F170">
            <v>2063620</v>
          </cell>
          <cell r="G170" t="str">
            <v>Actualización 2022 -I</v>
          </cell>
        </row>
        <row r="171">
          <cell r="A171">
            <v>3358</v>
          </cell>
          <cell r="B171" t="str">
            <v>REDES ELECTRICAS</v>
          </cell>
          <cell r="C171" t="str">
            <v>RED ELÉCTRICA CODENSA</v>
          </cell>
          <cell r="D171" t="str">
            <v>POSTE METALICO AP, H=6M TIPO M130 SENCILLO (INC. SUMIN., IZAJE, APLOMADO, INST., BASE SEGÚN NORMA AP330 Y LUMINARIA 70W)</v>
          </cell>
          <cell r="E171" t="str">
            <v>UN</v>
          </cell>
          <cell r="F171">
            <v>1722380</v>
          </cell>
          <cell r="G171" t="str">
            <v>Actualización 2022 -I</v>
          </cell>
        </row>
        <row r="172">
          <cell r="A172">
            <v>3359</v>
          </cell>
          <cell r="B172" t="str">
            <v>REDES ELECTRICAS</v>
          </cell>
          <cell r="C172" t="str">
            <v>RED ELÉCTRICA CODENSA</v>
          </cell>
          <cell r="D172" t="str">
            <v>POSTE METALICO AP, H=6M TIPO M130 DOBLE (INC. SUMIN., IZAJE, APLOMADO, INST., BASE SEGÚN NORMA AP330 Y LUMINARIAS 70W)</v>
          </cell>
          <cell r="E172" t="str">
            <v>UN</v>
          </cell>
          <cell r="F172">
            <v>2175147</v>
          </cell>
          <cell r="G172" t="str">
            <v>Actualización 2022 -I</v>
          </cell>
        </row>
        <row r="173">
          <cell r="A173">
            <v>3360</v>
          </cell>
          <cell r="B173" t="str">
            <v>REDES ELECTRICAS</v>
          </cell>
          <cell r="C173" t="str">
            <v>RED ELÉCTRICA CODENSA</v>
          </cell>
          <cell r="D173" t="str">
            <v>POSTE METALICO AP, H=9M (INC. SUMINISTRO, IZAJE, APLOMADO E INSTALACIÓN. INC. BRAZO SENCILLO Y BASE SEGÚN NORMA AP802)</v>
          </cell>
          <cell r="E173" t="str">
            <v>UN</v>
          </cell>
          <cell r="F173">
            <v>3156939</v>
          </cell>
          <cell r="G173" t="str">
            <v>Actualización 2022 -I</v>
          </cell>
        </row>
        <row r="174">
          <cell r="A174">
            <v>3361</v>
          </cell>
          <cell r="B174" t="str">
            <v>REDES ELECTRICAS</v>
          </cell>
          <cell r="C174" t="str">
            <v>RED ELÉCTRICA CODENSA</v>
          </cell>
          <cell r="D174" t="str">
            <v>POSTE METALICO AP, H=10M (INC. SUMINISTRO, IZAJE, APLOMADO E INSTALACIÓN. INCLUYE BRAZO DOBLE Y BASE SEGÚN NORMA AP802)</v>
          </cell>
          <cell r="E174" t="str">
            <v>UN</v>
          </cell>
          <cell r="F174">
            <v>3403164</v>
          </cell>
          <cell r="G174" t="str">
            <v>Actualización 2022 -I</v>
          </cell>
        </row>
        <row r="175">
          <cell r="A175">
            <v>3363</v>
          </cell>
          <cell r="B175" t="str">
            <v>REDES ELECTRICAS</v>
          </cell>
          <cell r="C175" t="str">
            <v>RED ELÉCTRICA CODENSA</v>
          </cell>
          <cell r="D175" t="str">
            <v>POSTE METALICO AP, H=12M (INC. SUMINISTRO, IZAJE, APLOMADO E INSTALACIÓN. INC. BRAZO DOBLE Y BASE SEGÚN NORMA AP802)</v>
          </cell>
          <cell r="E175" t="str">
            <v>UN</v>
          </cell>
          <cell r="F175">
            <v>3927247</v>
          </cell>
          <cell r="G175" t="str">
            <v>Actualización 2022 -I</v>
          </cell>
        </row>
        <row r="176">
          <cell r="A176">
            <v>3364</v>
          </cell>
          <cell r="B176" t="str">
            <v>REDES ELECTRICAS</v>
          </cell>
          <cell r="C176" t="str">
            <v>RED ELÉCTRICA CODENSA</v>
          </cell>
          <cell r="D176" t="str">
            <v>POSTE EN CONCRETO LA, H=8M, CR=510 KG (INC. SUMINISTRO, IZAJE, HINCADO, APLOMADO Y CIMENTACIÓN SEGÚN NORMA LA009)</v>
          </cell>
          <cell r="E176" t="str">
            <v>UN</v>
          </cell>
          <cell r="F176">
            <v>735095</v>
          </cell>
          <cell r="G176" t="str">
            <v>Actualización 2022 -I</v>
          </cell>
        </row>
        <row r="177">
          <cell r="A177">
            <v>3365</v>
          </cell>
          <cell r="B177" t="str">
            <v>REDES ELECTRICAS</v>
          </cell>
          <cell r="C177" t="str">
            <v>RED ELÉCTRICA CODENSA</v>
          </cell>
          <cell r="D177" t="str">
            <v>POSTE EN CONCRETO LA, H=8M, CR=750 KG (INC. SUMINISTRO, IZAJE, HINCADO, APLOMADO Y CIMENTACIÓN SEGÚN NORMA LA009)</v>
          </cell>
          <cell r="E177" t="str">
            <v>UN</v>
          </cell>
          <cell r="F177">
            <v>853924</v>
          </cell>
          <cell r="G177" t="str">
            <v>Actualización 2022 -I</v>
          </cell>
        </row>
        <row r="178">
          <cell r="A178">
            <v>3366</v>
          </cell>
          <cell r="B178" t="str">
            <v>REDES ELECTRICAS</v>
          </cell>
          <cell r="C178" t="str">
            <v>RED ELÉCTRICA CODENSA</v>
          </cell>
          <cell r="D178" t="str">
            <v>POSTE EN CONCRETO LA, H=8M, CR=1050 KG (INC. SUMINISTRO, IZAJE, HINCADO, APLOMADO Y CIMENTACIÓN SEGÚN NORMA LA009)</v>
          </cell>
          <cell r="E178" t="str">
            <v>UN</v>
          </cell>
          <cell r="F178">
            <v>996493</v>
          </cell>
          <cell r="G178" t="str">
            <v>Actualización 2022 -I</v>
          </cell>
        </row>
        <row r="179">
          <cell r="A179">
            <v>3368</v>
          </cell>
          <cell r="B179" t="str">
            <v>REDES ELECTRICAS</v>
          </cell>
          <cell r="C179" t="str">
            <v>RED ELÉCTRICA CODENSA</v>
          </cell>
          <cell r="D179" t="str">
            <v>POSTE EN CONCRETO LA, H=10M, CR=510 KG (INC. SUMINISTRO, IZAJE, HINCADO, APLOMADO Y CIMENTACIÓN SEGÚN NORMA LA009)</v>
          </cell>
          <cell r="E179" t="str">
            <v>UN</v>
          </cell>
          <cell r="F179">
            <v>940007</v>
          </cell>
          <cell r="G179" t="str">
            <v>Actualización 2022 -I</v>
          </cell>
        </row>
        <row r="180">
          <cell r="A180">
            <v>3369</v>
          </cell>
          <cell r="B180" t="str">
            <v>REDES ELECTRICAS</v>
          </cell>
          <cell r="C180" t="str">
            <v>RED ELÉCTRICA CODENSA</v>
          </cell>
          <cell r="D180" t="str">
            <v>POSTE EN CONCRETO LA, H=10M, CR=750 KG (INC. SUMINISTRO, IZAJE, HINCADO, APLOMADO Y CIMENTACIÓN SEGÚN NORMA LA009)</v>
          </cell>
          <cell r="E180" t="str">
            <v>UN</v>
          </cell>
          <cell r="F180">
            <v>1061292</v>
          </cell>
          <cell r="G180" t="str">
            <v>Actualización 2022 -I</v>
          </cell>
        </row>
        <row r="181">
          <cell r="A181">
            <v>3370</v>
          </cell>
          <cell r="B181" t="str">
            <v>REDES ELECTRICAS</v>
          </cell>
          <cell r="C181" t="str">
            <v>RED ELÉCTRICA CODENSA</v>
          </cell>
          <cell r="D181" t="str">
            <v>POSTE EN CONCRETO LA, H=10M, CR=1050 KG (INC. SUMINISTRO, IZAJE, HINCADO, APLOMADO Y CIMENTACIÓN SEGÚN NORMA LA009)</v>
          </cell>
          <cell r="E181" t="str">
            <v>UN</v>
          </cell>
          <cell r="F181">
            <v>1209591</v>
          </cell>
          <cell r="G181" t="str">
            <v>Actualización 2022 -I</v>
          </cell>
        </row>
        <row r="182">
          <cell r="A182">
            <v>3371</v>
          </cell>
          <cell r="B182" t="str">
            <v>REDES ELECTRICAS</v>
          </cell>
          <cell r="C182" t="str">
            <v>RED ELÉCTRICA CODENSA</v>
          </cell>
          <cell r="D182" t="str">
            <v>POSTE EN CONCRETO LA, H=12M, CR=510 KG (INC. SUMINISTRO, IZAJE, HINCADO, APLOMADO Y CIMENTACIÓN SEGÚN NORMA LA009)</v>
          </cell>
          <cell r="E182" t="str">
            <v>UN</v>
          </cell>
          <cell r="F182">
            <v>1146160</v>
          </cell>
          <cell r="G182" t="str">
            <v>Actualización 2022 -I</v>
          </cell>
        </row>
        <row r="183">
          <cell r="A183">
            <v>3372</v>
          </cell>
          <cell r="B183" t="str">
            <v>REDES ELECTRICAS</v>
          </cell>
          <cell r="C183" t="str">
            <v>RED ELÉCTRICA CODENSA</v>
          </cell>
          <cell r="D183" t="str">
            <v>POSTE EN CONCRETO LA, H=12M, CR=750 KG (INC. SUMINISTRO, IZAJE, HINCADO, APLOMADO Y CIMENTACIÓN SEGÚN NORMA LA009)</v>
          </cell>
          <cell r="E183" t="str">
            <v>UN</v>
          </cell>
          <cell r="F183">
            <v>1297028</v>
          </cell>
          <cell r="G183" t="str">
            <v>Actualización 2022 -I</v>
          </cell>
        </row>
        <row r="184">
          <cell r="A184">
            <v>3373</v>
          </cell>
          <cell r="B184" t="str">
            <v>REDES ELECTRICAS</v>
          </cell>
          <cell r="C184" t="str">
            <v>RED ELÉCTRICA CODENSA</v>
          </cell>
          <cell r="D184" t="str">
            <v>POSTE EN CONCRETO LA, H=12M, CR=1050 KG (INC. SUMINISTRO, IZAJE, HINCADO, APLOMADO Y CIMENTACIÓN SEGÚN NORMA LA009)</v>
          </cell>
          <cell r="E184" t="str">
            <v>UN</v>
          </cell>
          <cell r="F184">
            <v>1721870</v>
          </cell>
          <cell r="G184" t="str">
            <v>Actualización 2022 -I</v>
          </cell>
        </row>
        <row r="185">
          <cell r="A185">
            <v>3374</v>
          </cell>
          <cell r="B185" t="str">
            <v>REDES ELECTRICAS</v>
          </cell>
          <cell r="C185" t="str">
            <v>RED ELÉCTRICA CODENSA</v>
          </cell>
          <cell r="D185" t="str">
            <v>POSTE EN CONCRETO LA, H=14M, CR=750 KG (INC. SUMINISTRO, IZAJE, HINCADO, APLOMADO Y CIMENTACIÓN SEGÚN NORMA LA009)</v>
          </cell>
          <cell r="E185" t="str">
            <v>UN</v>
          </cell>
          <cell r="F185">
            <v>1776027</v>
          </cell>
          <cell r="G185" t="str">
            <v>Actualización 2022 -I</v>
          </cell>
        </row>
        <row r="186">
          <cell r="A186">
            <v>3375</v>
          </cell>
          <cell r="B186" t="str">
            <v>REDES ELECTRICAS</v>
          </cell>
          <cell r="C186" t="str">
            <v>RED ELÉCTRICA CODENSA</v>
          </cell>
          <cell r="D186" t="str">
            <v>POSTE EN CONCRETO LA, H=14M, CR=1050 KG (INC. SUMINISTRO, IZAJE, HINCADO, APLOMADO Y CIMENTACIÓN SEGÚN NORMA LA009)</v>
          </cell>
          <cell r="E186" t="str">
            <v>UN</v>
          </cell>
          <cell r="F186">
            <v>1934968</v>
          </cell>
          <cell r="G186" t="str">
            <v>Actualización 2022 -I</v>
          </cell>
        </row>
        <row r="187">
          <cell r="A187">
            <v>3376</v>
          </cell>
          <cell r="B187" t="str">
            <v>REDES ELECTRICAS</v>
          </cell>
          <cell r="C187" t="str">
            <v>RED ELÉCTRICA CODENSA</v>
          </cell>
          <cell r="D187" t="str">
            <v>POSTE EN CONCRETO LA, H=14M, CR=1350 KG (INC. SUMINISTRO, IZAJE, HINCADO, APLOMADO Y CIMENTACIÓN SEGÚN NORMA LA009)</v>
          </cell>
          <cell r="E187" t="str">
            <v>UN</v>
          </cell>
          <cell r="F187">
            <v>2063620</v>
          </cell>
          <cell r="G187" t="str">
            <v>Actualización 2022 -I</v>
          </cell>
        </row>
        <row r="188">
          <cell r="A188">
            <v>3378</v>
          </cell>
          <cell r="B188" t="str">
            <v>EXCAVACIONES</v>
          </cell>
          <cell r="C188" t="str">
            <v>EXC. CONFORMACIÓN DE SUBRASANTE</v>
          </cell>
          <cell r="D188" t="str">
            <v>DESCAPOTE A MANO EN MATERIAL COMUN (E=0.1M. INCLUYE CARGUE)</v>
          </cell>
          <cell r="E188" t="str">
            <v>M2</v>
          </cell>
          <cell r="F188">
            <v>2786</v>
          </cell>
          <cell r="G188" t="str">
            <v>Actualización 2022 -I</v>
          </cell>
        </row>
        <row r="189">
          <cell r="A189">
            <v>3379</v>
          </cell>
          <cell r="B189" t="str">
            <v>REDES ELECTRICAS</v>
          </cell>
          <cell r="C189" t="str">
            <v>RED ELÉCTRICA CODENSA</v>
          </cell>
          <cell r="D189" t="str">
            <v>4 DUCTOS D=6" PVC-TDP (INCLUYE SUMINISTRO E INSTALACIÓN. NO INCLUYE RELLENOS). NORMA CS217.</v>
          </cell>
          <cell r="E189" t="str">
            <v>ML</v>
          </cell>
          <cell r="F189">
            <v>218074</v>
          </cell>
          <cell r="G189" t="str">
            <v>Actualización 2022 -I</v>
          </cell>
        </row>
        <row r="190">
          <cell r="A190">
            <v>3380</v>
          </cell>
          <cell r="B190" t="str">
            <v>REDES ELECTRICAS</v>
          </cell>
          <cell r="C190" t="str">
            <v>RED ELÉCTRICA CODENSA</v>
          </cell>
          <cell r="D190" t="str">
            <v>4 DUCTOS D=4" PVC-TDP (INCLUYE SUMINISTRO E INSTALACIÓN. NO INCLUYE RELLENOS) NORMA CS209.</v>
          </cell>
          <cell r="E190" t="str">
            <v>ML</v>
          </cell>
          <cell r="F190">
            <v>98392</v>
          </cell>
          <cell r="G190" t="str">
            <v>Actualización 2022 -I</v>
          </cell>
        </row>
        <row r="191">
          <cell r="A191">
            <v>3382</v>
          </cell>
          <cell r="B191" t="str">
            <v>REDES ELECTRICAS</v>
          </cell>
          <cell r="C191" t="str">
            <v>RED ELÉCTRICA CODENSA</v>
          </cell>
          <cell r="D191" t="str">
            <v>1 DUCTO D=3" PVC-TDP (INCLUYE SUMINISTRO E INSTALACIÓN. NO INCLUYE RELLENOS) NORMA CS220.</v>
          </cell>
          <cell r="E191" t="str">
            <v>ML</v>
          </cell>
          <cell r="F191">
            <v>22264</v>
          </cell>
          <cell r="G191" t="str">
            <v>Actualización 2022 -I</v>
          </cell>
        </row>
        <row r="192">
          <cell r="A192">
            <v>3385</v>
          </cell>
          <cell r="B192" t="str">
            <v>REDES TELEFONICAS / DATOS</v>
          </cell>
          <cell r="C192" t="str">
            <v>RED TELEFONICA ETB</v>
          </cell>
          <cell r="D192" t="str">
            <v>6 DUCTOS D=4" PVC-TDP (INCLUYE SUMINISTRO E INSTALACIÓN. NO INCLUYE RELLENOS)</v>
          </cell>
          <cell r="E192" t="str">
            <v>ML</v>
          </cell>
          <cell r="F192">
            <v>146081</v>
          </cell>
          <cell r="G192" t="str">
            <v>Actualización 2022 -I</v>
          </cell>
        </row>
        <row r="193">
          <cell r="A193">
            <v>3388</v>
          </cell>
          <cell r="B193" t="str">
            <v>REDES ELECTRICAS</v>
          </cell>
          <cell r="C193" t="str">
            <v>RED ELÉCTRICA CODENSA</v>
          </cell>
          <cell r="D193" t="str">
            <v>9 DUCTOS D=6" PVC-TDP (INCLUYE SUMINISTRO E INSTALACIÓN. NO INCLUYE RELLENOS) NORMA CS213.</v>
          </cell>
          <cell r="E193" t="str">
            <v>ML</v>
          </cell>
          <cell r="F193">
            <v>486899</v>
          </cell>
          <cell r="G193" t="str">
            <v>Actualización 2022 -I</v>
          </cell>
        </row>
        <row r="194">
          <cell r="A194">
            <v>3391</v>
          </cell>
          <cell r="B194" t="str">
            <v>REDES ACUEDUCTO</v>
          </cell>
          <cell r="C194" t="str">
            <v>REDES ACUEDUCTO</v>
          </cell>
          <cell r="D194" t="str">
            <v>CODO HD 22.5° EXTREMO LISO PARA PVC D=4" (SUMINISTRO E INSTALACIÓN)</v>
          </cell>
          <cell r="E194" t="str">
            <v>UN</v>
          </cell>
          <cell r="F194">
            <v>189225</v>
          </cell>
          <cell r="G194" t="str">
            <v>Actualización 2022 -I</v>
          </cell>
        </row>
        <row r="195">
          <cell r="A195">
            <v>3393</v>
          </cell>
          <cell r="B195" t="str">
            <v>REDES ACUEDUCTO</v>
          </cell>
          <cell r="C195" t="str">
            <v>REDES ACUEDUCTO</v>
          </cell>
          <cell r="D195" t="str">
            <v>UNION DE REPARACION PVC TIPO U.M. D=12" (SUMINISTRO E INSTALACIÓN)</v>
          </cell>
          <cell r="E195" t="str">
            <v>UN</v>
          </cell>
          <cell r="F195">
            <v>1287300</v>
          </cell>
          <cell r="G195" t="str">
            <v>Actualización 2022 -I</v>
          </cell>
        </row>
        <row r="196">
          <cell r="A196">
            <v>3394</v>
          </cell>
          <cell r="B196" t="str">
            <v>PAVIMENTOS</v>
          </cell>
          <cell r="C196" t="str">
            <v>PAVIMENTOS EN CONCRETO HIDRAULICO</v>
          </cell>
          <cell r="D196" t="str">
            <v>LOSA DE CONCRETO MR41 (SUMINISTRO, FORMALETEADO, COLOCACIÓN Y ACABADO. NO INCLUYE ACERO, CURADO, JUNTAS)</v>
          </cell>
          <cell r="E196" t="str">
            <v>M3</v>
          </cell>
          <cell r="F196">
            <v>541158</v>
          </cell>
          <cell r="G196" t="str">
            <v>Actualización 2022 -I</v>
          </cell>
        </row>
        <row r="197">
          <cell r="A197">
            <v>3396</v>
          </cell>
          <cell r="B197" t="str">
            <v>MOBILIARIO URBANO - ARBOLES Y GRAMAS</v>
          </cell>
          <cell r="C197" t="str">
            <v>MOBILIARIO URBANO</v>
          </cell>
          <cell r="D197" t="str">
            <v>BANCA EN CONCRETO TIPO M30 (SUMINISTRO E INSTALACIÓN. NO INCLUYE MATERIAL DE BASE)</v>
          </cell>
          <cell r="E197" t="str">
            <v>UN</v>
          </cell>
          <cell r="F197">
            <v>669925</v>
          </cell>
          <cell r="G197" t="str">
            <v>Actualización 2022 -I</v>
          </cell>
        </row>
        <row r="198">
          <cell r="A198">
            <v>3397</v>
          </cell>
          <cell r="B198" t="str">
            <v>MOBILIARIO URBANO - ARBOLES Y GRAMAS</v>
          </cell>
          <cell r="C198" t="str">
            <v>MOBILIARIO URBANO</v>
          </cell>
          <cell r="D198" t="str">
            <v>CANECA TIPO M120 (EN MALLA METÁLICA. INCLUYE SUMINISTRO E INSTALACIÓN. INCLUYE BASE EN CONCRETO 1500 PSI, HECHO EN OBRA)</v>
          </cell>
          <cell r="E198" t="str">
            <v>UN</v>
          </cell>
          <cell r="F198">
            <v>355655</v>
          </cell>
          <cell r="G198" t="str">
            <v>Actualización 2022 -I</v>
          </cell>
        </row>
        <row r="199">
          <cell r="A199">
            <v>3400</v>
          </cell>
          <cell r="B199" t="str">
            <v>MOBILIARIO URBANO - ARBOLES Y GRAMAS</v>
          </cell>
          <cell r="C199" t="str">
            <v>MOBILIARIO URBANO</v>
          </cell>
          <cell r="D199" t="str">
            <v>BANCA EN CONCRETO TIPO M40 (SUMINISTRO E INSTALACIÓN)</v>
          </cell>
          <cell r="E199" t="str">
            <v>UN</v>
          </cell>
          <cell r="F199">
            <v>149133</v>
          </cell>
          <cell r="G199" t="str">
            <v>Actualización 2022 -I</v>
          </cell>
        </row>
        <row r="200">
          <cell r="A200">
            <v>3401</v>
          </cell>
          <cell r="B200" t="str">
            <v>MOBILIARIO URBANO - ARBOLES Y GRAMAS</v>
          </cell>
          <cell r="C200" t="str">
            <v>MOBILIARIO URBANO</v>
          </cell>
          <cell r="D200" t="str">
            <v>BANCA EN CONCRETO TIPO M31 (SUMINISTRO E INSTALACIÓN)</v>
          </cell>
          <cell r="E200" t="str">
            <v>UN</v>
          </cell>
          <cell r="F200">
            <v>372425</v>
          </cell>
          <cell r="G200" t="str">
            <v>Actualización 2022 -I</v>
          </cell>
        </row>
        <row r="201">
          <cell r="A201">
            <v>3403</v>
          </cell>
          <cell r="B201" t="str">
            <v>MOBILIARIO URBANO - ARBOLES Y GRAMAS</v>
          </cell>
          <cell r="C201" t="str">
            <v>MOBILIARIO URBANO</v>
          </cell>
          <cell r="D201" t="str">
            <v>CONTENEDOR DE RAICES TIPO B20 (TIPO A) (1.2X1.2X1.40M. INC. SUMINISTRO, CONSTRUCCIÓN Y FILTRO EN GRAVILLA. NO INC. TIERRA)</v>
          </cell>
          <cell r="E201" t="str">
            <v>UN</v>
          </cell>
          <cell r="F201">
            <v>640137</v>
          </cell>
          <cell r="G201" t="str">
            <v>Actualización 2022 -I</v>
          </cell>
        </row>
        <row r="202">
          <cell r="A202">
            <v>3404</v>
          </cell>
          <cell r="B202" t="str">
            <v>REDES ACUEDUCTO</v>
          </cell>
          <cell r="C202" t="str">
            <v>REDES ACUEDUCTO</v>
          </cell>
          <cell r="D202" t="str">
            <v>TAPON HD EXTREMO LISO D=4" (SUMINISTRO E INSTALACIÓN)</v>
          </cell>
          <cell r="E202" t="str">
            <v>UN</v>
          </cell>
          <cell r="F202">
            <v>129725</v>
          </cell>
          <cell r="G202" t="str">
            <v>Actualización 2022 -I</v>
          </cell>
        </row>
        <row r="203">
          <cell r="A203">
            <v>3405</v>
          </cell>
          <cell r="B203" t="str">
            <v>REDES ACUEDUCTO</v>
          </cell>
          <cell r="C203" t="str">
            <v>REDES ACUEDUCTO</v>
          </cell>
          <cell r="D203" t="str">
            <v>UNION DE REPARACION HD EL D=6" (SUMINISTRO E INSTALACIÓN)</v>
          </cell>
          <cell r="E203" t="str">
            <v>UN</v>
          </cell>
          <cell r="F203">
            <v>284239</v>
          </cell>
          <cell r="G203" t="str">
            <v>Actualización 2022 -I</v>
          </cell>
        </row>
        <row r="204">
          <cell r="A204">
            <v>3408</v>
          </cell>
          <cell r="B204" t="str">
            <v>REDES ELECTRICAS</v>
          </cell>
          <cell r="C204" t="str">
            <v>RED ELÉCTRICA CODENSA</v>
          </cell>
          <cell r="D204" t="str">
            <v>6 DUCTOS D=6" PVC-TDP (INCLUYE SUMINISTRO E INSTALACIÓN. NO INCLUYE RELLENOS). NORMA CS212.</v>
          </cell>
          <cell r="E204" t="str">
            <v>ML</v>
          </cell>
          <cell r="F204">
            <v>325604</v>
          </cell>
          <cell r="G204" t="str">
            <v>Actualización 2022 -I</v>
          </cell>
        </row>
        <row r="205">
          <cell r="A205">
            <v>3410</v>
          </cell>
          <cell r="B205" t="str">
            <v>REDES TELEFONICAS / DATOS</v>
          </cell>
          <cell r="C205" t="str">
            <v>RED TELEFONICA ETB</v>
          </cell>
          <cell r="D205" t="str">
            <v>CAMARA DE INSPECCIÓN T-14A ETB (H=2.3M. INCLUYE BASE, MUROS, CUBIERTA, ARO-BASE Y ARO-TAPA)</v>
          </cell>
          <cell r="E205" t="str">
            <v>UN</v>
          </cell>
          <cell r="F205">
            <v>6527205</v>
          </cell>
          <cell r="G205" t="str">
            <v>Actualización 2022 -I</v>
          </cell>
        </row>
        <row r="206">
          <cell r="A206">
            <v>3411</v>
          </cell>
          <cell r="B206" t="str">
            <v>REDES TELEFONICAS / DATOS</v>
          </cell>
          <cell r="C206" t="str">
            <v>RED TELEFONICA ETB</v>
          </cell>
          <cell r="D206" t="str">
            <v>CAMARA DE INSPECCIÓN T-18A ETB (H=2.3M. INCLUYE BASE, MUROS, CUBIERTA, ARO-BASE Y ARO-TAPA)</v>
          </cell>
          <cell r="E206" t="str">
            <v>UN</v>
          </cell>
          <cell r="F206">
            <v>6588904</v>
          </cell>
          <cell r="G206" t="str">
            <v>Actualización 2022 -I</v>
          </cell>
        </row>
        <row r="207">
          <cell r="A207">
            <v>3412</v>
          </cell>
          <cell r="B207" t="str">
            <v>REDES ACUEDUCTO</v>
          </cell>
          <cell r="C207" t="str">
            <v>REDES ACUEDUCTO</v>
          </cell>
          <cell r="D207" t="str">
            <v>UNION DE REPARACION PVC TIPO U.M. D=8" (SUMINISTRO E INSTALACIÓN)</v>
          </cell>
          <cell r="E207" t="str">
            <v>UN</v>
          </cell>
          <cell r="F207">
            <v>417404</v>
          </cell>
          <cell r="G207" t="str">
            <v>Actualización 2022 -I</v>
          </cell>
        </row>
        <row r="208">
          <cell r="A208">
            <v>3413</v>
          </cell>
          <cell r="B208" t="str">
            <v>REDES ACUEDUCTO</v>
          </cell>
          <cell r="C208" t="str">
            <v>REDES ACUEDUCTO</v>
          </cell>
          <cell r="D208" t="str">
            <v>ADAPTADOR TERMINAL CAMPANA PVC D=3" (SUMINISTRO E INSTALACIÓN)</v>
          </cell>
          <cell r="E208" t="str">
            <v>UN</v>
          </cell>
          <cell r="F208">
            <v>10574</v>
          </cell>
          <cell r="G208" t="str">
            <v>Actualización 2022 -I</v>
          </cell>
        </row>
        <row r="209">
          <cell r="A209">
            <v>3414</v>
          </cell>
          <cell r="B209" t="str">
            <v>REDES ACUEDUCTO</v>
          </cell>
          <cell r="C209" t="str">
            <v>REDES ACUEDUCTO</v>
          </cell>
          <cell r="D209" t="str">
            <v>ADAPTADOR TERMINAL CAMPANA PVC D=4" (SUMINISTRO E INSTALACIÓN)</v>
          </cell>
          <cell r="E209" t="str">
            <v>UN</v>
          </cell>
          <cell r="F209">
            <v>18633</v>
          </cell>
          <cell r="G209" t="str">
            <v>Actualización 2022 -I</v>
          </cell>
        </row>
        <row r="210">
          <cell r="A210">
            <v>3415</v>
          </cell>
          <cell r="B210" t="str">
            <v>REDES TELEFONICAS / DATOS</v>
          </cell>
          <cell r="C210" t="str">
            <v>RED TELEFONICA ETB</v>
          </cell>
          <cell r="D210" t="str">
            <v>2 DUCTOS D=3" PVC-TDP (INCLUYE SUMINISTRO E INSTALACIÓN. NO INCLUYE RELLENOS)</v>
          </cell>
          <cell r="E210" t="str">
            <v>ML</v>
          </cell>
          <cell r="F210">
            <v>40605</v>
          </cell>
          <cell r="G210" t="str">
            <v>Actualización 2022 -I</v>
          </cell>
        </row>
        <row r="211">
          <cell r="A211">
            <v>3425</v>
          </cell>
          <cell r="B211" t="str">
            <v>ANDENES Y SARDINELES</v>
          </cell>
          <cell r="C211" t="str">
            <v>ANDENES EN CONCRETO</v>
          </cell>
          <cell r="D211" t="str">
            <v>ANDEN CONCRETO GRAVA COMÚN DE 3000 PSI (210 KG/CM2) PREMEZCLADO E=0.10M (INCLUYE SUMINISTRO, FORMALETEO, FUNDIDA Y CURADO)</v>
          </cell>
          <cell r="E211" t="str">
            <v>M2</v>
          </cell>
          <cell r="F211">
            <v>55693</v>
          </cell>
          <cell r="G211" t="str">
            <v>Actualización 2022 -I</v>
          </cell>
        </row>
        <row r="212">
          <cell r="A212">
            <v>3426</v>
          </cell>
          <cell r="B212" t="str">
            <v>ANDENES Y SARDINELES</v>
          </cell>
          <cell r="C212" t="str">
            <v>SARDINELES Y BORDILLOS</v>
          </cell>
          <cell r="D212" t="str">
            <v>SARDINEL H=0.40M, E=0.15M CONCRETO 3000 PSI (FUNDIDO EN SITIO, CONCRETO HECHO EN OBRA. INC. SUMIN, FORMALET. Y CONST.)</v>
          </cell>
          <cell r="E212" t="str">
            <v>ML</v>
          </cell>
          <cell r="F212">
            <v>36168</v>
          </cell>
          <cell r="G212" t="str">
            <v>Actualización 2022 -I</v>
          </cell>
        </row>
        <row r="213">
          <cell r="A213">
            <v>3429</v>
          </cell>
          <cell r="B213" t="str">
            <v>SEÑALIZACIÓN</v>
          </cell>
          <cell r="C213" t="str">
            <v>SEÑALES DE TRANSITO</v>
          </cell>
          <cell r="D213" t="str">
            <v>SEÑAL DOBLE DE CICLORUTA (INCLUYE SUMINISTRO E INSTALACIÓN)</v>
          </cell>
          <cell r="E213" t="str">
            <v>UN</v>
          </cell>
          <cell r="F213">
            <v>435146</v>
          </cell>
          <cell r="G213" t="str">
            <v>Actualización 2022 -I</v>
          </cell>
        </row>
        <row r="214">
          <cell r="A214">
            <v>3430</v>
          </cell>
          <cell r="B214" t="str">
            <v>SEÑALIZACIÓN</v>
          </cell>
          <cell r="C214" t="str">
            <v>SEÑALES DE TRANSITO</v>
          </cell>
          <cell r="D214" t="str">
            <v>SEÑAL VERTICAL GRUPO I (60X60CM) (INCLUYE SUMINISTRO E INSTALACIÓN)</v>
          </cell>
          <cell r="E214" t="str">
            <v>UN</v>
          </cell>
          <cell r="F214">
            <v>306079</v>
          </cell>
          <cell r="G214" t="str">
            <v>Actualización 2022 -I</v>
          </cell>
        </row>
        <row r="215">
          <cell r="A215">
            <v>3431</v>
          </cell>
          <cell r="B215" t="str">
            <v>SEÑALIZACIÓN</v>
          </cell>
          <cell r="C215" t="str">
            <v>SEÑALES DE TRANSITO</v>
          </cell>
          <cell r="D215" t="str">
            <v>SEÑAL VERTICAL GRUPO I (75X75CM) (INCLUYE SUMINISTRO E INSTALACIÓN)</v>
          </cell>
          <cell r="E215" t="str">
            <v>UN</v>
          </cell>
          <cell r="F215">
            <v>345896</v>
          </cell>
          <cell r="G215" t="str">
            <v>Actualización 2022 -I</v>
          </cell>
        </row>
        <row r="216">
          <cell r="A216">
            <v>3432</v>
          </cell>
          <cell r="B216" t="str">
            <v>SEÑALIZACIÓN</v>
          </cell>
          <cell r="C216" t="str">
            <v>SEÑALES DE TRANSITO</v>
          </cell>
          <cell r="D216" t="str">
            <v>SEÑAL VERTICAL GRUPO I (90X90CM) (INCLUYE SUMINISTRO E INSTALACIÓN)</v>
          </cell>
          <cell r="E216" t="str">
            <v>UN</v>
          </cell>
          <cell r="F216">
            <v>411304</v>
          </cell>
          <cell r="G216" t="str">
            <v>Actualización 2022 -I</v>
          </cell>
        </row>
        <row r="217">
          <cell r="A217">
            <v>3433</v>
          </cell>
          <cell r="B217" t="str">
            <v>SEÑALIZACIÓN</v>
          </cell>
          <cell r="C217" t="str">
            <v>DEMARCACION DE PAVIMENTOS</v>
          </cell>
          <cell r="D217" t="str">
            <v>TACHA REFLECTIVA UNIDIRECCIONAL (INCLUYE SUMINISTRO E INSTALACIÓN)</v>
          </cell>
          <cell r="E217" t="str">
            <v>UN</v>
          </cell>
          <cell r="F217">
            <v>4806</v>
          </cell>
          <cell r="G217" t="str">
            <v>Actualización 2022 -I</v>
          </cell>
        </row>
        <row r="218">
          <cell r="A218">
            <v>3434</v>
          </cell>
          <cell r="B218" t="str">
            <v>SEÑALIZACIÓN</v>
          </cell>
          <cell r="C218" t="str">
            <v>DEMARCACION DE PAVIMENTOS</v>
          </cell>
          <cell r="D218" t="str">
            <v>TACHÓN EN CONCRETO L=0.40M HI=0.15M, HS=0.08M (INCLUYE SUMINISTRO E INSTALACIÓN) INCLUYE PINTURA PARA INSTALAR</v>
          </cell>
          <cell r="E218" t="str">
            <v>UN</v>
          </cell>
          <cell r="F218">
            <v>69415</v>
          </cell>
          <cell r="G218" t="str">
            <v>Actualización 2022 -I</v>
          </cell>
        </row>
        <row r="219">
          <cell r="A219">
            <v>3436</v>
          </cell>
          <cell r="B219" t="str">
            <v>RELLENOS Y CAPAS GRANULARES</v>
          </cell>
          <cell r="C219" t="str">
            <v>RELLENOS PARA ANDENES Y REDES</v>
          </cell>
          <cell r="D219" t="str">
            <v>RELLENO PARA REDES EN SUBBASE GRANULAR B-400 (SUMINISTRO, EXTENDIDO, HUMEDECIMIENTO Y COMPACTACIÓN)</v>
          </cell>
          <cell r="E219" t="str">
            <v>M3</v>
          </cell>
          <cell r="F219">
            <v>88824</v>
          </cell>
          <cell r="G219" t="str">
            <v>Actualización 2022 -I</v>
          </cell>
        </row>
        <row r="220">
          <cell r="A220">
            <v>3442</v>
          </cell>
          <cell r="B220" t="str">
            <v>CONCRETO Y ACERO PARA ESTRUCTURAS</v>
          </cell>
          <cell r="C220" t="str">
            <v>CONCRETO PARA ESTRUCTURAS</v>
          </cell>
          <cell r="D220" t="str">
            <v>CONCRETO 2000 PSI PARA REDES (Hecho en Obra 1:3:3 con arena de río y triturado de 3/4")  (Suministro y Colocación)</v>
          </cell>
          <cell r="E220" t="str">
            <v>M3</v>
          </cell>
          <cell r="F220">
            <v>477928</v>
          </cell>
          <cell r="G220" t="str">
            <v>Actualización 2022 -I</v>
          </cell>
        </row>
        <row r="221">
          <cell r="A221">
            <v>3443</v>
          </cell>
          <cell r="B221" t="str">
            <v>RELLENOS Y CAPAS GRANULARES</v>
          </cell>
          <cell r="C221" t="str">
            <v>CAPAS GRANULARES</v>
          </cell>
          <cell r="D221" t="str">
            <v>SUBBASE GRANULAR B-200 (SUMINISTRO, EXTENDIDO, NIVELACIÓN, HUMEDECIMIENTO Y COMPACTACIÓN CON VIBROCOMPACTADOR)</v>
          </cell>
          <cell r="E221" t="str">
            <v>M3</v>
          </cell>
          <cell r="F221">
            <v>71441</v>
          </cell>
          <cell r="G221" t="str">
            <v>Actualización 2022 -I</v>
          </cell>
        </row>
        <row r="222">
          <cell r="A222">
            <v>3450</v>
          </cell>
          <cell r="B222" t="str">
            <v>REDES ELECTRICAS</v>
          </cell>
          <cell r="C222" t="str">
            <v>RED ELÉCTRICA CODENSA</v>
          </cell>
          <cell r="D222" t="str">
            <v>LUMINARIA DE SODIO 70W PARA AP (INC. SUMINISTRO E INSTALACIÓN. INC. BOMBILLO Y FOTOCELDA CON BASE. NO INC BRAZO SOPORTE)</v>
          </cell>
          <cell r="E222" t="str">
            <v>UN</v>
          </cell>
          <cell r="F222">
            <v>349237</v>
          </cell>
          <cell r="G222" t="str">
            <v>Actualización 2022 -I</v>
          </cell>
        </row>
        <row r="223">
          <cell r="A223">
            <v>3451</v>
          </cell>
          <cell r="B223" t="str">
            <v>REDES ELECTRICAS</v>
          </cell>
          <cell r="C223" t="str">
            <v>RED ELÉCTRICA CODENSA</v>
          </cell>
          <cell r="D223" t="str">
            <v>LUMINARIA DE SODIO 250W PARA AP (INC.SUMINISTRO E INSTALACIÓN. INC. BOMBILLO Y FOTOCELDA CON BASE. NO INC BRAZO SOPORTE)</v>
          </cell>
          <cell r="E223" t="str">
            <v>UN</v>
          </cell>
          <cell r="F223">
            <v>493227</v>
          </cell>
          <cell r="G223" t="str">
            <v>Actualización 2022 -I</v>
          </cell>
        </row>
        <row r="224">
          <cell r="A224">
            <v>3452</v>
          </cell>
          <cell r="B224" t="str">
            <v>REDES ELECTRICAS</v>
          </cell>
          <cell r="C224" t="str">
            <v>RED ELÉCTRICA CODENSA</v>
          </cell>
          <cell r="D224" t="str">
            <v>LUMINARIA DE SODIO 150W PARA AP (INC.SUMINISTRO E INSTALACIÓN. INC. BOMBILLO Y FOTOCELDA CON BASE. NO INC BRAZO SOPORTE)</v>
          </cell>
          <cell r="E224" t="str">
            <v>UN</v>
          </cell>
          <cell r="F224">
            <v>452767</v>
          </cell>
          <cell r="G224" t="str">
            <v>Actualización 2022 -I</v>
          </cell>
        </row>
        <row r="225">
          <cell r="A225">
            <v>3454</v>
          </cell>
          <cell r="B225" t="str">
            <v>RELLENOS Y CAPAS GRANULARES</v>
          </cell>
          <cell r="C225" t="str">
            <v>CAPAS GRANULARES</v>
          </cell>
          <cell r="D225" t="str">
            <v>ESTABILIZACIÓN DE SUBRASANTE CON RAJÓN (SUMINISTRO, EXTENDIDO, NIVELACIÓN Y COMPACTACIÓN MANUAL)</v>
          </cell>
          <cell r="E225" t="str">
            <v>M3</v>
          </cell>
          <cell r="F225">
            <v>85636</v>
          </cell>
          <cell r="G225" t="str">
            <v>Actualización 2022 -I</v>
          </cell>
        </row>
        <row r="226">
          <cell r="A226">
            <v>3463</v>
          </cell>
          <cell r="B226" t="str">
            <v>REDES ACUEDUCTO</v>
          </cell>
          <cell r="C226" t="str">
            <v>REDES ACUEDUCTO</v>
          </cell>
          <cell r="D226" t="str">
            <v>UNION DE REPARACION PVC TIPO U.M. D=6" (SUMINISTRO E INSTALACIÓN)</v>
          </cell>
          <cell r="E226" t="str">
            <v>UN</v>
          </cell>
          <cell r="F226">
            <v>229923</v>
          </cell>
          <cell r="G226" t="str">
            <v>Actualización 2022 -I</v>
          </cell>
        </row>
        <row r="227">
          <cell r="A227">
            <v>3464</v>
          </cell>
          <cell r="B227" t="str">
            <v>EXCAVACIONES</v>
          </cell>
          <cell r="C227" t="str">
            <v>EXC. CONFORMACIÓN DE SUBRASANTE</v>
          </cell>
          <cell r="D227" t="str">
            <v>EXCAVACION MANUAL EN MATERIAL COMUN. INCLUYE CARGUE.</v>
          </cell>
          <cell r="E227" t="str">
            <v>M3</v>
          </cell>
          <cell r="F227">
            <v>31876</v>
          </cell>
          <cell r="G227" t="str">
            <v>Actualización 2022 -I</v>
          </cell>
        </row>
        <row r="228">
          <cell r="A228">
            <v>3465</v>
          </cell>
          <cell r="B228" t="str">
            <v>CONCRETO Y ACERO PARA ESTRUCTURAS</v>
          </cell>
          <cell r="C228" t="str">
            <v>CONCRETOS Y MORTEROS HECHOS EN OBRA</v>
          </cell>
          <cell r="D228" t="str">
            <v>CONCRETO 3000 PSI (HECHO EN OBRA 1:2:2 CON ARENA DE RÍO Y TRITURADO DE 3/4")</v>
          </cell>
          <cell r="E228" t="str">
            <v>M3</v>
          </cell>
          <cell r="F228">
            <v>430589</v>
          </cell>
          <cell r="G228" t="str">
            <v>Actualización 2022 -I</v>
          </cell>
        </row>
        <row r="229">
          <cell r="A229">
            <v>3466</v>
          </cell>
          <cell r="B229" t="str">
            <v>CONCRETO Y ACERO PARA ESTRUCTURAS</v>
          </cell>
          <cell r="C229" t="str">
            <v>CONCRETOS Y MORTEROS HECHOS EN OBRA</v>
          </cell>
          <cell r="D229" t="str">
            <v>CONCRETO 4000 PSI (HECHO EN OBRA CON ARENA DE RÍO Y TRITURADO DE 3/4")</v>
          </cell>
          <cell r="E229" t="str">
            <v>M3</v>
          </cell>
          <cell r="F229">
            <v>443505</v>
          </cell>
          <cell r="G229" t="str">
            <v>Actualización 2022 -I</v>
          </cell>
        </row>
        <row r="230">
          <cell r="A230">
            <v>3467</v>
          </cell>
          <cell r="B230" t="str">
            <v>CONCRETO Y ACERO PARA ESTRUCTURAS</v>
          </cell>
          <cell r="C230" t="str">
            <v>CONCRETOS Y MORTEROS HECHOS EN OBRA</v>
          </cell>
          <cell r="D230" t="str">
            <v>CONCRETO 3500 PSI (HECHO EN OBRA CON ARENA DE RÍO Y TRITURADO DE 3/4")</v>
          </cell>
          <cell r="E230" t="str">
            <v>M3</v>
          </cell>
          <cell r="F230">
            <v>430085</v>
          </cell>
          <cell r="G230" t="str">
            <v>Actualización 2022 -I</v>
          </cell>
        </row>
        <row r="231">
          <cell r="A231">
            <v>3468</v>
          </cell>
          <cell r="B231" t="str">
            <v>CONCRETO Y ACERO PARA ESTRUCTURAS</v>
          </cell>
          <cell r="C231" t="str">
            <v>CONCRETOS Y MORTEROS HECHOS EN OBRA</v>
          </cell>
          <cell r="D231" t="str">
            <v>CONCRETO 2000 PSI (HECHO EN OBRA 1:3:3 CON ARENA DE RÍO Y TRITURADO DE 3/4")</v>
          </cell>
          <cell r="E231" t="str">
            <v>M3</v>
          </cell>
          <cell r="F231">
            <v>375015</v>
          </cell>
          <cell r="G231" t="str">
            <v>Actualización 2022 -I</v>
          </cell>
        </row>
        <row r="232">
          <cell r="A232">
            <v>3470</v>
          </cell>
          <cell r="B232" t="str">
            <v>REDES ALCANTARILLADO / DRENAJE</v>
          </cell>
          <cell r="C232" t="str">
            <v>REDES ALCANTARILLADO / DRENAJE</v>
          </cell>
          <cell r="D232" t="str">
            <v>CILINDRO POZO INSP. EN MAMPOSTERIA E=0.37M (INC. SUMIN. Y CONST, ACERO PARA ESCALERAS, GEOTEXTIL Y PAÑETE IMPERMEAB.)</v>
          </cell>
          <cell r="E232" t="str">
            <v>ML</v>
          </cell>
          <cell r="F232">
            <v>819682</v>
          </cell>
          <cell r="G232" t="str">
            <v>Actualización 2022 -I</v>
          </cell>
        </row>
        <row r="233">
          <cell r="A233">
            <v>3471</v>
          </cell>
          <cell r="B233" t="str">
            <v>REDES ALCANTARILLADO / DRENAJE</v>
          </cell>
          <cell r="C233" t="str">
            <v>REDES ALCANTARILLADO / DRENAJE</v>
          </cell>
          <cell r="D233" t="str">
            <v>CILINDRO POZO INSP. EN MAMPOSTERIA E=0.25M (INC. SUMIN. Y CONST, ACERO PARA ESCALERAS, GEOTEXTIL Y PAÑETE IMPERMEAB.)</v>
          </cell>
          <cell r="E233" t="str">
            <v>ML</v>
          </cell>
          <cell r="F233">
            <v>558004</v>
          </cell>
          <cell r="G233" t="str">
            <v>Actualización 2022 -I</v>
          </cell>
        </row>
        <row r="234">
          <cell r="A234">
            <v>3472</v>
          </cell>
          <cell r="B234" t="str">
            <v>REDES ALCANTARILLADO / DRENAJE</v>
          </cell>
          <cell r="C234" t="str">
            <v>REDES ALCANTARILLADO / DRENAJE</v>
          </cell>
          <cell r="D234" t="str">
            <v>PLACA CUBIERTA D=1.70M POZO INSPEC. (FUNDIDA EN SITIO. INC. SUMINISTRO, FORMALETEO, REFUERZO E INSTALACIÓN. NO INC.TAPA)</v>
          </cell>
          <cell r="E234" t="str">
            <v>UN</v>
          </cell>
          <cell r="F234">
            <v>462939</v>
          </cell>
          <cell r="G234" t="str">
            <v>Actualización 2022 -I</v>
          </cell>
        </row>
        <row r="235">
          <cell r="A235">
            <v>3473</v>
          </cell>
          <cell r="B235" t="str">
            <v>REDES ALCANTARILLADO / DRENAJE</v>
          </cell>
          <cell r="C235" t="str">
            <v>REDES ALCANTARILLADO / DRENAJE</v>
          </cell>
          <cell r="D235" t="str">
            <v>PLACA FONDO D=1.70M POZO INSPEC. (FUNDIDA EN SITIO. INCL. SUMIN, FORMALET, REF, INST. INCL. CONCRETO 2000 PSI DE BASE)</v>
          </cell>
          <cell r="E235" t="str">
            <v>UN</v>
          </cell>
          <cell r="F235">
            <v>588088</v>
          </cell>
          <cell r="G235" t="str">
            <v>Actualización 2022 -I</v>
          </cell>
        </row>
        <row r="236">
          <cell r="A236">
            <v>3474</v>
          </cell>
          <cell r="B236" t="str">
            <v>REDES ALCANTARILLADO / DRENAJE</v>
          </cell>
          <cell r="C236" t="str">
            <v>REDES ALCANTARILLADO / DRENAJE</v>
          </cell>
          <cell r="D236" t="str">
            <v>PLACA FONDO D=1.95M POZO INSPEC. (FUNDIDA EN SITIO. INCL. SUMIN, FORMALET, REF, INST. INCL. CONCRETO 2000 PSI DE BASE)</v>
          </cell>
          <cell r="E236" t="str">
            <v>UN</v>
          </cell>
          <cell r="F236">
            <v>698153</v>
          </cell>
          <cell r="G236" t="str">
            <v>Actualización 2022 -I</v>
          </cell>
        </row>
        <row r="237">
          <cell r="A237">
            <v>3475</v>
          </cell>
          <cell r="B237" t="str">
            <v>CONCRETO Y ACERO PARA ESTRUCTURAS</v>
          </cell>
          <cell r="C237" t="str">
            <v>CONCRETOS Y MORTEROS HECHOS EN OBRA</v>
          </cell>
          <cell r="D237" t="str">
            <v>MORTERO 1:4 (HECHO EN OBRA)</v>
          </cell>
          <cell r="E237" t="str">
            <v>M3</v>
          </cell>
          <cell r="F237">
            <v>306097</v>
          </cell>
          <cell r="G237" t="str">
            <v>Actualización 2022 -I</v>
          </cell>
        </row>
        <row r="238">
          <cell r="A238">
            <v>3476</v>
          </cell>
          <cell r="B238" t="str">
            <v>CONCRETO Y ACERO PARA ESTRUCTURAS</v>
          </cell>
          <cell r="C238" t="str">
            <v>CONCRETOS Y MORTEROS HECHOS EN OBRA</v>
          </cell>
          <cell r="D238" t="str">
            <v>MORTERO 1:3 (HECHO EN OBRA)</v>
          </cell>
          <cell r="E238" t="str">
            <v>M3</v>
          </cell>
          <cell r="F238">
            <v>347434</v>
          </cell>
          <cell r="G238" t="str">
            <v>Actualización 2022 -I</v>
          </cell>
        </row>
        <row r="239">
          <cell r="A239">
            <v>3477</v>
          </cell>
          <cell r="B239" t="str">
            <v>CONCRETO Y ACERO PARA ESTRUCTURAS</v>
          </cell>
          <cell r="C239" t="str">
            <v>CONCRETOS Y MORTEROS HECHOS EN OBRA</v>
          </cell>
          <cell r="D239" t="str">
            <v>MORTERO 1:2 (HECHO EN OBRA)</v>
          </cell>
          <cell r="E239" t="str">
            <v>M3</v>
          </cell>
          <cell r="F239">
            <v>431318</v>
          </cell>
          <cell r="G239" t="str">
            <v>Actualización 2022 -I</v>
          </cell>
        </row>
        <row r="240">
          <cell r="A240">
            <v>3478</v>
          </cell>
          <cell r="B240" t="str">
            <v>RELLENOS Y CAPAS GRANULARES</v>
          </cell>
          <cell r="C240" t="str">
            <v>RELLENOS PARA ANDENES Y REDES</v>
          </cell>
          <cell r="D240" t="str">
            <v>RELLENO PARA REDES EN GRAVILLA 1/2" (SUMINISTRO, DISPOSICIÓN Y EXTENDIDO MANUAL)</v>
          </cell>
          <cell r="E240" t="str">
            <v>M3</v>
          </cell>
          <cell r="F240">
            <v>108583</v>
          </cell>
          <cell r="G240" t="str">
            <v>Actualización 2022 -I</v>
          </cell>
        </row>
        <row r="241">
          <cell r="A241">
            <v>3486</v>
          </cell>
          <cell r="B241" t="str">
            <v>DEMOLICIONES</v>
          </cell>
          <cell r="C241" t="str">
            <v>DEMOLICIONES</v>
          </cell>
          <cell r="D241" t="str">
            <v>DEMOLICIÓN CONCRETO ESTRUCTURAL (INCLUYE CARGUE MANUAL). NO INCLUYE TRANSPORTE Y DISPOSICIÓN FINAL DE SOBRANTES.</v>
          </cell>
          <cell r="E241" t="str">
            <v>M3</v>
          </cell>
          <cell r="F241">
            <v>153876</v>
          </cell>
          <cell r="G241" t="str">
            <v>Actualización 2022 -I</v>
          </cell>
        </row>
        <row r="242">
          <cell r="A242">
            <v>3487</v>
          </cell>
          <cell r="B242" t="str">
            <v>REDES ELECTRICAS</v>
          </cell>
          <cell r="C242" t="str">
            <v>RED ELÉCTRICA CODENSA</v>
          </cell>
          <cell r="D242" t="str">
            <v>LUMINARIA DE SODIO 400W PARA AP (INC.SUMINISTRO E INSTALACIÓN. INC. BOMBILLO Y FOTOCELDA CON BASE. NO INC BRAZO SOPORTE)</v>
          </cell>
          <cell r="E242" t="str">
            <v>UN</v>
          </cell>
          <cell r="F242">
            <v>591997</v>
          </cell>
          <cell r="G242" t="str">
            <v>Actualización 2022 -I</v>
          </cell>
        </row>
        <row r="243">
          <cell r="A243">
            <v>3490</v>
          </cell>
          <cell r="B243" t="str">
            <v>SEÑALIZACIÓN</v>
          </cell>
          <cell r="C243" t="str">
            <v>DEMARCACION DE PAVIMENTOS</v>
          </cell>
          <cell r="D243" t="str">
            <v>FLECHA DIRECCIONAL "A LA DERECHA" (E=15 MILS, ACRÍLICA BASE AGUA. INC. SUMIN. Y APLIC. CON EQUIPO. INCL. MICROESFERAS)</v>
          </cell>
          <cell r="E243" t="str">
            <v>UN</v>
          </cell>
          <cell r="F243">
            <v>53143</v>
          </cell>
          <cell r="G243" t="str">
            <v>Actualización 2022 -I</v>
          </cell>
        </row>
        <row r="244">
          <cell r="A244">
            <v>3491</v>
          </cell>
          <cell r="B244" t="str">
            <v>SEÑALIZACIÓN</v>
          </cell>
          <cell r="C244" t="str">
            <v>DEMARCACION DE PAVIMENTOS</v>
          </cell>
          <cell r="D244" t="str">
            <v>FLECHA DIRECCIONAL "DE FRENTE" (E=15 MILS, ACRÍLICA BASE AGUA. INC. SUMIN. Y APLIC. CON EQUIPO. INCL. MICROESFERAS)</v>
          </cell>
          <cell r="E244" t="str">
            <v>UN</v>
          </cell>
          <cell r="F244">
            <v>42233</v>
          </cell>
          <cell r="G244" t="str">
            <v>Actualización 2022 -I</v>
          </cell>
        </row>
        <row r="245">
          <cell r="A245">
            <v>3492</v>
          </cell>
          <cell r="B245" t="str">
            <v>SEÑALIZACIÓN</v>
          </cell>
          <cell r="C245" t="str">
            <v>DEMARCACION DE PAVIMENTOS</v>
          </cell>
          <cell r="D245" t="str">
            <v>FLECHA DIRECCIONAL "DE FRENTE A LA DERECHA" (E=15 MILS, ACRÍLICA BASE AGUA. INC. SUMIN. Y APLIC. CON EQUIPO. INCL. MICR</v>
          </cell>
          <cell r="E245" t="str">
            <v>UN</v>
          </cell>
          <cell r="F245">
            <v>76723</v>
          </cell>
          <cell r="G245" t="str">
            <v>Actualización 2022 -I</v>
          </cell>
        </row>
        <row r="246">
          <cell r="A246">
            <v>3499</v>
          </cell>
          <cell r="B246" t="str">
            <v>REDES ACUEDUCTO</v>
          </cell>
          <cell r="C246" t="str">
            <v>REDES ACUEDUCTO</v>
          </cell>
          <cell r="D246" t="str">
            <v>UNION DE REPARACION HD EL D=8" (SUMINISTRO E INSTALACIÓN)</v>
          </cell>
          <cell r="E246" t="str">
            <v>UN</v>
          </cell>
          <cell r="F246">
            <v>412691</v>
          </cell>
          <cell r="G246" t="str">
            <v>Actualización 2022 -I</v>
          </cell>
        </row>
        <row r="247">
          <cell r="A247">
            <v>3500</v>
          </cell>
          <cell r="B247" t="str">
            <v>REDES ACUEDUCTO</v>
          </cell>
          <cell r="C247" t="str">
            <v>REDES ACUEDUCTO</v>
          </cell>
          <cell r="D247" t="str">
            <v>UNION DE REPARACION HD EL D=10" (SUMINISTRO E INSTALACIÓN)</v>
          </cell>
          <cell r="E247" t="str">
            <v>UN</v>
          </cell>
          <cell r="F247">
            <v>684751</v>
          </cell>
          <cell r="G247" t="str">
            <v>Actualización 2022 -I</v>
          </cell>
        </row>
        <row r="248">
          <cell r="A248">
            <v>3501</v>
          </cell>
          <cell r="B248" t="str">
            <v>REDES ACUEDUCTO</v>
          </cell>
          <cell r="C248" t="str">
            <v>REDES ACUEDUCTO</v>
          </cell>
          <cell r="D248" t="str">
            <v>UNION DE REPARACION HD EL D=12" (SUMINISTRO E INSTALACIÓN)</v>
          </cell>
          <cell r="E248" t="str">
            <v>UN</v>
          </cell>
          <cell r="F248">
            <v>964843</v>
          </cell>
          <cell r="G248" t="str">
            <v>Actualización 2022 -I</v>
          </cell>
        </row>
        <row r="249">
          <cell r="A249">
            <v>3502</v>
          </cell>
          <cell r="B249" t="str">
            <v>REDES ACUEDUCTO</v>
          </cell>
          <cell r="C249" t="str">
            <v>REDES ACUEDUCTO</v>
          </cell>
          <cell r="D249" t="str">
            <v>UNION DE REPARACION HD EL D=14" (SUMINISTRO E INSTALACIÓN)</v>
          </cell>
          <cell r="E249" t="str">
            <v>UN</v>
          </cell>
          <cell r="F249">
            <v>1022169</v>
          </cell>
          <cell r="G249" t="str">
            <v>Actualización 2022 -I</v>
          </cell>
        </row>
        <row r="250">
          <cell r="A250">
            <v>3503</v>
          </cell>
          <cell r="B250" t="str">
            <v>REDES ACUEDUCTO</v>
          </cell>
          <cell r="C250" t="str">
            <v>REDES ACUEDUCTO</v>
          </cell>
          <cell r="D250" t="str">
            <v>UNION DE REPARACION HD EL D=16" (SUMINISTRO E INSTALACIÓN)</v>
          </cell>
          <cell r="E250" t="str">
            <v>UN</v>
          </cell>
          <cell r="F250">
            <v>1409816</v>
          </cell>
          <cell r="G250" t="str">
            <v>Actualización 2022 -I</v>
          </cell>
        </row>
        <row r="251">
          <cell r="A251">
            <v>3504</v>
          </cell>
          <cell r="B251" t="str">
            <v>REDES ALCANTARILLADO / DRENAJE</v>
          </cell>
          <cell r="C251" t="str">
            <v>REDES ALCANTARILLADO / DRENAJE</v>
          </cell>
          <cell r="D251" t="str">
            <v>YEE EN CONCRETO 8" X 6" X 0.60M (INCLUYE SUMINISTRO E INSTALACIÓN)</v>
          </cell>
          <cell r="E251" t="str">
            <v>UN</v>
          </cell>
          <cell r="F251">
            <v>103470</v>
          </cell>
          <cell r="G251" t="str">
            <v>Actualización 2022 -I</v>
          </cell>
        </row>
        <row r="252">
          <cell r="A252">
            <v>3505</v>
          </cell>
          <cell r="B252" t="str">
            <v>REDES ALCANTARILLADO / DRENAJE</v>
          </cell>
          <cell r="C252" t="str">
            <v>REDES ALCANTARILLADO / DRENAJE</v>
          </cell>
          <cell r="D252" t="str">
            <v>YEE EN CONCRETO 10" X 6" X 1.25M (INCLUYE SUMINISTRO E INSTALACIÓN)</v>
          </cell>
          <cell r="E252" t="str">
            <v>UN</v>
          </cell>
          <cell r="F252">
            <v>206341</v>
          </cell>
          <cell r="G252" t="str">
            <v>Actualización 2022 -I</v>
          </cell>
        </row>
        <row r="253">
          <cell r="A253">
            <v>3506</v>
          </cell>
          <cell r="B253" t="str">
            <v>REDES ALCANTARILLADO / DRENAJE</v>
          </cell>
          <cell r="C253" t="str">
            <v>REDES ALCANTARILLADO / DRENAJE</v>
          </cell>
          <cell r="D253" t="str">
            <v>YEE EN CONCRETO 12" X 6" X 1.25 M (INCLUYE SUMINISTRO E INSTALACIÓN)</v>
          </cell>
          <cell r="E253" t="str">
            <v>UN</v>
          </cell>
          <cell r="F253">
            <v>266543</v>
          </cell>
          <cell r="G253" t="str">
            <v>Actualización 2022 -I</v>
          </cell>
        </row>
        <row r="254">
          <cell r="A254">
            <v>3507</v>
          </cell>
          <cell r="B254" t="str">
            <v>REDES ALCANTARILLADO / DRENAJE</v>
          </cell>
          <cell r="C254" t="str">
            <v>REDES ALCANTARILLADO / DRENAJE</v>
          </cell>
          <cell r="D254" t="str">
            <v>YEE EN CONCRETO 14" X 6" X 1.25M (INCLUYE SUMINISTRO E INSTALACIÓN)</v>
          </cell>
          <cell r="E254" t="str">
            <v>UN</v>
          </cell>
          <cell r="F254">
            <v>317327</v>
          </cell>
          <cell r="G254" t="str">
            <v>Actualización 2022 -I</v>
          </cell>
        </row>
        <row r="255">
          <cell r="A255">
            <v>3508</v>
          </cell>
          <cell r="B255" t="str">
            <v>REDES ALCANTARILLADO / DRENAJE</v>
          </cell>
          <cell r="C255" t="str">
            <v>REDES ALCANTARILLADO / DRENAJE</v>
          </cell>
          <cell r="D255" t="str">
            <v>YEE EN CONCRETO 16" X 6" X 1.25 M (INCLUYE SUMINISTRO E INSTALACIÓN)</v>
          </cell>
          <cell r="E255" t="str">
            <v>UN</v>
          </cell>
          <cell r="F255">
            <v>399771</v>
          </cell>
          <cell r="G255" t="str">
            <v>Actualización 2022 -I</v>
          </cell>
        </row>
        <row r="256">
          <cell r="A256">
            <v>3509</v>
          </cell>
          <cell r="B256" t="str">
            <v>REDES ALCANTARILLADO / DRENAJE</v>
          </cell>
          <cell r="C256" t="str">
            <v>REDES ALCANTARILLADO / DRENAJE</v>
          </cell>
          <cell r="D256" t="str">
            <v>YEE EN CONCRETO 18" X 6" X 1.25M (INCLUYE SUMINISTRO E INSTALACIÓN)</v>
          </cell>
          <cell r="E256" t="str">
            <v>UN</v>
          </cell>
          <cell r="F256">
            <v>463459</v>
          </cell>
          <cell r="G256" t="str">
            <v>Actualización 2022 -I</v>
          </cell>
        </row>
        <row r="257">
          <cell r="A257">
            <v>3510</v>
          </cell>
          <cell r="B257" t="str">
            <v>REDES ALCANTARILLADO / DRENAJE</v>
          </cell>
          <cell r="C257" t="str">
            <v>REDES ALCANTARILLADO / DRENAJE</v>
          </cell>
          <cell r="D257" t="str">
            <v>YEE EN CONCRETO 20" X 6" X 1.25M (INCLUYE SUMINISTRO E INSTALACIÓN)</v>
          </cell>
          <cell r="E257" t="str">
            <v>UN</v>
          </cell>
          <cell r="F257">
            <v>547715</v>
          </cell>
          <cell r="G257" t="str">
            <v>Actualización 2022 -I</v>
          </cell>
        </row>
        <row r="258">
          <cell r="A258">
            <v>3511</v>
          </cell>
          <cell r="B258" t="str">
            <v>REDES ALCANTARILLADO / DRENAJE</v>
          </cell>
          <cell r="C258" t="str">
            <v>REDES ALCANTARILLADO / DRENAJE</v>
          </cell>
          <cell r="D258" t="str">
            <v>YEE EN CONCRETO 24" X 6" X 1.25M (INCLUYE SUMINISTRO E INSTALACIÓN)</v>
          </cell>
          <cell r="E258" t="str">
            <v>UN</v>
          </cell>
          <cell r="F258">
            <v>782354</v>
          </cell>
          <cell r="G258" t="str">
            <v>Actualización 2022 -I</v>
          </cell>
        </row>
        <row r="259">
          <cell r="A259">
            <v>3512</v>
          </cell>
          <cell r="B259" t="str">
            <v>REDES ACUEDUCTO</v>
          </cell>
          <cell r="C259" t="str">
            <v>REDES ACUEDUCTO</v>
          </cell>
          <cell r="D259" t="str">
            <v>CODO G.RAD. PVC 90º TIPO U.M. D=2" (SUMINISTRO E INSTALACIÓN)</v>
          </cell>
          <cell r="E259" t="str">
            <v>UN</v>
          </cell>
          <cell r="F259">
            <v>40000</v>
          </cell>
          <cell r="G259" t="str">
            <v>Actualización 2022 -I</v>
          </cell>
        </row>
        <row r="260">
          <cell r="A260">
            <v>3513</v>
          </cell>
          <cell r="B260" t="str">
            <v>REDES ACUEDUCTO</v>
          </cell>
          <cell r="C260" t="str">
            <v>REDES ACUEDUCTO</v>
          </cell>
          <cell r="D260" t="str">
            <v>CODO G.RAD. PVC 90º TIPO U.M. D=2 1/2" (SUMINISTRO E INSTALACIÓN)</v>
          </cell>
          <cell r="E260" t="str">
            <v>UN</v>
          </cell>
          <cell r="F260">
            <v>80073</v>
          </cell>
          <cell r="G260" t="str">
            <v>Actualización 2022 -I</v>
          </cell>
        </row>
        <row r="261">
          <cell r="A261">
            <v>3514</v>
          </cell>
          <cell r="B261" t="str">
            <v>REDES ACUEDUCTO</v>
          </cell>
          <cell r="C261" t="str">
            <v>REDES ACUEDUCTO</v>
          </cell>
          <cell r="D261" t="str">
            <v>CODO G.RAD. PVC 90º TIPO U.M. D=3" (SUMINISTRO E INSTALACIÓN)</v>
          </cell>
          <cell r="E261" t="str">
            <v>UN</v>
          </cell>
          <cell r="F261">
            <v>114757</v>
          </cell>
          <cell r="G261" t="str">
            <v>Actualización 2022 -I</v>
          </cell>
        </row>
        <row r="262">
          <cell r="A262">
            <v>3515</v>
          </cell>
          <cell r="B262" t="str">
            <v>REDES ACUEDUCTO</v>
          </cell>
          <cell r="C262" t="str">
            <v>REDES ACUEDUCTO</v>
          </cell>
          <cell r="D262" t="str">
            <v>CODO G.RAD. PVC 90º TIPO U.M. D=4" (SUMINISTRO E INSTALACIÓN)</v>
          </cell>
          <cell r="E262" t="str">
            <v>UN</v>
          </cell>
          <cell r="F262">
            <v>151913</v>
          </cell>
          <cell r="G262" t="str">
            <v>Actualización 2022 -I</v>
          </cell>
        </row>
        <row r="263">
          <cell r="A263">
            <v>3516</v>
          </cell>
          <cell r="B263" t="str">
            <v>REDES ACUEDUCTO</v>
          </cell>
          <cell r="C263" t="str">
            <v>REDES ACUEDUCTO</v>
          </cell>
          <cell r="D263" t="str">
            <v>CODO G.RAD. PVC 90º TIPO U.M. D=6" (SUMINISTRO E INSTALACIÓN)</v>
          </cell>
          <cell r="E263" t="str">
            <v>UN</v>
          </cell>
          <cell r="F263">
            <v>307598</v>
          </cell>
          <cell r="G263" t="str">
            <v>Actualización 2022 -I</v>
          </cell>
        </row>
        <row r="264">
          <cell r="A264">
            <v>3517</v>
          </cell>
          <cell r="B264" t="str">
            <v>REDES ACUEDUCTO</v>
          </cell>
          <cell r="C264" t="str">
            <v>REDES ACUEDUCTO</v>
          </cell>
          <cell r="D264" t="str">
            <v>CODO G.RAD. PVC 90º TIPO U.M. D=8" (SUMINISTRO E INSTALACIÓN)</v>
          </cell>
          <cell r="E264" t="str">
            <v>UN</v>
          </cell>
          <cell r="F264">
            <v>1105146</v>
          </cell>
          <cell r="G264" t="str">
            <v>Actualización 2022 -I</v>
          </cell>
        </row>
        <row r="265">
          <cell r="A265">
            <v>3518</v>
          </cell>
          <cell r="B265" t="str">
            <v>REDES ACUEDUCTO</v>
          </cell>
          <cell r="C265" t="str">
            <v>REDES ACUEDUCTO</v>
          </cell>
          <cell r="D265" t="str">
            <v>CODO G.RAD. PVC 90º TIPO U.M. D=10" (SUMINISTRO E INSTALACIÓN)</v>
          </cell>
          <cell r="E265" t="str">
            <v>UN</v>
          </cell>
          <cell r="F265">
            <v>2394147</v>
          </cell>
          <cell r="G265" t="str">
            <v>Actualización 2022 -I</v>
          </cell>
        </row>
        <row r="266">
          <cell r="A266">
            <v>3519</v>
          </cell>
          <cell r="B266" t="str">
            <v>REDES ACUEDUCTO</v>
          </cell>
          <cell r="C266" t="str">
            <v>REDES ACUEDUCTO</v>
          </cell>
          <cell r="D266" t="str">
            <v>CODO G.RAD. PVC 90º TIPO U.M. D=12" (SUMINISTRO E INSTALACIÓN)</v>
          </cell>
          <cell r="E266" t="str">
            <v>UN</v>
          </cell>
          <cell r="F266">
            <v>3246341</v>
          </cell>
          <cell r="G266" t="str">
            <v>Actualización 2022 -I</v>
          </cell>
        </row>
        <row r="267">
          <cell r="A267">
            <v>3520</v>
          </cell>
          <cell r="B267" t="str">
            <v>REDES ACUEDUCTO</v>
          </cell>
          <cell r="C267" t="str">
            <v>REDES ACUEDUCTO</v>
          </cell>
          <cell r="D267" t="str">
            <v>CODO G.RAD. PVC 45º TIPO U.M. D=2" (SUMINISTRO E INSTALACIÓN)</v>
          </cell>
          <cell r="E267" t="str">
            <v>UN</v>
          </cell>
          <cell r="F267">
            <v>74453</v>
          </cell>
          <cell r="G267" t="str">
            <v>Actualización 2022 -I</v>
          </cell>
        </row>
        <row r="268">
          <cell r="A268">
            <v>3521</v>
          </cell>
          <cell r="B268" t="str">
            <v>REDES ACUEDUCTO</v>
          </cell>
          <cell r="C268" t="str">
            <v>REDES ACUEDUCTO</v>
          </cell>
          <cell r="D268" t="str">
            <v>CODO G.RAD. PVC 45º TIPO U.M. D=2 1/2" (SUMINISTRO E INSTALACIÓN)</v>
          </cell>
          <cell r="E268" t="str">
            <v>UN</v>
          </cell>
          <cell r="F268">
            <v>74714</v>
          </cell>
          <cell r="G268" t="str">
            <v>Actualización 2022 -I</v>
          </cell>
        </row>
        <row r="269">
          <cell r="A269">
            <v>3522</v>
          </cell>
          <cell r="B269" t="str">
            <v>REDES ACUEDUCTO</v>
          </cell>
          <cell r="C269" t="str">
            <v>REDES ACUEDUCTO</v>
          </cell>
          <cell r="D269" t="str">
            <v>CODO G.RAD. PVC 45º TIPO U.M. D=3" (SUMINISTRO E INSTALACIÓN)</v>
          </cell>
          <cell r="E269" t="str">
            <v>UN</v>
          </cell>
          <cell r="F269">
            <v>109139</v>
          </cell>
          <cell r="G269" t="str">
            <v>Actualización 2022 -I</v>
          </cell>
        </row>
        <row r="270">
          <cell r="A270">
            <v>3523</v>
          </cell>
          <cell r="B270" t="str">
            <v>REDES ACUEDUCTO</v>
          </cell>
          <cell r="C270" t="str">
            <v>REDES ACUEDUCTO</v>
          </cell>
          <cell r="D270" t="str">
            <v>CODO G.RAD. PVC 45º TIPO U.M. D=4" (SUMINISTRO E INSTALACIÓN)</v>
          </cell>
          <cell r="E270" t="str">
            <v>UN</v>
          </cell>
          <cell r="F270">
            <v>143947</v>
          </cell>
          <cell r="G270" t="str">
            <v>Actualización 2022 -I</v>
          </cell>
        </row>
        <row r="271">
          <cell r="A271">
            <v>3524</v>
          </cell>
          <cell r="B271" t="str">
            <v>REDES ACUEDUCTO</v>
          </cell>
          <cell r="C271" t="str">
            <v>REDES ACUEDUCTO</v>
          </cell>
          <cell r="D271" t="str">
            <v>CODO G.RAD. PVC 45º TIPO U.M. D=6" (SUMINISTRO E INSTALACIÓN)</v>
          </cell>
          <cell r="E271" t="str">
            <v>UN</v>
          </cell>
          <cell r="F271">
            <v>268170</v>
          </cell>
          <cell r="G271" t="str">
            <v>Actualización 2022 -I</v>
          </cell>
        </row>
        <row r="272">
          <cell r="A272">
            <v>3525</v>
          </cell>
          <cell r="B272" t="str">
            <v>REDES ACUEDUCTO</v>
          </cell>
          <cell r="C272" t="str">
            <v>REDES ACUEDUCTO</v>
          </cell>
          <cell r="D272" t="str">
            <v>CODO G.RAD. PVC 45º TIPO U.M. D=8" (SUMINISTRO E INSTALACIÓN)</v>
          </cell>
          <cell r="E272" t="str">
            <v>UN</v>
          </cell>
          <cell r="F272">
            <v>737953</v>
          </cell>
          <cell r="G272" t="str">
            <v>Actualización 2022 -I</v>
          </cell>
        </row>
        <row r="273">
          <cell r="A273">
            <v>3526</v>
          </cell>
          <cell r="B273" t="str">
            <v>REDES ACUEDUCTO</v>
          </cell>
          <cell r="C273" t="str">
            <v>REDES ACUEDUCTO</v>
          </cell>
          <cell r="D273" t="str">
            <v>CODO G.RAD. PVC 45º TIPO U.M. D=10" (SUMINISTRO E INSTALACIÓN)</v>
          </cell>
          <cell r="E273" t="str">
            <v>UN</v>
          </cell>
          <cell r="F273">
            <v>1571276</v>
          </cell>
          <cell r="G273" t="str">
            <v>Actualización 2022 -I</v>
          </cell>
        </row>
        <row r="274">
          <cell r="A274">
            <v>3527</v>
          </cell>
          <cell r="B274" t="str">
            <v>REDES ACUEDUCTO</v>
          </cell>
          <cell r="C274" t="str">
            <v>REDES ACUEDUCTO</v>
          </cell>
          <cell r="D274" t="str">
            <v>CODO G.RAD. PVC 45º TIPO U.M. D=12" (SUMINISTRO E INSTALACIÓN)</v>
          </cell>
          <cell r="E274" t="str">
            <v>UN</v>
          </cell>
          <cell r="F274">
            <v>2201980</v>
          </cell>
          <cell r="G274" t="str">
            <v>Actualización 2022 -I</v>
          </cell>
        </row>
        <row r="275">
          <cell r="A275">
            <v>3528</v>
          </cell>
          <cell r="B275" t="str">
            <v>REDES ACUEDUCTO</v>
          </cell>
          <cell r="C275" t="str">
            <v>REDES ACUEDUCTO</v>
          </cell>
          <cell r="D275" t="str">
            <v>CODO G.RAD. PVC 22.5° TIPO U.M. D=2" (SUMINISTRO E INSTALACIÓN)</v>
          </cell>
          <cell r="E275" t="str">
            <v>UN</v>
          </cell>
          <cell r="F275">
            <v>38209</v>
          </cell>
          <cell r="G275" t="str">
            <v>Actualización 2022 -I</v>
          </cell>
        </row>
        <row r="276">
          <cell r="A276">
            <v>3529</v>
          </cell>
          <cell r="B276" t="str">
            <v>REDES ACUEDUCTO</v>
          </cell>
          <cell r="C276" t="str">
            <v>REDES ACUEDUCTO</v>
          </cell>
          <cell r="D276" t="str">
            <v>CODO G.RAD. PVC 22.5° TIPO U.M. D=2 1/2" (SUMINISTRO E INSTALACIÓN)</v>
          </cell>
          <cell r="E276" t="str">
            <v>UN</v>
          </cell>
          <cell r="F276">
            <v>50189</v>
          </cell>
          <cell r="G276" t="str">
            <v>Actualización 2022 -I</v>
          </cell>
        </row>
        <row r="277">
          <cell r="A277">
            <v>3530</v>
          </cell>
          <cell r="B277" t="str">
            <v>REDES ACUEDUCTO</v>
          </cell>
          <cell r="C277" t="str">
            <v>REDES ACUEDUCTO</v>
          </cell>
          <cell r="D277" t="str">
            <v>CODO G.RAD. PVC 22.5° TIPO U.M. D=3" (SUMINISTRO E INSTALACIÓN)</v>
          </cell>
          <cell r="E277" t="str">
            <v>UN</v>
          </cell>
          <cell r="F277">
            <v>70734</v>
          </cell>
          <cell r="G277" t="str">
            <v>Actualización 2022 -I</v>
          </cell>
        </row>
        <row r="278">
          <cell r="A278">
            <v>3531</v>
          </cell>
          <cell r="B278" t="str">
            <v>REDES ACUEDUCTO</v>
          </cell>
          <cell r="C278" t="str">
            <v>REDES ACUEDUCTO</v>
          </cell>
          <cell r="D278" t="str">
            <v>CODO G.RAD. PVC 22.5° TIPO U.M. D=4" (SUMINISTRO E INSTALACIÓN)</v>
          </cell>
          <cell r="E278" t="str">
            <v>UN</v>
          </cell>
          <cell r="F278">
            <v>114657</v>
          </cell>
          <cell r="G278" t="str">
            <v>Actualización 2022 -I</v>
          </cell>
        </row>
        <row r="279">
          <cell r="A279">
            <v>3532</v>
          </cell>
          <cell r="B279" t="str">
            <v>REDES ACUEDUCTO</v>
          </cell>
          <cell r="C279" t="str">
            <v>REDES ACUEDUCTO</v>
          </cell>
          <cell r="D279" t="str">
            <v>CODO G.RAD. PVC 22.5° TIPO U.M D=6" (SUMINISTRO E INSTALACIÓN)</v>
          </cell>
          <cell r="E279" t="str">
            <v>UN</v>
          </cell>
          <cell r="F279">
            <v>276281</v>
          </cell>
          <cell r="G279" t="str">
            <v>Actualización 2022 -I</v>
          </cell>
        </row>
        <row r="280">
          <cell r="A280">
            <v>3533</v>
          </cell>
          <cell r="B280" t="str">
            <v>REDES ACUEDUCTO</v>
          </cell>
          <cell r="C280" t="str">
            <v>REDES ACUEDUCTO</v>
          </cell>
          <cell r="D280" t="str">
            <v>CODO G.RAD. PVC 22.5° TIPO U.M. D=8" (SUMINISTRO E INSTALACIÓN)</v>
          </cell>
          <cell r="E280" t="str">
            <v>UN</v>
          </cell>
          <cell r="F280">
            <v>493020</v>
          </cell>
          <cell r="G280" t="str">
            <v>Actualización 2022 -I</v>
          </cell>
        </row>
        <row r="281">
          <cell r="A281">
            <v>3534</v>
          </cell>
          <cell r="B281" t="str">
            <v>REDES ACUEDUCTO</v>
          </cell>
          <cell r="C281" t="str">
            <v>REDES ACUEDUCTO</v>
          </cell>
          <cell r="D281" t="str">
            <v>CODO G.RAD. PVC 22.5° TIPO U.M. D=10" (SUMINISTRO E INSTALACIÓN)</v>
          </cell>
          <cell r="E281" t="str">
            <v>UN</v>
          </cell>
          <cell r="F281">
            <v>1104623</v>
          </cell>
          <cell r="G281" t="str">
            <v>Actualización 2022 -I</v>
          </cell>
        </row>
        <row r="282">
          <cell r="A282">
            <v>3535</v>
          </cell>
          <cell r="B282" t="str">
            <v>REDES ACUEDUCTO</v>
          </cell>
          <cell r="C282" t="str">
            <v>REDES ACUEDUCTO</v>
          </cell>
          <cell r="D282" t="str">
            <v>CODO G.RAD. PVC 22.5° TIPO U.M. D=12" (SUMINISTRO E INSTALACIÓN)</v>
          </cell>
          <cell r="E282" t="str">
            <v>UN</v>
          </cell>
          <cell r="F282">
            <v>1430559</v>
          </cell>
          <cell r="G282" t="str">
            <v>Actualización 2022 -I</v>
          </cell>
        </row>
        <row r="283">
          <cell r="A283">
            <v>3536</v>
          </cell>
          <cell r="B283" t="str">
            <v>REDES ACUEDUCTO</v>
          </cell>
          <cell r="C283" t="str">
            <v>REDES ACUEDUCTO</v>
          </cell>
          <cell r="D283" t="str">
            <v>CODO G.RAD. PVC 11.25° TIPO U.M. D=2" (SUMINISTRO E INSTALACIÓN)</v>
          </cell>
          <cell r="E283" t="str">
            <v>UN</v>
          </cell>
          <cell r="F283">
            <v>43521</v>
          </cell>
          <cell r="G283" t="str">
            <v>Actualización 2022 -I</v>
          </cell>
        </row>
        <row r="284">
          <cell r="A284">
            <v>3537</v>
          </cell>
          <cell r="B284" t="str">
            <v>REDES ACUEDUCTO</v>
          </cell>
          <cell r="C284" t="str">
            <v>REDES ACUEDUCTO</v>
          </cell>
          <cell r="D284" t="str">
            <v>CODO G.RAD. PVC 11.25° TIPO U.M. D=2 1/2" (SUMINISTRO E INSTALACIÓN)</v>
          </cell>
          <cell r="E284" t="str">
            <v>UN</v>
          </cell>
          <cell r="F284">
            <v>47684</v>
          </cell>
          <cell r="G284" t="str">
            <v>Actualización 2022 -I</v>
          </cell>
        </row>
        <row r="285">
          <cell r="A285">
            <v>3538</v>
          </cell>
          <cell r="B285" t="str">
            <v>REDES ACUEDUCTO</v>
          </cell>
          <cell r="C285" t="str">
            <v>REDES ACUEDUCTO</v>
          </cell>
          <cell r="D285" t="str">
            <v>CODO G.RAD. PVC 11.25° TIPO U.M. D=3" (SUMINISTRO E INSTALACIÓN)</v>
          </cell>
          <cell r="E285" t="str">
            <v>UN</v>
          </cell>
          <cell r="F285">
            <v>64870</v>
          </cell>
          <cell r="G285" t="str">
            <v>Actualización 2022 -I</v>
          </cell>
        </row>
        <row r="286">
          <cell r="A286">
            <v>3539</v>
          </cell>
          <cell r="B286" t="str">
            <v>REDES ACUEDUCTO</v>
          </cell>
          <cell r="C286" t="str">
            <v>REDES ACUEDUCTO</v>
          </cell>
          <cell r="D286" t="str">
            <v>CODO G.RAD. PVC 11.25° TIPO U.M. D=4" RDE 21 (SUMINISTRO E INSTALACIÓN)</v>
          </cell>
          <cell r="E286" t="str">
            <v>UN</v>
          </cell>
          <cell r="F286">
            <v>109226</v>
          </cell>
          <cell r="G286" t="str">
            <v>Actualización 2022 -I</v>
          </cell>
        </row>
        <row r="287">
          <cell r="A287">
            <v>3540</v>
          </cell>
          <cell r="B287" t="str">
            <v>REDES ACUEDUCTO</v>
          </cell>
          <cell r="C287" t="str">
            <v>REDES ACUEDUCTO</v>
          </cell>
          <cell r="D287" t="str">
            <v>CODO G.RAD. PVC 11.25° TIPO U.M. D=6" (SUMINISTRO E INSTALACIÓN)</v>
          </cell>
          <cell r="E287" t="str">
            <v>UN</v>
          </cell>
          <cell r="F287">
            <v>247986</v>
          </cell>
          <cell r="G287" t="str">
            <v>Actualización 2022 -I</v>
          </cell>
        </row>
        <row r="288">
          <cell r="A288">
            <v>3541</v>
          </cell>
          <cell r="B288" t="str">
            <v>REDES ACUEDUCTO</v>
          </cell>
          <cell r="C288" t="str">
            <v>REDES ACUEDUCTO</v>
          </cell>
          <cell r="D288" t="str">
            <v>CODO G.RAD. PVC 11.25° TIPO U.M. D=8" (SUMINISTRO E INSTALACIÓN)</v>
          </cell>
          <cell r="E288" t="str">
            <v>UN</v>
          </cell>
          <cell r="F288">
            <v>478740</v>
          </cell>
          <cell r="G288" t="str">
            <v>Actualización 2022 -I</v>
          </cell>
        </row>
        <row r="289">
          <cell r="A289">
            <v>3542</v>
          </cell>
          <cell r="B289" t="str">
            <v>REDES ACUEDUCTO</v>
          </cell>
          <cell r="C289" t="str">
            <v>REDES ACUEDUCTO</v>
          </cell>
          <cell r="D289" t="str">
            <v>CODO G.RAD. PVC 11.25° TIPO U.M. D=10" (SUMINISTRO E INSTALACIÓN)</v>
          </cell>
          <cell r="E289" t="str">
            <v>UN</v>
          </cell>
          <cell r="F289">
            <v>1004663</v>
          </cell>
          <cell r="G289" t="str">
            <v>Actualización 2022 -I</v>
          </cell>
        </row>
        <row r="290">
          <cell r="A290">
            <v>3543</v>
          </cell>
          <cell r="B290" t="str">
            <v>REDES ACUEDUCTO</v>
          </cell>
          <cell r="C290" t="str">
            <v>REDES ACUEDUCTO</v>
          </cell>
          <cell r="D290" t="str">
            <v>CODO G.RAD. PVC 11.25° TIPO U.M. D=12" (SUMINISTRO E INSTALACIÓN)</v>
          </cell>
          <cell r="E290" t="str">
            <v>UN</v>
          </cell>
          <cell r="F290">
            <v>1233019</v>
          </cell>
          <cell r="G290" t="str">
            <v>Actualización 2022 -I</v>
          </cell>
        </row>
        <row r="291">
          <cell r="A291">
            <v>3544</v>
          </cell>
          <cell r="B291" t="str">
            <v>REDES ACUEDUCTO</v>
          </cell>
          <cell r="C291" t="str">
            <v>REDES ACUEDUCTO</v>
          </cell>
          <cell r="D291" t="str">
            <v>ADAPTADOR AC-PVC TIPO U.S. D=3" (SUMINISTRO E INSTALACIÓN) REVISAR LIMPIADOR SOLDADURA</v>
          </cell>
          <cell r="E291" t="str">
            <v>UN</v>
          </cell>
          <cell r="F291">
            <v>34749</v>
          </cell>
          <cell r="G291" t="str">
            <v>Actualización 2022 -I</v>
          </cell>
        </row>
        <row r="292">
          <cell r="A292">
            <v>3545</v>
          </cell>
          <cell r="B292" t="str">
            <v>REDES ACUEDUCTO</v>
          </cell>
          <cell r="C292" t="str">
            <v>REDES ACUEDUCTO</v>
          </cell>
          <cell r="D292" t="str">
            <v>ADAPTADOR AC-PVC TIPO U.S. D=4" (SUMINISTRO E INSTALACIÓN) REVISAR SOLDADURA LIMPIADOR</v>
          </cell>
          <cell r="E292" t="str">
            <v>UN</v>
          </cell>
          <cell r="F292">
            <v>59725</v>
          </cell>
          <cell r="G292" t="str">
            <v>Actualización 2022 -I</v>
          </cell>
        </row>
        <row r="293">
          <cell r="A293">
            <v>3546</v>
          </cell>
          <cell r="B293" t="str">
            <v>REDES ACUEDUCTO</v>
          </cell>
          <cell r="C293" t="str">
            <v>REDES ACUEDUCTO</v>
          </cell>
          <cell r="D293" t="str">
            <v>ADAPTADOR AC-PVC TIPO U.S. D=2" (SUMINISTRO E INSTALACIÓN) REVISAR SOLDADURA LIMPIADOR</v>
          </cell>
          <cell r="E293" t="str">
            <v>UN</v>
          </cell>
          <cell r="F293">
            <v>13042</v>
          </cell>
          <cell r="G293" t="str">
            <v>Actualización 2022 -I</v>
          </cell>
        </row>
        <row r="294">
          <cell r="A294">
            <v>3548</v>
          </cell>
          <cell r="B294" t="str">
            <v>MOBILIARIO URBANO - ARBOLES Y GRAMAS</v>
          </cell>
          <cell r="C294" t="str">
            <v>MOBILIARIO URBANO</v>
          </cell>
          <cell r="D294" t="str">
            <v>BOLARDO EN HIERRO TIPO M63 (SUMINISTRO E INSTALACIÓN. INCLUYE BASE EN CONCRETO 1500 PSI, HECHO EN OBRA)</v>
          </cell>
          <cell r="E294" t="str">
            <v>UN</v>
          </cell>
          <cell r="F294">
            <v>170278</v>
          </cell>
          <cell r="G294" t="str">
            <v>Actualización 2022 -I</v>
          </cell>
        </row>
        <row r="295">
          <cell r="A295">
            <v>3549</v>
          </cell>
          <cell r="B295" t="str">
            <v>MOBILIARIO URBANO - ARBOLES Y GRAMAS</v>
          </cell>
          <cell r="C295" t="str">
            <v>MOBILIARIO URBANO</v>
          </cell>
          <cell r="D295" t="str">
            <v>BOLARDO EN CONCRETO TIPO M60 (SUMINISTRO E INSTALACIÓN. INCLUYE BASE EN CONCRETO 1500 PSI, PREMEZCLADO)</v>
          </cell>
          <cell r="E295" t="str">
            <v>UN</v>
          </cell>
          <cell r="F295">
            <v>144683</v>
          </cell>
          <cell r="G295" t="str">
            <v>Actualización 2022 -I</v>
          </cell>
        </row>
        <row r="296">
          <cell r="A296">
            <v>3550</v>
          </cell>
          <cell r="B296" t="str">
            <v>MOBILIARIO URBANO - ARBOLES Y GRAMAS</v>
          </cell>
          <cell r="C296" t="str">
            <v>MOBILIARIO URBANO</v>
          </cell>
          <cell r="D296" t="str">
            <v>BANCA EN MADERA TIPO M50 (SUMINISTRO E INSTALACIÓN)</v>
          </cell>
          <cell r="E296" t="str">
            <v>UN</v>
          </cell>
          <cell r="F296">
            <v>553675</v>
          </cell>
          <cell r="G296" t="str">
            <v>Actualización 2022 -I</v>
          </cell>
        </row>
        <row r="297">
          <cell r="A297">
            <v>3551</v>
          </cell>
          <cell r="B297" t="str">
            <v>MOBILIARIO URBANO - ARBOLES Y GRAMAS</v>
          </cell>
          <cell r="C297" t="str">
            <v>MOBILIARIO URBANO</v>
          </cell>
          <cell r="D297" t="str">
            <v>PROTECTOR DE ARBOL TIPO M90 (INCLUYE SUMINISTRO E INSTALACIÓN. NO INCLUYE BASES)</v>
          </cell>
          <cell r="E297" t="str">
            <v>UN</v>
          </cell>
          <cell r="F297">
            <v>693570</v>
          </cell>
          <cell r="G297" t="str">
            <v>Actualización 2022 -I</v>
          </cell>
        </row>
        <row r="298">
          <cell r="A298">
            <v>3552</v>
          </cell>
          <cell r="B298" t="str">
            <v>MOBILIARIO URBANO - ARBOLES Y GRAMAS</v>
          </cell>
          <cell r="C298" t="str">
            <v>MOBILIARIO URBANO</v>
          </cell>
          <cell r="D298" t="str">
            <v>PROTECTOR DE ARBOL DE DOS TUBOS TIPO M91 (INCLUYE SUMINISTRO E INSTALACIÓN. NO INCLUYE BASES)</v>
          </cell>
          <cell r="E298" t="str">
            <v>UN</v>
          </cell>
          <cell r="F298">
            <v>217570</v>
          </cell>
          <cell r="G298" t="str">
            <v>Actualización 2022 -I</v>
          </cell>
        </row>
        <row r="299">
          <cell r="A299">
            <v>3554</v>
          </cell>
          <cell r="B299" t="str">
            <v>MOBILIARIO URBANO - ARBOLES Y GRAMAS</v>
          </cell>
          <cell r="C299" t="str">
            <v>MOBILIARIO URBANO</v>
          </cell>
          <cell r="D299" t="str">
            <v>CICLO-PARQUEADERO TIPO M100 (TIPO 1) (H=1M, L=2M. INCLUYE SUMINISTRO E INSTALACIÓN. NO INCLUYE BASES)</v>
          </cell>
          <cell r="E299" t="str">
            <v>UN</v>
          </cell>
          <cell r="F299">
            <v>508680</v>
          </cell>
          <cell r="G299" t="str">
            <v>Actualización 2022 -I</v>
          </cell>
        </row>
        <row r="300">
          <cell r="A300">
            <v>3555</v>
          </cell>
          <cell r="B300" t="str">
            <v>MOBILIARIO URBANO - ARBOLES Y GRAMAS</v>
          </cell>
          <cell r="C300" t="str">
            <v>MOBILIARIO URBANO</v>
          </cell>
          <cell r="D300" t="str">
            <v>CICLO-PARQUEADERO TIPO M101 (TIPO 2) (H=0.6M, L=2M, A=0.6M. INCLUYE SUMINISTRO E INSTALACIÓN. NO INCLUYE BASES)</v>
          </cell>
          <cell r="E300" t="str">
            <v>UN</v>
          </cell>
          <cell r="F300">
            <v>671770</v>
          </cell>
          <cell r="G300" t="str">
            <v>Actualización 2022 -I</v>
          </cell>
        </row>
        <row r="301">
          <cell r="A301">
            <v>3556</v>
          </cell>
          <cell r="B301" t="str">
            <v>MOBILIARIO URBANO - ARBOLES Y GRAMAS</v>
          </cell>
          <cell r="C301" t="str">
            <v>MOBILIARIO URBANO</v>
          </cell>
          <cell r="D301" t="str">
            <v>TELEFONO PUBLICO DE PEDESTAL TIPO M20 (INCLUYE SUMINISTRO E INSTALACIÓN. NO INCLUYE BASE)</v>
          </cell>
          <cell r="E301" t="str">
            <v>UN</v>
          </cell>
          <cell r="F301">
            <v>3829553</v>
          </cell>
          <cell r="G301" t="str">
            <v>Actualización 2022 -I</v>
          </cell>
        </row>
        <row r="302">
          <cell r="A302">
            <v>3557</v>
          </cell>
          <cell r="B302" t="str">
            <v>MOBILIARIO URBANO - ARBOLES Y GRAMAS</v>
          </cell>
          <cell r="C302" t="str">
            <v>MOBILIARIO URBANO</v>
          </cell>
          <cell r="D302" t="str">
            <v>PARADERO TIPO M10 (INC. SUM. E INST. INC. BASES EN CONCRETO 3000 PSI, HECHO EN OBRA. NO INCLUYE LOSAS DE CONCRETO)</v>
          </cell>
          <cell r="E302" t="str">
            <v>UN</v>
          </cell>
          <cell r="F302">
            <v>8938493</v>
          </cell>
          <cell r="G302" t="str">
            <v>Actualización 2022 -I</v>
          </cell>
        </row>
        <row r="303">
          <cell r="A303">
            <v>3559</v>
          </cell>
          <cell r="B303" t="str">
            <v>MOBILIARIO URBANO - ARBOLES Y GRAMAS</v>
          </cell>
          <cell r="C303" t="str">
            <v>MOBILIARIO URBANO</v>
          </cell>
          <cell r="D303" t="str">
            <v>POSTE LUMINARIA HISTÓRICA TIPO M131 H=5M (INC. SUMINISTRO E INSTALACIÓN. NO INC.: LUMINARIAS, CABLEADO Y BASE PEDESTAL)</v>
          </cell>
          <cell r="E303" t="str">
            <v>UN</v>
          </cell>
          <cell r="F303">
            <v>3935291</v>
          </cell>
          <cell r="G303" t="str">
            <v>Actualización 2022 -I</v>
          </cell>
        </row>
        <row r="304">
          <cell r="A304">
            <v>3560</v>
          </cell>
          <cell r="B304" t="str">
            <v>MOBILIARIO URBANO - ARBOLES Y GRAMAS</v>
          </cell>
          <cell r="C304" t="str">
            <v>MOBILIARIO URBANO</v>
          </cell>
          <cell r="D304" t="str">
            <v>BOLARDO EN CONCRETO TIPO M61 (SUMINISTRO E INSTALACIÓN. INCLUYE BASE EN CONCRETO 1500 PSI, PREMEZCLADO)</v>
          </cell>
          <cell r="E304" t="str">
            <v>UN</v>
          </cell>
          <cell r="F304">
            <v>151803</v>
          </cell>
          <cell r="G304" t="str">
            <v>Actualización 2022 -I</v>
          </cell>
        </row>
        <row r="305">
          <cell r="A305">
            <v>3561</v>
          </cell>
          <cell r="B305" t="str">
            <v>MOBILIARIO URBANO - ARBOLES Y GRAMAS</v>
          </cell>
          <cell r="C305" t="str">
            <v>MOBILIARIO URBANO</v>
          </cell>
          <cell r="D305" t="str">
            <v>BOLARDO EN HIERRO TIPO M62 (SUMINISTRO E INSTALACIÓN. INCLUYE BASE EN CONCRETO 1500 PSI, PREMEZCLADO)</v>
          </cell>
          <cell r="E305" t="str">
            <v>UN</v>
          </cell>
          <cell r="F305">
            <v>178168</v>
          </cell>
          <cell r="G305" t="str">
            <v>Actualización 2022 -I</v>
          </cell>
        </row>
        <row r="306">
          <cell r="A306">
            <v>3562</v>
          </cell>
          <cell r="B306" t="str">
            <v>REDES ELECTRICAS</v>
          </cell>
          <cell r="C306" t="str">
            <v>RED ELÉCTRICA CODENSA</v>
          </cell>
          <cell r="D306" t="str">
            <v>9 DUCTOS D=4" PVC-TDP (INCLUYE SUMINISTRO E INSTALACION. NORMA CS211.</v>
          </cell>
          <cell r="E306" t="str">
            <v>ML</v>
          </cell>
          <cell r="F306">
            <v>217615</v>
          </cell>
          <cell r="G306" t="str">
            <v>Actualización 2022 -I</v>
          </cell>
        </row>
        <row r="307">
          <cell r="A307">
            <v>3567</v>
          </cell>
          <cell r="B307" t="str">
            <v>CONCRETO Y ACERO PARA ESTRUCTURAS</v>
          </cell>
          <cell r="C307" t="str">
            <v>CONCRETO PARA ESTRUCTURAS</v>
          </cell>
          <cell r="D307" t="str">
            <v>MURO EN BLOQUE ESTRUCTURAL TIPO PIEDRA GRIS (REFERENCIA: PI-16. INCLUYE SUMINISTRO Y CONSTRUCCIÓN)</v>
          </cell>
          <cell r="E307" t="str">
            <v>M2</v>
          </cell>
          <cell r="F307">
            <v>78445</v>
          </cell>
          <cell r="G307" t="str">
            <v>Actualización 2022 -I</v>
          </cell>
        </row>
        <row r="308">
          <cell r="A308">
            <v>3569</v>
          </cell>
          <cell r="B308" t="str">
            <v>REDES ELECTRICAS</v>
          </cell>
          <cell r="C308" t="str">
            <v>RED ELÉCTRICA CODENSA</v>
          </cell>
          <cell r="D308" t="str">
            <v>POSTE METALICO AP, H=10M (INC. SUMINISTRO, IZAJE, APLOMADO E INSTALACIÓN. INC. BRAZO SENCILLO Y BASE SEGÚN NORMA AP802)</v>
          </cell>
          <cell r="E308" t="str">
            <v>UN</v>
          </cell>
          <cell r="F308">
            <v>3350923</v>
          </cell>
          <cell r="G308" t="str">
            <v>Actualización 2022 -I</v>
          </cell>
        </row>
        <row r="309">
          <cell r="A309">
            <v>3589</v>
          </cell>
          <cell r="B309" t="str">
            <v>REDES ACUEDUCTO</v>
          </cell>
          <cell r="C309" t="str">
            <v>REDES ACUEDUCTO</v>
          </cell>
          <cell r="D309" t="str">
            <v>TAPON HD EXTREMO LISO D=8" (SUMINISTRO E INSTALACIÓN)</v>
          </cell>
          <cell r="E309" t="str">
            <v>UN</v>
          </cell>
          <cell r="F309">
            <v>503126</v>
          </cell>
          <cell r="G309" t="str">
            <v>Actualización 2022 -I</v>
          </cell>
        </row>
        <row r="310">
          <cell r="A310">
            <v>3591</v>
          </cell>
          <cell r="B310" t="str">
            <v>REDES ELECTRICAS</v>
          </cell>
          <cell r="C310" t="str">
            <v>RED ELÉCTRICA CODENSA</v>
          </cell>
          <cell r="D310" t="str">
            <v>2 DUCTOS D=4" PVC-TDP (INCLUYE SUMINISTRO E INSTALACIÓN. NO INCLUYE RELLENOS). NORMA CS208.</v>
          </cell>
          <cell r="E310" t="str">
            <v>ML</v>
          </cell>
          <cell r="F310">
            <v>50703</v>
          </cell>
          <cell r="G310" t="str">
            <v>Actualización 2022 -I</v>
          </cell>
        </row>
        <row r="311">
          <cell r="A311">
            <v>3599</v>
          </cell>
          <cell r="B311" t="str">
            <v>REDES TELEFONICAS / DATOS</v>
          </cell>
          <cell r="C311" t="str">
            <v>RED TELEFONICA ETB</v>
          </cell>
          <cell r="D311" t="str">
            <v>36 DUCTOS D=4" PVC-TDP (INCLUYE SUMINISTRO E INSTALACIÓN. NO INCLUYE RELLENOS). SUMINISTRO Y COLOCACION SIN EXCAVACION.</v>
          </cell>
          <cell r="E311" t="str">
            <v>ML</v>
          </cell>
          <cell r="F311">
            <v>871234</v>
          </cell>
          <cell r="G311" t="str">
            <v>Actualización 2022 -I</v>
          </cell>
        </row>
        <row r="312">
          <cell r="A312">
            <v>3600</v>
          </cell>
          <cell r="B312" t="str">
            <v>REDES ACUEDUCTO</v>
          </cell>
          <cell r="C312" t="str">
            <v>REDES ACUEDUCTO</v>
          </cell>
          <cell r="D312" t="str">
            <v>UNION PVC TIPO U.M. D= 2" (SUMINISTRO E INSTALACIÓN)</v>
          </cell>
          <cell r="E312" t="str">
            <v>UN</v>
          </cell>
          <cell r="F312">
            <v>37072</v>
          </cell>
          <cell r="G312" t="str">
            <v>Actualización 2022 -I</v>
          </cell>
        </row>
        <row r="313">
          <cell r="A313">
            <v>3601</v>
          </cell>
          <cell r="B313" t="str">
            <v>REDES ACUEDUCTO</v>
          </cell>
          <cell r="C313" t="str">
            <v>REDES ACUEDUCTO</v>
          </cell>
          <cell r="D313" t="str">
            <v>UNION PVC TIPO U.M. D= 3" (SUMINISTRO E INSTALACIÓN)</v>
          </cell>
          <cell r="E313" t="str">
            <v>UN</v>
          </cell>
          <cell r="F313">
            <v>58880</v>
          </cell>
          <cell r="G313" t="str">
            <v>Actualización 2022 -I</v>
          </cell>
        </row>
        <row r="314">
          <cell r="A314">
            <v>3602</v>
          </cell>
          <cell r="B314" t="str">
            <v>REDES ACUEDUCTO</v>
          </cell>
          <cell r="C314" t="str">
            <v>REDES ACUEDUCTO</v>
          </cell>
          <cell r="D314" t="str">
            <v>UNION PVC TIPO U.M. D= 4" (SUMINISTRO E INSTALACIÓN)</v>
          </cell>
          <cell r="E314" t="str">
            <v>UN</v>
          </cell>
          <cell r="F314">
            <v>84943</v>
          </cell>
          <cell r="G314" t="str">
            <v>Actualización 2022 -I</v>
          </cell>
        </row>
        <row r="315">
          <cell r="A315">
            <v>3603</v>
          </cell>
          <cell r="B315" t="str">
            <v>REDES ACUEDUCTO</v>
          </cell>
          <cell r="C315" t="str">
            <v>REDES ACUEDUCTO</v>
          </cell>
          <cell r="D315" t="str">
            <v>UNION PVC TIPO U.M. D= 6" (SUMINISTRO E INSTALACIÓN)</v>
          </cell>
          <cell r="E315" t="str">
            <v>UN</v>
          </cell>
          <cell r="F315">
            <v>193146</v>
          </cell>
          <cell r="G315" t="str">
            <v>Actualización 2022 -I</v>
          </cell>
        </row>
        <row r="316">
          <cell r="A316">
            <v>3604</v>
          </cell>
          <cell r="B316" t="str">
            <v>REDES ACUEDUCTO</v>
          </cell>
          <cell r="C316" t="str">
            <v>REDES ACUEDUCTO</v>
          </cell>
          <cell r="D316" t="str">
            <v>UNION PVC TIPO U.M. D= 8" (SUMINISTRO E INSTALACIÓN)</v>
          </cell>
          <cell r="E316" t="str">
            <v>UN</v>
          </cell>
          <cell r="F316">
            <v>352323</v>
          </cell>
          <cell r="G316" t="str">
            <v>Actualización 2022 -I</v>
          </cell>
        </row>
        <row r="317">
          <cell r="A317">
            <v>3605</v>
          </cell>
          <cell r="B317" t="str">
            <v>REDES ACUEDUCTO</v>
          </cell>
          <cell r="C317" t="str">
            <v>REDES ACUEDUCTO</v>
          </cell>
          <cell r="D317" t="str">
            <v>UNION PVC TIPO U.M. D= 10" (SUMINISTRO E INSTALACIÓN)</v>
          </cell>
          <cell r="E317" t="str">
            <v>UN</v>
          </cell>
          <cell r="F317">
            <v>633894</v>
          </cell>
          <cell r="G317" t="str">
            <v>Actualización 2022 -I</v>
          </cell>
        </row>
        <row r="318">
          <cell r="A318">
            <v>3606</v>
          </cell>
          <cell r="B318" t="str">
            <v>REDES ACUEDUCTO</v>
          </cell>
          <cell r="C318" t="str">
            <v>REDES ACUEDUCTO</v>
          </cell>
          <cell r="D318" t="str">
            <v>UNION PVC TIPO U.M. D= 12" (SUMINISTRO E INSTALACIÓN)</v>
          </cell>
          <cell r="E318" t="str">
            <v>UN</v>
          </cell>
          <cell r="F318">
            <v>976636</v>
          </cell>
          <cell r="G318" t="str">
            <v>Actualización 2022 -I</v>
          </cell>
        </row>
        <row r="319">
          <cell r="A319">
            <v>3607</v>
          </cell>
          <cell r="B319" t="str">
            <v>REDES ACUEDUCTO</v>
          </cell>
          <cell r="C319" t="str">
            <v>REDES ACUEDUCTO</v>
          </cell>
          <cell r="D319" t="str">
            <v>UNION PVC TIPO U.M. D= 2 1/2" (SUMINISTRO E INSTALACIÓN)</v>
          </cell>
          <cell r="E319" t="str">
            <v>UN</v>
          </cell>
          <cell r="F319">
            <v>25193</v>
          </cell>
          <cell r="G319" t="str">
            <v>Actualización 2022 -I</v>
          </cell>
        </row>
        <row r="320">
          <cell r="A320">
            <v>3611</v>
          </cell>
          <cell r="B320" t="str">
            <v>CONCRETO Y ACERO PARA ESTRUCTURAS</v>
          </cell>
          <cell r="C320" t="str">
            <v>CONCRETO PARA ESTRUCTURAS</v>
          </cell>
          <cell r="D320" t="str">
            <v>ANCLAJE PARA TUBERIA EN CONCRETO PREMEZCLADO DE 2500 PSI GRAVA COMUN (Incluye, suministro, formaleteo, curado y colocacion. No incluye refuerzo)</v>
          </cell>
          <cell r="E320" t="str">
            <v>M3</v>
          </cell>
          <cell r="F320">
            <v>432412</v>
          </cell>
          <cell r="G320" t="str">
            <v>Actualización 2022 -I</v>
          </cell>
        </row>
        <row r="321">
          <cell r="A321">
            <v>3618</v>
          </cell>
          <cell r="B321" t="str">
            <v>REDES ACUEDUCTO</v>
          </cell>
          <cell r="C321" t="str">
            <v>REDES ACUEDUCTO</v>
          </cell>
          <cell r="D321" t="str">
            <v>CODO HD 11.25° EXTREMO LISO PARA PVC D=3" (SUMINISTRO E INSTALACIÓN)</v>
          </cell>
          <cell r="E321" t="str">
            <v>UN</v>
          </cell>
          <cell r="F321">
            <v>137665</v>
          </cell>
          <cell r="G321" t="str">
            <v>Actualización 2022 -I</v>
          </cell>
        </row>
        <row r="322">
          <cell r="A322">
            <v>3619</v>
          </cell>
          <cell r="B322" t="str">
            <v>REDES ACUEDUCTO</v>
          </cell>
          <cell r="C322" t="str">
            <v>REDES ACUEDUCTO</v>
          </cell>
          <cell r="D322" t="str">
            <v>CODO HD 11.25° EXTREMO LISO PARA PVC D=2" (SUMINISTRO E INSTALACIÓN)</v>
          </cell>
          <cell r="E322" t="str">
            <v>UN</v>
          </cell>
          <cell r="F322">
            <v>115019</v>
          </cell>
          <cell r="G322" t="str">
            <v>Actualización 2022 -I</v>
          </cell>
        </row>
        <row r="323">
          <cell r="A323">
            <v>3620</v>
          </cell>
          <cell r="B323" t="str">
            <v>REDES ACUEDUCTO</v>
          </cell>
          <cell r="C323" t="str">
            <v>REDES ACUEDUCTO</v>
          </cell>
          <cell r="D323" t="str">
            <v>CODO HD 11.25° EXTREMO LISO PARA PVC D=4" (SUMINISTRO E INSTALACIÓN)</v>
          </cell>
          <cell r="E323" t="str">
            <v>UN</v>
          </cell>
          <cell r="F323">
            <v>182613</v>
          </cell>
          <cell r="G323" t="str">
            <v>Actualización 2022 -I</v>
          </cell>
        </row>
        <row r="324">
          <cell r="A324">
            <v>3621</v>
          </cell>
          <cell r="B324" t="str">
            <v>ANDENES Y SARDINELES</v>
          </cell>
          <cell r="C324" t="str">
            <v>PISOS EN ADOQUINES Y EN LOSETAS</v>
          </cell>
          <cell r="D324" t="str">
            <v>RAMPA TIPO A B10 INCLUYE BASE EN MORTERO 1:5, DESARROLLO: 1M.</v>
          </cell>
          <cell r="E324" t="str">
            <v>UN</v>
          </cell>
          <cell r="F324">
            <v>757276</v>
          </cell>
          <cell r="G324" t="str">
            <v>Actualización 2022 -I</v>
          </cell>
        </row>
        <row r="325">
          <cell r="A325">
            <v>3636</v>
          </cell>
          <cell r="B325" t="str">
            <v>CONCRETO Y ACERO PARA ESTRUCTURAS</v>
          </cell>
          <cell r="C325" t="str">
            <v>CONCRETO PARA ESTRUCTURAS</v>
          </cell>
          <cell r="D325" t="str">
            <v>SUPER ESTRUCTURA EN CONCRETO DE 5000 PSI PREMEZCLADO, GRAVA COMÚN (Incluye Sumin, bombeo, Formaleteo, Colocación y Curado. No incl. Refuerzo).</v>
          </cell>
          <cell r="E325" t="str">
            <v>M3</v>
          </cell>
          <cell r="F325">
            <v>750466</v>
          </cell>
          <cell r="G325" t="str">
            <v>Actualización 2022 -I</v>
          </cell>
        </row>
        <row r="326">
          <cell r="A326">
            <v>3637</v>
          </cell>
          <cell r="B326" t="str">
            <v>CONCRETO Y ACERO PARA ESTRUCTURAS</v>
          </cell>
          <cell r="C326" t="str">
            <v>CONCRETO PARA ESTRUCTURAS</v>
          </cell>
          <cell r="D326" t="str">
            <v>DADO EN CONCRETO 4000 PSI, (27 Mpa) PREMEZCLADO, GRAVA COMÚN (Incluye Suministro, Formaleteo en madera, Bombeo, colocación y Curado. No incluye refuerzo)</v>
          </cell>
          <cell r="E326" t="str">
            <v>M3</v>
          </cell>
          <cell r="F326">
            <v>589987</v>
          </cell>
          <cell r="G326" t="str">
            <v>Actualización 2022 -I</v>
          </cell>
        </row>
        <row r="327">
          <cell r="A327">
            <v>3639</v>
          </cell>
          <cell r="B327" t="str">
            <v>CONCRETO Y ACERO PARA ESTRUCTURAS</v>
          </cell>
          <cell r="C327" t="str">
            <v>CONCRETO PARA ESTRUCTURAS</v>
          </cell>
          <cell r="D327" t="str">
            <v>VIGA EN CONCRETO PREMEZCLADO DE 3500 PSI (24 Mpa) GRAVA COMUN (Incluye Sumin., bombeo con autobomba, Formaleteo en madera, Colocación y Curado. No incl. Refuerzo)</v>
          </cell>
          <cell r="E327" t="str">
            <v>M3</v>
          </cell>
          <cell r="F327">
            <v>602182</v>
          </cell>
          <cell r="G327" t="str">
            <v>Actualización 2022 -I</v>
          </cell>
        </row>
        <row r="328">
          <cell r="A328">
            <v>3641</v>
          </cell>
          <cell r="B328" t="str">
            <v>CONCRETO Y ACERO PARA ESTRUCTURAS</v>
          </cell>
          <cell r="C328" t="str">
            <v>CONCRETO PARA ESTRUCTURAS</v>
          </cell>
          <cell r="D328" t="str">
            <v>CONCRETO 3000 PSI GRAVA FINA PARA ESTRUCTURA DE TRANSICIÓN (PREMEZCLADO. INCL. SUMIN, FORMALETA, BOMBEO CON AUTOBOMBA Y COLOCACIÓN. NO INCL. REFUERZO, CURADO)</v>
          </cell>
          <cell r="E328" t="str">
            <v>M3</v>
          </cell>
          <cell r="F328">
            <v>636457</v>
          </cell>
          <cell r="G328" t="str">
            <v>Actualización 2022 -I</v>
          </cell>
        </row>
        <row r="329">
          <cell r="A329">
            <v>3642</v>
          </cell>
          <cell r="B329" t="str">
            <v>CONCRETO Y ACERO PARA ESTRUCTURAS</v>
          </cell>
          <cell r="C329" t="str">
            <v>CONCRETO PARA ESTRUCTURAS</v>
          </cell>
          <cell r="D329" t="str">
            <v>CONCRETO 3000 PSI GRAVA FINA PARA ESTRIBOS (PREMEZCLADO. INCLUYE SUMINISTRO, BOMBEO CON AUTOBOMBA, FORMALETEO Y COLOCACIÓN. NO INCL. REFUERZO, CURADO)</v>
          </cell>
          <cell r="E329" t="str">
            <v>M3</v>
          </cell>
          <cell r="F329">
            <v>636457</v>
          </cell>
          <cell r="G329" t="str">
            <v>Actualización 2022 -I</v>
          </cell>
        </row>
        <row r="330">
          <cell r="A330">
            <v>3643</v>
          </cell>
          <cell r="B330" t="str">
            <v>CONCRETO Y ACERO PARA ESTRUCTURAS</v>
          </cell>
          <cell r="C330" t="str">
            <v>CONCRETO PARA ESTRUCTURAS</v>
          </cell>
          <cell r="D330" t="str">
            <v>CONCRETO 3000 PSI GRAVA FINA PARA PUENTE CAJÓN (PREMEZCLADO. INCLUYE SUMIN., BOMBEO CON AUTOBOMBA, FORMALETEO Y COLOCACIÓN. NO INCL. REFUERZO, CURADO)</v>
          </cell>
          <cell r="E330" t="str">
            <v>M3</v>
          </cell>
          <cell r="F330">
            <v>635076</v>
          </cell>
          <cell r="G330" t="str">
            <v>Actualización 2022 -I</v>
          </cell>
        </row>
        <row r="331">
          <cell r="A331">
            <v>3644</v>
          </cell>
          <cell r="B331" t="str">
            <v>CONCRETO Y ACERO PARA ESTRUCTURAS</v>
          </cell>
          <cell r="C331" t="str">
            <v>CONCRETO PARA ESTRUCTURAS</v>
          </cell>
          <cell r="D331" t="str">
            <v>MURO DE CONTENCIÓN EN CONCRETO 3000 PSI PREMEZCLADO, GRAVA FINA. (Incluye suministro, formaleteo, bombeo, colocación y curado. No incl. Refuerzo)</v>
          </cell>
          <cell r="E331" t="str">
            <v>M3</v>
          </cell>
          <cell r="F331">
            <v>710168</v>
          </cell>
          <cell r="G331" t="str">
            <v>Actualización 2022 -I</v>
          </cell>
        </row>
        <row r="332">
          <cell r="A332">
            <v>3645</v>
          </cell>
          <cell r="B332" t="str">
            <v>CONCRETO Y ACERO PARA ESTRUCTURAS</v>
          </cell>
          <cell r="C332" t="str">
            <v>CONCRETO PARA ESTRUCTURAS</v>
          </cell>
          <cell r="D332" t="str">
            <v>CONCRETO 3000 PSI GRAVA FINA PARA BOX CULVERT (PREMEZCLADO. INCLUYE SUMIN., FORMALETEO, BOMBEO CON AUTOBOMBA Y COLOCACIÓN. NO INCL. REFUERZO, CURADO)</v>
          </cell>
          <cell r="E332" t="str">
            <v>M3</v>
          </cell>
          <cell r="F332">
            <v>677183</v>
          </cell>
          <cell r="G332" t="str">
            <v>Actualización 2022 -I</v>
          </cell>
        </row>
        <row r="333">
          <cell r="A333">
            <v>3646</v>
          </cell>
          <cell r="B333" t="str">
            <v>CONCRETO Y ACERO PARA ESTRUCTURAS</v>
          </cell>
          <cell r="C333" t="str">
            <v>CONCRETO PARA ESTRUCTURAS</v>
          </cell>
          <cell r="D333" t="str">
            <v>ALETA VIGA SOLERA EN CONCRETO PREMEZCLADO DE 3000 PSI (21Mpa) GRAVA FINA (Incl. Sumin., bombeo con autobomba, Formaleteo madera, Colocación y Curado. No incl. Refuerzo)</v>
          </cell>
          <cell r="E333" t="str">
            <v>M3</v>
          </cell>
          <cell r="F333">
            <v>611095</v>
          </cell>
          <cell r="G333" t="str">
            <v>Actualización 2022 -I</v>
          </cell>
        </row>
        <row r="334">
          <cell r="A334">
            <v>3647</v>
          </cell>
          <cell r="B334" t="str">
            <v>CONCRETO Y ACERO PARA ESTRUCTURAS</v>
          </cell>
          <cell r="C334" t="str">
            <v>CONCRETO PARA ESTRUCTURAS</v>
          </cell>
          <cell r="D334" t="str">
            <v>CONCRETO 2000 PSI GRAVA COMÚN PARA SUB-BASE PUENTE (PREMEZCLADO. INCLUYE SUMIN., FORMALETEO Y COLOCACIÓN. NO INCL. REFUERZO, CURADO)</v>
          </cell>
          <cell r="E334" t="str">
            <v>M3</v>
          </cell>
          <cell r="F334">
            <v>508679</v>
          </cell>
          <cell r="G334" t="str">
            <v>Actualización 2022 -I</v>
          </cell>
        </row>
        <row r="335">
          <cell r="A335">
            <v>3649</v>
          </cell>
          <cell r="B335" t="str">
            <v>CONCRETO Y ACERO PARA ESTRUCTURAS</v>
          </cell>
          <cell r="C335" t="str">
            <v>CONCRETOS Y MORTEROS HECHOS EN OBRA</v>
          </cell>
          <cell r="D335" t="str">
            <v>CONCRETO 2500 PSI (HECHO EN OBRA CON ARENA DE RÍO Y TRITURADO DE 3/4")</v>
          </cell>
          <cell r="E335" t="str">
            <v>M3</v>
          </cell>
          <cell r="F335">
            <v>360354</v>
          </cell>
          <cell r="G335" t="str">
            <v>Actualización 2022 -I</v>
          </cell>
        </row>
        <row r="336">
          <cell r="A336">
            <v>3650</v>
          </cell>
          <cell r="B336" t="str">
            <v>CONCRETO Y ACERO PARA ESTRUCTURAS</v>
          </cell>
          <cell r="C336" t="str">
            <v>CONCRETOS Y MORTEROS HECHOS EN OBRA</v>
          </cell>
          <cell r="D336" t="str">
            <v>CONCRETO 1500 PSI (HECHO EN OBRA) 1:3:5 CON ARENA DE RÍO Y TRITURADO DE 3/4")</v>
          </cell>
          <cell r="E336" t="str">
            <v>M3</v>
          </cell>
          <cell r="F336">
            <v>331080</v>
          </cell>
          <cell r="G336" t="str">
            <v>Actualización 2022 -I</v>
          </cell>
        </row>
        <row r="337">
          <cell r="A337">
            <v>3652</v>
          </cell>
          <cell r="B337" t="str">
            <v>REDES ELECTRICAS</v>
          </cell>
          <cell r="C337" t="str">
            <v>RED ELÉCTRICA CODENSA</v>
          </cell>
          <cell r="D337" t="str">
            <v>CAJA DE INSPECCIÓN TIPO VEHICULAR NORMA CODENSA CS 280 (INCLUYE BASE, MUROS, PASOS, PAÑETE, CUBIERTA, ARO Y TAPA)</v>
          </cell>
          <cell r="E337" t="str">
            <v>UN</v>
          </cell>
          <cell r="F337">
            <v>3542862</v>
          </cell>
          <cell r="G337" t="str">
            <v>Actualización 2022 -I</v>
          </cell>
        </row>
        <row r="338">
          <cell r="A338">
            <v>3653</v>
          </cell>
          <cell r="B338" t="str">
            <v>REDES TELEFONICAS / DATOS</v>
          </cell>
          <cell r="C338" t="str">
            <v>RED TELEFONICA ETB</v>
          </cell>
          <cell r="D338" t="str">
            <v>CAMARA DE INSPECCIÓN T-16 ETB (H=2.3M. INCLUYE BASE, MUROS, CUBIERTA, ARO-BASE Y ARO-TAPA)</v>
          </cell>
          <cell r="E338" t="str">
            <v>UN</v>
          </cell>
          <cell r="F338">
            <v>4933945</v>
          </cell>
          <cell r="G338" t="str">
            <v>Actualización 2022 -I</v>
          </cell>
        </row>
        <row r="339">
          <cell r="A339">
            <v>3654</v>
          </cell>
          <cell r="B339" t="str">
            <v>REDES TELEFONICAS / DATOS</v>
          </cell>
          <cell r="C339" t="str">
            <v>RED TELEFONICA ETB</v>
          </cell>
          <cell r="D339" t="str">
            <v>CAMARA DE INSPECCIÓN T-18 ETB (H=2.3M. INCLUYE BASE, MUROS, CUBIERTA, ARO-BASE Y ARO-TAPA)</v>
          </cell>
          <cell r="E339" t="str">
            <v>UN</v>
          </cell>
          <cell r="F339">
            <v>3381719</v>
          </cell>
          <cell r="G339" t="str">
            <v>Actualización 2022 -I</v>
          </cell>
        </row>
        <row r="340">
          <cell r="A340">
            <v>3655</v>
          </cell>
          <cell r="B340" t="str">
            <v>REDES TELEFONICAS / DATOS</v>
          </cell>
          <cell r="C340" t="str">
            <v>RED TELEFONICA ETB</v>
          </cell>
          <cell r="D340" t="str">
            <v>CAMARA DE INSPECCIÓN T-16A ETB (H=2.3M. INCLUYE BASE, MUROS, CUBIERTA, ARO-BASE Y ARO-TAPA)</v>
          </cell>
          <cell r="E340" t="str">
            <v>UN</v>
          </cell>
          <cell r="F340">
            <v>6065632</v>
          </cell>
          <cell r="G340" t="str">
            <v>Actualización 2022 -I</v>
          </cell>
        </row>
        <row r="341">
          <cell r="A341">
            <v>3665</v>
          </cell>
          <cell r="B341" t="str">
            <v>CONCRETO Y ACERO PARA ESTRUCTURAS</v>
          </cell>
          <cell r="C341" t="str">
            <v>CONCRETO PARA ESTRUCTURAS</v>
          </cell>
          <cell r="D341" t="str">
            <v>CONCRETO CICLOPEO (60%-40%) (CONCRETO PREMEZCLADO. INCLUYE SUMINISTRO Y COLOCACIÓN)</v>
          </cell>
          <cell r="E341" t="str">
            <v>M3</v>
          </cell>
          <cell r="F341">
            <v>276934</v>
          </cell>
          <cell r="G341" t="str">
            <v>Actualización 2022 -I</v>
          </cell>
        </row>
        <row r="342">
          <cell r="A342">
            <v>3684</v>
          </cell>
          <cell r="B342" t="str">
            <v>REDES ACUEDUCTO</v>
          </cell>
          <cell r="C342" t="str">
            <v>REDES ACUEDUCTO</v>
          </cell>
          <cell r="D342" t="str">
            <v>CODO HD 22.5° EXTREMO LISO PARA PVC D=3" (SUMINISTRO E INSTALACIÓN)</v>
          </cell>
          <cell r="E342" t="str">
            <v>UN</v>
          </cell>
          <cell r="F342">
            <v>144277</v>
          </cell>
          <cell r="G342" t="str">
            <v>Actualización 2022 -I</v>
          </cell>
        </row>
        <row r="343">
          <cell r="A343">
            <v>3685</v>
          </cell>
          <cell r="B343" t="str">
            <v>REDES ACUEDUCTO</v>
          </cell>
          <cell r="C343" t="str">
            <v>REDES ACUEDUCTO</v>
          </cell>
          <cell r="D343" t="str">
            <v>CODO HD 11.25° EXTREMO LISO PARA PVC D=8" (SUMINISTRO E INSTALACIÓN)</v>
          </cell>
          <cell r="E343" t="str">
            <v>UN</v>
          </cell>
          <cell r="F343">
            <v>520316</v>
          </cell>
          <cell r="G343" t="str">
            <v>Actualización 2022 -I</v>
          </cell>
        </row>
        <row r="344">
          <cell r="A344">
            <v>3687</v>
          </cell>
          <cell r="B344" t="str">
            <v>REDES ACUEDUCTO</v>
          </cell>
          <cell r="C344" t="str">
            <v>REDES ACUEDUCTO</v>
          </cell>
          <cell r="D344" t="str">
            <v>CAJA PARA VALVULA 0.4X0.4M H=0.8M (INCLUYE MARCO Y TAPA)</v>
          </cell>
          <cell r="E344" t="str">
            <v>UN</v>
          </cell>
          <cell r="F344">
            <v>197867</v>
          </cell>
          <cell r="G344" t="str">
            <v>Actualización 2022 -I</v>
          </cell>
        </row>
        <row r="345">
          <cell r="A345">
            <v>3688</v>
          </cell>
          <cell r="B345" t="str">
            <v>SEÑALIZACIÓN</v>
          </cell>
          <cell r="C345" t="str">
            <v>SEÑALES DE TRANSITO</v>
          </cell>
          <cell r="D345" t="str">
            <v>DESMONTE Y REINSTALACION DE SEÑALES VIALES (INCLUYE DADO DE ANCLAJE)</v>
          </cell>
          <cell r="E345" t="str">
            <v>UN</v>
          </cell>
          <cell r="F345">
            <v>41764</v>
          </cell>
          <cell r="G345" t="str">
            <v>Actualización 2022 -I</v>
          </cell>
        </row>
        <row r="346">
          <cell r="A346">
            <v>3689</v>
          </cell>
          <cell r="B346" t="str">
            <v>RELLENOS Y CAPAS GRANULARES</v>
          </cell>
          <cell r="C346" t="str">
            <v>CAPAS GRANULARES</v>
          </cell>
          <cell r="D346" t="str">
            <v>BASE GRANULAR B-600 (SUMINISTRO, TRANSPORTE, EXTENDIDO, NIVELACIÓN, HUMEDECIMIENTO Y COMPACTACIÓN CON VIBROCOMPACTADOR)</v>
          </cell>
          <cell r="E346" t="str">
            <v>M3</v>
          </cell>
          <cell r="F346">
            <v>104701</v>
          </cell>
          <cell r="G346" t="str">
            <v>Actualización 2022 -I</v>
          </cell>
        </row>
        <row r="347">
          <cell r="A347">
            <v>3695</v>
          </cell>
          <cell r="B347" t="str">
            <v>MOBILIARIO URBANO - ARBOLES Y GRAMAS</v>
          </cell>
          <cell r="C347" t="str">
            <v>SIEMBRA DE ARBOLES Y GRAMA</v>
          </cell>
          <cell r="D347" t="str">
            <v>TALA DE ARBOLES CLASE IV (20M&lt;H&lt;30M. INCLUYE DESENRAÍCE, RETIRO Y DISPOSICIÓN FINAL)</v>
          </cell>
          <cell r="E347" t="str">
            <v>UN</v>
          </cell>
          <cell r="F347">
            <v>596946</v>
          </cell>
          <cell r="G347" t="str">
            <v>Actualización 2022 -I</v>
          </cell>
        </row>
        <row r="348">
          <cell r="A348">
            <v>3696</v>
          </cell>
          <cell r="B348" t="str">
            <v>ANDENES Y SARDINELES</v>
          </cell>
          <cell r="C348" t="str">
            <v>PISOS EN ADOQUINES Y EN LOSETAS</v>
          </cell>
          <cell r="D348" t="str">
            <v>PISO EN ADOQUIN DE ARCILLA 26X6X6CM (SUMINISTRO E INSTALACIÓN. INCLUYE BASE 4CM ARENA NIVELACIÓN Y ARENA DE SELLO)</v>
          </cell>
          <cell r="E348" t="str">
            <v>M2</v>
          </cell>
          <cell r="F348">
            <v>70782</v>
          </cell>
          <cell r="G348" t="str">
            <v>Actualización 2022 -I</v>
          </cell>
        </row>
        <row r="349">
          <cell r="A349">
            <v>3698</v>
          </cell>
          <cell r="B349" t="str">
            <v>MOBILIARIO URBANO - ARBOLES Y GRAMAS</v>
          </cell>
          <cell r="C349" t="str">
            <v>SIEMBRA DE ARBOLES Y GRAMA</v>
          </cell>
          <cell r="D349" t="str">
            <v>TALA DE ARBOLES CLASE III (10M &lt; H &lt; 20 M. INCLUYE DESENRAÍCE, RETIRO Y DISPOSICIÓN FINAL)</v>
          </cell>
          <cell r="E349" t="str">
            <v>UN</v>
          </cell>
          <cell r="F349">
            <v>277841</v>
          </cell>
          <cell r="G349" t="str">
            <v>Actualización 2022 -I</v>
          </cell>
        </row>
        <row r="350">
          <cell r="A350">
            <v>3699</v>
          </cell>
          <cell r="B350" t="str">
            <v>MOBILIARIO URBANO - ARBOLES Y GRAMAS</v>
          </cell>
          <cell r="C350" t="str">
            <v>SIEMBRA DE ARBOLES Y GRAMA</v>
          </cell>
          <cell r="D350" t="str">
            <v>TALA DE ARBOLES CLASE I (H&lt;5M. INCLUYE DESENRAÍCE, RETIRO Y DISPOSICIÓN FINAL)</v>
          </cell>
          <cell r="E350" t="str">
            <v>UN</v>
          </cell>
          <cell r="F350">
            <v>155705</v>
          </cell>
          <cell r="G350" t="str">
            <v>Actualización 2022 -I</v>
          </cell>
        </row>
        <row r="351">
          <cell r="A351">
            <v>3704</v>
          </cell>
          <cell r="B351" t="str">
            <v>REDES ALCANTARILLADO / DRENAJE</v>
          </cell>
          <cell r="C351" t="str">
            <v>REDES ALCANTARILLADO / DRENAJE</v>
          </cell>
          <cell r="D351" t="str">
            <v>SUBDREN EN GRAVILLA 3/4", 0.5X1M (INC. SUMIN. Y EXTENDIDO MANUAL. INC. GEOTEXTIL NT CR=700N Y TUBERÍA PVC CORRUG.-FILTRO D=6")</v>
          </cell>
          <cell r="E351" t="str">
            <v>ML</v>
          </cell>
          <cell r="F351">
            <v>206096</v>
          </cell>
          <cell r="G351" t="str">
            <v>Actualización 2022 -I</v>
          </cell>
        </row>
        <row r="352">
          <cell r="A352">
            <v>3708</v>
          </cell>
          <cell r="B352" t="str">
            <v>ACERO DE REFUERZO</v>
          </cell>
          <cell r="C352" t="str">
            <v>ACERO DE REFUERZO</v>
          </cell>
          <cell r="D352" t="str">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ell>
          <cell r="E352" t="str">
            <v>KG</v>
          </cell>
          <cell r="F352">
            <v>3979</v>
          </cell>
          <cell r="G352" t="str">
            <v>Actualización 2022 -I</v>
          </cell>
        </row>
        <row r="353">
          <cell r="A353">
            <v>3710</v>
          </cell>
          <cell r="B353" t="str">
            <v>EXCAVACIONES</v>
          </cell>
          <cell r="C353" t="str">
            <v>EXC. CONFORMACIÓN DE SUBRASANTE</v>
          </cell>
          <cell r="D353" t="str">
            <v>EXCAVACIÓN MECÁNICA EN MATERIAL COMÚN (INCLUYE CARGUE)</v>
          </cell>
          <cell r="E353" t="str">
            <v>M3</v>
          </cell>
          <cell r="F353">
            <v>4854</v>
          </cell>
          <cell r="G353" t="str">
            <v>Actualización 2022 -I</v>
          </cell>
        </row>
        <row r="354">
          <cell r="A354">
            <v>3712</v>
          </cell>
          <cell r="B354" t="str">
            <v>REDES ALCANTARILLADO / DRENAJE</v>
          </cell>
          <cell r="C354" t="str">
            <v>REDES ALCANTARILLADO / DRENAJE</v>
          </cell>
          <cell r="D354" t="str">
            <v>SUMIDERO LATERAL SL-100, H=0.85M (PREFABRICADO. INCLUYE SUMINISTRO E INSTALACIÓN. INCLUYE SOBRETAPA Y TAPA)</v>
          </cell>
          <cell r="E354" t="str">
            <v>UN</v>
          </cell>
          <cell r="F354">
            <v>3772837</v>
          </cell>
          <cell r="G354" t="str">
            <v>Actualización 2022 -I</v>
          </cell>
        </row>
        <row r="355">
          <cell r="A355">
            <v>3716</v>
          </cell>
          <cell r="B355" t="str">
            <v>REDES ALCANTARILLADO / DRENAJE</v>
          </cell>
          <cell r="C355" t="str">
            <v>REDES ALCANTARILLADO / DRENAJE</v>
          </cell>
          <cell r="D355" t="str">
            <v>CILINDRO POZO INSPECCION PREFABRICADO D=1.2M, H=1M, E=0.10M (INCLUYE SUMINISTRO E INSTALACIÓN. NO INC. ARO DE AJUSTE)</v>
          </cell>
          <cell r="E355" t="str">
            <v>UN</v>
          </cell>
          <cell r="F355">
            <v>1039298</v>
          </cell>
          <cell r="G355" t="str">
            <v>Actualización 2022 -I</v>
          </cell>
        </row>
        <row r="356">
          <cell r="A356">
            <v>3721</v>
          </cell>
          <cell r="B356" t="str">
            <v>MOBILIARIO URBANO - ARBOLES Y GRAMAS</v>
          </cell>
          <cell r="C356" t="str">
            <v>SIEMBRA DE ARBOLES Y GRAMA</v>
          </cell>
          <cell r="D356" t="str">
            <v>SIEMBRA DE GRAMA (INCLUYE SUMINISTRO E INSTALACIÓN. INCLUYE 10CM DE TIERRA NEGRA)</v>
          </cell>
          <cell r="E356" t="str">
            <v>M2</v>
          </cell>
          <cell r="F356">
            <v>18120</v>
          </cell>
          <cell r="G356" t="str">
            <v>Actualización 2022 -I</v>
          </cell>
        </row>
        <row r="357">
          <cell r="A357">
            <v>3722</v>
          </cell>
          <cell r="B357" t="str">
            <v>REDES ALCANTARILLADO / DRENAJE</v>
          </cell>
          <cell r="C357" t="str">
            <v>REDES ALCANTARILLADO / DRENAJE</v>
          </cell>
          <cell r="D357" t="str">
            <v>NIVELACIÓN DE POZO (HASTA RASANTE EN CONCRETO 3000 PSI HECHO EN OBRA, H=0.15M. INCLUYE SUMINISTRO Y CONSTRUCCIÓN)</v>
          </cell>
          <cell r="E357" t="str">
            <v>UN</v>
          </cell>
          <cell r="F357">
            <v>119299</v>
          </cell>
          <cell r="G357" t="str">
            <v>Actualización 2022 -I</v>
          </cell>
        </row>
        <row r="358">
          <cell r="A358">
            <v>3723</v>
          </cell>
          <cell r="B358" t="str">
            <v>REDES ALCANTARILLADO / DRENAJE</v>
          </cell>
          <cell r="C358" t="str">
            <v>REDES ALCANTARILLADO / DRENAJE</v>
          </cell>
          <cell r="D358" t="str">
            <v>LIMPIEZA DE POZOS (INCLUYE CARGUE, RETIRO Y DISPOSICIÓN FINAL DE SOBRANTES)</v>
          </cell>
          <cell r="E358" t="str">
            <v>UN</v>
          </cell>
          <cell r="F358">
            <v>75357</v>
          </cell>
          <cell r="G358" t="str">
            <v>Actualización 2022 -I</v>
          </cell>
        </row>
        <row r="359">
          <cell r="A359">
            <v>3724</v>
          </cell>
          <cell r="B359" t="str">
            <v>REDES ALCANTARILLADO / DRENAJE</v>
          </cell>
          <cell r="C359" t="str">
            <v>REDES ALCANTARILLADO / DRENAJE</v>
          </cell>
          <cell r="D359" t="str">
            <v>LIMPIEZA DE SUMIDEROS (INCLUYE CARGUE, RETIRO Y DISPOSICIÓN FINAL DE SOBRANTES)</v>
          </cell>
          <cell r="E359" t="str">
            <v>UN</v>
          </cell>
          <cell r="F359">
            <v>75357</v>
          </cell>
          <cell r="G359" t="str">
            <v>Actualización 2022 -I</v>
          </cell>
        </row>
        <row r="360">
          <cell r="A360">
            <v>3727</v>
          </cell>
          <cell r="B360" t="str">
            <v>ANDENES Y SARDINELES</v>
          </cell>
          <cell r="C360" t="str">
            <v>PISOS EN ADOQUINES Y EN LOSETAS</v>
          </cell>
          <cell r="D360" t="str">
            <v>CENEFA EN ADOQUIN DE ARCILLA A=6CM (SUMINISTRO E INSTALACIÓN. NO INCLUYE MATERIAL DE BASE)</v>
          </cell>
          <cell r="E360" t="str">
            <v>ML</v>
          </cell>
          <cell r="F360">
            <v>5579</v>
          </cell>
          <cell r="G360" t="str">
            <v>Actualización 2022 -I</v>
          </cell>
        </row>
        <row r="361">
          <cell r="A361">
            <v>3729</v>
          </cell>
          <cell r="B361" t="str">
            <v>CONCRETO Y ACERO PARA ESTRUCTURAS</v>
          </cell>
          <cell r="C361" t="str">
            <v>CONCRETO PARA ESTRUCTURAS</v>
          </cell>
          <cell r="D361" t="str">
            <v>CONCRETO 1500 PSI GRAVA COMÚN PARA SOLADOS (PREMEZCLADO. INCLUYE SUMINISTRO Y COLOCACIÓN)</v>
          </cell>
          <cell r="E361" t="str">
            <v>M3</v>
          </cell>
          <cell r="F361">
            <v>408177</v>
          </cell>
          <cell r="G361" t="str">
            <v>Actualización 2022 -I</v>
          </cell>
        </row>
        <row r="362">
          <cell r="A362">
            <v>3730</v>
          </cell>
          <cell r="B362" t="str">
            <v>CONCRETO Y ACERO PARA ESTRUCTURAS</v>
          </cell>
          <cell r="C362" t="str">
            <v>CONCRETO PARA ESTRUCTURAS</v>
          </cell>
          <cell r="D362" t="str">
            <v>GROUTING 1500 PSI (INCLUYE SUMINISTRO Y COLOCACIÓN)</v>
          </cell>
          <cell r="E362" t="str">
            <v>M3</v>
          </cell>
          <cell r="F362">
            <v>392539</v>
          </cell>
          <cell r="G362" t="str">
            <v>Actualización 2022 -I</v>
          </cell>
        </row>
        <row r="363">
          <cell r="A363">
            <v>3733</v>
          </cell>
          <cell r="B363" t="str">
            <v>REDES ALCANTARILLADO / DRENAJE</v>
          </cell>
          <cell r="C363" t="str">
            <v>REDES ALCANTARILLADO / DRENAJE</v>
          </cell>
          <cell r="D363" t="str">
            <v>SUMIDERO TRANSVERSAL ST-1, H=1.9M (FUNDIDO EN SITIO, CONCRETO HECHO EN OBRA. INCL. SUM, FORM, REF. Y CONST. INCL. REJA)</v>
          </cell>
          <cell r="E363" t="str">
            <v>ML</v>
          </cell>
          <cell r="F363">
            <v>1601250</v>
          </cell>
          <cell r="G363" t="str">
            <v>Actualización 2022 -I</v>
          </cell>
        </row>
        <row r="364">
          <cell r="A364">
            <v>3735</v>
          </cell>
          <cell r="B364" t="str">
            <v>REDES ACUEDUCTO</v>
          </cell>
          <cell r="C364" t="str">
            <v>REDES ACUEDUCTO</v>
          </cell>
          <cell r="D364" t="str">
            <v>TUBERIA PF D=1/2" PARA ACOMETIDA DOMICILIARIA (SUMINISTRO E INSTALACIÓN)</v>
          </cell>
          <cell r="E364" t="str">
            <v>ML</v>
          </cell>
          <cell r="F364">
            <v>2120</v>
          </cell>
          <cell r="G364" t="str">
            <v>Actualización 2022 -I</v>
          </cell>
        </row>
        <row r="365">
          <cell r="A365">
            <v>3745</v>
          </cell>
          <cell r="B365" t="str">
            <v>ANDENES Y SARDINELES</v>
          </cell>
          <cell r="C365" t="str">
            <v>PISOS EN ADOQUINES Y EN LOSETAS</v>
          </cell>
          <cell r="D365" t="str">
            <v>PISO EN ADOQUIN DE CONCRETO A25 20X10X6CM (SUMINISTRO E INSTALACIÓN. INCLUYE BASE 3CM ARENA NIVELACIÓN Y ARENA DE SELLO)</v>
          </cell>
          <cell r="E365" t="str">
            <v>M2</v>
          </cell>
          <cell r="F365">
            <v>76554</v>
          </cell>
          <cell r="G365" t="str">
            <v>Actualización 2022 -I</v>
          </cell>
        </row>
        <row r="366">
          <cell r="A366">
            <v>3748</v>
          </cell>
          <cell r="B366" t="str">
            <v>PAVIMENTOS</v>
          </cell>
          <cell r="C366" t="str">
            <v>PAVIMENTOS EN CONCRETO HIDRAULICO</v>
          </cell>
          <cell r="D366" t="str">
            <v>LOSA DE CONCRETO MR45 (SUMINISTRO, FORMALETEADO, COLOCACIÓN Y ACABADO. NO INCLUYE ACERO, CURADO, JUNTAS)</v>
          </cell>
          <cell r="E366" t="str">
            <v>M3</v>
          </cell>
          <cell r="F366">
            <v>548655</v>
          </cell>
          <cell r="G366" t="str">
            <v>Actualización 2022 -I</v>
          </cell>
        </row>
        <row r="367">
          <cell r="A367">
            <v>3749</v>
          </cell>
          <cell r="B367" t="str">
            <v>MANTENIMIENTO Y REHABILITACION DE VIAS</v>
          </cell>
          <cell r="C367" t="str">
            <v>MALLA VIAL ARTERIAL</v>
          </cell>
          <cell r="D367" t="str">
            <v>LOSA DE CONCRETO MR50 (SUMINISTRO, FORMALETEADO, COLOCACIÓN Y ACABADO. NO INCLUYE ACERO, CURADO, JUNTAS)</v>
          </cell>
          <cell r="E367" t="str">
            <v>M3</v>
          </cell>
          <cell r="F367">
            <v>553028</v>
          </cell>
          <cell r="G367" t="str">
            <v>Actualización 2022 -I</v>
          </cell>
        </row>
        <row r="368">
          <cell r="A368">
            <v>3751</v>
          </cell>
          <cell r="B368" t="str">
            <v>ANDENES Y SARDINELES</v>
          </cell>
          <cell r="C368" t="str">
            <v>SARDINELES Y BORDILLOS</v>
          </cell>
          <cell r="D368" t="str">
            <v>CAÑUELA TIPO A120 (SUMINISTRO E INSTALACIÓN. INCLUYE 3CM MORTERO 1:5)</v>
          </cell>
          <cell r="E368" t="str">
            <v>ML</v>
          </cell>
          <cell r="F368">
            <v>53154</v>
          </cell>
          <cell r="G368" t="str">
            <v>Actualización 2022 -I</v>
          </cell>
        </row>
        <row r="369">
          <cell r="A369">
            <v>3753</v>
          </cell>
          <cell r="B369" t="str">
            <v>ANDENES Y SARDINELES</v>
          </cell>
          <cell r="C369" t="str">
            <v>SARDINELES Y BORDILLOS</v>
          </cell>
          <cell r="D369" t="str">
            <v>SARDINEL H=0.20M, E=0.15M CONCRETO 3000 PSI (FUNDIDO EN SITIO, CONCRETO HECHO EN OBRA. INC. SUMIN, FORMALET. Y CONST.)</v>
          </cell>
          <cell r="E369" t="str">
            <v>ML</v>
          </cell>
          <cell r="F369">
            <v>22604</v>
          </cell>
          <cell r="G369" t="str">
            <v>Actualización 2022 -I</v>
          </cell>
        </row>
        <row r="370">
          <cell r="A370">
            <v>3758</v>
          </cell>
          <cell r="B370" t="str">
            <v>CONCRETO Y ACERO PARA ESTRUCTURAS</v>
          </cell>
          <cell r="C370" t="str">
            <v>CONCRETO PARA ESTRUCTURAS</v>
          </cell>
          <cell r="D370" t="str">
            <v>PILOTE D=40 CM CONCRETO TREMIE DE 3000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v>
          </cell>
          <cell r="E370" t="str">
            <v>ML</v>
          </cell>
          <cell r="F370">
            <v>349268</v>
          </cell>
          <cell r="G370" t="str">
            <v>Actualización 2022 -I</v>
          </cell>
        </row>
        <row r="371">
          <cell r="A371">
            <v>3760</v>
          </cell>
          <cell r="B371" t="str">
            <v>CONCRETO Y ACERO PARA ESTRUCTURAS</v>
          </cell>
          <cell r="C371" t="str">
            <v>CONCRETO PARA ESTRUCTURAS</v>
          </cell>
          <cell r="D371" t="str">
            <v>PILOTE D=50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E371" t="str">
            <v>ML</v>
          </cell>
          <cell r="F371">
            <v>420153</v>
          </cell>
          <cell r="G371" t="str">
            <v>Actualización 2022 -I</v>
          </cell>
        </row>
        <row r="372">
          <cell r="A372">
            <v>3761</v>
          </cell>
          <cell r="B372" t="str">
            <v>CONCRETO Y ACERO PARA ESTRUCTURAS</v>
          </cell>
          <cell r="C372" t="str">
            <v>CONCRETO PARA ESTRUCTURAS</v>
          </cell>
          <cell r="D372" t="str">
            <v>PILOTE D=60 CM CONCRETO TREMIE DE 3000 PSI. (INCL. EXCAVACIÓN, CONCRETO, CARGUE Y RETIRO DE SOBRANTES, MOVILIZACIÓN, MONTAJE Y DESMONTAJE EQUIPO. INCLUYE , MOVILIZACIÓN HACIA Y DESDE LA OBRA Y ENTRE PERFORACIONES, MONTAJE Y DESMONTAJE, REGISTRO DE MUESTRAS CORRESPONDIENTES AL PERFIL ESTRATIGRÁFICO. TAMBIÉN INCLUYE EL CARGUE, RETIRO Y DISPOSICIÓN FINAL DE ESCOMBROS, SUMINISTRO Y COLOCACIÓN DEL CONCRETO.</v>
          </cell>
          <cell r="E372" t="str">
            <v>ML</v>
          </cell>
          <cell r="F372">
            <v>510972</v>
          </cell>
          <cell r="G372" t="str">
            <v>Actualización 2022 -I</v>
          </cell>
        </row>
        <row r="373">
          <cell r="A373">
            <v>3770</v>
          </cell>
          <cell r="B373" t="str">
            <v>ANÁLISIS AUXILIARES</v>
          </cell>
          <cell r="C373" t="str">
            <v>CUADRILLAS (INCLUYE FACTOR PRESTACIONAL)</v>
          </cell>
          <cell r="D373" t="str">
            <v>CUADRILLA (OFICIAL + 6 AYUDANTES). INCLUYE FACTOR DE PRESTACIONES.</v>
          </cell>
          <cell r="E373" t="str">
            <v>JR</v>
          </cell>
          <cell r="F373">
            <v>409501</v>
          </cell>
          <cell r="G373" t="str">
            <v>Actualización 2022 -I</v>
          </cell>
        </row>
        <row r="374">
          <cell r="A374">
            <v>3776</v>
          </cell>
          <cell r="B374" t="str">
            <v>REDES ALCANTARILLADO / DRENAJE</v>
          </cell>
          <cell r="C374" t="str">
            <v>REDES ALCANTARILLADO / DRENAJE</v>
          </cell>
          <cell r="D374" t="str">
            <v>ENTIBADO TIPO ED1, DISCONTINUO EN MADERA (INCLUYE SUMINISTRO E INSTALACIÓN)</v>
          </cell>
          <cell r="E374" t="str">
            <v>M2</v>
          </cell>
          <cell r="F374">
            <v>36514</v>
          </cell>
          <cell r="G374" t="str">
            <v>Actualización 2022 -I</v>
          </cell>
        </row>
        <row r="375">
          <cell r="A375">
            <v>3777</v>
          </cell>
          <cell r="B375" t="str">
            <v>REDES ELECTRICAS</v>
          </cell>
          <cell r="C375" t="str">
            <v>RED ELÉCTRICA CODENSA</v>
          </cell>
          <cell r="D375" t="str">
            <v>CIMENTACION DE POSTES H=8M, CR=510KG (INCLUYE IZAJE, APLOMADO E HINCADO. INCLUYE RELLENOS). NORMA LA009.</v>
          </cell>
          <cell r="E375" t="str">
            <v>UN</v>
          </cell>
          <cell r="F375">
            <v>278846</v>
          </cell>
          <cell r="G375" t="str">
            <v>Actualización 2022 -I</v>
          </cell>
        </row>
        <row r="376">
          <cell r="A376">
            <v>3779</v>
          </cell>
          <cell r="B376" t="str">
            <v>REDES ALCANTARILLADO / DRENAJE</v>
          </cell>
          <cell r="C376" t="str">
            <v>REDES ALCANTARILLADO / DRENAJE</v>
          </cell>
          <cell r="D376" t="str">
            <v>CAJA DE INSPECCIÓN DE 0.6X0.6M (H=0.6M. INCLUYE SUMINISTRO Y CONSTRUCCIÓN. INCLUYE MARCO Y TAPA. NO INC. BASE Y CAÑUELA)</v>
          </cell>
          <cell r="E376" t="str">
            <v>UN</v>
          </cell>
          <cell r="F376">
            <v>387619</v>
          </cell>
          <cell r="G376" t="str">
            <v>Actualización 2022 -I</v>
          </cell>
        </row>
        <row r="377">
          <cell r="A377">
            <v>3780</v>
          </cell>
          <cell r="B377" t="str">
            <v>REDES TELEFONICAS / DATOS</v>
          </cell>
          <cell r="C377" t="str">
            <v>RED TELEFONICA ETB</v>
          </cell>
          <cell r="D377" t="str">
            <v>3 DUCTOS D=4" PVC-TDP (INCLUYE SUMINISTRO E INSTALACIÓN. NO INCLUYE RELLENOS)</v>
          </cell>
          <cell r="E377" t="str">
            <v>ML</v>
          </cell>
          <cell r="F377">
            <v>74548</v>
          </cell>
          <cell r="G377" t="str">
            <v>Actualización 2022 -I</v>
          </cell>
        </row>
        <row r="378">
          <cell r="A378">
            <v>3784</v>
          </cell>
          <cell r="B378" t="str">
            <v>ANDENES Y SARDINELES</v>
          </cell>
          <cell r="C378" t="str">
            <v>SARDINELES Y BORDILLOS</v>
          </cell>
          <cell r="D378" t="str">
            <v>SARDINEL H=0.25M, E=0.15M CONCRETO 3000 PSI (FUNDIDO EN SITIO, CONCRETO HECHO EN OBRA. INC. SUMIN, FORMALET. Y CONST.)</v>
          </cell>
          <cell r="E378" t="str">
            <v>ML</v>
          </cell>
          <cell r="F378">
            <v>26006</v>
          </cell>
          <cell r="G378" t="str">
            <v>Actualización 2022 -I</v>
          </cell>
        </row>
        <row r="379">
          <cell r="A379">
            <v>3787</v>
          </cell>
          <cell r="B379" t="str">
            <v>REDES ALCANTARILLADO / DRENAJE</v>
          </cell>
          <cell r="C379" t="str">
            <v>REDES ALCANTARILLADO / DRENAJE</v>
          </cell>
          <cell r="D379" t="str">
            <v>TUBERIA PVC PARA DRENAJE D=2 1/2" CON FILTRO (INCLUYE SUMINISTRO E INSTALACIÓN)</v>
          </cell>
          <cell r="E379" t="str">
            <v>ML</v>
          </cell>
          <cell r="F379">
            <v>22339</v>
          </cell>
          <cell r="G379" t="str">
            <v>Actualización 2022 -I</v>
          </cell>
        </row>
        <row r="380">
          <cell r="A380">
            <v>3795</v>
          </cell>
          <cell r="B380" t="str">
            <v>REDES TELEFONICAS / DATOS</v>
          </cell>
          <cell r="C380" t="str">
            <v>RED TELEFONICA ETB</v>
          </cell>
          <cell r="D380" t="str">
            <v>8 DUCTOS D=4" PVC-EB (INCLUYE SUMINISTRO E INSTALACIÓN. NO INCLUYE RELLENOS)</v>
          </cell>
          <cell r="E380" t="str">
            <v>ML</v>
          </cell>
          <cell r="F380">
            <v>201442</v>
          </cell>
          <cell r="G380" t="str">
            <v>Actualización 2022 -I</v>
          </cell>
        </row>
        <row r="381">
          <cell r="A381">
            <v>3796</v>
          </cell>
          <cell r="B381" t="str">
            <v>REDES TELEFONICAS / DATOS</v>
          </cell>
          <cell r="C381" t="str">
            <v>RED TELEFONICA ETB</v>
          </cell>
          <cell r="D381" t="str">
            <v>12 DUCTOS D=4" PVC-EB (LIVIANO) (INCLUYE SUMINISTRO E INSTAL</v>
          </cell>
          <cell r="E381" t="str">
            <v>ML</v>
          </cell>
          <cell r="F381">
            <v>302192</v>
          </cell>
          <cell r="G381" t="str">
            <v>Actualización 2022 -I</v>
          </cell>
        </row>
        <row r="382">
          <cell r="A382">
            <v>3797</v>
          </cell>
          <cell r="B382" t="str">
            <v>REDES TELEFONICAS / DATOS</v>
          </cell>
          <cell r="C382" t="str">
            <v>RED TELEFONICA ETB</v>
          </cell>
          <cell r="D382" t="str">
            <v>16 DUCTOS D=4" PVC-EB (LIVIANO) (INCLUYE SUMINISTRO E INSTALACIÓN. NO INCLUYE RELLENOS)</v>
          </cell>
          <cell r="E382" t="str">
            <v>ML</v>
          </cell>
          <cell r="F382">
            <v>401405</v>
          </cell>
          <cell r="G382" t="str">
            <v>Actualización 2022 -I</v>
          </cell>
        </row>
        <row r="383">
          <cell r="A383">
            <v>3798</v>
          </cell>
          <cell r="B383" t="str">
            <v>REDES TELEFONICAS / DATOS</v>
          </cell>
          <cell r="C383" t="str">
            <v>RED TELEFONICA ETB</v>
          </cell>
          <cell r="D383" t="str">
            <v>24 DUCTOS D=4" PVC-EB (LIVIANO) (INCLUYE SUMINISTRO E INSTALACIÓN. NO INCLUYE RELLENOS)</v>
          </cell>
          <cell r="E383" t="str">
            <v>ML</v>
          </cell>
          <cell r="F383">
            <v>601016</v>
          </cell>
          <cell r="G383" t="str">
            <v>Actualización 2022 -I</v>
          </cell>
        </row>
        <row r="384">
          <cell r="A384">
            <v>3800</v>
          </cell>
          <cell r="B384" t="str">
            <v>RELLENOS Y CAPAS GRANULARES</v>
          </cell>
          <cell r="C384" t="str">
            <v>CAPAS GRANULARES</v>
          </cell>
          <cell r="D384" t="str">
            <v>NIVELACION Y COMPACTACIÓN DE SUBRASANTE</v>
          </cell>
          <cell r="E384" t="str">
            <v>M2</v>
          </cell>
          <cell r="F384">
            <v>1303</v>
          </cell>
          <cell r="G384" t="str">
            <v>Actualización 2022 -I</v>
          </cell>
        </row>
        <row r="385">
          <cell r="A385">
            <v>3806</v>
          </cell>
          <cell r="B385" t="str">
            <v>PAVIMENTOS</v>
          </cell>
          <cell r="C385" t="str">
            <v>PAVIMENTOS EN CONCRETO HIDRAULICO</v>
          </cell>
          <cell r="D385" t="str">
            <v>CURADO DE LOSAS DE CONCRETO (SUMINISTRO Y APLICACIÓN)</v>
          </cell>
          <cell r="E385" t="str">
            <v>M2</v>
          </cell>
          <cell r="F385">
            <v>1980</v>
          </cell>
          <cell r="G385" t="str">
            <v>Actualización 2022 -I</v>
          </cell>
        </row>
        <row r="386">
          <cell r="A386">
            <v>3811</v>
          </cell>
          <cell r="B386" t="str">
            <v>PAVIMENTOS</v>
          </cell>
          <cell r="C386" t="str">
            <v>JUNTAS PARA PAVIMENTOS</v>
          </cell>
          <cell r="D386" t="str">
            <v>CORTE DE PAVIMENTO - INCLUYE EQUIPO: CORTADORA DE CONCRETO INCLUYE OPERARIO Y COMBUSTIBLE. INCLUYE DISCO DIAMANTADO ASFALTO-CONCRETO 350 MM, AGUA Y MANO DE OBRA</v>
          </cell>
          <cell r="E386" t="str">
            <v>ML</v>
          </cell>
          <cell r="F386">
            <v>1940</v>
          </cell>
          <cell r="G386" t="str">
            <v>Actualización 2022 -I</v>
          </cell>
        </row>
        <row r="387">
          <cell r="A387">
            <v>3819</v>
          </cell>
          <cell r="B387" t="str">
            <v>CONCRETO Y ACERO PARA ESTRUCTURAS</v>
          </cell>
          <cell r="C387" t="str">
            <v>PINTURA PARA ESTRUCTURAS</v>
          </cell>
          <cell r="D387" t="str">
            <v>PINTURA EN ESMALTE URETANO GRIS (E=1MIL. INC. SUMIN. Y APLIC. NO INC. IMPRIMANTE, BARRERA, ESMALTE EPÓXICO O SIMILARES)</v>
          </cell>
          <cell r="E387" t="str">
            <v>ML</v>
          </cell>
          <cell r="F387">
            <v>4442</v>
          </cell>
          <cell r="G387" t="str">
            <v>Actualización 2022 -I</v>
          </cell>
        </row>
        <row r="388">
          <cell r="A388">
            <v>3837</v>
          </cell>
          <cell r="B388" t="str">
            <v>PAVIMENTOS</v>
          </cell>
          <cell r="C388" t="str">
            <v>JUNTAS PARA PAVIMENTOS</v>
          </cell>
          <cell r="D388" t="str">
            <v>SELLADO DE JUNTAS EN PAVIMENTO DE CONCRETO HIDRAULICO (INCLUYE LIMPIEZA, SUMINISTRO E INSTALACIÓN DE FONDO Y SELLANTE)</v>
          </cell>
          <cell r="E388" t="str">
            <v>ML</v>
          </cell>
          <cell r="F388">
            <v>10949</v>
          </cell>
          <cell r="G388" t="str">
            <v>Actualización 2022 -I</v>
          </cell>
        </row>
        <row r="389">
          <cell r="A389">
            <v>3841</v>
          </cell>
          <cell r="B389" t="str">
            <v>PAVIMENTOS</v>
          </cell>
          <cell r="C389" t="str">
            <v>PAVIMENTOS EN CONCRETO ASFALTICO</v>
          </cell>
          <cell r="D389" t="str">
            <v>MEZCLA DENSA EN CALIENTE MD20 ASFALTO 80-100 (SUMINISTRO, EXTENDIDO, NIVELACIÓN Y COMPACTACIÓN MECANICA)</v>
          </cell>
          <cell r="E389" t="str">
            <v>M3</v>
          </cell>
          <cell r="F389">
            <v>792512</v>
          </cell>
          <cell r="G389" t="str">
            <v>Actualización 2022 -I</v>
          </cell>
        </row>
        <row r="390">
          <cell r="A390">
            <v>3847</v>
          </cell>
          <cell r="B390" t="str">
            <v>RELLENOS Y CAPAS GRANULARES</v>
          </cell>
          <cell r="C390" t="str">
            <v>RELLENOS PARA ANDENES Y REDES</v>
          </cell>
          <cell r="D390" t="str">
            <v>RELLENO PARA REDES EN BASE GRANULAR B-600 (SUMINISTRO, TRANSPORTE, EXTENDIDO, HUMEDECIMIENTO Y COMPACTACIÓN)</v>
          </cell>
          <cell r="E390" t="str">
            <v>M3</v>
          </cell>
          <cell r="F390">
            <v>115123</v>
          </cell>
          <cell r="G390" t="str">
            <v>Actualización 2022 -I</v>
          </cell>
        </row>
        <row r="391">
          <cell r="A391">
            <v>3851</v>
          </cell>
          <cell r="B391" t="str">
            <v>RELLENOS Y CAPAS GRANULARES</v>
          </cell>
          <cell r="C391" t="str">
            <v>RELLENOS PARA ANDENES Y REDES</v>
          </cell>
          <cell r="D391" t="str">
            <v>RELLENO PARA ANDENES EN SUBBASE GRANULAR B-400 (SUMINISTRO, EXTENDIDO, HUMEDECIMIENTO Y COMPACTACIÓN)</v>
          </cell>
          <cell r="E391" t="str">
            <v>M3</v>
          </cell>
          <cell r="F391">
            <v>82225</v>
          </cell>
          <cell r="G391" t="str">
            <v>Actualización 2022 -I</v>
          </cell>
        </row>
        <row r="392">
          <cell r="A392">
            <v>3864</v>
          </cell>
          <cell r="B392" t="str">
            <v>PAVIMENTOS</v>
          </cell>
          <cell r="C392" t="str">
            <v>PAVIMENTOS EN CONCRETO ASFALTICO</v>
          </cell>
          <cell r="D392" t="str">
            <v>IMPRIMACION CON EMULSION ASFALTICA CRL-0 (SUMINISTRO, BARRIDO SUPERFICIE Y RIEGO MECANICO)</v>
          </cell>
          <cell r="E392" t="str">
            <v>M2</v>
          </cell>
          <cell r="F392">
            <v>3392</v>
          </cell>
          <cell r="G392" t="str">
            <v>Actualización 2022 -I</v>
          </cell>
        </row>
        <row r="393">
          <cell r="A393">
            <v>3866</v>
          </cell>
          <cell r="B393" t="str">
            <v>PAVIMENTOS</v>
          </cell>
          <cell r="C393" t="str">
            <v>PAVIMENTOS EN CONCRETO ASFALTICO</v>
          </cell>
          <cell r="D393" t="str">
            <v>RIEGO DE LIGA CON EMULSION ASFALTICA CRR-1 (SUMINISTRO, BARRIDO SUPERFICIE Y RIEGO MECANICO)</v>
          </cell>
          <cell r="E393" t="str">
            <v>M2</v>
          </cell>
          <cell r="F393">
            <v>2365</v>
          </cell>
          <cell r="G393" t="str">
            <v>Actualización 2022 -I</v>
          </cell>
        </row>
        <row r="394">
          <cell r="A394">
            <v>3867</v>
          </cell>
          <cell r="B394" t="str">
            <v>PAVIMENTOS</v>
          </cell>
          <cell r="C394" t="str">
            <v>PAVIMENTOS EN CONCRETO ASFALTICO</v>
          </cell>
          <cell r="D394" t="str">
            <v>RIEGO DE LIGA CON EMULSION ASFALTICA CRR-2 (SUMINISTRO, BARRIDO SUPERFICIE Y RIEGO MECANICO)</v>
          </cell>
          <cell r="E394" t="str">
            <v>M2</v>
          </cell>
          <cell r="F394">
            <v>3809</v>
          </cell>
          <cell r="G394" t="str">
            <v>Actualización 2022 -I</v>
          </cell>
        </row>
        <row r="395">
          <cell r="A395">
            <v>3872</v>
          </cell>
          <cell r="B395" t="str">
            <v>SEÑALIZACIÓN</v>
          </cell>
          <cell r="C395" t="str">
            <v>DEMARCACION DE PAVIMENTOS</v>
          </cell>
          <cell r="D395" t="str">
            <v>DEMARCACION LINEA DISCONTINUA A=0.12M (E=15 MILS, ACRÍLICA BASE AGUA. INC. SUMIN. Y APLIC. CON EQUIPO. INC MICROESFERAS)</v>
          </cell>
          <cell r="E395" t="str">
            <v>ML</v>
          </cell>
          <cell r="F395">
            <v>2323</v>
          </cell>
          <cell r="G395" t="str">
            <v>Actualización 2022 -I</v>
          </cell>
        </row>
        <row r="396">
          <cell r="A396">
            <v>3873</v>
          </cell>
          <cell r="B396" t="str">
            <v>CONCRETO Y ACERO PARA ESTRUCTURAS</v>
          </cell>
          <cell r="C396" t="str">
            <v>CONCRETO PARA ESTRUCTURAS</v>
          </cell>
          <cell r="D396" t="str">
            <v>CONCRETO CICLOPEO (60%-40%) (CONCRETO HECHO EN OBRA. INCLUYE SUMINISTRO Y COLOCACIÓN)</v>
          </cell>
          <cell r="E396" t="str">
            <v>M3</v>
          </cell>
          <cell r="F396">
            <v>270021</v>
          </cell>
          <cell r="G396" t="str">
            <v>Actualización 2022 -I</v>
          </cell>
        </row>
        <row r="397">
          <cell r="A397">
            <v>3874</v>
          </cell>
          <cell r="B397" t="str">
            <v>CONCRETO Y ACERO PARA ESTRUCTURAS</v>
          </cell>
          <cell r="C397" t="str">
            <v>CONCRETOS Y MORTEROS HECHOS EN OBRA</v>
          </cell>
          <cell r="D397" t="str">
            <v>MORTERO 1:5 (HECHO EN OBRA)</v>
          </cell>
          <cell r="E397" t="str">
            <v>M3</v>
          </cell>
          <cell r="F397">
            <v>275851</v>
          </cell>
          <cell r="G397" t="str">
            <v>Actualización 2022 -I</v>
          </cell>
        </row>
        <row r="398">
          <cell r="A398">
            <v>3875</v>
          </cell>
          <cell r="B398" t="str">
            <v>CONCRETO Y ACERO PARA ESTRUCTURAS</v>
          </cell>
          <cell r="C398" t="str">
            <v>CONCRETO PARA ESTRUCTURAS</v>
          </cell>
          <cell r="D398" t="str">
            <v>ANCLAJE PARA TUBERIA EN CONCRETO DE 2500 PSI HECHO EN OBRA (Incluye suministro, formaleteo y colocacion)</v>
          </cell>
          <cell r="E398" t="str">
            <v>M3</v>
          </cell>
          <cell r="F398">
            <v>420315</v>
          </cell>
          <cell r="G398" t="str">
            <v>Actualización 2022 -I</v>
          </cell>
        </row>
        <row r="399">
          <cell r="A399">
            <v>3876</v>
          </cell>
          <cell r="B399" t="str">
            <v>REDES ALCANTARILLADO / DRENAJE</v>
          </cell>
          <cell r="C399" t="str">
            <v>REDES ALCANTARILLADO / DRENAJE</v>
          </cell>
          <cell r="D399" t="str">
            <v>SUBDREN EN GRAVILLA 1/2", 0.4X0.8M (INC. SUMIN. Y COMPACT. INC. GEOTEXTIL NT CR=700N Y TUBERÍA PVC CORRUG.-FILTRO D=4")</v>
          </cell>
          <cell r="E399" t="str">
            <v>ML</v>
          </cell>
          <cell r="F399">
            <v>127540</v>
          </cell>
          <cell r="G399" t="str">
            <v>Actualización 2022 -I</v>
          </cell>
        </row>
        <row r="400">
          <cell r="A400">
            <v>3877</v>
          </cell>
          <cell r="B400" t="str">
            <v>REDES ALCANTARILLADO / DRENAJE</v>
          </cell>
          <cell r="C400" t="str">
            <v>REDES ALCANTARILLADO / DRENAJE</v>
          </cell>
          <cell r="D400" t="str">
            <v>SUBDREN EN GRAVILLA 1/2", 0.5X1M (INC. SUMIN. Y COMPACT. INC. GEOTEXTIL NT CR=700N Y TUBERÍA PVC CORRUG.-FILTRO D=6")</v>
          </cell>
          <cell r="E400" t="str">
            <v>ML</v>
          </cell>
          <cell r="F400">
            <v>207274</v>
          </cell>
          <cell r="G400" t="str">
            <v>Actualización 2022 -I</v>
          </cell>
        </row>
        <row r="401">
          <cell r="A401">
            <v>3878</v>
          </cell>
          <cell r="B401" t="str">
            <v>REDES ALCANTARILLADO / DRENAJE</v>
          </cell>
          <cell r="C401" t="str">
            <v>REDES ALCANTARILLADO / DRENAJE</v>
          </cell>
          <cell r="D401" t="str">
            <v>PLACA CUBIERTA D=1.70M POZO INSPEC. (PREFABRICADA. INCLUYE SUMINISTRO E INSTALACIÓN. INCLUYE TAPA)</v>
          </cell>
          <cell r="E401" t="str">
            <v>UN</v>
          </cell>
          <cell r="F401">
            <v>1274830</v>
          </cell>
          <cell r="G401" t="str">
            <v>Actualización 2022 -I</v>
          </cell>
        </row>
        <row r="402">
          <cell r="A402">
            <v>3879</v>
          </cell>
          <cell r="B402" t="str">
            <v>REDES ALCANTARILLADO / DRENAJE</v>
          </cell>
          <cell r="C402" t="str">
            <v>REDES ALCANTARILLADO / DRENAJE</v>
          </cell>
          <cell r="D402" t="str">
            <v>PLACA FONDO D=1.70M POZO INSPEC. (PREFABRICADA. INCL. SUMIN, INST.)</v>
          </cell>
          <cell r="E402" t="str">
            <v>UN</v>
          </cell>
          <cell r="F402">
            <v>959275</v>
          </cell>
          <cell r="G402" t="str">
            <v>Actualización 2022 -I</v>
          </cell>
        </row>
        <row r="403">
          <cell r="A403">
            <v>3880</v>
          </cell>
          <cell r="B403" t="str">
            <v>REDES ALCANTARILLADO / DRENAJE</v>
          </cell>
          <cell r="C403" t="str">
            <v>REDES ALCANTARILLADO / DRENAJE</v>
          </cell>
          <cell r="D403" t="str">
            <v>CILINDRO POZO INSPECCION PREFABRICADO D=1.2M, H=0.5M, E=0.10M (INCLUYE SUMINISTRO E INSTALACIÓN. NO INC. ARO DE AJUSTE)</v>
          </cell>
          <cell r="E403" t="str">
            <v>UN</v>
          </cell>
          <cell r="F403">
            <v>548338</v>
          </cell>
          <cell r="G403" t="str">
            <v>Actualización 2022 -I</v>
          </cell>
        </row>
        <row r="404">
          <cell r="A404">
            <v>3881</v>
          </cell>
          <cell r="B404" t="str">
            <v>REDES ALCANTARILLADO / DRENAJE</v>
          </cell>
          <cell r="C404" t="str">
            <v>REDES ALCANTARILLADO / DRENAJE</v>
          </cell>
          <cell r="D404" t="str">
            <v>CILINDRO POZO INSPECCION PREFABRICADO D=1.2M, H=0.25M, E=0.10M (INCLUYE SUMINISTRO E INSTALACIÓN. NO INC. ARO DE AJUSTE)</v>
          </cell>
          <cell r="E404" t="str">
            <v>UN</v>
          </cell>
          <cell r="F404">
            <v>350935</v>
          </cell>
          <cell r="G404" t="str">
            <v>Actualización 2022 -I</v>
          </cell>
        </row>
        <row r="405">
          <cell r="A405">
            <v>3882</v>
          </cell>
          <cell r="B405" t="str">
            <v>REDES ALCANTARILLADO / DRENAJE</v>
          </cell>
          <cell r="C405" t="str">
            <v>REDES ALCANTARILLADO / DRENAJE</v>
          </cell>
          <cell r="D405" t="str">
            <v>SUMIDERO LATERAL SL-100, H=1.25M (FUNDIDO EN SITIO, CONCRETO HECHO EN OBRA. INCL. SUMIN, FORM, REF. Y CONST. INCL. TAPA)</v>
          </cell>
          <cell r="E405" t="str">
            <v>UN</v>
          </cell>
          <cell r="F405">
            <v>2257603</v>
          </cell>
          <cell r="G405" t="str">
            <v>Actualización 2022 -I</v>
          </cell>
        </row>
        <row r="406">
          <cell r="A406">
            <v>3883</v>
          </cell>
          <cell r="B406" t="str">
            <v>REDES ALCANTARILLADO / DRENAJE</v>
          </cell>
          <cell r="C406" t="str">
            <v>REDES ALCANTARILLADO / DRENAJE</v>
          </cell>
          <cell r="D406" t="str">
            <v>SUMIDERO LATERAL SL-150A, H=1.7M (FUNDIDO EN SITIO, CONCRETO PREMEZCLADO. INCL. SUMIN, FORM, REF. Y CONSTR. INCL. TAPA)</v>
          </cell>
          <cell r="E406" t="str">
            <v>UN</v>
          </cell>
          <cell r="F406">
            <v>2879531</v>
          </cell>
          <cell r="G406" t="str">
            <v>Actualización 2022 -I</v>
          </cell>
        </row>
        <row r="407">
          <cell r="A407">
            <v>3884</v>
          </cell>
          <cell r="B407" t="str">
            <v>REDES ALCANTARILLADO / DRENAJE</v>
          </cell>
          <cell r="C407" t="str">
            <v>REDES ALCANTARILLADO / DRENAJE</v>
          </cell>
          <cell r="D407" t="str">
            <v>SUMIDERO LATERAL SL-150, H=1.25M (FUNDIDO EN SITIO, CONCRETO HECHO EN OBRA. INCL. SUMIN, FORM, REF. Y CONST. INCL. TAPA)</v>
          </cell>
          <cell r="E407" t="str">
            <v>UN</v>
          </cell>
          <cell r="F407">
            <v>2785472</v>
          </cell>
          <cell r="G407" t="str">
            <v>Actualización 2022 -I</v>
          </cell>
        </row>
        <row r="408">
          <cell r="A408">
            <v>3885</v>
          </cell>
          <cell r="B408" t="str">
            <v>REDES ALCANTARILLADO / DRENAJE</v>
          </cell>
          <cell r="C408" t="str">
            <v>REDES ALCANTARILLADO / DRENAJE</v>
          </cell>
          <cell r="D408" t="str">
            <v>SUMIDERO LATERAL SL-200, H=1.25M (FUNDIDO EN SITIO, CONCRETO PREMEZCLADO. INCL. SUMIN, FORM, REF. Y CONSTR. INCL. TAPA)</v>
          </cell>
          <cell r="E408" t="str">
            <v>UN</v>
          </cell>
          <cell r="F408">
            <v>3237639</v>
          </cell>
          <cell r="G408" t="str">
            <v>Actualización 2022 -I</v>
          </cell>
        </row>
        <row r="409">
          <cell r="A409">
            <v>3886</v>
          </cell>
          <cell r="B409" t="str">
            <v>REDES ALCANTARILLADO / DRENAJE</v>
          </cell>
          <cell r="C409" t="str">
            <v>REDES ALCANTARILLADO / DRENAJE</v>
          </cell>
          <cell r="D409" t="str">
            <v>SUMIDERO LATERAL SL-200, H=1.25M (FUNDIDO EN SITIO, CONCRETO HECHO EN OBRA. INCL. SUMIN, FORM, REF. Y CONST. INCL. TAPA)</v>
          </cell>
          <cell r="E409" t="str">
            <v>UN</v>
          </cell>
          <cell r="F409">
            <v>3390935</v>
          </cell>
          <cell r="G409" t="str">
            <v>Actualización 2022 -I</v>
          </cell>
        </row>
        <row r="410">
          <cell r="A410">
            <v>3887</v>
          </cell>
          <cell r="B410" t="str">
            <v>REDES ALCANTARILLADO / DRENAJE</v>
          </cell>
          <cell r="C410" t="str">
            <v>REDES ALCANTARILLADO / DRENAJE</v>
          </cell>
          <cell r="D410" t="str">
            <v>SUMIDERO LATERAL SL-250, H=1.25M (FUNDIDO EN SITIO, CONCRETO HECHO EN OBRA. INCL. SUMIN, FORM, REF. Y CONST. INCL. TAPA)</v>
          </cell>
          <cell r="E410" t="str">
            <v>UN</v>
          </cell>
          <cell r="F410">
            <v>3699223</v>
          </cell>
          <cell r="G410" t="str">
            <v>Actualización 2022 -I</v>
          </cell>
        </row>
        <row r="411">
          <cell r="A411">
            <v>3888</v>
          </cell>
          <cell r="B411" t="str">
            <v>REDES ALCANTARILLADO / DRENAJE</v>
          </cell>
          <cell r="C411" t="str">
            <v>REDES ALCANTARILLADO / DRENAJE</v>
          </cell>
          <cell r="D411" t="str">
            <v>SUMIDERO LATERAL SL-250, H=1.25M (FUNDIDO EN SITIO, CONCRETO PREMEZCLADO. INCL. SUMIN, FORM, REF. Y CONSTR. INCL. TAPA)</v>
          </cell>
          <cell r="E411" t="str">
            <v>UN</v>
          </cell>
          <cell r="F411">
            <v>3523114</v>
          </cell>
          <cell r="G411" t="str">
            <v>Actualización 2022 -I</v>
          </cell>
        </row>
        <row r="412">
          <cell r="A412">
            <v>3889</v>
          </cell>
          <cell r="B412" t="str">
            <v>REDES ALCANTARILLADO / DRENAJE</v>
          </cell>
          <cell r="C412" t="str">
            <v>REDES ALCANTARILLADO / DRENAJE</v>
          </cell>
          <cell r="D412" t="str">
            <v>SUMIDERO LATERAL SL-100A, H=1.7M (FUNDIDO EN SITIO, CONCRETO HECHO EN OBRA. INCL. SUM, FORM, REF. Y CONST. INCL. TAPA)</v>
          </cell>
          <cell r="E412" t="str">
            <v>UN</v>
          </cell>
          <cell r="F412">
            <v>2339363</v>
          </cell>
          <cell r="G412" t="str">
            <v>Actualización 2022 -I</v>
          </cell>
        </row>
        <row r="413">
          <cell r="A413">
            <v>3890</v>
          </cell>
          <cell r="B413" t="str">
            <v>REDES ALCANTARILLADO / DRENAJE</v>
          </cell>
          <cell r="C413" t="str">
            <v>REDES ALCANTARILLADO / DRENAJE</v>
          </cell>
          <cell r="D413" t="str">
            <v>SUMIDERO LATERAL SL-100A, H=1.7M (FUNDIDO EN SITIO, CONCRETO PREMEZCLADO. INCL. SUMIN, FORM, REF. Y CONSTR. INCL. TAPA)</v>
          </cell>
          <cell r="E413" t="str">
            <v>UN</v>
          </cell>
          <cell r="F413">
            <v>2245834</v>
          </cell>
          <cell r="G413" t="str">
            <v>Actualización 2022 -I</v>
          </cell>
        </row>
        <row r="414">
          <cell r="A414">
            <v>3891</v>
          </cell>
          <cell r="B414" t="str">
            <v>REDES ALCANTARILLADO / DRENAJE</v>
          </cell>
          <cell r="C414" t="str">
            <v>REDES ALCANTARILLADO / DRENAJE</v>
          </cell>
          <cell r="D414" t="str">
            <v>SUMIDERO LATERAL SL-150A, H=1.7M (FUNDIDO EN SITIO, CONCRETO HECHO EN OBRA. INCL. SUM, FORM, REF. Y CONST. INCL. TAPA)</v>
          </cell>
          <cell r="E414" t="str">
            <v>UN</v>
          </cell>
          <cell r="F414">
            <v>3026440</v>
          </cell>
          <cell r="G414" t="str">
            <v>Actualización 2022 -I</v>
          </cell>
        </row>
        <row r="415">
          <cell r="A415">
            <v>3892</v>
          </cell>
          <cell r="B415" t="str">
            <v>REDES ALCANTARILLADO / DRENAJE</v>
          </cell>
          <cell r="C415" t="str">
            <v>REDES ALCANTARILLADO / DRENAJE</v>
          </cell>
          <cell r="D415" t="str">
            <v>SUMIDERO LATERAL SL-200A, H=1.7M (FUNDIDO EN SITIO, CONCRETO HECHO EN OBRA. INCL. SUM, FORM, REF. Y CONST. INCL. TAPA)</v>
          </cell>
          <cell r="E415" t="str">
            <v>UN</v>
          </cell>
          <cell r="F415">
            <v>3663881</v>
          </cell>
          <cell r="G415" t="str">
            <v>Actualización 2022 -I</v>
          </cell>
        </row>
        <row r="416">
          <cell r="A416">
            <v>3893</v>
          </cell>
          <cell r="B416" t="str">
            <v>REDES ALCANTARILLADO / DRENAJE</v>
          </cell>
          <cell r="C416" t="str">
            <v>REDES ALCANTARILLADO / DRENAJE</v>
          </cell>
          <cell r="D416" t="str">
            <v>SUMIDERO LATERAL SL-200A, H=1.7M (FUNDIDO EN SITIO, CONCRETO PREMEZCLADO. INCL. SUMIN, FORM, REF. Y CONSTR. INCL. TAPA)</v>
          </cell>
          <cell r="E416" t="str">
            <v>UN</v>
          </cell>
          <cell r="F416">
            <v>3487772</v>
          </cell>
          <cell r="G416" t="str">
            <v>Actualización 2022 -I</v>
          </cell>
        </row>
        <row r="417">
          <cell r="A417">
            <v>3894</v>
          </cell>
          <cell r="B417" t="str">
            <v>REDES ALCANTARILLADO / DRENAJE</v>
          </cell>
          <cell r="C417" t="str">
            <v>REDES ALCANTARILLADO / DRENAJE</v>
          </cell>
          <cell r="D417" t="str">
            <v>SUMIDERO LATERAL SL-250A, H=1.7M (FUNDIDO EN SITIO, CONCRETO HECHO EN OBRA. INCL. SUM, FORM, REF. Y CONST. INCL. TAPA)</v>
          </cell>
          <cell r="E417" t="str">
            <v>UN</v>
          </cell>
          <cell r="F417">
            <v>4023005</v>
          </cell>
          <cell r="G417" t="str">
            <v>Actualización 2022 -I</v>
          </cell>
        </row>
        <row r="418">
          <cell r="A418">
            <v>3895</v>
          </cell>
          <cell r="B418" t="str">
            <v>REDES ALCANTARILLADO / DRENAJE</v>
          </cell>
          <cell r="C418" t="str">
            <v>REDES ALCANTARILLADO / DRENAJE</v>
          </cell>
          <cell r="D418" t="str">
            <v>SUMIDERO LATERAL SL-250A, H=1.7M (FUNDIDO EN SITIO, CONCRETO PREMEZCLADO. INCL. SUMIN, FORM, REF. Y CONSTR. INCL. TAPA)</v>
          </cell>
          <cell r="E418" t="str">
            <v>UN</v>
          </cell>
          <cell r="F418">
            <v>3824079</v>
          </cell>
          <cell r="G418" t="str">
            <v>Actualización 2022 -I</v>
          </cell>
        </row>
        <row r="419">
          <cell r="A419">
            <v>3896</v>
          </cell>
          <cell r="B419" t="str">
            <v>REDES ALCANTARILLADO / DRENAJE</v>
          </cell>
          <cell r="C419" t="str">
            <v>REDES ALCANTARILLADO / DRENAJE</v>
          </cell>
          <cell r="D419" t="str">
            <v>SUMIDERO LATERAL SL-150, H=1.25M (FUNDIDO EN SITIO, CONCRETO PREMEZCLADO. INCL. SUMIN, FORM, REF. Y CONSTR. INCL. TAPA)</v>
          </cell>
          <cell r="E419" t="str">
            <v>UN</v>
          </cell>
          <cell r="F419">
            <v>2661374</v>
          </cell>
          <cell r="G419" t="str">
            <v>Actualización 2022 -I</v>
          </cell>
        </row>
        <row r="420">
          <cell r="A420">
            <v>3897</v>
          </cell>
          <cell r="B420" t="str">
            <v>REDES ALCANTARILLADO / DRENAJE</v>
          </cell>
          <cell r="C420" t="str">
            <v>REDES ALCANTARILLADO / DRENAJE</v>
          </cell>
          <cell r="D420" t="str">
            <v>SUMIDERO LATERAL SL-150, H=0.85M (PREFABRICADO. INCLUYE SUMINISTRO E INSTALACIÓN. INCLUYE SOBRETAPA Y TAPA)</v>
          </cell>
          <cell r="E420" t="str">
            <v>UN</v>
          </cell>
          <cell r="F420">
            <v>5000408</v>
          </cell>
          <cell r="G420" t="str">
            <v>Actualización 2022 -I</v>
          </cell>
        </row>
        <row r="421">
          <cell r="A421">
            <v>3898</v>
          </cell>
          <cell r="B421" t="str">
            <v>REDES ALCANTARILLADO / DRENAJE</v>
          </cell>
          <cell r="C421" t="str">
            <v>REDES ALCANTARILLADO / DRENAJE</v>
          </cell>
          <cell r="D421" t="str">
            <v>SUMIDERO LATERAL SL-200, H=0.85M (PREFABRICADO. INCLUYE SUMINISTRO E INSTALACIÓN. INCLUYE SOBRETAPA Y TAPA)</v>
          </cell>
          <cell r="E421" t="str">
            <v>UN</v>
          </cell>
          <cell r="F421">
            <v>5949081</v>
          </cell>
          <cell r="G421" t="str">
            <v>Actualización 2022 -I</v>
          </cell>
        </row>
        <row r="422">
          <cell r="A422">
            <v>3899</v>
          </cell>
          <cell r="B422" t="str">
            <v>REDES ALCANTARILLADO / DRENAJE</v>
          </cell>
          <cell r="C422" t="str">
            <v>REDES ALCANTARILLADO / DRENAJE</v>
          </cell>
          <cell r="D422" t="str">
            <v>SUMIDERO LATERAL SL-250, H=0.85M (PREFABRICADO. INCLUYE SUMINISTRO E INSTALACIÓN. INCLUYE SOBRETAPA Y TAPA)</v>
          </cell>
          <cell r="E422" t="str">
            <v>UN</v>
          </cell>
          <cell r="F422">
            <v>6862290</v>
          </cell>
          <cell r="G422" t="str">
            <v>Actualización 2022 -I</v>
          </cell>
        </row>
        <row r="423">
          <cell r="A423">
            <v>3900</v>
          </cell>
          <cell r="B423" t="str">
            <v>REDES ALCANTARILLADO / DRENAJE</v>
          </cell>
          <cell r="C423" t="str">
            <v>REDES ALCANTARILLADO / DRENAJE</v>
          </cell>
          <cell r="D423" t="str">
            <v>SUMIDERO TRANSVERSAL ST-1, H=1.9M (FUNDIDO EN SITIO, CONCRETO PREMEZCLADO. INCL. SUMIN, FORM, REF. Y CONST. INCL. REJA)</v>
          </cell>
          <cell r="E423" t="str">
            <v>ML</v>
          </cell>
          <cell r="F423">
            <v>1533709</v>
          </cell>
          <cell r="G423" t="str">
            <v>Actualización 2022 -I</v>
          </cell>
        </row>
        <row r="424">
          <cell r="A424">
            <v>3901</v>
          </cell>
          <cell r="B424" t="str">
            <v>REDES ALCANTARILLADO / DRENAJE</v>
          </cell>
          <cell r="C424" t="str">
            <v>REDES ALCANTARILLADO / DRENAJE</v>
          </cell>
          <cell r="D424" t="str">
            <v>TUBERIA PVC PARA DRENAJE D=2 1/2" SIN FILTRO (INCLUYE SUMINISTRO E INSTALACIÓN)</v>
          </cell>
          <cell r="E424" t="str">
            <v>ML</v>
          </cell>
          <cell r="F424">
            <v>18344</v>
          </cell>
          <cell r="G424" t="str">
            <v>Actualización 2022 -I</v>
          </cell>
        </row>
        <row r="425">
          <cell r="A425">
            <v>3902</v>
          </cell>
          <cell r="B425" t="str">
            <v>REDES ALCANTARILLADO / DRENAJE</v>
          </cell>
          <cell r="C425" t="str">
            <v>REDES ALCANTARILLADO / DRENAJE</v>
          </cell>
          <cell r="D425" t="str">
            <v>TUBERIA PVC PARA DRENAJE D=4" CON FILTRO (INCLUYE SUMINISTRO E INSTALACIÓN)</v>
          </cell>
          <cell r="E425" t="str">
            <v>ML</v>
          </cell>
          <cell r="F425">
            <v>29773</v>
          </cell>
          <cell r="G425" t="str">
            <v>Actualización 2022 -I</v>
          </cell>
        </row>
        <row r="426">
          <cell r="A426">
            <v>3903</v>
          </cell>
          <cell r="B426" t="str">
            <v>REDES ALCANTARILLADO / DRENAJE</v>
          </cell>
          <cell r="C426" t="str">
            <v>REDES ALCANTARILLADO / DRENAJE</v>
          </cell>
          <cell r="D426" t="str">
            <v>TUBERIA PVC PARA DRENAJE D=6" SIN FILTRO (INCLUYE SUMINISTRO E INSTALACIÓN)</v>
          </cell>
          <cell r="E426" t="str">
            <v>ML</v>
          </cell>
          <cell r="F426">
            <v>52085</v>
          </cell>
          <cell r="G426" t="str">
            <v>Actualización 2022 -I</v>
          </cell>
        </row>
        <row r="427">
          <cell r="A427">
            <v>3904</v>
          </cell>
          <cell r="B427" t="str">
            <v>REDES ALCANTARILLADO / DRENAJE</v>
          </cell>
          <cell r="C427" t="str">
            <v>REDES ALCANTARILLADO / DRENAJE</v>
          </cell>
          <cell r="D427" t="str">
            <v>TUBERIA PVC PARA DRENAJE D=4" SIN FILTRO (INCLUYE SUMINISTRO E INSTALACIÓN)</v>
          </cell>
          <cell r="E427" t="str">
            <v>ML</v>
          </cell>
          <cell r="F427">
            <v>27958</v>
          </cell>
          <cell r="G427" t="str">
            <v>Actualización 2022 -I</v>
          </cell>
        </row>
        <row r="428">
          <cell r="A428">
            <v>3905</v>
          </cell>
          <cell r="B428" t="str">
            <v>REDES ALCANTARILLADO / DRENAJE</v>
          </cell>
          <cell r="C428" t="str">
            <v>REDES ALCANTARILLADO / DRENAJE</v>
          </cell>
          <cell r="D428" t="str">
            <v>TUBERIA PVC PARA DRENAJE D=6" CON FILTRO (INCLUYE SUMINISTRO E INSTALACIÓN)</v>
          </cell>
          <cell r="E428" t="str">
            <v>ML</v>
          </cell>
          <cell r="F428">
            <v>77096</v>
          </cell>
          <cell r="G428" t="str">
            <v>Actualización 2022 -I</v>
          </cell>
        </row>
        <row r="429">
          <cell r="A429">
            <v>3906</v>
          </cell>
          <cell r="B429" t="str">
            <v>REDES ALCANTARILLADO / DRENAJE</v>
          </cell>
          <cell r="C429" t="str">
            <v>REDES ALCANTARILLADO / DRENAJE</v>
          </cell>
          <cell r="D429" t="str">
            <v>SUMIDERO TRANSVERSAL ST-2, H=1.77M (FUNDIDO EN SITIO, CONCRETO HECHO EN OBRA. INCL. SUM, FORM, REF. Y CONST. INCL. REJA)</v>
          </cell>
          <cell r="E429" t="str">
            <v>ML</v>
          </cell>
          <cell r="F429">
            <v>1321156</v>
          </cell>
          <cell r="G429" t="str">
            <v>Actualización 2022 -I</v>
          </cell>
        </row>
        <row r="430">
          <cell r="A430">
            <v>3907</v>
          </cell>
          <cell r="B430" t="str">
            <v>REDES ALCANTARILLADO / DRENAJE</v>
          </cell>
          <cell r="C430" t="str">
            <v>REDES ALCANTARILLADO / DRENAJE</v>
          </cell>
          <cell r="D430" t="str">
            <v>SUMIDERO TRANSVERSAL ST-2, H=1.77M (FUNDIDO EN SITIO, CONCRETO PREMEZCLADO. INCL. SUMIN, FORM, REF. Y CONST. INCL. REJA)</v>
          </cell>
          <cell r="E430" t="str">
            <v>ML</v>
          </cell>
          <cell r="F430">
            <v>1273068</v>
          </cell>
          <cell r="G430" t="str">
            <v>Actualización 2022 -I</v>
          </cell>
        </row>
        <row r="431">
          <cell r="A431">
            <v>3908</v>
          </cell>
          <cell r="B431" t="str">
            <v>REDES ALCANTARILLADO / DRENAJE</v>
          </cell>
          <cell r="C431" t="str">
            <v>REDES ALCANTARILLADO / DRENAJE</v>
          </cell>
          <cell r="D431" t="str">
            <v>SUMIDERO ESPECIAL TIPO 1, H=1.65M (FUNDIDO EN SITIO, CONCRETO HECHO EN OBRA. INCL. SUM, FORM, REF. Y CONST. INCL. REJA)</v>
          </cell>
          <cell r="E431" t="str">
            <v>UN</v>
          </cell>
          <cell r="F431">
            <v>2716990</v>
          </cell>
          <cell r="G431" t="str">
            <v>Actualización 2022 -I</v>
          </cell>
        </row>
        <row r="432">
          <cell r="A432">
            <v>3909</v>
          </cell>
          <cell r="B432" t="str">
            <v>REDES ALCANTARILLADO / DRENAJE</v>
          </cell>
          <cell r="C432" t="str">
            <v>REDES ALCANTARILLADO / DRENAJE</v>
          </cell>
          <cell r="D432" t="str">
            <v>SUMIDERO ESPECIAL TIPO 1, H=1.65M (FUNDIDO EN SITIO, CONCRETO PREMEZCLADO. INCL. SUM, FORM, REF. Y CONST. INCL. REJA)</v>
          </cell>
          <cell r="E432" t="str">
            <v>UN</v>
          </cell>
          <cell r="F432">
            <v>2403797</v>
          </cell>
          <cell r="G432" t="str">
            <v>Actualización 2022 -I</v>
          </cell>
        </row>
        <row r="433">
          <cell r="A433">
            <v>3910</v>
          </cell>
          <cell r="B433" t="str">
            <v>CONCRETO Y ACERO PARA ESTRUCTURAS</v>
          </cell>
          <cell r="C433" t="str">
            <v>CONCRETOS Y MORTEROS HECHOS EN OBRA</v>
          </cell>
          <cell r="D433" t="str">
            <v>CONCRETO 4000 PSI IMPERMEABILIZADO (HECHO EN OBRA)</v>
          </cell>
          <cell r="E433" t="str">
            <v>M3</v>
          </cell>
          <cell r="F433">
            <v>566720</v>
          </cell>
          <cell r="G433" t="str">
            <v>Actualización 2022 -I</v>
          </cell>
        </row>
        <row r="434">
          <cell r="A434">
            <v>3919</v>
          </cell>
          <cell r="B434" t="str">
            <v>REDES ALCANTARILLADO / DRENAJE</v>
          </cell>
          <cell r="C434" t="str">
            <v>REDES ALCANTARILLADO / DRENAJE</v>
          </cell>
          <cell r="D434" t="str">
            <v>TUBERIA PVC U.M. EXT/INT LISO NORMA NTC 5070 D=24" (INCLUYE SUMINISTRO E INSTALACIÓN)</v>
          </cell>
          <cell r="E434" t="str">
            <v>ML</v>
          </cell>
          <cell r="F434">
            <v>600892</v>
          </cell>
          <cell r="G434" t="str">
            <v>Actualización 2022 -I</v>
          </cell>
        </row>
        <row r="435">
          <cell r="A435">
            <v>3920</v>
          </cell>
          <cell r="B435" t="str">
            <v>REDES ALCANTARILLADO / DRENAJE</v>
          </cell>
          <cell r="C435" t="str">
            <v>REDES ALCANTARILLADO / DRENAJE</v>
          </cell>
          <cell r="D435" t="str">
            <v>TUBERIA PVC U.M. EXT/INT LISO NORMA NTC 5070 D=27" (INCLUYE SUMINISTRO E INSTALACIÓN)</v>
          </cell>
          <cell r="E435" t="str">
            <v>ML</v>
          </cell>
          <cell r="F435">
            <v>712728</v>
          </cell>
          <cell r="G435" t="str">
            <v>Actualización 2022 -I</v>
          </cell>
        </row>
        <row r="436">
          <cell r="A436">
            <v>3921</v>
          </cell>
          <cell r="B436" t="str">
            <v>REDES ALCANTARILLADO / DRENAJE</v>
          </cell>
          <cell r="C436" t="str">
            <v>REDES ALCANTARILLADO / DRENAJE</v>
          </cell>
          <cell r="D436" t="str">
            <v>TUBERIA PVC U.M. EXT/INT LISO NORMA NTC 5070 D=30" (INCLUYE SUMINISTRO E INSTALACIÓN)</v>
          </cell>
          <cell r="E436" t="str">
            <v>ML</v>
          </cell>
          <cell r="F436">
            <v>881725</v>
          </cell>
          <cell r="G436" t="str">
            <v>Actualización 2022 -I</v>
          </cell>
        </row>
        <row r="437">
          <cell r="A437">
            <v>3922</v>
          </cell>
          <cell r="B437" t="str">
            <v>REDES ALCANTARILLADO / DRENAJE</v>
          </cell>
          <cell r="C437" t="str">
            <v>REDES ALCANTARILLADO / DRENAJE</v>
          </cell>
          <cell r="D437" t="str">
            <v>TUBERIA PVC U.M. EXT/INT LISO NORMA NTC 5070 D=33" (INCLUYE SUMINISTRO E INSTALACIÓN)</v>
          </cell>
          <cell r="E437" t="str">
            <v>ML</v>
          </cell>
          <cell r="F437">
            <v>1171433</v>
          </cell>
          <cell r="G437" t="str">
            <v>Actualización 2022 -I</v>
          </cell>
        </row>
        <row r="438">
          <cell r="A438">
            <v>3923</v>
          </cell>
          <cell r="B438" t="str">
            <v>REDES ALCANTARILLADO / DRENAJE</v>
          </cell>
          <cell r="C438" t="str">
            <v>REDES ALCANTARILLADO / DRENAJE</v>
          </cell>
          <cell r="D438" t="str">
            <v>TUBERIA PVC U.M. EXT/INT LISO NORMA NTC 5070 D=36" (INCLUYE SUMINISTRO E INSTALACIÓN)</v>
          </cell>
          <cell r="E438" t="str">
            <v>ML</v>
          </cell>
          <cell r="F438">
            <v>1609904</v>
          </cell>
          <cell r="G438" t="str">
            <v>Actualización 2022 -I</v>
          </cell>
        </row>
        <row r="439">
          <cell r="A439">
            <v>3924</v>
          </cell>
          <cell r="B439" t="str">
            <v>REDES ALCANTARILLADO / DRENAJE</v>
          </cell>
          <cell r="C439" t="str">
            <v>REDES ALCANTARILLADO / DRENAJE</v>
          </cell>
          <cell r="D439" t="str">
            <v>TUBERIA PVC U.M. EXT/INT LISO NORMA NTC 5070 D=39" (INCLUYE SUMINISTRO E INSTALACIÓN)</v>
          </cell>
          <cell r="E439" t="str">
            <v>ML</v>
          </cell>
          <cell r="F439">
            <v>2136526</v>
          </cell>
          <cell r="G439" t="str">
            <v>Actualización 2022 -I</v>
          </cell>
        </row>
        <row r="440">
          <cell r="A440">
            <v>3925</v>
          </cell>
          <cell r="B440" t="str">
            <v>REDES ALCANTARILLADO / DRENAJE</v>
          </cell>
          <cell r="C440" t="str">
            <v>REDES ALCANTARILLADO / DRENAJE</v>
          </cell>
          <cell r="D440" t="str">
            <v>TUBERIA PVC U.M. EXT/INT LISO NORMA NTC 5070 D=42" (INCLUYE SUMINISTRO E INSTALACIÓN)</v>
          </cell>
          <cell r="E440" t="str">
            <v>ML</v>
          </cell>
          <cell r="F440">
            <v>2497035</v>
          </cell>
          <cell r="G440" t="str">
            <v>Actualización 2022 -I</v>
          </cell>
        </row>
        <row r="441">
          <cell r="A441">
            <v>3932</v>
          </cell>
          <cell r="B441" t="str">
            <v>REDES ALCANTARILLADO / DRENAJE</v>
          </cell>
          <cell r="C441" t="str">
            <v>REDES ALCANTARILLADO / DRENAJE</v>
          </cell>
          <cell r="D441" t="str">
            <v>TUBERIA CONCRETO D=6" CL. II SIN REFUERZO (INCLUYE SUMINISTRO E INSTALACIÓN)</v>
          </cell>
          <cell r="E441" t="str">
            <v>ML</v>
          </cell>
          <cell r="F441">
            <v>51621</v>
          </cell>
          <cell r="G441" t="str">
            <v>Actualización 2022 -I</v>
          </cell>
        </row>
        <row r="442">
          <cell r="A442">
            <v>3933</v>
          </cell>
          <cell r="B442" t="str">
            <v>REDES ALCANTARILLADO / DRENAJE</v>
          </cell>
          <cell r="C442" t="str">
            <v>REDES ALCANTARILLADO / DRENAJE</v>
          </cell>
          <cell r="D442" t="str">
            <v>TUBERIA CONCRETO D=8" CL. II SIN REFUERZO (INCLUYE SUMINISTRO E INSTALACIÓN)</v>
          </cell>
          <cell r="E442" t="str">
            <v>ML</v>
          </cell>
          <cell r="F442">
            <v>79468</v>
          </cell>
          <cell r="G442" t="str">
            <v>Actualización 2022 -I</v>
          </cell>
        </row>
        <row r="443">
          <cell r="A443">
            <v>3934</v>
          </cell>
          <cell r="B443" t="str">
            <v>REDES ALCANTARILLADO / DRENAJE</v>
          </cell>
          <cell r="C443" t="str">
            <v>REDES ALCANTARILLADO / DRENAJE</v>
          </cell>
          <cell r="D443" t="str">
            <v>TUBERIA CONCRETO D=12" CL. II SIN REFUERZO (INCLUYE SUMINISTRO E INSTALACIÓN)</v>
          </cell>
          <cell r="E443" t="str">
            <v>ML</v>
          </cell>
          <cell r="F443">
            <v>141447</v>
          </cell>
          <cell r="G443" t="str">
            <v>Actualización 2022 -I</v>
          </cell>
        </row>
        <row r="444">
          <cell r="A444">
            <v>3935</v>
          </cell>
          <cell r="B444" t="str">
            <v>REDES ALCANTARILLADO / DRENAJE</v>
          </cell>
          <cell r="C444" t="str">
            <v>REDES ALCANTARILLADO / DRENAJE</v>
          </cell>
          <cell r="D444" t="str">
            <v>TUBERIA CONCRETO D=14" CL. II SIN REFUERZO (INCLUYE SUMINISTRO E INSTALACIÓN)</v>
          </cell>
          <cell r="E444" t="str">
            <v>ML</v>
          </cell>
          <cell r="F444">
            <v>177734</v>
          </cell>
          <cell r="G444" t="str">
            <v>Actualización 2022 -I</v>
          </cell>
        </row>
        <row r="445">
          <cell r="A445">
            <v>3936</v>
          </cell>
          <cell r="B445" t="str">
            <v>REDES ALCANTARILLADO / DRENAJE</v>
          </cell>
          <cell r="C445" t="str">
            <v>REDES ALCANTARILLADO / DRENAJE</v>
          </cell>
          <cell r="D445" t="str">
            <v>TUBERIA CONCRETO D=16" CL. II SIN REFUERZO (INCLUYE SUMINISTRO E INSTALACIÓN)</v>
          </cell>
          <cell r="E445" t="str">
            <v>ML</v>
          </cell>
          <cell r="F445">
            <v>227051</v>
          </cell>
          <cell r="G445" t="str">
            <v>Actualización 2022 -I</v>
          </cell>
        </row>
        <row r="446">
          <cell r="A446">
            <v>3937</v>
          </cell>
          <cell r="B446" t="str">
            <v>REDES ALCANTARILLADO / DRENAJE</v>
          </cell>
          <cell r="C446" t="str">
            <v>REDES ALCANTARILLADO / DRENAJE</v>
          </cell>
          <cell r="D446" t="str">
            <v>TUBERIA CONCRETO D=18" CL. II SIN REFUERZO (INCLUYE SUMINISTRO E INSTALACIÓN)</v>
          </cell>
          <cell r="E446" t="str">
            <v>ML</v>
          </cell>
          <cell r="F446">
            <v>296846</v>
          </cell>
          <cell r="G446" t="str">
            <v>Actualización 2022 -I</v>
          </cell>
        </row>
        <row r="447">
          <cell r="A447">
            <v>3938</v>
          </cell>
          <cell r="B447" t="str">
            <v>REDES ALCANTARILLADO / DRENAJE</v>
          </cell>
          <cell r="C447" t="str">
            <v>REDES ALCANTARILLADO / DRENAJE</v>
          </cell>
          <cell r="D447" t="str">
            <v>TUBERIA CONCRETO D=20" CL. II SIN REFUERZO (INCLUYE SUMINISTRO E INSTALACIÓN)</v>
          </cell>
          <cell r="E447" t="str">
            <v>ML</v>
          </cell>
          <cell r="F447">
            <v>356013</v>
          </cell>
          <cell r="G447" t="str">
            <v>Actualización 2022 -I</v>
          </cell>
        </row>
        <row r="448">
          <cell r="A448">
            <v>3939</v>
          </cell>
          <cell r="B448" t="str">
            <v>REDES ALCANTARILLADO / DRENAJE</v>
          </cell>
          <cell r="C448" t="str">
            <v>REDES ALCANTARILLADO / DRENAJE</v>
          </cell>
          <cell r="D448" t="str">
            <v>TUBERIA CONCRETO D=24" CL. II SIN REFUERZO (INCLUYE SUMINISTRO E INSTALACIÓN)</v>
          </cell>
          <cell r="E448" t="str">
            <v>ML</v>
          </cell>
          <cell r="F448">
            <v>504729</v>
          </cell>
          <cell r="G448" t="str">
            <v>Actualización 2022 -I</v>
          </cell>
        </row>
        <row r="449">
          <cell r="A449">
            <v>3944</v>
          </cell>
          <cell r="B449" t="str">
            <v>REDES ALCANTARILLADO / DRENAJE</v>
          </cell>
          <cell r="C449" t="str">
            <v>REDES ALCANTARILLADO / DRENAJE</v>
          </cell>
          <cell r="D449" t="str">
            <v>TUBERIA CONCRETO D=24" CL. I REFORZADO (INCLUYE SUMINISTRO E INSTALACIÓN)</v>
          </cell>
          <cell r="E449" t="str">
            <v>ML</v>
          </cell>
          <cell r="F449">
            <v>565362</v>
          </cell>
          <cell r="G449" t="str">
            <v>Actualización 2022 -I</v>
          </cell>
        </row>
        <row r="450">
          <cell r="A450">
            <v>3945</v>
          </cell>
          <cell r="B450" t="str">
            <v>REDES ALCANTARILLADO / DRENAJE</v>
          </cell>
          <cell r="C450" t="str">
            <v>REDES ALCANTARILLADO / DRENAJE</v>
          </cell>
          <cell r="D450" t="str">
            <v>TUBERIA CONCRETO D=27" CL. I REFORZADO (INCLUYE SUMINISTRO E INSTALACIÓN)</v>
          </cell>
          <cell r="E450" t="str">
            <v>ML</v>
          </cell>
          <cell r="F450">
            <v>685262</v>
          </cell>
          <cell r="G450" t="str">
            <v>Actualización 2022 -I</v>
          </cell>
        </row>
        <row r="451">
          <cell r="A451">
            <v>3946</v>
          </cell>
          <cell r="B451" t="str">
            <v>REDES ALCANTARILLADO / DRENAJE</v>
          </cell>
          <cell r="C451" t="str">
            <v>REDES ALCANTARILLADO / DRENAJE</v>
          </cell>
          <cell r="D451" t="str">
            <v>TUBERIA CONCRETO D=32" CL. I REFORZADO (INCLUYE SUMINISTRO E INSTALACIÓN)</v>
          </cell>
          <cell r="E451" t="str">
            <v>ML</v>
          </cell>
          <cell r="F451">
            <v>829241</v>
          </cell>
          <cell r="G451" t="str">
            <v>Actualización 2022 -I</v>
          </cell>
        </row>
        <row r="452">
          <cell r="A452">
            <v>3947</v>
          </cell>
          <cell r="B452" t="str">
            <v>REDES ALCANTARILLADO / DRENAJE</v>
          </cell>
          <cell r="C452" t="str">
            <v>REDES ALCANTARILLADO / DRENAJE</v>
          </cell>
          <cell r="D452" t="str">
            <v>TUBERIA CONCRETO D=36" CL. I REFORZADO (INCLUYE SUMINISTRO E INSTALACIÓN)</v>
          </cell>
          <cell r="E452" t="str">
            <v>ML</v>
          </cell>
          <cell r="F452">
            <v>1042031</v>
          </cell>
          <cell r="G452" t="str">
            <v>Actualización 2022 -I</v>
          </cell>
        </row>
        <row r="453">
          <cell r="A453">
            <v>3948</v>
          </cell>
          <cell r="B453" t="str">
            <v>REDES ALCANTARILLADO / DRENAJE</v>
          </cell>
          <cell r="C453" t="str">
            <v>REDES ALCANTARILLADO / DRENAJE</v>
          </cell>
          <cell r="D453" t="str">
            <v>TUBERIA CONCRETO D=40" CL. I REFORZADO (INCLUYE SUMINISTRO E INSTALACIÓN)</v>
          </cell>
          <cell r="E453" t="str">
            <v>ML</v>
          </cell>
          <cell r="F453">
            <v>1126019</v>
          </cell>
          <cell r="G453" t="str">
            <v>Actualización 2022 -I</v>
          </cell>
        </row>
        <row r="454">
          <cell r="A454">
            <v>3949</v>
          </cell>
          <cell r="B454" t="str">
            <v>REDES ALCANTARILLADO / DRENAJE</v>
          </cell>
          <cell r="C454" t="str">
            <v>REDES ALCANTARILLADO / DRENAJE</v>
          </cell>
          <cell r="D454" t="str">
            <v>TUBERIA CONCRETO D=44" CL. I REFORZADO (INCLUYE SUMINISTRO E INSTALACIÓN)</v>
          </cell>
          <cell r="E454" t="str">
            <v>ML</v>
          </cell>
          <cell r="F454">
            <v>1287004</v>
          </cell>
          <cell r="G454" t="str">
            <v>Actualización 2022 -I</v>
          </cell>
        </row>
        <row r="455">
          <cell r="A455">
            <v>3950</v>
          </cell>
          <cell r="B455" t="str">
            <v>REDES ALCANTARILLADO / DRENAJE</v>
          </cell>
          <cell r="C455" t="str">
            <v>REDES ALCANTARILLADO / DRENAJE</v>
          </cell>
          <cell r="D455" t="str">
            <v>TUBERIA CONCRETO D=48" CL. I REFORZADO (INCLUYE SUMINISTRO E INSTALACIÓN)</v>
          </cell>
          <cell r="E455" t="str">
            <v>ML</v>
          </cell>
          <cell r="F455">
            <v>1503468</v>
          </cell>
          <cell r="G455" t="str">
            <v>Actualización 2022 -I</v>
          </cell>
        </row>
        <row r="456">
          <cell r="A456">
            <v>3951</v>
          </cell>
          <cell r="B456" t="str">
            <v>REDES ALCANTARILLADO / DRENAJE</v>
          </cell>
          <cell r="C456" t="str">
            <v>REDES ALCANTARILLADO / DRENAJE</v>
          </cell>
          <cell r="D456" t="str">
            <v>TUBERIA CONCRETO D=52" CL. I REFORZADO (INCLUYE SUMINISTRO E INSTALACIÓN)</v>
          </cell>
          <cell r="E456" t="str">
            <v>ML</v>
          </cell>
          <cell r="F456">
            <v>1697146</v>
          </cell>
          <cell r="G456" t="str">
            <v>Actualización 2022 -I</v>
          </cell>
        </row>
        <row r="457">
          <cell r="A457">
            <v>3952</v>
          </cell>
          <cell r="B457" t="str">
            <v>REDES ALCANTARILLADO / DRENAJE</v>
          </cell>
          <cell r="C457" t="str">
            <v>REDES ALCANTARILLADO / DRENAJE</v>
          </cell>
          <cell r="D457" t="str">
            <v>TUBERIA CONCRETO D=56" CL. I REFORZADO (INCLUYE SUMINISTRO E INSTALACIÓN)</v>
          </cell>
          <cell r="E457" t="str">
            <v>ML</v>
          </cell>
          <cell r="F457">
            <v>1935523</v>
          </cell>
          <cell r="G457" t="str">
            <v>Actualización 2022 -I</v>
          </cell>
        </row>
        <row r="458">
          <cell r="A458">
            <v>3953</v>
          </cell>
          <cell r="B458" t="str">
            <v>REDES ALCANTARILLADO / DRENAJE</v>
          </cell>
          <cell r="C458" t="str">
            <v>REDES ALCANTARILLADO / DRENAJE</v>
          </cell>
          <cell r="D458" t="str">
            <v>TUBERIA CONCRETO D=60" CL. I REFORZADO (INCLUYE SUMINISTRO E INSTALACIÓN)</v>
          </cell>
          <cell r="E458" t="str">
            <v>ML</v>
          </cell>
          <cell r="F458">
            <v>2150234</v>
          </cell>
          <cell r="G458" t="str">
            <v>Actualización 2022 -I</v>
          </cell>
        </row>
        <row r="459">
          <cell r="A459">
            <v>3954</v>
          </cell>
          <cell r="B459" t="str">
            <v>REDES ALCANTARILLADO / DRENAJE</v>
          </cell>
          <cell r="C459" t="str">
            <v>REDES ALCANTARILLADO / DRENAJE</v>
          </cell>
          <cell r="D459" t="str">
            <v>TUBERIA CONCRETO D=64" CL. I REFORZADO (INCLUYE SUMINISTRO E INSTALACIÓN)</v>
          </cell>
          <cell r="E459" t="str">
            <v>ML</v>
          </cell>
          <cell r="F459">
            <v>2376200</v>
          </cell>
          <cell r="G459" t="str">
            <v>Actualización 2022 -I</v>
          </cell>
        </row>
        <row r="460">
          <cell r="A460">
            <v>3955</v>
          </cell>
          <cell r="B460" t="str">
            <v>REDES ALCANTARILLADO / DRENAJE</v>
          </cell>
          <cell r="C460" t="str">
            <v>REDES ALCANTARILLADO / DRENAJE</v>
          </cell>
          <cell r="D460" t="str">
            <v>TUBERIA CONCRETO D=68" CL. I REFORZADO (INCLUYE SUMINISTRO E INSTALACIÓN)</v>
          </cell>
          <cell r="E460" t="str">
            <v>ML</v>
          </cell>
          <cell r="F460">
            <v>2747158</v>
          </cell>
          <cell r="G460" t="str">
            <v>Actualización 2022 -I</v>
          </cell>
        </row>
        <row r="461">
          <cell r="A461">
            <v>3956</v>
          </cell>
          <cell r="B461" t="str">
            <v>REDES ALCANTARILLADO / DRENAJE</v>
          </cell>
          <cell r="C461" t="str">
            <v>REDES ALCANTARILLADO / DRENAJE</v>
          </cell>
          <cell r="D461" t="str">
            <v>TUBERIA CONCRETO D=72" CL. I REFORZADO (INCLUYE SUMINISTRO E INSTALACIÓN)</v>
          </cell>
          <cell r="E461" t="str">
            <v>ML</v>
          </cell>
          <cell r="F461">
            <v>3017196</v>
          </cell>
          <cell r="G461" t="str">
            <v>Actualización 2022 -I</v>
          </cell>
        </row>
        <row r="462">
          <cell r="A462">
            <v>3957</v>
          </cell>
          <cell r="B462" t="str">
            <v>REDES ALCANTARILLADO / DRENAJE</v>
          </cell>
          <cell r="C462" t="str">
            <v>REDES ALCANTARILLADO / DRENAJE</v>
          </cell>
          <cell r="D462" t="str">
            <v>TUBERIA CONCRETO D=80" CL. I REFORZADO (INCLUYE SUMINISTRO E INSTALACIÓN)</v>
          </cell>
          <cell r="E462" t="str">
            <v>ML</v>
          </cell>
          <cell r="F462">
            <v>3690984</v>
          </cell>
          <cell r="G462" t="str">
            <v>Actualización 2022 -I</v>
          </cell>
        </row>
        <row r="463">
          <cell r="A463">
            <v>3958</v>
          </cell>
          <cell r="B463" t="str">
            <v>REDES ALCANTARILLADO / DRENAJE</v>
          </cell>
          <cell r="C463" t="str">
            <v>REDES ALCANTARILLADO / DRENAJE</v>
          </cell>
          <cell r="D463" t="str">
            <v>TUBERIA CONCRETO D=86" CL. I REFORZADO (INCLUYE SUMINISTRO E INSTALACIÓN)</v>
          </cell>
          <cell r="E463" t="str">
            <v>ML</v>
          </cell>
          <cell r="F463">
            <v>4802428</v>
          </cell>
          <cell r="G463" t="str">
            <v>Actualización 2022 -I</v>
          </cell>
        </row>
        <row r="464">
          <cell r="A464">
            <v>3959</v>
          </cell>
          <cell r="B464" t="str">
            <v>REDES ALCANTARILLADO / DRENAJE</v>
          </cell>
          <cell r="C464" t="str">
            <v>REDES ALCANTARILLADO / DRENAJE</v>
          </cell>
          <cell r="D464" t="str">
            <v>TUBERIA CONCRETO D=92" CL. I REFORZADO (INCLUYE SUMINISTRO E INSTALACIÓN)</v>
          </cell>
          <cell r="E464" t="str">
            <v>ML</v>
          </cell>
          <cell r="F464">
            <v>5374154</v>
          </cell>
          <cell r="G464" t="str">
            <v>Actualización 2022 -I</v>
          </cell>
        </row>
        <row r="465">
          <cell r="A465">
            <v>3960</v>
          </cell>
          <cell r="B465" t="str">
            <v>REDES ALCANTARILLADO / DRENAJE</v>
          </cell>
          <cell r="C465" t="str">
            <v>REDES ALCANTARILLADO / DRENAJE</v>
          </cell>
          <cell r="D465" t="str">
            <v>TUBERIA CONCRETO D=24" CL. II REFORZADO (INCLUYE SUMINISTRO E INSTALACIÓN)</v>
          </cell>
          <cell r="E465" t="str">
            <v>ML</v>
          </cell>
          <cell r="F465">
            <v>565829</v>
          </cell>
          <cell r="G465" t="str">
            <v>Actualización 2022 -I</v>
          </cell>
        </row>
        <row r="466">
          <cell r="A466">
            <v>3961</v>
          </cell>
          <cell r="B466" t="str">
            <v>REDES ALCANTARILLADO / DRENAJE</v>
          </cell>
          <cell r="C466" t="str">
            <v>REDES ALCANTARILLADO / DRENAJE</v>
          </cell>
          <cell r="D466" t="str">
            <v>TUBERIA CONCRETO D=27" CL. II REFORZADO (INCLUYE SUMINISTRO E INSTALACIÓN)</v>
          </cell>
          <cell r="E466" t="str">
            <v>ML</v>
          </cell>
          <cell r="F466">
            <v>703764</v>
          </cell>
          <cell r="G466" t="str">
            <v>Actualización 2022 -I</v>
          </cell>
        </row>
        <row r="467">
          <cell r="A467">
            <v>3963</v>
          </cell>
          <cell r="B467" t="str">
            <v>REDES ALCANTARILLADO / DRENAJE</v>
          </cell>
          <cell r="C467" t="str">
            <v>REDES ALCANTARILLADO / DRENAJE</v>
          </cell>
          <cell r="D467" t="str">
            <v>TUBERIA CONCRETO D=36" CL. II REFORZADO (INCLUYE SUMINISTRO E INSTALACIÓN)</v>
          </cell>
          <cell r="E467" t="str">
            <v>ML</v>
          </cell>
          <cell r="F467">
            <v>1067868</v>
          </cell>
          <cell r="G467" t="str">
            <v>Actualización 2022 -I</v>
          </cell>
        </row>
        <row r="468">
          <cell r="A468">
            <v>3964</v>
          </cell>
          <cell r="B468" t="str">
            <v>REDES ALCANTARILLADO / DRENAJE</v>
          </cell>
          <cell r="C468" t="str">
            <v>REDES ALCANTARILLADO / DRENAJE</v>
          </cell>
          <cell r="D468" t="str">
            <v>TUBERIA CONCRETO D=40" CL. II REFORZADO (INCLUYE SUMINISTRO E INSTALACIÓN)</v>
          </cell>
          <cell r="E468" t="str">
            <v>ML</v>
          </cell>
          <cell r="F468">
            <v>1323256</v>
          </cell>
          <cell r="G468" t="str">
            <v>Actualización 2022 -I</v>
          </cell>
        </row>
        <row r="469">
          <cell r="A469">
            <v>3965</v>
          </cell>
          <cell r="B469" t="str">
            <v>REDES ALCANTARILLADO / DRENAJE</v>
          </cell>
          <cell r="C469" t="str">
            <v>REDES ALCANTARILLADO / DRENAJE</v>
          </cell>
          <cell r="D469" t="str">
            <v>TUBERIA CONCRETO D=44" CL. II REFORZADO (INCLUYE SUMINISTRO E INSTALACIÓN)</v>
          </cell>
          <cell r="E469" t="str">
            <v>ML</v>
          </cell>
          <cell r="F469">
            <v>1313631</v>
          </cell>
          <cell r="G469" t="str">
            <v>Actualización 2022 -I</v>
          </cell>
        </row>
        <row r="470">
          <cell r="A470">
            <v>3966</v>
          </cell>
          <cell r="B470" t="str">
            <v>REDES ALCANTARILLADO / DRENAJE</v>
          </cell>
          <cell r="C470" t="str">
            <v>REDES ALCANTARILLADO / DRENAJE</v>
          </cell>
          <cell r="D470" t="str">
            <v>TUBERIA CONCRETO D=48" CL. II REFORZADO (INCLUYE SUMINISTRO E INSTALACIÓN)</v>
          </cell>
          <cell r="E470" t="str">
            <v>ML</v>
          </cell>
          <cell r="F470">
            <v>1777872</v>
          </cell>
          <cell r="G470" t="str">
            <v>Actualización 2022 -I</v>
          </cell>
        </row>
        <row r="471">
          <cell r="A471">
            <v>3967</v>
          </cell>
          <cell r="B471" t="str">
            <v>REDES ALCANTARILLADO / DRENAJE</v>
          </cell>
          <cell r="C471" t="str">
            <v>REDES ALCANTARILLADO / DRENAJE</v>
          </cell>
          <cell r="D471" t="str">
            <v>TUBERIA CONCRETO D=52" CL. II REFORZADO (INCLUYE SUMINISTRO E INSTALACIÓN)</v>
          </cell>
          <cell r="E471" t="str">
            <v>ML</v>
          </cell>
          <cell r="F471">
            <v>2003119</v>
          </cell>
          <cell r="G471" t="str">
            <v>Actualización 2022 -I</v>
          </cell>
        </row>
        <row r="472">
          <cell r="A472">
            <v>3968</v>
          </cell>
          <cell r="B472" t="str">
            <v>REDES ALCANTARILLADO / DRENAJE</v>
          </cell>
          <cell r="C472" t="str">
            <v>REDES ALCANTARILLADO / DRENAJE</v>
          </cell>
          <cell r="D472" t="str">
            <v>TUBERIA CONCRETO D=56" CL. II REFORZADO (INCLUYE SUMINISTRO E INSTALACIÓN)</v>
          </cell>
          <cell r="E472" t="str">
            <v>ML</v>
          </cell>
          <cell r="F472">
            <v>1962380</v>
          </cell>
          <cell r="G472" t="str">
            <v>Actualización 2022 -I</v>
          </cell>
        </row>
        <row r="473">
          <cell r="A473">
            <v>3969</v>
          </cell>
          <cell r="B473" t="str">
            <v>REDES ALCANTARILLADO / DRENAJE</v>
          </cell>
          <cell r="C473" t="str">
            <v>REDES ALCANTARILLADO / DRENAJE</v>
          </cell>
          <cell r="D473" t="str">
            <v>TUBERIA CONCRETO D=60" CL. III REFORZADO (INCLUYE SUMINISTRO E INSTALACIÓN)</v>
          </cell>
          <cell r="E473" t="str">
            <v>ML</v>
          </cell>
          <cell r="F473">
            <v>2810095</v>
          </cell>
          <cell r="G473" t="str">
            <v>Actualización 2022 -I</v>
          </cell>
        </row>
        <row r="474">
          <cell r="A474">
            <v>3970</v>
          </cell>
          <cell r="B474" t="str">
            <v>REDES ALCANTARILLADO / DRENAJE</v>
          </cell>
          <cell r="C474" t="str">
            <v>REDES ALCANTARILLADO / DRENAJE</v>
          </cell>
          <cell r="D474" t="str">
            <v>TUBERIA CONCRETO D=64" CL. II REFORZADO (INCLUYE SUMINISTRO E INSTALACIÓN)</v>
          </cell>
          <cell r="E474" t="str">
            <v>ML</v>
          </cell>
          <cell r="F474">
            <v>2510193</v>
          </cell>
          <cell r="G474" t="str">
            <v>Actualización 2022 -I</v>
          </cell>
        </row>
        <row r="475">
          <cell r="A475">
            <v>3971</v>
          </cell>
          <cell r="B475" t="str">
            <v>REDES ALCANTARILLADO / DRENAJE</v>
          </cell>
          <cell r="C475" t="str">
            <v>REDES ALCANTARILLADO / DRENAJE</v>
          </cell>
          <cell r="D475" t="str">
            <v>TUBERIA CONCRETO D=68" CL. III REFORZADO (INCLUYE SUMINISTRO E INSTALACIÓN)</v>
          </cell>
          <cell r="E475" t="str">
            <v>ML</v>
          </cell>
          <cell r="F475">
            <v>2927462</v>
          </cell>
          <cell r="G475" t="str">
            <v>Actualización 2022 -I</v>
          </cell>
        </row>
        <row r="476">
          <cell r="A476">
            <v>3972</v>
          </cell>
          <cell r="B476" t="str">
            <v>REDES ALCANTARILLADO / DRENAJE</v>
          </cell>
          <cell r="C476" t="str">
            <v>REDES ALCANTARILLADO / DRENAJE</v>
          </cell>
          <cell r="D476" t="str">
            <v>TUBERIA CONCRETO D=72" CL. II REFORZADO (INCLUYE SUMINISTRO E INSTALACIÓN)</v>
          </cell>
          <cell r="E476" t="str">
            <v>ML</v>
          </cell>
          <cell r="F476">
            <v>3033255</v>
          </cell>
          <cell r="G476" t="str">
            <v>Actualización 2022 -I</v>
          </cell>
        </row>
        <row r="477">
          <cell r="A477">
            <v>3973</v>
          </cell>
          <cell r="B477" t="str">
            <v>REDES ALCANTARILLADO / DRENAJE</v>
          </cell>
          <cell r="C477" t="str">
            <v>REDES ALCANTARILLADO / DRENAJE</v>
          </cell>
          <cell r="D477" t="str">
            <v>TUBERIA CONCRETO D=80" CL. II REFORZADO (INCLUYE SUMINISTRO E INSTALACIÓN)</v>
          </cell>
          <cell r="E477" t="str">
            <v>ML</v>
          </cell>
          <cell r="F477">
            <v>3707357</v>
          </cell>
          <cell r="G477" t="str">
            <v>Actualización 2022 -I</v>
          </cell>
        </row>
        <row r="478">
          <cell r="A478">
            <v>3974</v>
          </cell>
          <cell r="B478" t="str">
            <v>REDES ALCANTARILLADO / DRENAJE</v>
          </cell>
          <cell r="C478" t="str">
            <v>REDES ALCANTARILLADO / DRENAJE</v>
          </cell>
          <cell r="D478" t="str">
            <v>TUBERIA CONCRETO D=86" CL. II REFORZADO (INCLUYE SUMINISTRO E INSTALACIÓN)</v>
          </cell>
          <cell r="E478" t="str">
            <v>ML</v>
          </cell>
          <cell r="F478">
            <v>4877160</v>
          </cell>
          <cell r="G478" t="str">
            <v>Actualización 2022 -I</v>
          </cell>
        </row>
        <row r="479">
          <cell r="A479">
            <v>3975</v>
          </cell>
          <cell r="B479" t="str">
            <v>REDES ALCANTARILLADO / DRENAJE</v>
          </cell>
          <cell r="C479" t="str">
            <v>REDES ALCANTARILLADO / DRENAJE</v>
          </cell>
          <cell r="D479" t="str">
            <v>TUBERIA CONCRETO D=24" CL. III REFORZADO (INCLUYE SUMINISTRO E INSTALACIÓN)</v>
          </cell>
          <cell r="E479" t="str">
            <v>ML</v>
          </cell>
          <cell r="F479">
            <v>565829</v>
          </cell>
          <cell r="G479" t="str">
            <v>Actualización 2022 -I</v>
          </cell>
        </row>
        <row r="480">
          <cell r="A480">
            <v>3976</v>
          </cell>
          <cell r="B480" t="str">
            <v>REDES ALCANTARILLADO / DRENAJE</v>
          </cell>
          <cell r="C480" t="str">
            <v>REDES ALCANTARILLADO / DRENAJE</v>
          </cell>
          <cell r="D480" t="str">
            <v>TUBERIA CONCRETO D=27" CL. III REFORZADO (INCLUYE SUMINISTRO E INSTALACIÓN)</v>
          </cell>
          <cell r="E480" t="str">
            <v>ML</v>
          </cell>
          <cell r="F480">
            <v>741320</v>
          </cell>
          <cell r="G480" t="str">
            <v>Actualización 2022 -I</v>
          </cell>
        </row>
        <row r="481">
          <cell r="A481">
            <v>3978</v>
          </cell>
          <cell r="B481" t="str">
            <v>REDES ALCANTARILLADO / DRENAJE</v>
          </cell>
          <cell r="C481" t="str">
            <v>REDES ALCANTARILLADO / DRENAJE</v>
          </cell>
          <cell r="D481" t="str">
            <v>TUBERIA CONCRETO D=36" CL. III REFORZADO (INCLUYE SUMINISTRO E INSTALACIÓN)</v>
          </cell>
          <cell r="E481" t="str">
            <v>ML</v>
          </cell>
          <cell r="F481">
            <v>1124655</v>
          </cell>
          <cell r="G481" t="str">
            <v>Actualización 2022 -I</v>
          </cell>
        </row>
        <row r="482">
          <cell r="A482">
            <v>3979</v>
          </cell>
          <cell r="B482" t="str">
            <v>REDES ALCANTARILLADO / DRENAJE</v>
          </cell>
          <cell r="C482" t="str">
            <v>REDES ALCANTARILLADO / DRENAJE</v>
          </cell>
          <cell r="D482" t="str">
            <v>TUBERIA CONCRETO D=40" CL. III REFORZADO (INCLUYE SUMINISTRO E INSTALACIÓN)</v>
          </cell>
          <cell r="E482" t="str">
            <v>ML</v>
          </cell>
          <cell r="F482">
            <v>1396513</v>
          </cell>
          <cell r="G482" t="str">
            <v>Actualización 2022 -I</v>
          </cell>
        </row>
        <row r="483">
          <cell r="A483">
            <v>3980</v>
          </cell>
          <cell r="B483" t="str">
            <v>REDES ALCANTARILLADO / DRENAJE</v>
          </cell>
          <cell r="C483" t="str">
            <v>REDES ALCANTARILLADO / DRENAJE</v>
          </cell>
          <cell r="D483" t="str">
            <v>TUBERIA CONCRETO D=44" CL. III REFORZADO (INCLUYE SUMINISTRO E INSTALACIÓN)</v>
          </cell>
          <cell r="E483" t="str">
            <v>ML</v>
          </cell>
          <cell r="F483">
            <v>1383254</v>
          </cell>
          <cell r="G483" t="str">
            <v>Actualización 2022 -I</v>
          </cell>
        </row>
        <row r="484">
          <cell r="A484">
            <v>3981</v>
          </cell>
          <cell r="B484" t="str">
            <v>REDES ALCANTARILLADO / DRENAJE</v>
          </cell>
          <cell r="C484" t="str">
            <v>REDES ALCANTARILLADO / DRENAJE</v>
          </cell>
          <cell r="D484" t="str">
            <v>TUBERIA CONCRETO D=48" CL. III REFORZADO (INCLUYE SUMINISTRO E INSTALACIÓN)</v>
          </cell>
          <cell r="E484" t="str">
            <v>ML</v>
          </cell>
          <cell r="F484">
            <v>1873406</v>
          </cell>
          <cell r="G484" t="str">
            <v>Actualización 2022 -I</v>
          </cell>
        </row>
        <row r="485">
          <cell r="A485">
            <v>3982</v>
          </cell>
          <cell r="B485" t="str">
            <v>REDES ALCANTARILLADO / DRENAJE</v>
          </cell>
          <cell r="C485" t="str">
            <v>REDES ALCANTARILLADO / DRENAJE</v>
          </cell>
          <cell r="D485" t="str">
            <v>TUBERIA CONCRETO D=52" CL. III REFORZADO (INCLUYE SUMINISTRO E INSTALACIÓN)</v>
          </cell>
          <cell r="E485" t="str">
            <v>ML</v>
          </cell>
          <cell r="F485">
            <v>2108315</v>
          </cell>
          <cell r="G485" t="str">
            <v>Actualización 2022 -I</v>
          </cell>
        </row>
        <row r="486">
          <cell r="A486">
            <v>3983</v>
          </cell>
          <cell r="B486" t="str">
            <v>REDES ALCANTARILLADO / DRENAJE</v>
          </cell>
          <cell r="C486" t="str">
            <v>REDES ALCANTARILLADO / DRENAJE</v>
          </cell>
          <cell r="D486" t="str">
            <v>TUBERIA CONCRETO D=56" CL. III REFORZADO (INCLUYE SUMINISTRO E INSTALACIÓN)</v>
          </cell>
          <cell r="E486" t="str">
            <v>ML</v>
          </cell>
          <cell r="F486">
            <v>2059621</v>
          </cell>
          <cell r="G486" t="str">
            <v>Actualización 2022 -I</v>
          </cell>
        </row>
        <row r="487">
          <cell r="A487">
            <v>3984</v>
          </cell>
          <cell r="B487" t="str">
            <v>REDES ALCANTARILLADO / DRENAJE</v>
          </cell>
          <cell r="C487" t="str">
            <v>REDES ALCANTARILLADO / DRENAJE</v>
          </cell>
          <cell r="D487" t="str">
            <v>TUBERIA CONCRETO D=60" CL. II REFORZADO (INCLUYE SUMINISTRO E INSTALACIÓN)</v>
          </cell>
          <cell r="E487" t="str">
            <v>ML</v>
          </cell>
          <cell r="F487">
            <v>2523638</v>
          </cell>
          <cell r="G487" t="str">
            <v>Actualización 2022 -I</v>
          </cell>
        </row>
        <row r="488">
          <cell r="A488">
            <v>3985</v>
          </cell>
          <cell r="B488" t="str">
            <v>REDES ALCANTARILLADO / DRENAJE</v>
          </cell>
          <cell r="C488" t="str">
            <v>REDES ALCANTARILLADO / DRENAJE</v>
          </cell>
          <cell r="D488" t="str">
            <v>TUBERIA CONCRETO D=64" CL. III REFORZADO (INCLUYE SUMINISTRO E INSTALACIÓN)</v>
          </cell>
          <cell r="E488" t="str">
            <v>ML</v>
          </cell>
          <cell r="F488">
            <v>2610093</v>
          </cell>
          <cell r="G488" t="str">
            <v>Actualización 2022 -I</v>
          </cell>
        </row>
        <row r="489">
          <cell r="A489">
            <v>3986</v>
          </cell>
          <cell r="B489" t="str">
            <v>REDES ALCANTARILLADO / DRENAJE</v>
          </cell>
          <cell r="C489" t="str">
            <v>REDES ALCANTARILLADO / DRENAJE</v>
          </cell>
          <cell r="D489" t="str">
            <v>TUBERIA CONCRETO D=72" CL. III REFORZADO (INCLUYE SUMINISTRO E INSTALACIÓN)</v>
          </cell>
          <cell r="E489" t="str">
            <v>ML</v>
          </cell>
          <cell r="F489">
            <v>3319152</v>
          </cell>
          <cell r="G489" t="str">
            <v>Actualización 2022 -I</v>
          </cell>
        </row>
        <row r="490">
          <cell r="A490">
            <v>3987</v>
          </cell>
          <cell r="B490" t="str">
            <v>REDES ALCANTARILLADO / DRENAJE</v>
          </cell>
          <cell r="C490" t="str">
            <v>REDES ALCANTARILLADO / DRENAJE</v>
          </cell>
          <cell r="D490" t="str">
            <v>TUBERIA CONCRETO D=68" CL. II REFORZADO (INCLUYE SUMINISTRO E INSTALACIÓN)</v>
          </cell>
          <cell r="E490" t="str">
            <v>ML</v>
          </cell>
          <cell r="F490">
            <v>2812656</v>
          </cell>
          <cell r="G490" t="str">
            <v>Actualización 2022 -I</v>
          </cell>
        </row>
        <row r="491">
          <cell r="A491">
            <v>3988</v>
          </cell>
          <cell r="B491" t="str">
            <v>REDES ALCANTARILLADO / DRENAJE</v>
          </cell>
          <cell r="C491" t="str">
            <v>REDES ALCANTARILLADO / DRENAJE</v>
          </cell>
          <cell r="D491" t="str">
            <v>TUBERIA CONCRETO D=80" CL. III REFORZADO (INCLUYE SUMINISTRO E INSTALACIÓN)</v>
          </cell>
          <cell r="E491" t="str">
            <v>ML</v>
          </cell>
          <cell r="F491">
            <v>3856404</v>
          </cell>
          <cell r="G491" t="str">
            <v>Actualización 2022 -I</v>
          </cell>
        </row>
        <row r="492">
          <cell r="A492">
            <v>3989</v>
          </cell>
          <cell r="B492" t="str">
            <v>REDES ALCANTARILLADO / DRENAJE</v>
          </cell>
          <cell r="C492" t="str">
            <v>REDES ALCANTARILLADO / DRENAJE</v>
          </cell>
          <cell r="D492" t="str">
            <v>TUBERIA CONCRETO D=86" CL. III REFORZADO (INCLUYE SUMINISTRO E INSTALACIÓN)</v>
          </cell>
          <cell r="E492" t="str">
            <v>ML</v>
          </cell>
          <cell r="F492">
            <v>4997493</v>
          </cell>
          <cell r="G492" t="str">
            <v>Actualización 2022 -I</v>
          </cell>
        </row>
        <row r="493">
          <cell r="A493">
            <v>3990</v>
          </cell>
          <cell r="B493" t="str">
            <v>REDES ALCANTARILLADO / DRENAJE</v>
          </cell>
          <cell r="C493" t="str">
            <v>REDES ALCANTARILLADO / DRENAJE</v>
          </cell>
          <cell r="D493" t="str">
            <v>TUBERIA CONCRETO D=92" CL. II REFORZADO (INCLUYE SUMINISTRO E INSTALACIÓN)</v>
          </cell>
          <cell r="E493" t="str">
            <v>ML</v>
          </cell>
          <cell r="F493">
            <v>5457216</v>
          </cell>
          <cell r="G493" t="str">
            <v>Actualización 2022 -I</v>
          </cell>
        </row>
        <row r="494">
          <cell r="A494">
            <v>3991</v>
          </cell>
          <cell r="B494" t="str">
            <v>REDES ALCANTARILLADO / DRENAJE</v>
          </cell>
          <cell r="C494" t="str">
            <v>REDES ALCANTARILLADO / DRENAJE</v>
          </cell>
          <cell r="D494" t="str">
            <v>TUBERIA CONCRETO D=92" CL. III REFORZADO (INCLUYE SUMINISTRO E INSTALACIÓN)</v>
          </cell>
          <cell r="E494" t="str">
            <v>ML</v>
          </cell>
          <cell r="F494">
            <v>5547132</v>
          </cell>
          <cell r="G494" t="str">
            <v>Actualización 2022 -I</v>
          </cell>
        </row>
        <row r="495">
          <cell r="A495">
            <v>3992</v>
          </cell>
          <cell r="B495" t="str">
            <v>REDES ALCANTARILLADO / DRENAJE</v>
          </cell>
          <cell r="C495" t="str">
            <v>REDES ALCANTARILLADO / DRENAJE</v>
          </cell>
          <cell r="D495" t="str">
            <v>TUBERIA CONCRETO D=24" CL. IV REFORZADO (INCLUYE SUMINISTRO E INSTALACIÓN)</v>
          </cell>
          <cell r="E495" t="str">
            <v>ML</v>
          </cell>
          <cell r="F495">
            <v>633611</v>
          </cell>
          <cell r="G495" t="str">
            <v>Actualización 2022 -I</v>
          </cell>
        </row>
        <row r="496">
          <cell r="A496">
            <v>3993</v>
          </cell>
          <cell r="B496" t="str">
            <v>REDES ALCANTARILLADO / DRENAJE</v>
          </cell>
          <cell r="C496" t="str">
            <v>REDES ALCANTARILLADO / DRENAJE</v>
          </cell>
          <cell r="D496" t="str">
            <v>TUBERIA CONCRETO D=27" CL. IV REFORZADO (INCLUYE SUMINISTRO E INSTALACIÓN)</v>
          </cell>
          <cell r="E496" t="str">
            <v>ML</v>
          </cell>
          <cell r="F496">
            <v>833854</v>
          </cell>
          <cell r="G496" t="str">
            <v>Actualización 2022 -I</v>
          </cell>
        </row>
        <row r="497">
          <cell r="A497">
            <v>3994</v>
          </cell>
          <cell r="B497" t="str">
            <v>REDES ALCANTARILLADO / DRENAJE</v>
          </cell>
          <cell r="C497" t="str">
            <v>REDES ALCANTARILLADO / DRENAJE</v>
          </cell>
          <cell r="D497" t="str">
            <v>TUBERIA CONCRETO D=30" CL. IV REFORZADO (INCLUYE SUMINISTRO E INSTALACIÓN)</v>
          </cell>
          <cell r="E497" t="str">
            <v>ML</v>
          </cell>
          <cell r="F497">
            <v>1018113</v>
          </cell>
          <cell r="G497" t="str">
            <v>Actualización 2022 -I</v>
          </cell>
        </row>
        <row r="498">
          <cell r="A498">
            <v>3995</v>
          </cell>
          <cell r="B498" t="str">
            <v>REDES ALCANTARILLADO / DRENAJE</v>
          </cell>
          <cell r="C498" t="str">
            <v>REDES ALCANTARILLADO / DRENAJE</v>
          </cell>
          <cell r="D498" t="str">
            <v>TUBERIA CONCRETO D=36" CL. IV REFORZADO (INCLUYE SUMINISTRO E INSTALACIÓN)</v>
          </cell>
          <cell r="E498" t="str">
            <v>ML</v>
          </cell>
          <cell r="F498">
            <v>1275309</v>
          </cell>
          <cell r="G498" t="str">
            <v>Actualización 2022 -I</v>
          </cell>
        </row>
        <row r="499">
          <cell r="A499">
            <v>3996</v>
          </cell>
          <cell r="B499" t="str">
            <v>REDES ALCANTARILLADO / DRENAJE</v>
          </cell>
          <cell r="C499" t="str">
            <v>REDES ALCANTARILLADO / DRENAJE</v>
          </cell>
          <cell r="D499" t="str">
            <v>TUBERIA CONCRETO D=40" CL. IV REFORZADO (INCLUYE SUMINISTRO E INSTALACIÓN)</v>
          </cell>
          <cell r="E499" t="str">
            <v>ML</v>
          </cell>
          <cell r="F499">
            <v>1583390</v>
          </cell>
          <cell r="G499" t="str">
            <v>Actualización 2022 -I</v>
          </cell>
        </row>
        <row r="500">
          <cell r="A500">
            <v>3997</v>
          </cell>
          <cell r="B500" t="str">
            <v>REDES ALCANTARILLADO / DRENAJE</v>
          </cell>
          <cell r="C500" t="str">
            <v>REDES ALCANTARILLADO / DRENAJE</v>
          </cell>
          <cell r="D500" t="str">
            <v>TUBERIA CONCRETO D=44" CL. IV REFORZADO (INCLUYE SUMINISTRO E INSTALACIÓN)</v>
          </cell>
          <cell r="E500" t="str">
            <v>ML</v>
          </cell>
          <cell r="F500">
            <v>1566038</v>
          </cell>
          <cell r="G500" t="str">
            <v>Actualización 2022 -I</v>
          </cell>
        </row>
        <row r="501">
          <cell r="A501">
            <v>3998</v>
          </cell>
          <cell r="B501" t="str">
            <v>REDES ALCANTARILLADO / DRENAJE</v>
          </cell>
          <cell r="C501" t="str">
            <v>REDES ALCANTARILLADO / DRENAJE</v>
          </cell>
          <cell r="D501" t="str">
            <v>TUBERIA CONCRETO D=48" CL. IV REFORZADO (INCLUYE SUMINISTRO E INSTALACIÓN)</v>
          </cell>
          <cell r="E501" t="str">
            <v>ML</v>
          </cell>
          <cell r="F501">
            <v>2119831</v>
          </cell>
          <cell r="G501" t="str">
            <v>Actualización 2022 -I</v>
          </cell>
        </row>
        <row r="502">
          <cell r="A502">
            <v>3999</v>
          </cell>
          <cell r="B502" t="str">
            <v>REDES ALCANTARILLADO / DRENAJE</v>
          </cell>
          <cell r="C502" t="str">
            <v>REDES ALCANTARILLADO / DRENAJE</v>
          </cell>
          <cell r="D502" t="str">
            <v>TUBERIA CONCRETO D=52" CL. IV REFORZADO (INCLUYE SUMINISTRO E INSTALACIÓN)</v>
          </cell>
          <cell r="E502" t="str">
            <v>ML</v>
          </cell>
          <cell r="F502">
            <v>2398865</v>
          </cell>
          <cell r="G502" t="str">
            <v>Actualización 2022 -I</v>
          </cell>
        </row>
        <row r="503">
          <cell r="A503">
            <v>4000</v>
          </cell>
          <cell r="B503" t="str">
            <v>REDES ALCANTARILLADO / DRENAJE</v>
          </cell>
          <cell r="C503" t="str">
            <v>REDES ALCANTARILLADO / DRENAJE</v>
          </cell>
          <cell r="D503" t="str">
            <v>TUBERIA CONCRETO D=56" CL. IV REFORZADO (INCLUYE SUMINISTRO E INSTALACIÓN)</v>
          </cell>
          <cell r="E503" t="str">
            <v>ML</v>
          </cell>
          <cell r="F503">
            <v>2246988</v>
          </cell>
          <cell r="G503" t="str">
            <v>Actualización 2022 -I</v>
          </cell>
        </row>
        <row r="504">
          <cell r="A504">
            <v>4001</v>
          </cell>
          <cell r="B504" t="str">
            <v>REDES ALCANTARILLADO / DRENAJE</v>
          </cell>
          <cell r="C504" t="str">
            <v>REDES ALCANTARILLADO / DRENAJE</v>
          </cell>
          <cell r="D504" t="str">
            <v>TUBERIA CONCRETO D=60" CL. IV REFORZADO (INCLUYE SUMINISTRO E INSTALACIÓN)</v>
          </cell>
          <cell r="E504" t="str">
            <v>ML</v>
          </cell>
          <cell r="F504">
            <v>2960844</v>
          </cell>
          <cell r="G504" t="str">
            <v>Actualización 2022 -I</v>
          </cell>
        </row>
        <row r="505">
          <cell r="A505">
            <v>4002</v>
          </cell>
          <cell r="B505" t="str">
            <v>REDES ALCANTARILLADO / DRENAJE</v>
          </cell>
          <cell r="C505" t="str">
            <v>REDES ALCANTARILLADO / DRENAJE</v>
          </cell>
          <cell r="D505" t="str">
            <v>TUBERIA CONCRETO D=64" CL. IV REFORZADO (INCLUYE SUMINISTRO E INSTALACIÓN)</v>
          </cell>
          <cell r="E505" t="str">
            <v>ML</v>
          </cell>
          <cell r="F505">
            <v>2943375</v>
          </cell>
          <cell r="G505" t="str">
            <v>Actualización 2022 -I</v>
          </cell>
        </row>
        <row r="506">
          <cell r="A506">
            <v>4004</v>
          </cell>
          <cell r="B506" t="str">
            <v>REDES ALCANTARILLADO / DRENAJE</v>
          </cell>
          <cell r="C506" t="str">
            <v>REDES ALCANTARILLADO / DRENAJE</v>
          </cell>
          <cell r="D506" t="str">
            <v>TUBERIA CONCRETO D=68" CL. IV REFORZADO (INCLUYE SUMINISTRO E INSTALACIÓN)</v>
          </cell>
          <cell r="E506" t="str">
            <v>ML</v>
          </cell>
          <cell r="F506">
            <v>3308067</v>
          </cell>
          <cell r="G506" t="str">
            <v>Actualización 2022 -I</v>
          </cell>
        </row>
        <row r="507">
          <cell r="A507">
            <v>4005</v>
          </cell>
          <cell r="B507" t="str">
            <v>REDES ALCANTARILLADO / DRENAJE</v>
          </cell>
          <cell r="C507" t="str">
            <v>REDES ALCANTARILLADO / DRENAJE</v>
          </cell>
          <cell r="D507" t="str">
            <v>TUBERIA CONCRETO D=72" CL. IV REFORZADO (INCLUYE SUMINISTRO E INSTALACIÓN)</v>
          </cell>
          <cell r="E507" t="str">
            <v>ML</v>
          </cell>
          <cell r="F507">
            <v>4147650</v>
          </cell>
          <cell r="G507" t="str">
            <v>Actualización 2022 -I</v>
          </cell>
        </row>
        <row r="508">
          <cell r="A508">
            <v>4006</v>
          </cell>
          <cell r="B508" t="str">
            <v>REDES ALCANTARILLADO / DRENAJE</v>
          </cell>
          <cell r="C508" t="str">
            <v>REDES ALCANTARILLADO / DRENAJE</v>
          </cell>
          <cell r="D508" t="str">
            <v>TUBERIA CONCRETO D=80" CL. IV REFORZADO (INCLUYE SUMINISTRO E INSTALACIÓN)</v>
          </cell>
          <cell r="E508" t="str">
            <v>ML</v>
          </cell>
          <cell r="F508">
            <v>4365772</v>
          </cell>
          <cell r="G508" t="str">
            <v>Actualización 2022 -I</v>
          </cell>
        </row>
        <row r="509">
          <cell r="A509">
            <v>4007</v>
          </cell>
          <cell r="B509" t="str">
            <v>REDES ALCANTARILLADO / DRENAJE</v>
          </cell>
          <cell r="C509" t="str">
            <v>REDES ALCANTARILLADO / DRENAJE</v>
          </cell>
          <cell r="D509" t="str">
            <v>TUBERIA CONCRETO D=86" CL. IV REFORZADO (INCLUYE SUMINISTRO E INSTALACIÓN)</v>
          </cell>
          <cell r="E509" t="str">
            <v>ML</v>
          </cell>
          <cell r="F509">
            <v>6037982</v>
          </cell>
          <cell r="G509" t="str">
            <v>Actualización 2022 -I</v>
          </cell>
        </row>
        <row r="510">
          <cell r="A510">
            <v>4008</v>
          </cell>
          <cell r="B510" t="str">
            <v>REDES ALCANTARILLADO / DRENAJE</v>
          </cell>
          <cell r="C510" t="str">
            <v>REDES ALCANTARILLADO / DRENAJE</v>
          </cell>
          <cell r="D510" t="str">
            <v>TUBERIA CONCRETO D=92" CL. IV REFORZADO (INCLUYE SUMINISTRO E INSTALACIÓN)</v>
          </cell>
          <cell r="E510" t="str">
            <v>ML</v>
          </cell>
          <cell r="F510">
            <v>6576530</v>
          </cell>
          <cell r="G510" t="str">
            <v>Actualización 2022 -I</v>
          </cell>
        </row>
        <row r="511">
          <cell r="A511">
            <v>4009</v>
          </cell>
          <cell r="B511" t="str">
            <v>GEOSINTETICOS</v>
          </cell>
          <cell r="C511" t="str">
            <v>GEOTEXTILES</v>
          </cell>
          <cell r="D511" t="str">
            <v>GEOTEXTIL NT 3000 PARA SUBDRENES/FILTROS (INCLUYE SUMINISTRO E INSTALACIÓN)</v>
          </cell>
          <cell r="E511" t="str">
            <v>M2</v>
          </cell>
          <cell r="F511">
            <v>8546</v>
          </cell>
          <cell r="G511" t="str">
            <v>Actualización 2022 -I</v>
          </cell>
        </row>
        <row r="512">
          <cell r="A512">
            <v>4010</v>
          </cell>
          <cell r="B512" t="str">
            <v>GEOSINTETICOS</v>
          </cell>
          <cell r="C512" t="str">
            <v>GEOTEXTILES</v>
          </cell>
          <cell r="D512" t="str">
            <v>GEOTEXTIL NT 4000 PARA SUBDRENES/FILTROS (INCLUYE SUMINISTRO E INSTALACIÓN)</v>
          </cell>
          <cell r="E512" t="str">
            <v>M2</v>
          </cell>
          <cell r="F512">
            <v>10736</v>
          </cell>
          <cell r="G512" t="str">
            <v>Actualización 2022 -I</v>
          </cell>
        </row>
        <row r="513">
          <cell r="A513">
            <v>4011</v>
          </cell>
          <cell r="B513" t="str">
            <v>GEOSINTETICOS</v>
          </cell>
          <cell r="C513" t="str">
            <v>GEOTEXTILES</v>
          </cell>
          <cell r="D513" t="str">
            <v>GEOTEXTIL NT 5000 PARA SUBDRENES/FILTROS (INCLUYE SUMINISTRO E INSTALACIÓN)</v>
          </cell>
          <cell r="E513" t="str">
            <v>M2</v>
          </cell>
          <cell r="F513">
            <v>12570</v>
          </cell>
          <cell r="G513" t="str">
            <v>Actualización 2022 -I</v>
          </cell>
        </row>
        <row r="514">
          <cell r="A514">
            <v>4012</v>
          </cell>
          <cell r="B514" t="str">
            <v>GEOSINTETICOS</v>
          </cell>
          <cell r="C514" t="str">
            <v>GEOTEXTILES</v>
          </cell>
          <cell r="D514" t="str">
            <v>GEOTEXTIL NT 6000 PARA SUBDRENES/FILTROS (INCLUYE SUMINISTRO E INSTALACIÓN)</v>
          </cell>
          <cell r="E514" t="str">
            <v>M2</v>
          </cell>
          <cell r="F514">
            <v>12570</v>
          </cell>
          <cell r="G514" t="str">
            <v>Actualización 2022 -I</v>
          </cell>
        </row>
        <row r="515">
          <cell r="A515">
            <v>4013</v>
          </cell>
          <cell r="B515" t="str">
            <v>GEOSINTETICOS</v>
          </cell>
          <cell r="C515" t="str">
            <v>GEOTEXTILES</v>
          </cell>
          <cell r="D515" t="str">
            <v>GEOTEXTIL NT 7000 PARA SEPARACION SUBRASANTE/CAPAS GRANULARES (INCLUYE SUMINISTRO E INSTALACIÓN)</v>
          </cell>
          <cell r="E515" t="str">
            <v>M2</v>
          </cell>
          <cell r="F515">
            <v>21136</v>
          </cell>
          <cell r="G515" t="str">
            <v>Actualización 2022 -I</v>
          </cell>
        </row>
        <row r="516">
          <cell r="A516">
            <v>4014</v>
          </cell>
          <cell r="B516" t="str">
            <v>GEOSINTETICOS</v>
          </cell>
          <cell r="C516" t="str">
            <v>GEOTEXTILES</v>
          </cell>
          <cell r="D516" t="str">
            <v>GEOTEXTIL NT 3000 PARA SEPARACION SUBRASANTE/CAPAS GRANULARES (INCLUYE SUMINISTRO E INSTALACIÓN)</v>
          </cell>
          <cell r="E516" t="str">
            <v>M2</v>
          </cell>
          <cell r="F516">
            <v>8546</v>
          </cell>
          <cell r="G516" t="str">
            <v>Actualización 2022 -I</v>
          </cell>
        </row>
        <row r="517">
          <cell r="A517">
            <v>4015</v>
          </cell>
          <cell r="B517" t="str">
            <v>GEOSINTETICOS</v>
          </cell>
          <cell r="C517" t="str">
            <v>GEOTEXTILES</v>
          </cell>
          <cell r="D517" t="str">
            <v>GEOTEXTIL NT 4000 PARA SEPARACION SUBRASANTE/CAPAS GRANULARES (INCLUYE SUMINISTRO E INSTALACIÓN)</v>
          </cell>
          <cell r="E517" t="str">
            <v>M2</v>
          </cell>
          <cell r="F517">
            <v>10736</v>
          </cell>
          <cell r="G517" t="str">
            <v>Actualización 2022 -I</v>
          </cell>
        </row>
        <row r="518">
          <cell r="A518">
            <v>4016</v>
          </cell>
          <cell r="B518" t="str">
            <v>GEOSINTETICOS</v>
          </cell>
          <cell r="C518" t="str">
            <v>GEOTEXTILES</v>
          </cell>
          <cell r="D518" t="str">
            <v>GEOTEXTIL NT 5000 PARA SEPARACION SUBRASANTE/CAPAS GRANULARES (INCLUYE SUMINISTRO E INSTALACIÓN)</v>
          </cell>
          <cell r="E518" t="str">
            <v>M2</v>
          </cell>
          <cell r="F518">
            <v>12570</v>
          </cell>
          <cell r="G518" t="str">
            <v>Actualización 2022 -I</v>
          </cell>
        </row>
        <row r="519">
          <cell r="A519">
            <v>4017</v>
          </cell>
          <cell r="B519" t="str">
            <v>GEOSINTETICOS</v>
          </cell>
          <cell r="C519" t="str">
            <v>GEOTEXTILES</v>
          </cell>
          <cell r="D519" t="str">
            <v>GEOTEXTIL NT 6000 PARA SEPARACION SUBRASANTE/CAPAS GRANULARES (INCLUYE SUMINISTRO E INSTALACIÓN)</v>
          </cell>
          <cell r="E519" t="str">
            <v>M2</v>
          </cell>
          <cell r="F519">
            <v>12570</v>
          </cell>
          <cell r="G519" t="str">
            <v>Actualización 2022 -I</v>
          </cell>
        </row>
        <row r="520">
          <cell r="A520">
            <v>4018</v>
          </cell>
          <cell r="B520" t="str">
            <v>GEOSINTETICOS</v>
          </cell>
          <cell r="C520" t="str">
            <v>GEOTEXTILES</v>
          </cell>
          <cell r="D520" t="str">
            <v>GEOTEXTIL NT 7000 PARA SUBDRENES/FILTROS (INCLUYE SUMINISTRO E INSTALACIÓN)</v>
          </cell>
          <cell r="E520" t="str">
            <v>M2</v>
          </cell>
          <cell r="F520">
            <v>21136</v>
          </cell>
          <cell r="G520" t="str">
            <v>Actualización 2022 -I</v>
          </cell>
        </row>
        <row r="521">
          <cell r="A521">
            <v>4019</v>
          </cell>
          <cell r="B521" t="str">
            <v>GEOSINTETICOS</v>
          </cell>
          <cell r="C521" t="str">
            <v>GEOTEXTILES</v>
          </cell>
          <cell r="D521" t="str">
            <v>GEOTEXTIL REPAV 400 PARA PAVIMENTACION Y REPAVIMENTACION (INCLUYE SUMINISTRO E INSTALACIÓN)</v>
          </cell>
          <cell r="E521" t="str">
            <v>M2</v>
          </cell>
          <cell r="F521">
            <v>6904</v>
          </cell>
          <cell r="G521" t="str">
            <v>Actualización 2022 -I</v>
          </cell>
        </row>
        <row r="522">
          <cell r="A522">
            <v>4020</v>
          </cell>
          <cell r="B522" t="str">
            <v>GEOSINTETICOS</v>
          </cell>
          <cell r="C522" t="str">
            <v>GEOTEXTILES</v>
          </cell>
          <cell r="D522" t="str">
            <v>GEOTEXTIL REPAV 450 PARA PAVIMENTACION Y REPAVIMENTACION (INCLUYE SUMINISTRO E INSTALACIÓN)</v>
          </cell>
          <cell r="E522" t="str">
            <v>M2</v>
          </cell>
          <cell r="F522">
            <v>7862</v>
          </cell>
          <cell r="G522" t="str">
            <v>Actualización 2022 -I</v>
          </cell>
        </row>
        <row r="523">
          <cell r="A523">
            <v>4021</v>
          </cell>
          <cell r="B523" t="str">
            <v>GEOSINTETICOS</v>
          </cell>
          <cell r="C523" t="str">
            <v>GEOTEXTILES</v>
          </cell>
          <cell r="D523" t="str">
            <v>GEOTEXTIL NT 4000 PARA ESTABILIZACION SUBRASANTE/CAPAS GRANULARES (INC. SUMINISTRO E INSTALACIÓN)</v>
          </cell>
          <cell r="E523" t="str">
            <v>M2</v>
          </cell>
          <cell r="F523">
            <v>10736</v>
          </cell>
          <cell r="G523" t="str">
            <v>Actualización 2022 -I</v>
          </cell>
        </row>
        <row r="524">
          <cell r="A524">
            <v>4022</v>
          </cell>
          <cell r="B524" t="str">
            <v>GEOSINTETICOS</v>
          </cell>
          <cell r="C524" t="str">
            <v>GEOTEXTILES</v>
          </cell>
          <cell r="D524" t="str">
            <v>GEOTEXTIL NT 5000 PARA ESTABILIZACION SUBRASANTE/CAPAS GRANULARES (INC. SUMINISTRO E INSTALACIÓN)</v>
          </cell>
          <cell r="E524" t="str">
            <v>M2</v>
          </cell>
          <cell r="F524">
            <v>12570</v>
          </cell>
          <cell r="G524" t="str">
            <v>Actualización 2022 -I</v>
          </cell>
        </row>
        <row r="525">
          <cell r="A525">
            <v>4023</v>
          </cell>
          <cell r="B525" t="str">
            <v>GEOSINTETICOS</v>
          </cell>
          <cell r="C525" t="str">
            <v>GEOTEXTILES</v>
          </cell>
          <cell r="D525" t="str">
            <v>GEOTEXTIL NT 6000 PARA ESTABILIZACION SUBRASANTE/CAPAS GRANULARES (INC. SUMINISTRO E INSTALACIÓN)</v>
          </cell>
          <cell r="E525" t="str">
            <v>M2</v>
          </cell>
          <cell r="F525">
            <v>12570</v>
          </cell>
          <cell r="G525" t="str">
            <v>Actualización 2022 -I</v>
          </cell>
        </row>
        <row r="526">
          <cell r="A526">
            <v>4024</v>
          </cell>
          <cell r="B526" t="str">
            <v>GEOSINTETICOS</v>
          </cell>
          <cell r="C526" t="str">
            <v>GEOTEXTILES</v>
          </cell>
          <cell r="D526" t="str">
            <v>GEOTEXTIL NT 7000 PARA ESTABILIZACION SUBRASANTE/CAPAS GRANULARES (INC. SUMINISTRO E INSTALACIÓN)</v>
          </cell>
          <cell r="E526" t="str">
            <v>M2</v>
          </cell>
          <cell r="F526">
            <v>21136</v>
          </cell>
          <cell r="G526" t="str">
            <v>Actualización 2022 -I</v>
          </cell>
        </row>
        <row r="527">
          <cell r="A527">
            <v>4026</v>
          </cell>
          <cell r="B527" t="str">
            <v>GEOSINTETICOS</v>
          </cell>
          <cell r="C527" t="str">
            <v>GEOTEXTILES</v>
          </cell>
          <cell r="D527" t="str">
            <v>GEOTEXTIL T, RESIST. ULTIMA (TIRA ANCHA)=30 KN/M PARA SUBDRENES/FILTROS (INCLUYE SUMINISTRO E INSTALACIÓN)</v>
          </cell>
          <cell r="E527" t="str">
            <v>M2</v>
          </cell>
          <cell r="F527">
            <v>8077</v>
          </cell>
          <cell r="G527" t="str">
            <v>Actualización 2022 -I</v>
          </cell>
        </row>
        <row r="528">
          <cell r="A528">
            <v>4027</v>
          </cell>
          <cell r="B528" t="str">
            <v>GEOSINTETICOS</v>
          </cell>
          <cell r="C528" t="str">
            <v>GEOTEXTILES</v>
          </cell>
          <cell r="D528" t="str">
            <v>GEOTEXTIL T, RESIST. ULTIMA (TIRA ANCHA)=40 KN/M PARA SUBDRENES/FILTROS (INCLUYE SUMINISTRO E INSTALACIÓN)</v>
          </cell>
          <cell r="E528" t="str">
            <v>M2</v>
          </cell>
          <cell r="F528">
            <v>8136</v>
          </cell>
          <cell r="G528" t="str">
            <v>Actualización 2022 -I</v>
          </cell>
        </row>
        <row r="529">
          <cell r="A529">
            <v>4028</v>
          </cell>
          <cell r="B529" t="str">
            <v>GEOSINTETICOS</v>
          </cell>
          <cell r="C529" t="str">
            <v>GEOTEXTILES</v>
          </cell>
          <cell r="D529" t="str">
            <v>GEOTEXTIL T, RESIST. ULTIMA (TIRA ANCHA)=60 KN/M PARA SUBDRENES/FILTROS (INCLUYE SUMINISTRO E INSTALACIÓN)</v>
          </cell>
          <cell r="E529" t="str">
            <v>M2</v>
          </cell>
          <cell r="F529">
            <v>13883</v>
          </cell>
          <cell r="G529" t="str">
            <v>Actualización 2022 -I</v>
          </cell>
        </row>
        <row r="530">
          <cell r="A530">
            <v>4029</v>
          </cell>
          <cell r="B530" t="str">
            <v>GEOSINTETICOS</v>
          </cell>
          <cell r="C530" t="str">
            <v>GEOTEXTILES</v>
          </cell>
          <cell r="D530" t="str">
            <v>GEOTEXTIL T, RESIST. ULTIMA (TIRA ANCHA)=90 KN/M PARA SUBDRENES/FILTROS (INCLUYE SUMINISTRO E INSTALACIÓN)</v>
          </cell>
          <cell r="E530" t="str">
            <v>M2</v>
          </cell>
          <cell r="F530">
            <v>24147</v>
          </cell>
          <cell r="G530" t="str">
            <v>Actualización 2022 -I</v>
          </cell>
        </row>
        <row r="531">
          <cell r="A531">
            <v>4030</v>
          </cell>
          <cell r="B531" t="str">
            <v>GEOSINTETICOS</v>
          </cell>
          <cell r="C531" t="str">
            <v>GEOTEXTILES</v>
          </cell>
          <cell r="D531" t="str">
            <v>GEOTEXTIL T, RESIST. ULTIMA (TIRA ANCHA)=30 KN/M PARA SEPARACION SUBRASANTE/CAPAS GRANULARES (INC. SUMIN. E INSTALACIÓN)</v>
          </cell>
          <cell r="E531" t="str">
            <v>M2</v>
          </cell>
          <cell r="F531">
            <v>8077</v>
          </cell>
          <cell r="G531" t="str">
            <v>Actualización 2022 -I</v>
          </cell>
        </row>
        <row r="532">
          <cell r="A532">
            <v>4032</v>
          </cell>
          <cell r="B532" t="str">
            <v>GEOSINTETICOS</v>
          </cell>
          <cell r="C532" t="str">
            <v>GEOTEXTILES</v>
          </cell>
          <cell r="D532" t="str">
            <v>GEOTEXTIL T, RESIST. ULTIMA (TIRA ANCHA)=40 KN/M PARA SEPARACION SUBRASANTE/CAPAS GRANULARES (INC. SUMIN. E INSTALACIÓN)</v>
          </cell>
          <cell r="E532" t="str">
            <v>M2</v>
          </cell>
          <cell r="F532">
            <v>8136</v>
          </cell>
          <cell r="G532" t="str">
            <v>Actualización 2022 -I</v>
          </cell>
        </row>
        <row r="533">
          <cell r="A533">
            <v>4033</v>
          </cell>
          <cell r="B533" t="str">
            <v>GEOSINTETICOS</v>
          </cell>
          <cell r="C533" t="str">
            <v>GEOTEXTILES</v>
          </cell>
          <cell r="D533" t="str">
            <v>GEOTEXTIL T, RESIST. ULTIMA (TIRA ANCHA)=60 KN/M PARA SEPARACION SUBRASANTE/CAPAS GRANULARES (INC. SUMIN. E INSTALACIÓN)</v>
          </cell>
          <cell r="E533" t="str">
            <v>M2</v>
          </cell>
          <cell r="F533">
            <v>13883</v>
          </cell>
          <cell r="G533" t="str">
            <v>Actualización 2022 -I</v>
          </cell>
        </row>
        <row r="534">
          <cell r="A534">
            <v>4034</v>
          </cell>
          <cell r="B534" t="str">
            <v>GEOSINTETICOS</v>
          </cell>
          <cell r="C534" t="str">
            <v>GEOTEXTILES</v>
          </cell>
          <cell r="D534" t="str">
            <v>GEOTEXTIL T, RESIST. ULTIMA (TIRA ANCHA)=90 KN/M PARA SEPARACION SUBRASANTE/CAPAS GRANULARES (INC. SUMIN. E INSTALACIÓN)</v>
          </cell>
          <cell r="E534" t="str">
            <v>M2</v>
          </cell>
          <cell r="F534">
            <v>24147</v>
          </cell>
          <cell r="G534" t="str">
            <v>Actualización 2022 -I</v>
          </cell>
        </row>
        <row r="535">
          <cell r="A535">
            <v>4036</v>
          </cell>
          <cell r="B535" t="str">
            <v>GEOSINTETICOS</v>
          </cell>
          <cell r="C535" t="str">
            <v>GEOTEXTILES</v>
          </cell>
          <cell r="D535" t="str">
            <v>GEOTEXTIL T, RESIST. ULTIMA (TIRA ANCHA)=40 KN/M PARA ESTABILIZACION SUBRASANTE/CAPAS GRANULARES (INC. SUMIN. E INST.)</v>
          </cell>
          <cell r="E535" t="str">
            <v>M2</v>
          </cell>
          <cell r="F535">
            <v>8136</v>
          </cell>
          <cell r="G535" t="str">
            <v>Actualización 2022 -I</v>
          </cell>
        </row>
        <row r="536">
          <cell r="A536">
            <v>4037</v>
          </cell>
          <cell r="B536" t="str">
            <v>GEOSINTETICOS</v>
          </cell>
          <cell r="C536" t="str">
            <v>GEOTEXTILES</v>
          </cell>
          <cell r="D536" t="str">
            <v>GEOTEXTIL T, RESIST. ULTIMA (TIRA ANCHA)=60 KN/M PARA ESTABILIZACION SUBRASANTE/CAPAS GRANULARES (INC. SUMIN. E INST.)</v>
          </cell>
          <cell r="E536" t="str">
            <v>M2</v>
          </cell>
          <cell r="F536">
            <v>13883</v>
          </cell>
          <cell r="G536" t="str">
            <v>Actualización 2022 -I</v>
          </cell>
        </row>
        <row r="537">
          <cell r="A537">
            <v>4038</v>
          </cell>
          <cell r="B537" t="str">
            <v>GEOSINTETICOS</v>
          </cell>
          <cell r="C537" t="str">
            <v>GEOTEXTILES</v>
          </cell>
          <cell r="D537" t="str">
            <v>GEOTEXTIL T, RESIST. ULTIMA (TIRA ANCHA)=90 KN/M PARA ESTABILIZACION SUBRASANTE/CAPAS GRANULARES (INC. SUMIN. E INST.)</v>
          </cell>
          <cell r="E537" t="str">
            <v>M2</v>
          </cell>
          <cell r="F537">
            <v>24147</v>
          </cell>
          <cell r="G537" t="str">
            <v>Actualización 2022 -I</v>
          </cell>
        </row>
        <row r="538">
          <cell r="A538">
            <v>4039</v>
          </cell>
          <cell r="B538" t="str">
            <v>ANDENES Y SARDINELES</v>
          </cell>
          <cell r="C538" t="str">
            <v>SARDINELES Y BORDILLOS</v>
          </cell>
          <cell r="D538" t="str">
            <v>SARDINEL H=0.20M, E=0.15M CONCRETO 3000 PSI (FUNDIDO EN SITIO, CONCRETO PREMEZCLADO. INC. SUMIN, FORMALET. Y CONST.)</v>
          </cell>
          <cell r="E538" t="str">
            <v>ML</v>
          </cell>
          <cell r="F538">
            <v>21167</v>
          </cell>
          <cell r="G538" t="str">
            <v>Actualización 2022 -I</v>
          </cell>
        </row>
        <row r="539">
          <cell r="A539">
            <v>4040</v>
          </cell>
          <cell r="B539" t="str">
            <v>ANDENES Y SARDINELES</v>
          </cell>
          <cell r="C539" t="str">
            <v>SARDINELES Y BORDILLOS</v>
          </cell>
          <cell r="D539" t="str">
            <v>SARDINEL H=0.25M, E=0.15M CONCRETO 3000 PSI (FUNDIDO EN SITIO, CONCRETO PREMEZCLADO. INC. SUMIN, FORMALET. Y CONST.)</v>
          </cell>
          <cell r="E539" t="str">
            <v>ML</v>
          </cell>
          <cell r="F539">
            <v>24208</v>
          </cell>
          <cell r="G539" t="str">
            <v>Actualización 2022 -I</v>
          </cell>
        </row>
        <row r="540">
          <cell r="A540">
            <v>4041</v>
          </cell>
          <cell r="B540" t="str">
            <v>ANDENES Y SARDINELES</v>
          </cell>
          <cell r="C540" t="str">
            <v>SARDINELES Y BORDILLOS</v>
          </cell>
          <cell r="D540" t="str">
            <v>SARDINEL H=0.40M, E=0.15M CONCRETO 3000 PSI (FUNDIDO EN SITIO, CONCRETO PREMEZCLADO. INC. SUMIN, FORMALET. Y CONST.)</v>
          </cell>
          <cell r="E540" t="str">
            <v>ML</v>
          </cell>
          <cell r="F540">
            <v>33293</v>
          </cell>
          <cell r="G540" t="str">
            <v>Actualización 2022 -I</v>
          </cell>
        </row>
        <row r="541">
          <cell r="A541">
            <v>4042</v>
          </cell>
          <cell r="B541" t="str">
            <v>ANDENES Y SARDINELES</v>
          </cell>
          <cell r="C541" t="str">
            <v>SARDINELES Y BORDILLOS</v>
          </cell>
          <cell r="D541" t="str">
            <v>SARDINEL H=0.30M, E=0.15M CONCRETO 3000 PSI (FUNDIDO EN SITIO, CONCRETO HECHO EN OBRA. INC. SUMIN, FORMALET. Y CONST.)</v>
          </cell>
          <cell r="E541" t="str">
            <v>ML</v>
          </cell>
          <cell r="F541">
            <v>29407</v>
          </cell>
          <cell r="G541" t="str">
            <v>Actualización 2022 -I</v>
          </cell>
        </row>
        <row r="542">
          <cell r="A542">
            <v>4043</v>
          </cell>
          <cell r="B542" t="str">
            <v>ANDENES Y SARDINELES</v>
          </cell>
          <cell r="C542" t="str">
            <v>SARDINELES Y BORDILLOS</v>
          </cell>
          <cell r="D542" t="str">
            <v>SARDINEL H=0.30M, E=0.15M CONCRETO 3000 PSI (FUNDIDO EN SITIO, CONCRETO PREMEZCLADO. INC. SUMIN, FORMALET. Y CONST.)</v>
          </cell>
          <cell r="E542" t="str">
            <v>ML</v>
          </cell>
          <cell r="F542">
            <v>27249</v>
          </cell>
          <cell r="G542" t="str">
            <v>Actualización 2022 -I</v>
          </cell>
        </row>
        <row r="543">
          <cell r="A543">
            <v>4044</v>
          </cell>
          <cell r="B543" t="str">
            <v>ANDENES Y SARDINELES</v>
          </cell>
          <cell r="C543" t="str">
            <v>SARDINELES Y BORDILLOS</v>
          </cell>
          <cell r="D543" t="str">
            <v>BORDE SEPARADOR VERDE TIPO A170 (SUMINISTRO E INSTALACIÓN. INCLUYE 3CM MORTERO 2000 PSI)</v>
          </cell>
          <cell r="E543" t="str">
            <v>ML</v>
          </cell>
          <cell r="F543">
            <v>343519</v>
          </cell>
          <cell r="G543" t="str">
            <v>Actualización 2022 -I</v>
          </cell>
        </row>
        <row r="544">
          <cell r="A544">
            <v>4045</v>
          </cell>
          <cell r="B544" t="str">
            <v>ANDENES Y SARDINELES</v>
          </cell>
          <cell r="C544" t="str">
            <v>SARDINELES Y BORDILLOS</v>
          </cell>
          <cell r="D544" t="str">
            <v>SEPARADOR 'NEW JERSEY' MONODIRECCIONAL 1.5M X 0.6M X 1.1M (PREFABRICADO. INCLUYE SUM. E INST. NO INC. MATERIAL DE BASE)</v>
          </cell>
          <cell r="E544" t="str">
            <v>ML</v>
          </cell>
          <cell r="F544">
            <v>323476</v>
          </cell>
          <cell r="G544" t="str">
            <v>Actualización 2022 -I</v>
          </cell>
        </row>
        <row r="545">
          <cell r="A545">
            <v>4046</v>
          </cell>
          <cell r="B545" t="str">
            <v>ANDENES Y SARDINELES</v>
          </cell>
          <cell r="C545" t="str">
            <v>SARDINELES Y BORDILLOS</v>
          </cell>
          <cell r="D545" t="str">
            <v>BORDE SEPARADOR VERDE TIPO A170 (SUMINISTRO E INSTALACIÓN. NO INCLUYE MATERIAL DE BASE)</v>
          </cell>
          <cell r="E545" t="str">
            <v>ML</v>
          </cell>
          <cell r="F545">
            <v>338979</v>
          </cell>
          <cell r="G545" t="str">
            <v>Actualización 2022 -I</v>
          </cell>
        </row>
        <row r="546">
          <cell r="A546">
            <v>4047</v>
          </cell>
          <cell r="B546" t="str">
            <v>ANDENES Y SARDINELES</v>
          </cell>
          <cell r="C546" t="str">
            <v>SARDINELES Y BORDILLOS</v>
          </cell>
          <cell r="D546" t="str">
            <v>BORDILLO PREFABRICADO A80 (SUMINISTRO E INSTALACIÓN. INCLUYE 3CM MORTERO DE NIVELACIÓN 1:5)</v>
          </cell>
          <cell r="E546" t="str">
            <v>ML</v>
          </cell>
          <cell r="F546">
            <v>52258</v>
          </cell>
          <cell r="G546" t="str">
            <v>Actualización 2022 -I</v>
          </cell>
        </row>
        <row r="547">
          <cell r="A547">
            <v>4048</v>
          </cell>
          <cell r="B547" t="str">
            <v>ANDENES Y SARDINELES</v>
          </cell>
          <cell r="C547" t="str">
            <v>SARDINELES Y BORDILLOS</v>
          </cell>
          <cell r="D547" t="str">
            <v>BORDILLO PREFABRICADO A80 (SUMINISTRO E INSTALACIÓN. NO INCLUYE MATERIAL DE BASE)</v>
          </cell>
          <cell r="E547" t="str">
            <v>ML</v>
          </cell>
          <cell r="F547">
            <v>50437</v>
          </cell>
          <cell r="G547" t="str">
            <v>Actualización 2022 -I</v>
          </cell>
        </row>
        <row r="548">
          <cell r="A548">
            <v>4049</v>
          </cell>
          <cell r="B548" t="str">
            <v>ANDENES Y SARDINELES</v>
          </cell>
          <cell r="C548" t="str">
            <v>SARDINELES Y BORDILLOS</v>
          </cell>
          <cell r="D548" t="str">
            <v>CAÑUELA TIPO A120 (SUMINISTRO E INSTALACIÓN. INCLUYE 3CM MORTERO 2000 PSI)</v>
          </cell>
          <cell r="E548" t="str">
            <v>ML</v>
          </cell>
          <cell r="F548">
            <v>54264</v>
          </cell>
          <cell r="G548" t="str">
            <v>Actualización 2022 -I</v>
          </cell>
        </row>
        <row r="549">
          <cell r="A549">
            <v>4050</v>
          </cell>
          <cell r="B549" t="str">
            <v>ANDENES Y SARDINELES</v>
          </cell>
          <cell r="C549" t="str">
            <v>SARDINELES Y BORDILLOS</v>
          </cell>
          <cell r="D549" t="str">
            <v>CAÑUELA TIPO A120 (SUMINISTRO E INSTALACIÓN. NO INCLUYE MATERIAL DE BASE)</v>
          </cell>
          <cell r="E549" t="str">
            <v>ML</v>
          </cell>
          <cell r="F549">
            <v>50423</v>
          </cell>
          <cell r="G549" t="str">
            <v>Actualización 2022 -I</v>
          </cell>
        </row>
        <row r="550">
          <cell r="A550">
            <v>4051</v>
          </cell>
          <cell r="B550" t="str">
            <v>ANDENES Y SARDINELES</v>
          </cell>
          <cell r="C550" t="str">
            <v>ANDENES EN CONCRETO</v>
          </cell>
          <cell r="D550" t="str">
            <v>ANDEN CONCRETO 3000 PSI (210 KG/CM2) HECHO EN OBRA E=0.10M (INCLUYE MEZCLA, FORMALETEO, FUNDIDA Y CURADO)</v>
          </cell>
          <cell r="E550" t="str">
            <v>M2</v>
          </cell>
          <cell r="F550">
            <v>60483</v>
          </cell>
          <cell r="G550" t="str">
            <v>Actualización 2022 -I</v>
          </cell>
        </row>
        <row r="551">
          <cell r="A551">
            <v>4052</v>
          </cell>
          <cell r="B551" t="str">
            <v>ANDENES Y SARDINELES</v>
          </cell>
          <cell r="C551" t="str">
            <v>SARDINELES Y BORDILLOS</v>
          </cell>
          <cell r="D551" t="str">
            <v>SARDINEL ESPECIAL A100 PARA RAMPA TIPO A (SUMINISTRO E INSTALACIÓN. INCLUYE 3CM MORTERO 2000 PSI)</v>
          </cell>
          <cell r="E551" t="str">
            <v>UN</v>
          </cell>
          <cell r="F551">
            <v>55982</v>
          </cell>
          <cell r="G551" t="str">
            <v>Actualización 2022 -I</v>
          </cell>
        </row>
        <row r="552">
          <cell r="A552">
            <v>4053</v>
          </cell>
          <cell r="B552" t="str">
            <v>ANDENES Y SARDINELES</v>
          </cell>
          <cell r="C552" t="str">
            <v>SARDINELES Y BORDILLOS</v>
          </cell>
          <cell r="D552" t="str">
            <v>SARDINEL ESPECIAL A100 PARA RAMPA TIPO A (SUMINISTRO E INSTALACIÓN. NO INCLUYE MATERIAL DE BASE)</v>
          </cell>
          <cell r="E552" t="str">
            <v>UN</v>
          </cell>
          <cell r="F552">
            <v>54430</v>
          </cell>
          <cell r="G552" t="str">
            <v>Actualización 2022 -I</v>
          </cell>
        </row>
        <row r="553">
          <cell r="A553">
            <v>4054</v>
          </cell>
          <cell r="B553" t="str">
            <v>ANDENES Y SARDINELES</v>
          </cell>
          <cell r="C553" t="str">
            <v>SARDINELES Y BORDILLOS</v>
          </cell>
          <cell r="D553" t="str">
            <v>SARDINEL TIPO A10 (SUMINISTRO E INSTALACIÓN. INCLUYE 3CM MORTERO 2000 PSI)</v>
          </cell>
          <cell r="E553" t="str">
            <v>ML</v>
          </cell>
          <cell r="F553">
            <v>59438</v>
          </cell>
          <cell r="G553" t="str">
            <v>Actualización 2022 -I</v>
          </cell>
        </row>
        <row r="554">
          <cell r="A554">
            <v>4055</v>
          </cell>
          <cell r="B554" t="str">
            <v>ANDENES Y SARDINELES</v>
          </cell>
          <cell r="C554" t="str">
            <v>SARDINELES Y BORDILLOS</v>
          </cell>
          <cell r="D554" t="str">
            <v>SARDINEL TIPO A10 (SUMINISTRO E INSTALACIÓN. NO INCLUYE MATERIAL DE BASE)</v>
          </cell>
          <cell r="E554" t="str">
            <v>ML</v>
          </cell>
          <cell r="F554">
            <v>56877</v>
          </cell>
          <cell r="G554" t="str">
            <v>Actualización 2022 -I</v>
          </cell>
        </row>
        <row r="555">
          <cell r="A555">
            <v>4061</v>
          </cell>
          <cell r="B555" t="str">
            <v>PAVIMENTOS</v>
          </cell>
          <cell r="C555" t="str">
            <v>PAVIMENTOS ARTICULADOS</v>
          </cell>
          <cell r="D555" t="str">
            <v>ADOQUIN DE ARCILLA TR. PESADO 20X10X8CM (SUMINISTRO E INSTALACIÓN. INCLUYE BASE 4CM ARENA NIVELACIÓN Y ARENA DE SELLO)</v>
          </cell>
          <cell r="E555" t="str">
            <v>M2</v>
          </cell>
          <cell r="F555">
            <v>73814</v>
          </cell>
          <cell r="G555" t="str">
            <v>Actualización 2022 -I</v>
          </cell>
        </row>
        <row r="556">
          <cell r="A556">
            <v>4064</v>
          </cell>
          <cell r="B556" t="str">
            <v>ANDENES Y SARDINELES</v>
          </cell>
          <cell r="C556" t="str">
            <v>PISOS EN ADOQUINES Y EN LOSETAS</v>
          </cell>
          <cell r="D556" t="str">
            <v>PISO EN ADOQUIN DE ARCILLA 20X10X6CM (SUMINISTRO E INSTALACIÓN. INCLUYE BASE 3CM ARENA NIVELACION Y ARENA DE SELLO)</v>
          </cell>
          <cell r="E556" t="str">
            <v>M2</v>
          </cell>
          <cell r="F556">
            <v>56378</v>
          </cell>
          <cell r="G556" t="str">
            <v>Actualización 2022 -I</v>
          </cell>
        </row>
        <row r="557">
          <cell r="A557">
            <v>4068</v>
          </cell>
          <cell r="B557" t="str">
            <v>ANDENES Y SARDINELES</v>
          </cell>
          <cell r="C557" t="str">
            <v>PISOS EN ADOQUINES Y EN LOSETAS</v>
          </cell>
          <cell r="D557" t="str">
            <v>PISO EN LOSETA PREFABRICADA A30 (SUMINISTRO E INSTALACIÓN. INCLUYE BASE 4CM MORTERO 1:5 Y ARENA DE SELLO)</v>
          </cell>
          <cell r="E557" t="str">
            <v>M2</v>
          </cell>
          <cell r="F557">
            <v>70533</v>
          </cell>
          <cell r="G557" t="str">
            <v>Actualización 2022 -I</v>
          </cell>
        </row>
        <row r="558">
          <cell r="A558">
            <v>4069</v>
          </cell>
          <cell r="B558" t="str">
            <v>ANDENES Y SARDINELES</v>
          </cell>
          <cell r="C558" t="str">
            <v>PISOS EN ADOQUINES Y EN LOSETAS</v>
          </cell>
          <cell r="D558" t="str">
            <v>PISO EN LOSETA PREFABRICADA A30 (SUMINISTRO E INSTALACIÓN. INCLUYE BASE 4CM MORTERO 2000 PSI Y ARENA DE SELLO)</v>
          </cell>
          <cell r="E558" t="str">
            <v>M2</v>
          </cell>
          <cell r="F558">
            <v>75466</v>
          </cell>
          <cell r="G558" t="str">
            <v>Actualización 2022 -I</v>
          </cell>
        </row>
        <row r="559">
          <cell r="A559">
            <v>4073</v>
          </cell>
          <cell r="B559" t="str">
            <v>ANDENES Y SARDINELES</v>
          </cell>
          <cell r="C559" t="str">
            <v>PISOS EN ADOQUINES Y EN LOSETAS</v>
          </cell>
          <cell r="D559" t="str">
            <v>PISO EN LOSETA PREFABRICADA A50 (SUMINISTRO E INSTALACIÓN. INCLUYE BASE 4CM MORTERO 2000 PSI Y ARENA DE SELLO)</v>
          </cell>
          <cell r="E559" t="str">
            <v>M2</v>
          </cell>
          <cell r="F559">
            <v>73874</v>
          </cell>
          <cell r="G559" t="str">
            <v>Actualización 2022 -I</v>
          </cell>
        </row>
        <row r="560">
          <cell r="A560">
            <v>4074</v>
          </cell>
          <cell r="B560" t="str">
            <v>ANDENES Y SARDINELES</v>
          </cell>
          <cell r="C560" t="str">
            <v>PISOS EN ADOQUINES Y EN LOSETAS</v>
          </cell>
          <cell r="D560" t="str">
            <v>PISO EN LOSETA PREFABRICADA A50 (SUMINISTRO E INSTALACIÓN. INCLUYE BASE 4CM ARENA NIVELACION Y ARENA DE SELLO)</v>
          </cell>
          <cell r="E560" t="str">
            <v>M2</v>
          </cell>
          <cell r="F560">
            <v>62486</v>
          </cell>
          <cell r="G560" t="str">
            <v>Actualización 2022 -I</v>
          </cell>
        </row>
        <row r="561">
          <cell r="A561">
            <v>4075</v>
          </cell>
          <cell r="B561" t="str">
            <v>ANDENES Y SARDINELES</v>
          </cell>
          <cell r="C561" t="str">
            <v>PISOS EN ADOQUINES Y EN LOSETAS</v>
          </cell>
          <cell r="D561" t="str">
            <v>PISO EN LOSETA PREFABRICADA A50 (SUMINISTRO E INSTALACIÓN. INCLUYE BASE 4CM MORTERO 1:5 Y ARENA DE SELLO)</v>
          </cell>
          <cell r="E561" t="str">
            <v>M2</v>
          </cell>
          <cell r="F561">
            <v>69717</v>
          </cell>
          <cell r="G561" t="str">
            <v>Actualización 2022 -I</v>
          </cell>
        </row>
        <row r="562">
          <cell r="A562">
            <v>4077</v>
          </cell>
          <cell r="B562" t="str">
            <v>ANDENES Y SARDINELES</v>
          </cell>
          <cell r="C562" t="str">
            <v>PISOS EN ADOQUINES Y EN LOSETAS</v>
          </cell>
          <cell r="D562" t="str">
            <v>PISO EN LOSETA PREFABRICADA A60 (SUMINISTRO E INSTALACIÓN. INCLUYE BASE 4CM ARENA NIVELACION Y ARENA DE SELLO)</v>
          </cell>
          <cell r="E562" t="str">
            <v>M2</v>
          </cell>
          <cell r="F562">
            <v>75223</v>
          </cell>
          <cell r="G562" t="str">
            <v>Actualización 2022 -I</v>
          </cell>
        </row>
        <row r="563">
          <cell r="A563">
            <v>4078</v>
          </cell>
          <cell r="B563" t="str">
            <v>ANDENES Y SARDINELES</v>
          </cell>
          <cell r="C563" t="str">
            <v>PISOS EN ADOQUINES Y EN LOSETAS</v>
          </cell>
          <cell r="D563" t="str">
            <v>PISO EN LOSETA PREFABRICADA A60 (SUMINISTRO E INSTALACIÓN. INCLUYE BASE 4CM MORTERO 1:5 Y ARENA DE SELLO)</v>
          </cell>
          <cell r="E563" t="str">
            <v>M2</v>
          </cell>
          <cell r="F563">
            <v>82454</v>
          </cell>
          <cell r="G563" t="str">
            <v>Actualización 2022 -I</v>
          </cell>
        </row>
        <row r="564">
          <cell r="A564">
            <v>4079</v>
          </cell>
          <cell r="B564" t="str">
            <v>ANDENES Y SARDINELES</v>
          </cell>
          <cell r="C564" t="str">
            <v>PISOS EN ADOQUINES Y EN LOSETAS</v>
          </cell>
          <cell r="D564" t="str">
            <v>PISO EN LOSETA PREFABRICADA A60 (SUMINISTRO E INSTALACIÓN. INCLUYE BASE 4CM MORTERO 2000 PSI Y ARENA DE SELLO)</v>
          </cell>
          <cell r="E564" t="str">
            <v>M2</v>
          </cell>
          <cell r="F564">
            <v>87387</v>
          </cell>
          <cell r="G564" t="str">
            <v>Actualización 2022 -I</v>
          </cell>
        </row>
        <row r="565">
          <cell r="A565">
            <v>4080</v>
          </cell>
          <cell r="B565" t="str">
            <v>MOBILIARIO URBANO - ARBOLES Y GRAMAS</v>
          </cell>
          <cell r="C565" t="str">
            <v>MOBILIARIO URBANO</v>
          </cell>
          <cell r="D565" t="str">
            <v>BOLARDO EN CONCRETO TIPO M60 (SUMINISTRO E INSTALACIÓN. INCLUYE BASE EN CONCRETO 1500 PSI, HECHO EN OBRA)</v>
          </cell>
          <cell r="E565" t="str">
            <v>UN</v>
          </cell>
          <cell r="F565">
            <v>143533</v>
          </cell>
          <cell r="G565" t="str">
            <v>Actualización 2022 -I</v>
          </cell>
        </row>
        <row r="566">
          <cell r="A566">
            <v>4081</v>
          </cell>
          <cell r="B566" t="str">
            <v>MOBILIARIO URBANO - ARBOLES Y GRAMAS</v>
          </cell>
          <cell r="C566" t="str">
            <v>MOBILIARIO URBANO</v>
          </cell>
          <cell r="D566" t="str">
            <v>BOLARDO EN CONCRETO TIPO M61 (SUMINISTRO E INSTALACIÓN. INCLUYE BASE EN CONCRETO 1500 PSI, HECHO EN OBRA)</v>
          </cell>
          <cell r="E566" t="str">
            <v>UN</v>
          </cell>
          <cell r="F566">
            <v>151803</v>
          </cell>
          <cell r="G566" t="str">
            <v>Actualización 2022 -I</v>
          </cell>
        </row>
        <row r="567">
          <cell r="A567">
            <v>4082</v>
          </cell>
          <cell r="B567" t="str">
            <v>MOBILIARIO URBANO - ARBOLES Y GRAMAS</v>
          </cell>
          <cell r="C567" t="str">
            <v>MOBILIARIO URBANO</v>
          </cell>
          <cell r="D567" t="str">
            <v>BOLARDO EN HIERRO TIPO M62 (SUMINISTRO E INSTALACIÓN. INCLUYE BASE EN CONCRETO 1500 PSI, HECHO EN OBRA)</v>
          </cell>
          <cell r="E567" t="str">
            <v>UN</v>
          </cell>
          <cell r="F567">
            <v>177913</v>
          </cell>
          <cell r="G567" t="str">
            <v>Actualización 2022 -I</v>
          </cell>
        </row>
        <row r="568">
          <cell r="A568">
            <v>4083</v>
          </cell>
          <cell r="B568" t="str">
            <v>MOBILIARIO URBANO - ARBOLES Y GRAMAS</v>
          </cell>
          <cell r="C568" t="str">
            <v>MOBILIARIO URBANO</v>
          </cell>
          <cell r="D568" t="str">
            <v>BOLARDO EN HIERRO TIPO M63 (SUMINISTRO E INSTALACIÓN. INCLUYE BASE EN CONCRETO 1500 PSI PREMEZCLADO)</v>
          </cell>
          <cell r="E568" t="str">
            <v>UN</v>
          </cell>
          <cell r="F568">
            <v>170565</v>
          </cell>
          <cell r="G568" t="str">
            <v>Actualización 2022 -I</v>
          </cell>
        </row>
        <row r="569">
          <cell r="A569">
            <v>4085</v>
          </cell>
          <cell r="B569" t="str">
            <v>ANDENES Y SARDINELES</v>
          </cell>
          <cell r="C569" t="str">
            <v>SARDINELES Y BORDILLOS</v>
          </cell>
          <cell r="D569" t="str">
            <v>PIEZA REMATE A105 PARA RAMPA TIPO A (SUMINISTRO E INSTALACIÓN. INCLUYE 3CM MORTERO 2000 PSI)</v>
          </cell>
          <cell r="E569" t="str">
            <v>UN</v>
          </cell>
          <cell r="F569">
            <v>76411</v>
          </cell>
          <cell r="G569" t="str">
            <v>Actualización 2022 -I</v>
          </cell>
        </row>
        <row r="570">
          <cell r="A570">
            <v>4086</v>
          </cell>
          <cell r="B570" t="str">
            <v>ANDENES Y SARDINELES</v>
          </cell>
          <cell r="C570" t="str">
            <v>SARDINELES Y BORDILLOS</v>
          </cell>
          <cell r="D570" t="str">
            <v>PIEZA REMATE A105 PARA RAMPA TIPO A (SUMINISTRO E INSTALACIÓN. NO INCLUYE MATERIAL DE BASE)</v>
          </cell>
          <cell r="E570" t="str">
            <v>UN</v>
          </cell>
          <cell r="F570">
            <v>72259</v>
          </cell>
          <cell r="G570" t="str">
            <v>Actualización 2022 -I</v>
          </cell>
        </row>
        <row r="571">
          <cell r="A571">
            <v>4087</v>
          </cell>
          <cell r="B571" t="str">
            <v>ANDENES Y SARDINELES</v>
          </cell>
          <cell r="C571" t="str">
            <v>SARDINELES Y BORDILLOS</v>
          </cell>
          <cell r="D571" t="str">
            <v>PIEZA REMATE A105 PARA RAMPA TIPO A (SUMINISTRO E INSTALACIÓN. INCLUYE 3CM MORTERO 1:5)</v>
          </cell>
          <cell r="E571" t="str">
            <v>UN</v>
          </cell>
          <cell r="F571">
            <v>75211</v>
          </cell>
          <cell r="G571" t="str">
            <v>Actualización 2022 -I</v>
          </cell>
        </row>
        <row r="572">
          <cell r="A572">
            <v>4088</v>
          </cell>
          <cell r="B572" t="str">
            <v>ANDENES Y SARDINELES</v>
          </cell>
          <cell r="C572" t="str">
            <v>SARDINELES Y BORDILLOS</v>
          </cell>
          <cell r="D572" t="str">
            <v>SARDINEL BAJO A85 PARA RAMPAS (SUMINISTRO E INSTALACIÓN. INCLUYE 3CM MORTERO 2000 PSI)</v>
          </cell>
          <cell r="E572" t="str">
            <v>ML</v>
          </cell>
          <cell r="F572">
            <v>59038</v>
          </cell>
          <cell r="G572" t="str">
            <v>Actualización 2022 -I</v>
          </cell>
        </row>
        <row r="573">
          <cell r="A573">
            <v>4089</v>
          </cell>
          <cell r="B573" t="str">
            <v>ANDENES Y SARDINELES</v>
          </cell>
          <cell r="C573" t="str">
            <v>SARDINELES Y BORDILLOS</v>
          </cell>
          <cell r="D573" t="str">
            <v>SARDINEL BAJO A85 PARA RAMPAS (SUMINISTRO E INSTALACIÓN. INCLUYE 3CM MORTERO 1:5)</v>
          </cell>
          <cell r="E573" t="str">
            <v>ML</v>
          </cell>
          <cell r="F573">
            <v>58298</v>
          </cell>
          <cell r="G573" t="str">
            <v>Actualización 2022 -I</v>
          </cell>
        </row>
        <row r="574">
          <cell r="A574">
            <v>4090</v>
          </cell>
          <cell r="B574" t="str">
            <v>ANDENES Y SARDINELES</v>
          </cell>
          <cell r="C574" t="str">
            <v>SARDINELES Y BORDILLOS</v>
          </cell>
          <cell r="D574" t="str">
            <v>SARDINEL BAJO A85 PARA RAMPAS (SUMINISTRO E INSTALACIÓN. NO INCLUYE MATERIAL DE BASE)</v>
          </cell>
          <cell r="E574" t="str">
            <v>ML</v>
          </cell>
          <cell r="F574">
            <v>56477</v>
          </cell>
          <cell r="G574" t="str">
            <v>Actualización 2022 -I</v>
          </cell>
        </row>
        <row r="575">
          <cell r="A575">
            <v>4091</v>
          </cell>
          <cell r="B575" t="str">
            <v>MOBILIARIO URBANO - ARBOLES Y GRAMAS</v>
          </cell>
          <cell r="C575" t="str">
            <v>MOBILIARIO URBANO</v>
          </cell>
          <cell r="D575" t="str">
            <v>RAMPA TIPO A (B10) (BASE EN MORTERO 2000 PSI, DESARROLLO: 1 M.</v>
          </cell>
          <cell r="E575" t="str">
            <v>UN</v>
          </cell>
          <cell r="F575">
            <v>742219</v>
          </cell>
          <cell r="G575" t="str">
            <v>Actualización 2022 -I</v>
          </cell>
        </row>
        <row r="576">
          <cell r="A576">
            <v>4100</v>
          </cell>
          <cell r="B576" t="str">
            <v>MOBILIARIO URBANO - ARBOLES Y GRAMAS</v>
          </cell>
          <cell r="C576" t="str">
            <v>MOBILIARIO URBANO</v>
          </cell>
          <cell r="D576" t="str">
            <v>TALA DE ARBOLES CLASE V (H&gt;30M. INCLUYE DESENRAÍCE, CARGUE, TRANSPORTE Y DISPOSICIÓN FINAL)</v>
          </cell>
          <cell r="E576" t="str">
            <v>UN</v>
          </cell>
          <cell r="F576">
            <v>773142</v>
          </cell>
          <cell r="G576" t="str">
            <v>Actualización 2022 -I</v>
          </cell>
        </row>
        <row r="577">
          <cell r="A577">
            <v>4101</v>
          </cell>
          <cell r="B577" t="str">
            <v>MOBILIARIO URBANO - ARBOLES Y GRAMAS</v>
          </cell>
          <cell r="C577" t="str">
            <v>SIEMBRA DE ARBOLES Y GRAMA</v>
          </cell>
          <cell r="D577" t="str">
            <v>TALA DE ARBOLES CLASE II (5M &lt; H &lt; 10M. INCLUYE DESENRAÍCE, RETIRO Y DISPOSICIÓN FINAL)</v>
          </cell>
          <cell r="E577" t="str">
            <v>UN</v>
          </cell>
          <cell r="F577">
            <v>268029</v>
          </cell>
          <cell r="G577" t="str">
            <v>Actualización 2022 -I</v>
          </cell>
        </row>
        <row r="578">
          <cell r="A578">
            <v>4102</v>
          </cell>
          <cell r="B578" t="str">
            <v>REDES ELECTRICAS</v>
          </cell>
          <cell r="C578" t="str">
            <v>RED ELÉCTRICA CODENSA</v>
          </cell>
          <cell r="D578" t="str">
            <v>3 DUCTOS D=4" Y 3 DUCTOS D=3" PVC-TDP (INCLUYE SUMINISTRO E INSTALACIÓN. NO INCLUYE RELLENOS) NORMA CS214</v>
          </cell>
          <cell r="E578" t="str">
            <v>ML</v>
          </cell>
          <cell r="F578">
            <v>132298</v>
          </cell>
          <cell r="G578" t="str">
            <v>Actualización 2022 -I</v>
          </cell>
        </row>
        <row r="579">
          <cell r="A579">
            <v>4103</v>
          </cell>
          <cell r="B579" t="str">
            <v>REDES ELECTRICAS</v>
          </cell>
          <cell r="C579" t="str">
            <v>RED ELÉCTRICA CODENSA</v>
          </cell>
          <cell r="D579" t="str">
            <v>6 DUCTOS D=4" PVC-TDP (INCLUYE SUMINISTRO E INSTALACIÓN. NO INCLUYE RELLENOS) NORMA CS210.</v>
          </cell>
          <cell r="E579" t="str">
            <v>ML</v>
          </cell>
          <cell r="F579">
            <v>146081</v>
          </cell>
          <cell r="G579" t="str">
            <v>Actualización 2022 -I</v>
          </cell>
        </row>
        <row r="580">
          <cell r="A580">
            <v>4104</v>
          </cell>
          <cell r="B580" t="str">
            <v>REDES ELECTRICAS</v>
          </cell>
          <cell r="C580" t="str">
            <v>RED ELÉCTRICA CODENSA</v>
          </cell>
          <cell r="D580" t="str">
            <v>CAJA DE INSPECCIÓN PARA ALUMBRADO PÚBLICO NORMA CODENSA CS 274 (ANDEN. INCLUYE BASE, MUROS, PAÑETE, MARCO Y TAPA). MEDIDAS EXTERNAS: 0.90 X 0.90M. MEDIDAS INTERNAS: 0.60 X 0.60M. ALTURA: 0.93M.</v>
          </cell>
          <cell r="E580" t="str">
            <v>UN</v>
          </cell>
          <cell r="F580">
            <v>579069</v>
          </cell>
          <cell r="G580" t="str">
            <v>Actualización 2022 -I</v>
          </cell>
        </row>
        <row r="581">
          <cell r="A581">
            <v>4105</v>
          </cell>
          <cell r="B581" t="str">
            <v>REDES ELECTRICAS</v>
          </cell>
          <cell r="C581" t="str">
            <v>RED ELÉCTRICA CODENSA</v>
          </cell>
          <cell r="D581" t="str">
            <v>CAJA DE INSPECCIÓN SENCILLA PARA CANALIZACIÓN NORMA CODENSA CS 275 (ZVERDE. INCLUYE BASE, MUROS, PAÑETE, MARCO Y TAPA). MEDIDAS EXTERNAS: 1.49 X 0.99M. MEDIDAS INTERNAS: 1.19 X 0.69M. ALTURA: 1.37M.</v>
          </cell>
          <cell r="E581" t="str">
            <v>UN</v>
          </cell>
          <cell r="F581">
            <v>1008743</v>
          </cell>
          <cell r="G581" t="str">
            <v>Actualización 2022 -I</v>
          </cell>
        </row>
        <row r="582">
          <cell r="A582">
            <v>4106</v>
          </cell>
          <cell r="B582" t="str">
            <v>REDES ELECTRICAS</v>
          </cell>
          <cell r="C582" t="str">
            <v>RED ELÉCTRICA CODENSA</v>
          </cell>
          <cell r="D582" t="str">
            <v>CAJA DE INSPECCIÓN SENCILLA PARA CANALIZACIÓN NORMA CODENSA CS 275 (ANDEN. INCLUYE BASE, MUROS, PAÑETE, MARCO Y TAPA). MEDIDAS EXTERNAS: 1.49 X 0.99M. MEDIDAS INTERNAS: 1.19 X 0.69M. ALTURA: 1.37M.</v>
          </cell>
          <cell r="E582" t="str">
            <v>UN</v>
          </cell>
          <cell r="F582">
            <v>982725</v>
          </cell>
          <cell r="G582" t="str">
            <v>Actualización 2022 -I</v>
          </cell>
        </row>
        <row r="583">
          <cell r="A583">
            <v>4107</v>
          </cell>
          <cell r="B583" t="str">
            <v>REDES ELECTRICAS</v>
          </cell>
          <cell r="C583" t="str">
            <v>RED ELÉCTRICA CODENSA</v>
          </cell>
          <cell r="D583" t="str">
            <v>CAJA DE INSPECCIÓN DOBLE PARA CANALIZACIÓN NORMA CODENSA CS 276 (ZVERDE. INCLUYE BASE, MUROS, PAÑETE, MARCO Y TAPAS). MEDIDAS EXTERNAS: 1.79 X 1.49M. MEDIDAS INTERNAS: 1.49 X 1.19M. ALTURA: 1.22M.</v>
          </cell>
          <cell r="E583" t="str">
            <v>UN</v>
          </cell>
          <cell r="F583">
            <v>1474917</v>
          </cell>
          <cell r="G583" t="str">
            <v>Actualización 2022 -I</v>
          </cell>
        </row>
        <row r="584">
          <cell r="A584">
            <v>4108</v>
          </cell>
          <cell r="B584" t="str">
            <v>REDES ELECTRICAS</v>
          </cell>
          <cell r="C584" t="str">
            <v>RED ELÉCTRICA CODENSA</v>
          </cell>
          <cell r="D584" t="str">
            <v>CAJA DE INSPECCIÓN DOBLE PARA CANALIZACIÓN NORMA CODENSA CS 276 (ANDEN. INCLUYE BASE, MUROS, PAÑETE, MARCO Y TAPAS). MEDIDAS EXTERNAS: 1.79 X 1.49M. MEDIDAS INTERNAS: 1.49 X 1.19M. ALTURA: 1.22M.</v>
          </cell>
          <cell r="E584" t="str">
            <v>UN</v>
          </cell>
          <cell r="F584">
            <v>1395109</v>
          </cell>
          <cell r="G584" t="str">
            <v>Actualización 2022 -I</v>
          </cell>
        </row>
        <row r="585">
          <cell r="A585">
            <v>4110</v>
          </cell>
          <cell r="B585" t="str">
            <v>REDES ELECTRICAS</v>
          </cell>
          <cell r="C585" t="str">
            <v>RED ELÉCTRICA CODENSA</v>
          </cell>
          <cell r="D585" t="str">
            <v>CAJA DE INSPECCIÓN TRIPLE PARA CANALIZACIÓN NORMA CODENSA CS 277 (INCLUYE BASE, MUROS, PAÑETE, MARCOS Y TAPAS). MEDIDAS EXTERNAS: 2.59 X 1.69M. MEDIDAS INTERNAS: 2.29 X 1.19M. ALTURA: 1.37M.</v>
          </cell>
          <cell r="E585" t="str">
            <v>UN</v>
          </cell>
          <cell r="F585">
            <v>2560486</v>
          </cell>
          <cell r="G585" t="str">
            <v>Actualización 2022 -I</v>
          </cell>
        </row>
        <row r="586">
          <cell r="A586">
            <v>4111</v>
          </cell>
          <cell r="B586" t="str">
            <v>CONCRETO Y ACERO PARA ESTRUCTURAS</v>
          </cell>
          <cell r="C586" t="str">
            <v>CONCRETOS Y MORTEROS HECHOS EN OBRA</v>
          </cell>
          <cell r="D586" t="str">
            <v>MORTERO 1:4 IMPERMEABILIZADO (HECHO EN OBRA)</v>
          </cell>
          <cell r="E586" t="str">
            <v>M3</v>
          </cell>
          <cell r="F586">
            <v>478598</v>
          </cell>
          <cell r="G586" t="str">
            <v>Actualización 2022 -I</v>
          </cell>
        </row>
        <row r="587">
          <cell r="A587">
            <v>4113</v>
          </cell>
          <cell r="B587" t="str">
            <v>REDES ELECTRICAS</v>
          </cell>
          <cell r="C587" t="str">
            <v>RED ELÉCTRICA CODENSA</v>
          </cell>
          <cell r="D587" t="str">
            <v>CIMENTACION DE POSTES H=10M, CR=1050KG (INCLUYE IZAJE, APLOMADO E HINCADO. INCLUYE RELLENOS) NORMA LA009.</v>
          </cell>
          <cell r="E587" t="str">
            <v>UN</v>
          </cell>
          <cell r="F587">
            <v>353341</v>
          </cell>
          <cell r="G587" t="str">
            <v>Actualización 2022 -I</v>
          </cell>
        </row>
        <row r="588">
          <cell r="A588">
            <v>4114</v>
          </cell>
          <cell r="B588" t="str">
            <v>REDES ELECTRICAS</v>
          </cell>
          <cell r="C588" t="str">
            <v>RED ELÉCTRICA CODENSA</v>
          </cell>
          <cell r="D588" t="str">
            <v>CIMENTACION DE POSTES H=12M, CR=510KG (INCLUYE IZAJE, APLOMADO E HINCADO. INCLUYE RELLENOS) NORMA LA009.</v>
          </cell>
          <cell r="E588" t="str">
            <v>UN</v>
          </cell>
          <cell r="F588">
            <v>287850</v>
          </cell>
          <cell r="G588" t="str">
            <v>Actualización 2022 -I</v>
          </cell>
        </row>
        <row r="589">
          <cell r="A589">
            <v>4115</v>
          </cell>
          <cell r="B589" t="str">
            <v>REDES ELECTRICAS</v>
          </cell>
          <cell r="C589" t="str">
            <v>RED ELÉCTRICA CODENSA</v>
          </cell>
          <cell r="D589" t="str">
            <v>CIMENTACION DE POSTES H=12M, CR=750KG (INCLUYE IZAJE, APLOMADO E HINCADO. INCLUYE RELLENOS) NORMA LA009.</v>
          </cell>
          <cell r="E589" t="str">
            <v>UN</v>
          </cell>
          <cell r="F589">
            <v>313228</v>
          </cell>
          <cell r="G589" t="str">
            <v>Actualización 2022 -I</v>
          </cell>
        </row>
        <row r="590">
          <cell r="A590">
            <v>4116</v>
          </cell>
          <cell r="B590" t="str">
            <v>REDES ELECTRICAS</v>
          </cell>
          <cell r="C590" t="str">
            <v>RED ELÉCTRICA CODENSA</v>
          </cell>
          <cell r="D590" t="str">
            <v>CIMENTACION DE POSTES H=12M, CR=1050KG (INCLUYE IZAJE, APLOMADO E HINCADO. INCLUYE RELLENOS) NORMA LA009.</v>
          </cell>
          <cell r="E590" t="str">
            <v>UN</v>
          </cell>
          <cell r="F590">
            <v>365620</v>
          </cell>
          <cell r="G590" t="str">
            <v>Actualización 2022 -I</v>
          </cell>
        </row>
        <row r="591">
          <cell r="A591">
            <v>4117</v>
          </cell>
          <cell r="B591" t="str">
            <v>REDES ELECTRICAS</v>
          </cell>
          <cell r="C591" t="str">
            <v>RED ELÉCTRICA CODENSA</v>
          </cell>
          <cell r="D591" t="str">
            <v>CIMENTACION DE POSTES H=12M, CR=1350KG (INCLUYE IZAJE, APLOMADO E HINCADO. INCLUYE RELLENOS) NORMA LA009.</v>
          </cell>
          <cell r="E591" t="str">
            <v>UN</v>
          </cell>
          <cell r="F591">
            <v>391817</v>
          </cell>
          <cell r="G591" t="str">
            <v>Actualización 2022 -I</v>
          </cell>
        </row>
        <row r="592">
          <cell r="A592">
            <v>4118</v>
          </cell>
          <cell r="B592" t="str">
            <v>REDES ELECTRICAS</v>
          </cell>
          <cell r="C592" t="str">
            <v>RED ELÉCTRICA CODENSA</v>
          </cell>
          <cell r="D592" t="str">
            <v>CIMENTACION DE POSTES H=14M, CR=750KG (INCLUYE IZAJE, APLOMADO E HINCADO. INCLUYE RELLENOS) NORMA LA009.</v>
          </cell>
          <cell r="E592" t="str">
            <v>UN</v>
          </cell>
          <cell r="F592">
            <v>319777</v>
          </cell>
          <cell r="G592" t="str">
            <v>Actualización 2022 -I</v>
          </cell>
        </row>
        <row r="593">
          <cell r="A593">
            <v>4119</v>
          </cell>
          <cell r="B593" t="str">
            <v>REDES ELECTRICAS</v>
          </cell>
          <cell r="C593" t="str">
            <v>RED ELÉCTRICA CODENSA</v>
          </cell>
          <cell r="D593" t="str">
            <v>CIMENTACION DE POSTES H=14M, CR=1050KG (INCLUYE IZAJE, APLOMADO E HINCADO. INCLUYE RELLENOS) NORMA LA009.</v>
          </cell>
          <cell r="E593" t="str">
            <v>UN</v>
          </cell>
          <cell r="F593">
            <v>378718</v>
          </cell>
          <cell r="G593" t="str">
            <v>Actualización 2022 -I</v>
          </cell>
        </row>
        <row r="594">
          <cell r="A594">
            <v>4120</v>
          </cell>
          <cell r="B594" t="str">
            <v>REDES ELECTRICAS</v>
          </cell>
          <cell r="C594" t="str">
            <v>RED ELÉCTRICA CODENSA</v>
          </cell>
          <cell r="D594" t="str">
            <v>CIMENTACION DE POSTES H=14M, CR=1350KG (INCLUYE IZAJE, APLOMADO E HINCADO. INCLUYE RELLENOS) NORMA LA009.</v>
          </cell>
          <cell r="E594" t="str">
            <v>UN</v>
          </cell>
          <cell r="F594">
            <v>407370</v>
          </cell>
          <cell r="G594" t="str">
            <v>Actualización 2022 -I</v>
          </cell>
        </row>
        <row r="595">
          <cell r="A595">
            <v>4121</v>
          </cell>
          <cell r="B595" t="str">
            <v>REDES ELECTRICAS</v>
          </cell>
          <cell r="C595" t="str">
            <v>RED ELÉCTRICA CODENSA</v>
          </cell>
          <cell r="D595" t="str">
            <v>CIMENTACION DE POSTES H=10M, CR=750KG (INCLUYE IZAJE, APLOMADO E HINCADO. INCLUYE RELLENOS) NORMA LA009.</v>
          </cell>
          <cell r="E595" t="str">
            <v>UN</v>
          </cell>
          <cell r="F595">
            <v>305042</v>
          </cell>
          <cell r="G595" t="str">
            <v>Actualización 2022 -I</v>
          </cell>
        </row>
        <row r="596">
          <cell r="A596">
            <v>4122</v>
          </cell>
          <cell r="B596" t="str">
            <v>REDES ELECTRICAS</v>
          </cell>
          <cell r="C596" t="str">
            <v>RED ELÉCTRICA CODENSA</v>
          </cell>
          <cell r="D596" t="str">
            <v>CIMENTACION DE POSTES H=10M, CR=510KG (INCLUYE IZAJE, APLOMADO E HINCADO. INCLUYE RELLENOS) NORMA LA009.</v>
          </cell>
          <cell r="E596" t="str">
            <v>UN</v>
          </cell>
          <cell r="F596">
            <v>283757</v>
          </cell>
          <cell r="G596" t="str">
            <v>Actualización 2022 -I</v>
          </cell>
        </row>
        <row r="597">
          <cell r="A597">
            <v>4123</v>
          </cell>
          <cell r="B597" t="str">
            <v>REDES ELECTRICAS</v>
          </cell>
          <cell r="C597" t="str">
            <v>RED ELÉCTRICA CODENSA</v>
          </cell>
          <cell r="D597" t="str">
            <v>CIMENTACION DE POSTES H=8M, CR=750KG (INCLUYE IZAJE, APLOMADO E HINCADO. INCLUYE RELLENOS) NORMA LA009.</v>
          </cell>
          <cell r="E597" t="str">
            <v>UN</v>
          </cell>
          <cell r="F597">
            <v>297674</v>
          </cell>
          <cell r="G597" t="str">
            <v>Actualización 2022 -I</v>
          </cell>
        </row>
        <row r="598">
          <cell r="A598">
            <v>4124</v>
          </cell>
          <cell r="B598" t="str">
            <v>REDES ELECTRICAS</v>
          </cell>
          <cell r="C598" t="str">
            <v>RED ELÉCTRICA CODENSA</v>
          </cell>
          <cell r="D598" t="str">
            <v>CIMENTACION DE POSTES H=8M, CR=1050KG (INCLUYE IZAJE, APLOMADO E HINCADO. INCLUYE RELLENOS) NORMA LA009.</v>
          </cell>
          <cell r="E598" t="str">
            <v>UN</v>
          </cell>
          <cell r="F598">
            <v>340243</v>
          </cell>
          <cell r="G598" t="str">
            <v>Actualización 2022 -I</v>
          </cell>
        </row>
        <row r="599">
          <cell r="A599">
            <v>4125</v>
          </cell>
          <cell r="B599" t="str">
            <v>REDES ELECTRICAS</v>
          </cell>
          <cell r="C599" t="str">
            <v>RED ELÉCTRICA CODENSA</v>
          </cell>
          <cell r="D599" t="str">
            <v>BASE EN CONCRETO 3000 PSI HECHO EN OBRA PARA POSTE METÁLICO H=12M (INCLUYE SUMINISTRO Y CONSTRUCCIÓN. INCLUYE REFUERZO) NORMA AP802.</v>
          </cell>
          <cell r="E599" t="str">
            <v>UN</v>
          </cell>
          <cell r="F599">
            <v>244861</v>
          </cell>
          <cell r="G599" t="str">
            <v>Actualización 2022 -I</v>
          </cell>
        </row>
        <row r="600">
          <cell r="A600">
            <v>4126</v>
          </cell>
          <cell r="B600" t="str">
            <v>REDES ELECTRICAS</v>
          </cell>
          <cell r="C600" t="str">
            <v>RED ELÉCTRICA CODENSA</v>
          </cell>
          <cell r="D600" t="str">
            <v>BASE EN CONCRETO 3000 PSI HECHO EN OBRA PARA POSTE METÁLICO H=8, 9 Y 10M (INC. SUMINISTRO Y CONSTRUCCIÓN. INC. REFUERZO) NORMA AP802.</v>
          </cell>
          <cell r="E600" t="str">
            <v>UN</v>
          </cell>
          <cell r="F600">
            <v>218724</v>
          </cell>
          <cell r="G600" t="str">
            <v>Actualización 2022 -I</v>
          </cell>
        </row>
        <row r="601">
          <cell r="A601">
            <v>4127</v>
          </cell>
          <cell r="B601" t="str">
            <v>REDES ELECTRICAS</v>
          </cell>
          <cell r="C601" t="str">
            <v>RED ELÉCTRICA CODENSA</v>
          </cell>
          <cell r="D601" t="str">
            <v>BASE EN CONCRETO 3000 PSI HECHO EN OBRA PARA POSTE METÁLICO H=14M (INCLUYE SUMINISTRO Y CONSTRUCCIÓN. INCLUYE REFUERZO) NORMA AP802.</v>
          </cell>
          <cell r="E601" t="str">
            <v>UN</v>
          </cell>
          <cell r="F601">
            <v>328386</v>
          </cell>
          <cell r="G601" t="str">
            <v>Actualización 2022 -I</v>
          </cell>
        </row>
        <row r="602">
          <cell r="A602">
            <v>4128</v>
          </cell>
          <cell r="B602" t="str">
            <v>REDES TELEFONICAS / DATOS</v>
          </cell>
          <cell r="C602" t="str">
            <v>RED TELEFONICA ETB</v>
          </cell>
          <cell r="D602" t="str">
            <v>4 DUCTOS D=4" PVC-TDP (INCLUYE SUMINISTRO E INSTALACIÓN. NO INCLUYE RELLENOS)</v>
          </cell>
          <cell r="E602" t="str">
            <v>ML</v>
          </cell>
          <cell r="F602">
            <v>98392</v>
          </cell>
          <cell r="G602" t="str">
            <v>Actualización 2022 -I</v>
          </cell>
        </row>
        <row r="603">
          <cell r="A603">
            <v>4129</v>
          </cell>
          <cell r="B603" t="str">
            <v>REDES TELEFONICAS / DATOS</v>
          </cell>
          <cell r="C603" t="str">
            <v>RED TELEFONICA ETB</v>
          </cell>
          <cell r="D603" t="str">
            <v>8 DUCTOS D=4" PVC-TDP (INCLUYE SUMINISTRO E INSTALACIÓN)</v>
          </cell>
          <cell r="E603" t="str">
            <v>ML</v>
          </cell>
          <cell r="F603">
            <v>198469</v>
          </cell>
          <cell r="G603" t="str">
            <v>Actualización 2022 -I</v>
          </cell>
        </row>
        <row r="604">
          <cell r="A604">
            <v>4130</v>
          </cell>
          <cell r="B604" t="str">
            <v>REDES TELEFONICAS / DATOS</v>
          </cell>
          <cell r="C604" t="str">
            <v>RED TELEFONICA ETB</v>
          </cell>
          <cell r="D604" t="str">
            <v>CAJA DE PASO SENCILLA ANDEN CONCRETO ETB (INCLUYE BASE, MUROS, PAÑETE, BORDILLO PERIMETRAL, MARCO Y TAPA). MEDIDAS EXTERNAS: 0.90 X 0.79M. MEDIDAS INTERNAS 0.60X0.50M. ALTURA: 0.96M.</v>
          </cell>
          <cell r="E604" t="str">
            <v>UN</v>
          </cell>
          <cell r="F604">
            <v>647311</v>
          </cell>
          <cell r="G604" t="str">
            <v>Actualización 2022 -I</v>
          </cell>
        </row>
        <row r="605">
          <cell r="A605">
            <v>4131</v>
          </cell>
          <cell r="B605" t="str">
            <v>REDES TELEFONICAS / DATOS</v>
          </cell>
          <cell r="C605" t="str">
            <v>RED TELEFONICA ETB</v>
          </cell>
          <cell r="D605" t="str">
            <v>CAJA DE PASO DOBLE ANDEN CONCRETO ETB (INCLUYE BASE, MUROS, PAÑETE, BORDILLO PERIMETRAL, MARCO Y TAPA). MEDIDAS EXTERNAS 1.36 X 0.89M. MEDIDAS INTERNAS: 1.06 X 0.60M. ALTURA: 0.96M.</v>
          </cell>
          <cell r="E605" t="str">
            <v>UN</v>
          </cell>
          <cell r="F605">
            <v>1009238</v>
          </cell>
          <cell r="G605" t="str">
            <v>Actualización 2022 -I</v>
          </cell>
        </row>
        <row r="606">
          <cell r="A606">
            <v>4132</v>
          </cell>
          <cell r="B606" t="str">
            <v>REDES TELEFONICAS / DATOS</v>
          </cell>
          <cell r="C606" t="str">
            <v>RED TELEFONICA ETB</v>
          </cell>
          <cell r="D606" t="str">
            <v>CAJA DE PASO SENCILLA EN CALZADA ETB (INCLUYE BASE, MUROS, PAÑETE, BORDILLO PERIMETRAL, MARCO Y TAPA). MEDIDAS EXTERNAS: 1.10 X 1.00M. MEDIDAS INTERNAS 0.60X0.50M. ALTURA: 1.33M.</v>
          </cell>
          <cell r="E606" t="str">
            <v>UN</v>
          </cell>
          <cell r="F606">
            <v>1123335</v>
          </cell>
          <cell r="G606" t="str">
            <v>Actualización 2022 -I</v>
          </cell>
        </row>
        <row r="607">
          <cell r="A607">
            <v>4133</v>
          </cell>
          <cell r="B607" t="str">
            <v>REDES TELEFONICAS / DATOS</v>
          </cell>
          <cell r="C607" t="str">
            <v>RED TELEFONICA ETB</v>
          </cell>
          <cell r="D607" t="str">
            <v>CAJA DE PASO DOBLE EN CALZADA ETB (INCLUYE BASE, MUROS, PAÑETE, BORDILLO PERIMETRAL, MARCO Y TAPA). MEDIDAS EXTERNAS: 1.80 X 1.01M. MEDIDAS INTERNAS: 1.30 X 0.50M. ALTURA: 1.33M.</v>
          </cell>
          <cell r="E607" t="str">
            <v>UN</v>
          </cell>
          <cell r="F607">
            <v>1551115</v>
          </cell>
          <cell r="G607" t="str">
            <v>Actualización 2022 -I</v>
          </cell>
        </row>
        <row r="608">
          <cell r="A608">
            <v>4134</v>
          </cell>
          <cell r="B608" t="str">
            <v>CONCRETO Y ACERO PARA ESTRUCTURAS</v>
          </cell>
          <cell r="C608" t="str">
            <v>CONCRETO PARA ESTRUCTURAS</v>
          </cell>
          <cell r="D608" t="str">
            <v>GROUTING 2000 PSI (INCLUYE SUMINISTRO Y COLOCACIÓN)</v>
          </cell>
          <cell r="E608" t="str">
            <v>M3</v>
          </cell>
          <cell r="F608">
            <v>417529</v>
          </cell>
          <cell r="G608" t="str">
            <v>Actualización 2022 -I</v>
          </cell>
        </row>
        <row r="609">
          <cell r="A609">
            <v>4135</v>
          </cell>
          <cell r="B609" t="str">
            <v>CONCRETO Y ACERO PARA ESTRUCTURAS</v>
          </cell>
          <cell r="C609" t="str">
            <v>CONCRETO PARA ESTRUCTURAS</v>
          </cell>
          <cell r="D609" t="str">
            <v>GROUTING 2500 PSI (INCLUYE SUMINISTRO Y COLOCACIÓN)</v>
          </cell>
          <cell r="E609" t="str">
            <v>M3</v>
          </cell>
          <cell r="F609">
            <v>432836</v>
          </cell>
          <cell r="G609" t="str">
            <v>Actualización 2022 -I</v>
          </cell>
        </row>
        <row r="610">
          <cell r="A610">
            <v>4136</v>
          </cell>
          <cell r="B610" t="str">
            <v>REDES ACUEDUCTO</v>
          </cell>
          <cell r="C610" t="str">
            <v>REDES ACUEDUCTO</v>
          </cell>
          <cell r="D610" t="str">
            <v>UNION PVC D=1/2" TIPO U.S. (SUMINISTRO E INSTALACIÓN)</v>
          </cell>
          <cell r="E610" t="str">
            <v>UN</v>
          </cell>
          <cell r="F610">
            <v>4706</v>
          </cell>
          <cell r="G610" t="str">
            <v>Actualización 2022 -I</v>
          </cell>
        </row>
        <row r="611">
          <cell r="A611">
            <v>4137</v>
          </cell>
          <cell r="B611" t="str">
            <v>PAVIMENTOS</v>
          </cell>
          <cell r="C611" t="str">
            <v>PAVIMENTOS ARTICULADOS</v>
          </cell>
          <cell r="D611" t="str">
            <v>ADOQUIN DE CONCRETO COLOR 20X10X8CM (SUMINISTRO E INSTALACIÓN. INCLUYE BASE 4CM ARENA NIVELACIÓN Y ARENA DE SELLO)</v>
          </cell>
          <cell r="E611" t="str">
            <v>M2</v>
          </cell>
          <cell r="F611">
            <v>96434</v>
          </cell>
          <cell r="G611" t="str">
            <v>Actualización 2022 -I</v>
          </cell>
        </row>
        <row r="612">
          <cell r="A612">
            <v>4138</v>
          </cell>
          <cell r="B612" t="str">
            <v>REDES ACUEDUCTO</v>
          </cell>
          <cell r="C612" t="str">
            <v>REDES ACUEDUCTO</v>
          </cell>
          <cell r="D612" t="str">
            <v>UNION DE REPARACION HD EL D=3" (SUMINISTRO E INSTALACIÓN)</v>
          </cell>
          <cell r="E612" t="str">
            <v>UN</v>
          </cell>
          <cell r="F612">
            <v>159884</v>
          </cell>
          <cell r="G612" t="str">
            <v>Actualización 2022 -I</v>
          </cell>
        </row>
        <row r="613">
          <cell r="A613">
            <v>4140</v>
          </cell>
          <cell r="B613" t="str">
            <v>RELLENOS Y CAPAS GRANULARES</v>
          </cell>
          <cell r="C613" t="str">
            <v>CAPAS GRANULARES</v>
          </cell>
          <cell r="D613" t="str">
            <v>BASE GRANULAR BG-A (SUMINISTRO, EXTENDIDO, NIVELACIÓN, HUMEDECIMIENTO Y COMPACTACIÓN CON VIBROCOMPACTADOR BENITIN DE 1 TONELADA)</v>
          </cell>
          <cell r="E613" t="str">
            <v>M3</v>
          </cell>
          <cell r="F613">
            <v>159227</v>
          </cell>
          <cell r="G613" t="str">
            <v>Actualización 2022 -I</v>
          </cell>
        </row>
        <row r="614">
          <cell r="A614">
            <v>4142</v>
          </cell>
          <cell r="B614" t="str">
            <v>RELLENOS Y CAPAS GRANULARES</v>
          </cell>
          <cell r="C614" t="str">
            <v>CAPAS GRANULARES</v>
          </cell>
          <cell r="D614" t="str">
            <v>SUBBASE GRANULAR SBG-A (SUMINISTRO, EXTENDIDO, NIVELACIÓN, HUMEDECIMIENTO Y COMPACTACIÓN CON VIBROCOMPACTADOR)</v>
          </cell>
          <cell r="E614" t="str">
            <v>M3</v>
          </cell>
          <cell r="F614">
            <v>142536</v>
          </cell>
          <cell r="G614" t="str">
            <v>Actualización 2022 -I</v>
          </cell>
        </row>
        <row r="615">
          <cell r="A615">
            <v>4143</v>
          </cell>
          <cell r="B615" t="str">
            <v>REDES ALCANTARILLADO / DRENAJE</v>
          </cell>
          <cell r="C615" t="str">
            <v>REDES ALCANTARILLADO / DRENAJE</v>
          </cell>
          <cell r="D615" t="str">
            <v>TUBERIA PVC SANITARIA D=4" TIPO U.S. (INCLUYE SUMINISTRO E INSTALACIÓN)</v>
          </cell>
          <cell r="E615" t="str">
            <v>ML</v>
          </cell>
          <cell r="F615">
            <v>37542</v>
          </cell>
          <cell r="G615" t="str">
            <v>Actualización 2022 -I</v>
          </cell>
        </row>
        <row r="616">
          <cell r="A616">
            <v>4144</v>
          </cell>
          <cell r="B616" t="str">
            <v>REDES ALCANTARILLADO / DRENAJE</v>
          </cell>
          <cell r="C616" t="str">
            <v>REDES ALCANTARILLADO / DRENAJE</v>
          </cell>
          <cell r="D616" t="str">
            <v>TUBERIA PVC SANITARIA D=6" TIPO U.S. (INCLUYE SUMINISTRO E INSTALACIÓN)</v>
          </cell>
          <cell r="E616" t="str">
            <v>ML</v>
          </cell>
          <cell r="F616">
            <v>76258</v>
          </cell>
          <cell r="G616" t="str">
            <v>Actualización 2022 -I</v>
          </cell>
        </row>
        <row r="617">
          <cell r="A617">
            <v>4154</v>
          </cell>
          <cell r="B617" t="str">
            <v>EXCAVACIONES</v>
          </cell>
          <cell r="C617" t="str">
            <v>EXC. CONFORMACIÓN DE SUBRASANTE</v>
          </cell>
          <cell r="D617" t="str">
            <v>DESCAPOTE A MAQUINA EN MATERIAL COMUN (E=0.1M. INCLUYE CARGUE)</v>
          </cell>
          <cell r="E617" t="str">
            <v>M2</v>
          </cell>
          <cell r="F617">
            <v>791</v>
          </cell>
          <cell r="G617" t="str">
            <v>Actualización 2022 -I</v>
          </cell>
        </row>
        <row r="618">
          <cell r="A618">
            <v>4155</v>
          </cell>
          <cell r="B618" t="str">
            <v>EXCAVACIONES</v>
          </cell>
          <cell r="C618" t="str">
            <v>EXC. CONFORMACIÓN DE SUBRASANTE</v>
          </cell>
          <cell r="D618" t="str">
            <v>EXCAVACION MECANICA EN ROCA (INCLUYE CARGUE)</v>
          </cell>
          <cell r="E618" t="str">
            <v>M3</v>
          </cell>
          <cell r="F618">
            <v>75736</v>
          </cell>
          <cell r="G618" t="str">
            <v>Actualización 2022 -I</v>
          </cell>
        </row>
        <row r="619">
          <cell r="A619">
            <v>4156</v>
          </cell>
          <cell r="B619" t="str">
            <v>RELLENOS Y CAPAS GRANULARES</v>
          </cell>
          <cell r="C619" t="str">
            <v>CAPAS GRANULARES</v>
          </cell>
          <cell r="D619" t="str">
            <v>BASE GRANULAR CLASE C (BG_C) (SUMINISTRO, EXTENDIDO, NIVELACIÓN, HUMEDECIMIENTO Y COMPACTACIÓN CON VIBROCOMPACTADOR)</v>
          </cell>
          <cell r="E619" t="str">
            <v>M3</v>
          </cell>
          <cell r="F619">
            <v>138735</v>
          </cell>
          <cell r="G619" t="str">
            <v>Actualización 2022 -I</v>
          </cell>
        </row>
        <row r="620">
          <cell r="A620">
            <v>4157</v>
          </cell>
          <cell r="B620" t="str">
            <v>RELLENOS Y CAPAS GRANULARES</v>
          </cell>
          <cell r="C620" t="str">
            <v>CAPAS GRANULARES</v>
          </cell>
          <cell r="D620" t="str">
            <v>BASE GRANULAR CLASE B (BG_B) (SUMINISTRO, EXTENDIDO, NIVELACIÓN, HUMEDECIMIENTO Y COMPACTACIÓN CON VIBROCOMPACTADOR)</v>
          </cell>
          <cell r="E620" t="str">
            <v>M3</v>
          </cell>
          <cell r="F620">
            <v>144923</v>
          </cell>
          <cell r="G620" t="str">
            <v>Actualización 2022 -I</v>
          </cell>
        </row>
        <row r="621">
          <cell r="A621">
            <v>4158</v>
          </cell>
          <cell r="B621" t="str">
            <v>RELLENOS Y CAPAS GRANULARES</v>
          </cell>
          <cell r="C621" t="str">
            <v>CAPAS GRANULARES</v>
          </cell>
          <cell r="D621" t="str">
            <v>BASE GRANULAR CLASE A (BG_A) (SUMINISTRO, EXTENDIDO, NIVELACIÓN, HUMEDECIMIENTO Y COMPACTACIÓN CON VIBROCOMPACTADOR)</v>
          </cell>
          <cell r="E621" t="str">
            <v>M3</v>
          </cell>
          <cell r="F621">
            <v>144923</v>
          </cell>
          <cell r="G621" t="str">
            <v>Actualización 2022 -I</v>
          </cell>
        </row>
        <row r="622">
          <cell r="A622">
            <v>4159</v>
          </cell>
          <cell r="B622" t="str">
            <v>RELLENOS Y CAPAS GRANULARES</v>
          </cell>
          <cell r="C622" t="str">
            <v>CAPAS GRANULARES</v>
          </cell>
          <cell r="D622" t="str">
            <v>SUBBASE GRANULAR CLASE C (SBG_C) (SUMINISTRO, EXTENDIDO, NIVELACIÓN, HUMEDECIMIENTO Y COMPACTACIÓN CON VIBROCOMPACTADOR)</v>
          </cell>
          <cell r="E622" t="str">
            <v>M3</v>
          </cell>
          <cell r="F622">
            <v>127906</v>
          </cell>
          <cell r="G622" t="str">
            <v>Actualización 2022 -I</v>
          </cell>
        </row>
        <row r="623">
          <cell r="A623">
            <v>4160</v>
          </cell>
          <cell r="B623" t="str">
            <v>RELLENOS Y CAPAS GRANULARES</v>
          </cell>
          <cell r="C623" t="str">
            <v>CAPAS GRANULARES</v>
          </cell>
          <cell r="D623" t="str">
            <v>SUBBASE GRANULAR CLASE B (SBG_B) (SUMINISTRO, EXTENDIDO, NIVELACIÓN, HUMEDECIMIENTO Y COMPACTACIÓN CON VIBROCOMPACTADOR)</v>
          </cell>
          <cell r="E623" t="str">
            <v>M3</v>
          </cell>
          <cell r="F623">
            <v>129453</v>
          </cell>
          <cell r="G623" t="str">
            <v>Actualización 2022 -I</v>
          </cell>
        </row>
        <row r="624">
          <cell r="A624">
            <v>4161</v>
          </cell>
          <cell r="B624" t="str">
            <v>RELLENOS Y CAPAS GRANULARES</v>
          </cell>
          <cell r="C624" t="str">
            <v>CAPAS GRANULARES</v>
          </cell>
          <cell r="D624" t="str">
            <v>SUBBASE GRANULAR CLASE A (SBG_A) (SUMINISTRO, EXTENDIDO, NIVELACIÓN, HUMEDECIMIENTO Y COMPACTACIÓN CON VIBROCOMPACTADOR)</v>
          </cell>
          <cell r="E624" t="str">
            <v>M3</v>
          </cell>
          <cell r="F624">
            <v>129453</v>
          </cell>
          <cell r="G624" t="str">
            <v>Actualización 2022 -I</v>
          </cell>
        </row>
        <row r="625">
          <cell r="A625">
            <v>4195</v>
          </cell>
          <cell r="B625" t="str">
            <v>PAVIMENTOS</v>
          </cell>
          <cell r="C625" t="str">
            <v>PAVIMENTOS EN CONCRETO ASFALTICO</v>
          </cell>
          <cell r="D625" t="str">
            <v>AGREGADO PÉTREO DE PROTECCIÓN. (SUMINISTRO Y EXTENDIDO MANUAL)</v>
          </cell>
          <cell r="E625" t="str">
            <v>M2</v>
          </cell>
          <cell r="F625">
            <v>493</v>
          </cell>
          <cell r="G625" t="str">
            <v>Actualización 2022 -I</v>
          </cell>
        </row>
        <row r="626">
          <cell r="A626">
            <v>4197</v>
          </cell>
          <cell r="B626" t="str">
            <v>PAVIMENTOS</v>
          </cell>
          <cell r="C626" t="str">
            <v>PAVIMENTOS EN CONCRETO ASFALTICO</v>
          </cell>
          <cell r="D626" t="str">
            <v>RIEGO DE LIGA CON EMULSION MODIFICADA CON POLIMEROS CRR-1M (SUMINISTRO, BARRIDO SUPERFICIE Y RIEGO MECANICO)</v>
          </cell>
          <cell r="E626" t="str">
            <v>M2</v>
          </cell>
          <cell r="F626">
            <v>2830</v>
          </cell>
          <cell r="G626" t="str">
            <v>Actualización 2022 -I</v>
          </cell>
        </row>
        <row r="627">
          <cell r="A627">
            <v>4198</v>
          </cell>
          <cell r="B627" t="str">
            <v>PAVIMENTOS</v>
          </cell>
          <cell r="C627" t="str">
            <v>PAVIMENTOS EN CONCRETO ASFALTICO</v>
          </cell>
          <cell r="D627" t="str">
            <v>RIEGO DE LIGA CON EMULSION MODIFICADA CON POLIMEROS CRR-2M (SUMINISTRO, BARRIDO SUPERFICIE Y RIEGO MECANICO)</v>
          </cell>
          <cell r="E627" t="str">
            <v>M2</v>
          </cell>
          <cell r="F627">
            <v>2995</v>
          </cell>
          <cell r="G627" t="str">
            <v>Actualización 2022 -I</v>
          </cell>
        </row>
        <row r="628">
          <cell r="A628">
            <v>4200</v>
          </cell>
          <cell r="B628" t="str">
            <v>PAVIMENTOS</v>
          </cell>
          <cell r="C628" t="str">
            <v>PAVIMENTOS EN CONCRETO ASFALTICO</v>
          </cell>
          <cell r="D628" t="str">
            <v>MEZCLA ASFÁLTICA EN CALIENTE TIPO DENSO MD20 ASFALTO CONVENCIONAL 60-70 (SUMINISTRO, EXTENDIDO, NIVELACIÓN Y COMPACTACIÓN  MECANICA CON VIBROCOMPACTADOR Y COMPACTADOR DE LLANTAS)</v>
          </cell>
          <cell r="E628" t="str">
            <v>M3</v>
          </cell>
          <cell r="F628">
            <v>743557</v>
          </cell>
          <cell r="G628" t="str">
            <v>Actualización 2022 -I</v>
          </cell>
        </row>
        <row r="629">
          <cell r="A629">
            <v>4203</v>
          </cell>
          <cell r="B629" t="str">
            <v>PAVIMENTOS</v>
          </cell>
          <cell r="C629" t="str">
            <v>PAVIMENTOS EN CONCRETO ASFALTICO</v>
          </cell>
          <cell r="D629" t="str">
            <v>MEZCLA ASFÁLTICA EN CALIENTE TIPO DENSO MD12 ASFALTO CONVENCIONAL 80-100 (CEMENTO ASFÁLTICO 80-100) (SUMINISTRO, EXTENDIDO, NIVELACIÓN Y COMPACTACIÓN MECANICA CON VIBROCOMPACTADOR Y COMPACTADOR DE LLANTAS)</v>
          </cell>
          <cell r="E629" t="str">
            <v>M3</v>
          </cell>
          <cell r="F629">
            <v>799876</v>
          </cell>
          <cell r="G629" t="str">
            <v>Actualización 2022 -I</v>
          </cell>
        </row>
        <row r="630">
          <cell r="A630">
            <v>4207</v>
          </cell>
          <cell r="B630" t="str">
            <v>PAVIMENTOS</v>
          </cell>
          <cell r="C630" t="str">
            <v>PAVIMENTOS EN CONCRETO ASFALTICO</v>
          </cell>
          <cell r="D630" t="str">
            <v>MEZCLA ASFÁLTICA EN CALIENTE TIPO DENSO MD10 ASFALTO CONVENCIONAL (CEMENTO ASFÁLTICO 80-100) (SUMINISTRO, EXTENDIDO, NIVELACIÓN Y COMPACTACIÓN MECANICA CON VIBROCOMPACTADOR Y COMPACTADOR DE LLANTAS)</v>
          </cell>
          <cell r="E630" t="str">
            <v>M3</v>
          </cell>
          <cell r="F630">
            <v>847981</v>
          </cell>
          <cell r="G630" t="str">
            <v>Actualización 2022 -I</v>
          </cell>
        </row>
        <row r="631">
          <cell r="A631">
            <v>4229</v>
          </cell>
          <cell r="B631" t="str">
            <v>PAVIMENTOS</v>
          </cell>
          <cell r="C631" t="str">
            <v>PAVIMENTOS EN CONCRETO HIDRAULICO</v>
          </cell>
          <cell r="D631" t="str">
            <v>LOSA DE CONCRETO MR39 (SUMINISTRO, FORMALETEADO, COLOCACIÓN Y ACABADO. NO INCLUYE ACERO, CURADO, JUNTAS)</v>
          </cell>
          <cell r="E631" t="str">
            <v>M3</v>
          </cell>
          <cell r="F631">
            <v>532412</v>
          </cell>
          <cell r="G631" t="str">
            <v>Actualización 2022 -I</v>
          </cell>
        </row>
        <row r="632">
          <cell r="A632">
            <v>4230</v>
          </cell>
          <cell r="B632" t="str">
            <v>PAVIMENTOS</v>
          </cell>
          <cell r="C632" t="str">
            <v>PAVIMENTOS EN CONCRETO HIDRAULICO</v>
          </cell>
          <cell r="D632" t="str">
            <v>LOSA DE CONCRETO MR36 (SUMINISTRO, FORMALETEADO, COLOCACIÓN Y ACABADO. NO INCLUYE ACERO, CURADO, JUNTAS)</v>
          </cell>
          <cell r="E632" t="str">
            <v>M3</v>
          </cell>
          <cell r="F632">
            <v>518405</v>
          </cell>
          <cell r="G632" t="str">
            <v>Actualización 2022 -I</v>
          </cell>
        </row>
        <row r="633">
          <cell r="A633">
            <v>4232</v>
          </cell>
          <cell r="B633" t="str">
            <v>ACERO DE REFUERZO</v>
          </cell>
          <cell r="C633" t="str">
            <v>ACERO DE REFUERZO</v>
          </cell>
          <cell r="D633" t="str">
            <v>MALLA ELECTROSOLDADA 0.15X0.15M, D=5MM, 5MM (INCLUYE SUMINISTRO, FIJACIÓN E INSTALACIÓN)</v>
          </cell>
          <cell r="E633" t="str">
            <v>KG</v>
          </cell>
          <cell r="F633">
            <v>4622</v>
          </cell>
          <cell r="G633" t="str">
            <v>Actualización 2022 -I</v>
          </cell>
        </row>
        <row r="634">
          <cell r="A634">
            <v>4233</v>
          </cell>
          <cell r="B634" t="str">
            <v>ACERO DE REFUERZO</v>
          </cell>
          <cell r="C634" t="str">
            <v>ACERO DE REFUERZO</v>
          </cell>
          <cell r="D634" t="str">
            <v>MALLA ELECTROSOLDADA 0.15X0.15M, D=6MM, 6MM (INCLUYE SUMINISTRO, FIJACIÓN E INSTALACIÓN)</v>
          </cell>
          <cell r="E634" t="str">
            <v>KG</v>
          </cell>
          <cell r="F634">
            <v>4497</v>
          </cell>
          <cell r="G634" t="str">
            <v>Actualización 2022 -I</v>
          </cell>
        </row>
        <row r="635">
          <cell r="A635">
            <v>4234</v>
          </cell>
          <cell r="B635" t="str">
            <v>ACERO DE REFUERZO</v>
          </cell>
          <cell r="C635" t="str">
            <v>ACERO DE REFUERZO</v>
          </cell>
          <cell r="D635" t="str">
            <v>MALLA ELECTROSOLDADA 0.15X0.15M, D=7MM, 7MM (INCLUYE SUMINISTRO, FIJACIÓN E INSTALACIÓN)</v>
          </cell>
          <cell r="E635" t="str">
            <v>KG</v>
          </cell>
          <cell r="F635">
            <v>4497</v>
          </cell>
          <cell r="G635" t="str">
            <v>Actualización 2022 -I</v>
          </cell>
        </row>
        <row r="636">
          <cell r="A636">
            <v>4235</v>
          </cell>
          <cell r="B636" t="str">
            <v>ACERO DE REFUERZO</v>
          </cell>
          <cell r="C636" t="str">
            <v>ACERO DE REFUERZO</v>
          </cell>
          <cell r="D636" t="str">
            <v>MALLA ELECTROSOLDADA 0.15X0.15M, D=8MM, 8MM (INCLUYE SUMINISTRO, FIJACIÓN E INSTALACIÓN)</v>
          </cell>
          <cell r="E636" t="str">
            <v>KG</v>
          </cell>
          <cell r="F636">
            <v>4497</v>
          </cell>
          <cell r="G636" t="str">
            <v>Actualización 2022 -I</v>
          </cell>
        </row>
        <row r="637">
          <cell r="A637">
            <v>4236</v>
          </cell>
          <cell r="B637" t="str">
            <v>ACERO DE REFUERZO</v>
          </cell>
          <cell r="C637" t="str">
            <v>ACERO DE REFUERZO</v>
          </cell>
          <cell r="D637" t="str">
            <v>MALLA ELECTROSOLDADA 0.15X0.15M, D=4MM, 4MM (INCLUYE SUMINISTRO, FIJACIÓN E INSTALACIÓN)</v>
          </cell>
          <cell r="E637" t="str">
            <v>KG</v>
          </cell>
          <cell r="F637">
            <v>4197</v>
          </cell>
          <cell r="G637" t="str">
            <v>Actualización 2022 -I</v>
          </cell>
        </row>
        <row r="638">
          <cell r="A638">
            <v>4237</v>
          </cell>
          <cell r="B638" t="str">
            <v>ACERO DE REFUERZO</v>
          </cell>
          <cell r="C638" t="str">
            <v>ACERO DE REFUERZO</v>
          </cell>
          <cell r="D638" t="str">
            <v>MALLA ELECTROSOLDADA 0.20X0.20M, D=4MM, 4MM (INCLUYE SUMINISTRO, FIJACIÓN E INSTALACIÓN)</v>
          </cell>
          <cell r="E638" t="str">
            <v>KG</v>
          </cell>
          <cell r="F638">
            <v>4622</v>
          </cell>
          <cell r="G638" t="str">
            <v>Actualización 2022 -I</v>
          </cell>
        </row>
        <row r="639">
          <cell r="A639">
            <v>4238</v>
          </cell>
          <cell r="B639" t="str">
            <v>ACERO DE REFUERZO</v>
          </cell>
          <cell r="C639" t="str">
            <v>ACERO DE REFUERZO</v>
          </cell>
          <cell r="D639" t="str">
            <v>MALLA ELECTROSOLDADA 0.25X0.25M, D=4MM, 4MM (INCLUYE SUMINISTRO, FIJACIÓN E INSTALACIÓN)</v>
          </cell>
          <cell r="E639" t="str">
            <v>KG</v>
          </cell>
          <cell r="F639">
            <v>4622</v>
          </cell>
          <cell r="G639" t="str">
            <v>Actualización 2022 -I</v>
          </cell>
        </row>
        <row r="640">
          <cell r="A640">
            <v>4239</v>
          </cell>
          <cell r="B640" t="str">
            <v>PAVIMENTOS</v>
          </cell>
          <cell r="C640" t="str">
            <v>JUNTAS PARA PAVIMENTOS</v>
          </cell>
          <cell r="D640" t="str">
            <v>CORTE Y AMPLIACIÓN DE JUNTA EN PAVIMENTO DE CONCRETO HIDRAULICO</v>
          </cell>
          <cell r="E640" t="str">
            <v>ML</v>
          </cell>
          <cell r="F640">
            <v>4712</v>
          </cell>
          <cell r="G640" t="str">
            <v>Actualización 2022 -I</v>
          </cell>
        </row>
        <row r="641">
          <cell r="A641">
            <v>4240</v>
          </cell>
          <cell r="B641" t="str">
            <v>SEÑALIZACIÓN</v>
          </cell>
          <cell r="C641" t="str">
            <v>DEMARCACION DE PAVIMENTOS</v>
          </cell>
          <cell r="D641" t="str">
            <v>DEMARCACION LINEA CONTINUA A=0.12M (E=2.3MM,TERMOPLÁSTICA. INC. SUMINISTRO Y APLICACIÓN CON EQUIPO. INCL. MICROESFERAS)</v>
          </cell>
          <cell r="E641" t="str">
            <v>ML</v>
          </cell>
          <cell r="F641">
            <v>14531</v>
          </cell>
          <cell r="G641" t="str">
            <v>Actualización 2022 -I</v>
          </cell>
        </row>
        <row r="642">
          <cell r="A642">
            <v>4241</v>
          </cell>
          <cell r="B642" t="str">
            <v>SEÑALIZACIÓN</v>
          </cell>
          <cell r="C642" t="str">
            <v>DEMARCACION DE PAVIMENTOS</v>
          </cell>
          <cell r="D642" t="str">
            <v>DEMARCACION LINEA DISCONTINUA A=0.12M (E=2.3MM,TERMOPLÁSTICA. INC. SUMINISTRO Y APLICACIÓN CON EQUIPO. INCL. MICROESFERA</v>
          </cell>
          <cell r="E642" t="str">
            <v>ML</v>
          </cell>
          <cell r="F642">
            <v>14531</v>
          </cell>
          <cell r="G642" t="str">
            <v>Actualización 2022 -I</v>
          </cell>
        </row>
        <row r="643">
          <cell r="A643">
            <v>4242</v>
          </cell>
          <cell r="B643" t="str">
            <v>SEÑALIZACIÓN</v>
          </cell>
          <cell r="C643" t="str">
            <v>DEMARCACION DE PAVIMENTOS</v>
          </cell>
          <cell r="D643" t="str">
            <v>DEMARCACION LINEA CONTINUA A=0.15M (E=2.3MM,TERMOPLÁSTICA. INC. SUMINISTRO Y APLICACIÓN CON EQUIPO. INCL. MICROESFERAS)</v>
          </cell>
          <cell r="E643" t="str">
            <v>ML</v>
          </cell>
          <cell r="F643">
            <v>18163</v>
          </cell>
          <cell r="G643" t="str">
            <v>Actualización 2022 -I</v>
          </cell>
        </row>
        <row r="644">
          <cell r="A644">
            <v>4243</v>
          </cell>
          <cell r="B644" t="str">
            <v>SEÑALIZACIÓN</v>
          </cell>
          <cell r="C644" t="str">
            <v>DEMARCACION DE PAVIMENTOS</v>
          </cell>
          <cell r="D644" t="str">
            <v>DEMARCACION LINEA DISCONTINUA A=0.15M (E=2.3MM,TERMOPLÁSTICA. INC. SUMINISTRO Y APLICACIÓN CON EQUIPO. INC MICROESFERAS)</v>
          </cell>
          <cell r="E644" t="str">
            <v>ML</v>
          </cell>
          <cell r="F644">
            <v>18163</v>
          </cell>
          <cell r="G644" t="str">
            <v>Actualización 2022 -I</v>
          </cell>
        </row>
        <row r="645">
          <cell r="A645">
            <v>4244</v>
          </cell>
          <cell r="B645" t="str">
            <v>SEÑALIZACIÓN</v>
          </cell>
          <cell r="C645" t="str">
            <v>DEMARCACION DE PAVIMENTOS</v>
          </cell>
          <cell r="D645" t="str">
            <v>FLECHA DIRECCIONAL "A LA DERECHA" (E=2.3MM,TERMOPLÁSTICA. INC. SUMINISTRO Y APLICACIÓN CON EQUIPO. INC MICROESFERAS). MARCA VIAL PARA VELOCIDADES MENORES O IGUALES A 60 KM/H AREA DE LA MARCA: 1.51M2</v>
          </cell>
          <cell r="E645" t="str">
            <v>UN</v>
          </cell>
          <cell r="F645">
            <v>182839</v>
          </cell>
          <cell r="G645" t="str">
            <v>Actualización 2022 -I</v>
          </cell>
        </row>
        <row r="646">
          <cell r="A646">
            <v>4245</v>
          </cell>
          <cell r="B646" t="str">
            <v>SEÑALIZACIÓN</v>
          </cell>
          <cell r="C646" t="str">
            <v>DEMARCACION DE PAVIMENTOS</v>
          </cell>
          <cell r="D646" t="str">
            <v>FLECHA DIRECCIONAL "DE FRENTE A LA DERECHA" (E=2.3MM,TERMOPLÁSTICA. INC. SUMIN. Y APLIC. CON EQUIPO. INC. MICROESFERAS). MARCA VIAL PARA VELOCIDADES MENORES O IGUALES A 60 KM/H AREA DE LA MARCA: 2.18M2</v>
          </cell>
          <cell r="E646" t="str">
            <v>UN</v>
          </cell>
          <cell r="F646">
            <v>263966</v>
          </cell>
          <cell r="G646" t="str">
            <v>Actualización 2022 -I</v>
          </cell>
        </row>
        <row r="647">
          <cell r="A647">
            <v>4246</v>
          </cell>
          <cell r="B647" t="str">
            <v>SEÑALIZACIÓN</v>
          </cell>
          <cell r="C647" t="str">
            <v>DEMARCACION DE PAVIMENTOS</v>
          </cell>
          <cell r="D647" t="str">
            <v>FLECHA DIRECCIONAL "DE FRENTE" (E=2.3MM,TERMOPLÁSTICA. INC. SUMINISTRO Y APLICACIÓN CON EQUIPO. INC MICROESFERAS). MARCA VIAL PARA VELOCIDADES MENORES O IGUALES A 60 KM/H AREA DE LA MARCA: 1.20 M2.</v>
          </cell>
          <cell r="E647" t="str">
            <v>UN</v>
          </cell>
          <cell r="F647">
            <v>145303</v>
          </cell>
          <cell r="G647" t="str">
            <v>Actualización 2022 -I</v>
          </cell>
        </row>
        <row r="648">
          <cell r="A648">
            <v>4247</v>
          </cell>
          <cell r="B648" t="str">
            <v>SEÑALIZACIÓN</v>
          </cell>
          <cell r="C648" t="str">
            <v>DEMARCACION DE PAVIMENTOS</v>
          </cell>
          <cell r="D648" t="str">
            <v>PINTURA TERMOPLASTICA (E=2.3MM. INCLUYE SUMINISTRO Y APLICACIÓN CON EQUIPO. INCLUYE MICROESFERAS)</v>
          </cell>
          <cell r="E648" t="str">
            <v>M2</v>
          </cell>
          <cell r="F648">
            <v>121085</v>
          </cell>
          <cell r="G648" t="str">
            <v>Actualización 2022 -I</v>
          </cell>
        </row>
        <row r="649">
          <cell r="A649">
            <v>4248</v>
          </cell>
          <cell r="B649" t="str">
            <v>SEÑALIZACIÓN</v>
          </cell>
          <cell r="C649" t="str">
            <v>DEMARCACION DE PAVIMENTOS</v>
          </cell>
          <cell r="D649" t="str">
            <v>DEMARCACION PASO PEATONAL-CEBRA (E=2.3MM,TERMOPLÁSTICA. INC. SUMINISTRO Y APLICACIÓN CON EQUIPO. INC MICROESFERAS)</v>
          </cell>
          <cell r="E649" t="str">
            <v>M2</v>
          </cell>
          <cell r="F649">
            <v>121085</v>
          </cell>
          <cell r="G649" t="str">
            <v>Actualización 2022 -I</v>
          </cell>
        </row>
        <row r="650">
          <cell r="A650">
            <v>4249</v>
          </cell>
          <cell r="B650" t="str">
            <v>SEÑALIZACIÓN</v>
          </cell>
          <cell r="C650" t="str">
            <v>DEMARCACION DE PAVIMENTOS</v>
          </cell>
          <cell r="D650" t="str">
            <v>DEMARCACION PASO PEATONAL-LINEA CONT. A=0.15M (E=2.3MM,TERMOPLÁSTICA. INC. SUMIN. Y APLIC. CON EQUIPO. INC MICROESFERAS)</v>
          </cell>
          <cell r="E650" t="str">
            <v>ML</v>
          </cell>
          <cell r="F650">
            <v>18163</v>
          </cell>
          <cell r="G650" t="str">
            <v>Actualización 2022 -I</v>
          </cell>
        </row>
        <row r="651">
          <cell r="A651">
            <v>4252</v>
          </cell>
          <cell r="B651" t="str">
            <v>REDES ALCANTARILLADO / DRENAJE</v>
          </cell>
          <cell r="C651" t="str">
            <v>REDES ALCANTARILLADO / DRENAJE</v>
          </cell>
          <cell r="D651" t="str">
            <v>PLACA CUBIERTA D=1.70M POZO INSPEC. (FUNDIDA EN SITIO. INC. SUM, FORMALET., REFUERZO E INST. INCL.TAPA EN POLIPROPILENO)</v>
          </cell>
          <cell r="E651" t="str">
            <v>UN</v>
          </cell>
          <cell r="F651">
            <v>694632</v>
          </cell>
          <cell r="G651" t="str">
            <v>Actualización 2022 -I</v>
          </cell>
        </row>
        <row r="652">
          <cell r="A652">
            <v>4253</v>
          </cell>
          <cell r="B652" t="str">
            <v>REDES ALCANTARILLADO / DRENAJE</v>
          </cell>
          <cell r="C652" t="str">
            <v>REDES ALCANTARILLADO / DRENAJE</v>
          </cell>
          <cell r="D652" t="str">
            <v>PLACA CUBIERTA D=1.70M POZO INSPEC. (FUNDIDA EN SITIO. INC. SUMIN, FORMALET., REFUERZO E INST. INC. TAPA EN CONCRETO)</v>
          </cell>
          <cell r="E652" t="str">
            <v>UN</v>
          </cell>
          <cell r="F652">
            <v>646942</v>
          </cell>
          <cell r="G652" t="str">
            <v>Actualización 2022 -I</v>
          </cell>
        </row>
        <row r="653">
          <cell r="A653">
            <v>4261</v>
          </cell>
          <cell r="B653" t="str">
            <v>CONCRETO Y ACERO PARA ESTRUCTURAS</v>
          </cell>
          <cell r="C653" t="str">
            <v>CONCRETOS Y MORTEROS HECHOS EN OBRA</v>
          </cell>
          <cell r="D653" t="str">
            <v>MORTERO 1:3 IMPERMEABILIZADO (HECHO EN OBRA)</v>
          </cell>
          <cell r="E653" t="str">
            <v>M3</v>
          </cell>
          <cell r="F653">
            <v>561006</v>
          </cell>
          <cell r="G653" t="str">
            <v>Actualización 2022 -I</v>
          </cell>
        </row>
        <row r="654">
          <cell r="A654">
            <v>4262</v>
          </cell>
          <cell r="B654" t="str">
            <v>EXCAVACIONES</v>
          </cell>
          <cell r="C654" t="str">
            <v>EXC. ESTRUCTURAS Y REDES</v>
          </cell>
          <cell r="D654" t="str">
            <v>EXCAVACION MECANICA PARA REDES PROFUNDIDAD 0M - 3.5M (INCLUYE CARGUE)</v>
          </cell>
          <cell r="E654" t="str">
            <v>M3</v>
          </cell>
          <cell r="F654">
            <v>4854</v>
          </cell>
          <cell r="G654" t="str">
            <v>Actualización 2022 -I</v>
          </cell>
        </row>
        <row r="655">
          <cell r="A655">
            <v>4264</v>
          </cell>
          <cell r="B655" t="str">
            <v>REDES ALCANTARILLADO / DRENAJE</v>
          </cell>
          <cell r="C655" t="str">
            <v>REDES ALCANTARILLADO / DRENAJE</v>
          </cell>
          <cell r="D655" t="str">
            <v>TUBERIA CONCRETO D=6" CL.I SIN REFUERZO (INCLUYE SUMINISTRO E INSTALACIÓN)</v>
          </cell>
          <cell r="E655" t="str">
            <v>ML</v>
          </cell>
          <cell r="F655">
            <v>44576</v>
          </cell>
          <cell r="G655" t="str">
            <v>Actualización 2022 -I</v>
          </cell>
        </row>
        <row r="656">
          <cell r="A656">
            <v>4265</v>
          </cell>
          <cell r="B656" t="str">
            <v>REDES ALCANTARILLADO / DRENAJE</v>
          </cell>
          <cell r="C656" t="str">
            <v>REDES ALCANTARILLADO / DRENAJE</v>
          </cell>
          <cell r="D656" t="str">
            <v>TUBERIA CONCRETO D=10" CL. II SIN REFUERZO (INCLUYE SUMINISTRO E INSTALACIÓN)</v>
          </cell>
          <cell r="E656" t="str">
            <v>ML</v>
          </cell>
          <cell r="F656">
            <v>99558</v>
          </cell>
          <cell r="G656" t="str">
            <v>Actualización 2022 -I</v>
          </cell>
        </row>
        <row r="657">
          <cell r="A657">
            <v>4266</v>
          </cell>
          <cell r="B657" t="str">
            <v>EXCAVACIONES</v>
          </cell>
          <cell r="C657" t="str">
            <v>EXC. ESTRUCTURAS Y REDES</v>
          </cell>
          <cell r="D657" t="str">
            <v>EXCAVACION MANUAL PARA REDES PROFUNDIDAD 2M - 3.50M (INCLUYE CARGUE)</v>
          </cell>
          <cell r="E657" t="str">
            <v>M3</v>
          </cell>
          <cell r="F657">
            <v>41273</v>
          </cell>
          <cell r="G657" t="str">
            <v>Actualización 2022 -I</v>
          </cell>
        </row>
        <row r="658">
          <cell r="A658">
            <v>4273</v>
          </cell>
          <cell r="B658" t="str">
            <v>ANÁLISIS AUXILIARES</v>
          </cell>
          <cell r="C658" t="str">
            <v>CUADRILLAS (INCLUYE FACTOR PRESTACIONAL)</v>
          </cell>
          <cell r="D658" t="str">
            <v>CUADRILLA (OFICIAL + AYUDANTE).</v>
          </cell>
          <cell r="E658" t="str">
            <v>JR</v>
          </cell>
          <cell r="F658">
            <v>134238</v>
          </cell>
          <cell r="G658" t="str">
            <v>Actualización 2022 -I</v>
          </cell>
        </row>
        <row r="659">
          <cell r="A659">
            <v>4274</v>
          </cell>
          <cell r="B659" t="str">
            <v>ANÁLISIS AUXILIARES</v>
          </cell>
          <cell r="C659" t="str">
            <v>CUADRILLAS (INCLUYE FACTOR PRESTACIONAL)</v>
          </cell>
          <cell r="D659" t="str">
            <v>CUADRILLA (OFICIAL + 2 AYUDANTES).</v>
          </cell>
          <cell r="E659" t="str">
            <v>JR</v>
          </cell>
          <cell r="F659">
            <v>189291</v>
          </cell>
          <cell r="G659" t="str">
            <v>Actualización 2022 -I</v>
          </cell>
        </row>
        <row r="660">
          <cell r="A660">
            <v>4275</v>
          </cell>
          <cell r="B660" t="str">
            <v>ANÁLISIS AUXILIARES</v>
          </cell>
          <cell r="C660" t="str">
            <v>CUADRILLAS (INCLUYE FACTOR PRESTACIONAL)</v>
          </cell>
          <cell r="D660" t="str">
            <v>CUADRILLA (TUBERO + AYUDANTE)</v>
          </cell>
          <cell r="E660" t="str">
            <v>JR</v>
          </cell>
          <cell r="F660">
            <v>146303</v>
          </cell>
          <cell r="G660" t="str">
            <v>Actualización 2022 -I</v>
          </cell>
        </row>
        <row r="661">
          <cell r="A661">
            <v>4276</v>
          </cell>
          <cell r="B661" t="str">
            <v>ANÁLISIS AUXILIARES</v>
          </cell>
          <cell r="C661" t="str">
            <v>CUADRILLAS (INCLUYE FACTOR PRESTACIONAL)</v>
          </cell>
          <cell r="D661" t="str">
            <v>CUADRILLA (TUBERO + 2 AYUDANTES).</v>
          </cell>
          <cell r="E661" t="str">
            <v>JR</v>
          </cell>
          <cell r="F661">
            <v>201356</v>
          </cell>
          <cell r="G661" t="str">
            <v>Actualización 2022 -I</v>
          </cell>
        </row>
        <row r="662">
          <cell r="A662">
            <v>4277</v>
          </cell>
          <cell r="B662" t="str">
            <v>ANÁLISIS AUXILIARES</v>
          </cell>
          <cell r="C662" t="str">
            <v>CUADRILLAS (INCLUYE FACTOR PRESTACIONAL)</v>
          </cell>
          <cell r="D662" t="str">
            <v>CUADRILLA (TECNICO ELECTRICO + AYUDANTE).</v>
          </cell>
          <cell r="E662" t="str">
            <v>JR</v>
          </cell>
          <cell r="F662">
            <v>146303</v>
          </cell>
          <cell r="G662" t="str">
            <v>Actualización 2022 -I</v>
          </cell>
        </row>
        <row r="663">
          <cell r="A663">
            <v>4278</v>
          </cell>
          <cell r="B663" t="str">
            <v>ANÁLISIS AUXILIARES</v>
          </cell>
          <cell r="C663" t="str">
            <v>CUADRILLAS (INCLUYE FACTOR PRESTACIONAL)</v>
          </cell>
          <cell r="D663" t="str">
            <v>CUADRILLA (OFICIAL + AYUDANTE)</v>
          </cell>
          <cell r="E663" t="str">
            <v>HR</v>
          </cell>
          <cell r="F663">
            <v>16780</v>
          </cell>
          <cell r="G663" t="str">
            <v>Actualización 2022 -I</v>
          </cell>
        </row>
        <row r="664">
          <cell r="A664">
            <v>4279</v>
          </cell>
          <cell r="B664" t="str">
            <v>ANÁLISIS AUXILIARES</v>
          </cell>
          <cell r="C664" t="str">
            <v>CUADRILLAS (INCLUYE FACTOR PRESTACIONAL)</v>
          </cell>
          <cell r="D664" t="str">
            <v>CUADRILLA (OFICIAL + 2 AYUDANTES)</v>
          </cell>
          <cell r="E664" t="str">
            <v>HR</v>
          </cell>
          <cell r="F664">
            <v>23662</v>
          </cell>
          <cell r="G664" t="str">
            <v>Actualización 2022 -I</v>
          </cell>
        </row>
        <row r="665">
          <cell r="A665">
            <v>4280</v>
          </cell>
          <cell r="B665" t="str">
            <v>ANÁLISIS AUXILIARES</v>
          </cell>
          <cell r="C665" t="str">
            <v>CUADRILLAS (INCLUYE FACTOR PRESTACIONAL)</v>
          </cell>
          <cell r="D665" t="str">
            <v>CUADRILLA (TUBERO + AYUDANTE).</v>
          </cell>
          <cell r="E665" t="str">
            <v>HR</v>
          </cell>
          <cell r="F665">
            <v>18289</v>
          </cell>
          <cell r="G665" t="str">
            <v>Actualización 2022 -I</v>
          </cell>
        </row>
        <row r="666">
          <cell r="A666">
            <v>4281</v>
          </cell>
          <cell r="B666" t="str">
            <v>ANÁLISIS AUXILIARES</v>
          </cell>
          <cell r="C666" t="str">
            <v>CUADRILLAS (INCLUYE FACTOR PRESTACIONAL)</v>
          </cell>
          <cell r="D666" t="str">
            <v>CUADRILLA (TUBERO + 2 AYUDANTES)</v>
          </cell>
          <cell r="E666" t="str">
            <v>HR</v>
          </cell>
          <cell r="F666">
            <v>25171</v>
          </cell>
          <cell r="G666" t="str">
            <v>Actualización 2022 -I</v>
          </cell>
        </row>
        <row r="667">
          <cell r="A667">
            <v>4282</v>
          </cell>
          <cell r="B667" t="str">
            <v>ANÁLISIS AUXILIARES</v>
          </cell>
          <cell r="C667" t="str">
            <v>CUADRILLAS (INCLUYE FACTOR PRESTACIONAL)</v>
          </cell>
          <cell r="D667" t="str">
            <v>CUADRILLA (TECNICO ELECTRICO + AYUDANTE)</v>
          </cell>
          <cell r="E667" t="str">
            <v>HR</v>
          </cell>
          <cell r="F667">
            <v>18289</v>
          </cell>
          <cell r="G667" t="str">
            <v>Actualización 2022 -I</v>
          </cell>
        </row>
        <row r="668">
          <cell r="A668">
            <v>4283</v>
          </cell>
          <cell r="B668" t="str">
            <v>ANÁLISIS AUXILIARES</v>
          </cell>
          <cell r="C668" t="str">
            <v>CUADRILLAS (INCLUYE FACTOR PRESTACIONAL)</v>
          </cell>
          <cell r="D668" t="str">
            <v>CUADRILLA (TECNICO ELECTRICO + 2 AYUDANTES)</v>
          </cell>
          <cell r="E668" t="str">
            <v>JR</v>
          </cell>
          <cell r="F668">
            <v>201356</v>
          </cell>
          <cell r="G668" t="str">
            <v>Actualización 2022 -I</v>
          </cell>
        </row>
        <row r="669">
          <cell r="A669">
            <v>4284</v>
          </cell>
          <cell r="B669" t="str">
            <v>ANÁLISIS AUXILIARES</v>
          </cell>
          <cell r="C669" t="str">
            <v>CUADRILLAS (INCLUYE FACTOR PRESTACIONAL)</v>
          </cell>
          <cell r="D669" t="str">
            <v>CUADRILLA (OFICIAL + 4 AYUDANTES).</v>
          </cell>
          <cell r="E669" t="str">
            <v>HR</v>
          </cell>
          <cell r="F669">
            <v>37424</v>
          </cell>
          <cell r="G669" t="str">
            <v>Actualización 2022 -I</v>
          </cell>
        </row>
        <row r="670">
          <cell r="A670">
            <v>4285</v>
          </cell>
          <cell r="B670" t="str">
            <v>ANÁLISIS AUXILIARES</v>
          </cell>
          <cell r="C670" t="str">
            <v>CUADRILLAS (INCLUYE FACTOR PRESTACIONAL)</v>
          </cell>
          <cell r="D670" t="str">
            <v>CUADRILLA (OFICIAL + 4 AYUDANTES)</v>
          </cell>
          <cell r="E670" t="str">
            <v>JR</v>
          </cell>
          <cell r="F670">
            <v>299397</v>
          </cell>
          <cell r="G670" t="str">
            <v>Actualización 2022 -I</v>
          </cell>
        </row>
        <row r="671">
          <cell r="A671">
            <v>4286</v>
          </cell>
          <cell r="B671" t="str">
            <v>ANÁLISIS AUXILIARES</v>
          </cell>
          <cell r="C671" t="str">
            <v>CUADRILLAS (INCLUYE FACTOR PRESTACIONAL)</v>
          </cell>
          <cell r="D671" t="str">
            <v>CUADRILLA (3 OFICIALES + 6 AYUDANTES).</v>
          </cell>
          <cell r="E671" t="str">
            <v>JR</v>
          </cell>
          <cell r="F671">
            <v>567871</v>
          </cell>
          <cell r="G671" t="str">
            <v>Actualización 2022 -I</v>
          </cell>
        </row>
        <row r="672">
          <cell r="A672">
            <v>4287</v>
          </cell>
          <cell r="B672" t="str">
            <v>ANÁLISIS AUXILIARES</v>
          </cell>
          <cell r="C672" t="str">
            <v>CUADRILLAS (INCLUYE FACTOR PRESTACIONAL)</v>
          </cell>
          <cell r="D672" t="str">
            <v>CUADRILLA (OFICIAL + 3 AYUDANTES)</v>
          </cell>
          <cell r="E672" t="str">
            <v>HR</v>
          </cell>
          <cell r="F672">
            <v>30544</v>
          </cell>
          <cell r="G672" t="str">
            <v>Actualización 2022 -I</v>
          </cell>
        </row>
        <row r="673">
          <cell r="A673">
            <v>4288</v>
          </cell>
          <cell r="B673" t="str">
            <v>ANÁLISIS AUXILIARES</v>
          </cell>
          <cell r="C673" t="str">
            <v>CUADRILLAS (INCLUYE FACTOR PRESTACIONAL)</v>
          </cell>
          <cell r="D673" t="str">
            <v>CUADRILLA (OFICIAL + 3 AYUDANTES).</v>
          </cell>
          <cell r="E673" t="str">
            <v>JR</v>
          </cell>
          <cell r="F673">
            <v>244344</v>
          </cell>
          <cell r="G673" t="str">
            <v>Actualización 2022 -I</v>
          </cell>
        </row>
        <row r="674">
          <cell r="A674">
            <v>4289</v>
          </cell>
          <cell r="B674" t="str">
            <v>DEMOLICIONES</v>
          </cell>
          <cell r="C674" t="str">
            <v>DEMOLICIONES</v>
          </cell>
          <cell r="D674" t="str">
            <v>DEMOLICIÓN MUROS E=0.15M (INCLUYE CARGUE)</v>
          </cell>
          <cell r="E674" t="str">
            <v>M2</v>
          </cell>
          <cell r="F674">
            <v>19930</v>
          </cell>
          <cell r="G674" t="str">
            <v>Actualización 2022 -I</v>
          </cell>
        </row>
        <row r="675">
          <cell r="A675">
            <v>4290</v>
          </cell>
          <cell r="B675" t="str">
            <v>DEMOLICIONES</v>
          </cell>
          <cell r="C675" t="str">
            <v>DEMOLICIONES</v>
          </cell>
          <cell r="D675" t="str">
            <v>DEMOLICIÓN MUROS E=0.25M (INCLUYE CARGUE)</v>
          </cell>
          <cell r="E675" t="str">
            <v>M2</v>
          </cell>
          <cell r="F675">
            <v>28050</v>
          </cell>
          <cell r="G675" t="str">
            <v>Actualización 2022 -I</v>
          </cell>
        </row>
        <row r="676">
          <cell r="A676">
            <v>4291</v>
          </cell>
          <cell r="B676" t="str">
            <v>REDES ACUEDUCTO</v>
          </cell>
          <cell r="C676" t="str">
            <v>REDES ACUEDUCTO</v>
          </cell>
          <cell r="D676" t="str">
            <v>CARCAMO PROTECCIÓN DE TUBERÍA Ø 8" NORMA EAAB NS-090 . 3V.2</v>
          </cell>
          <cell r="E676" t="str">
            <v>ML</v>
          </cell>
          <cell r="F676">
            <v>403447</v>
          </cell>
          <cell r="G676" t="str">
            <v>Actualización 2022 -I</v>
          </cell>
        </row>
        <row r="677">
          <cell r="A677">
            <v>4292</v>
          </cell>
          <cell r="B677" t="str">
            <v>REDES ACUEDUCTO</v>
          </cell>
          <cell r="C677" t="str">
            <v>REDES ACUEDUCTO</v>
          </cell>
          <cell r="D677" t="str">
            <v>CARCAMO DE PROTECCIÓN DE TUBERÍA Ø 10" NORMA EAAB NS-090 V. 1.2</v>
          </cell>
          <cell r="E677" t="str">
            <v>ML</v>
          </cell>
          <cell r="F677">
            <v>419917</v>
          </cell>
          <cell r="G677" t="str">
            <v>Actualización 2022 -I</v>
          </cell>
        </row>
        <row r="678">
          <cell r="A678">
            <v>4294</v>
          </cell>
          <cell r="B678" t="str">
            <v>REDES ACUEDUCTO</v>
          </cell>
          <cell r="C678" t="str">
            <v>REDES ACUEDUCTO</v>
          </cell>
          <cell r="D678" t="str">
            <v>CARCAMO DE PROTECCIÓN DE TUBERÍA Ø 16" NORMA EAAB NS-090 V. 1.2</v>
          </cell>
          <cell r="E678" t="str">
            <v>ML</v>
          </cell>
          <cell r="F678">
            <v>513426</v>
          </cell>
          <cell r="G678" t="str">
            <v>Actualización 2022 -I</v>
          </cell>
        </row>
        <row r="679">
          <cell r="A679">
            <v>4295</v>
          </cell>
          <cell r="B679" t="str">
            <v>REDES ACUEDUCTO</v>
          </cell>
          <cell r="C679" t="str">
            <v>REDES ACUEDUCTO</v>
          </cell>
          <cell r="D679" t="str">
            <v>CARCAMO DE PROTECCIÓN DE TUBERÍA Ø 18" NORMA EAAB NS-090 V. 1.2</v>
          </cell>
          <cell r="E679" t="str">
            <v>ML</v>
          </cell>
          <cell r="F679">
            <v>531311</v>
          </cell>
          <cell r="G679" t="str">
            <v>Actualización 2022 -I</v>
          </cell>
        </row>
        <row r="680">
          <cell r="A680">
            <v>4296</v>
          </cell>
          <cell r="B680" t="str">
            <v>REDES ACUEDUCTO</v>
          </cell>
          <cell r="C680" t="str">
            <v>REDES ACUEDUCTO</v>
          </cell>
          <cell r="D680" t="str">
            <v>CARCAMO DE PROTECCIÓN DE TUBERÍA Ø 20" NORMA EAAB NS-090 V. 1.2</v>
          </cell>
          <cell r="E680" t="str">
            <v>ML</v>
          </cell>
          <cell r="F680">
            <v>556020</v>
          </cell>
          <cell r="G680" t="str">
            <v>Actualización 2022 -I</v>
          </cell>
        </row>
        <row r="681">
          <cell r="A681">
            <v>4297</v>
          </cell>
          <cell r="B681" t="str">
            <v>REDES ACUEDUCTO</v>
          </cell>
          <cell r="C681" t="str">
            <v>REDES ACUEDUCTO</v>
          </cell>
          <cell r="D681" t="str">
            <v>CARCAMO DE PROTECCIÓN DE TUBERÍA Ø 24" NORMA EAAB NS-090 V. 1.2</v>
          </cell>
          <cell r="E681" t="str">
            <v>ML</v>
          </cell>
          <cell r="F681">
            <v>743637</v>
          </cell>
          <cell r="G681" t="str">
            <v>Actualización 2022 -I</v>
          </cell>
        </row>
        <row r="682">
          <cell r="A682">
            <v>4298</v>
          </cell>
          <cell r="B682" t="str">
            <v>REDES ACUEDUCTO</v>
          </cell>
          <cell r="C682" t="str">
            <v>REDES ACUEDUCTO</v>
          </cell>
          <cell r="D682" t="str">
            <v>CARCAMO DE PROTECCIÓN DE TUBERÍA Ø 27" NORMA EAAB NS-090 V. 1.2</v>
          </cell>
          <cell r="E682" t="str">
            <v>ML</v>
          </cell>
          <cell r="F682">
            <v>983946</v>
          </cell>
          <cell r="G682" t="str">
            <v>Actualización 2022 -I</v>
          </cell>
        </row>
        <row r="683">
          <cell r="A683">
            <v>4299</v>
          </cell>
          <cell r="B683" t="str">
            <v>REDES ACUEDUCTO</v>
          </cell>
          <cell r="C683" t="str">
            <v>REDES ACUEDUCTO</v>
          </cell>
          <cell r="D683" t="str">
            <v>CARCAMO DE PROTECCIÓN DE TUBERÍA Ø 30" NORMA EAAB NS-090 V. 1.2</v>
          </cell>
          <cell r="E683" t="str">
            <v>ML</v>
          </cell>
          <cell r="F683">
            <v>1096607</v>
          </cell>
          <cell r="G683" t="str">
            <v>Actualización 2022 -I</v>
          </cell>
        </row>
        <row r="684">
          <cell r="A684">
            <v>4300</v>
          </cell>
          <cell r="B684" t="str">
            <v>REDES TELEFONICAS / DATOS</v>
          </cell>
          <cell r="C684" t="str">
            <v>RED TELEFONICA COLOMBIA TELECOMUNICACIONES</v>
          </cell>
          <cell r="D684" t="str">
            <v>CARCAMO 2 A 4 VIAS COLOMBIA TELECOMUNICACIONES</v>
          </cell>
          <cell r="E684" t="str">
            <v>ML</v>
          </cell>
          <cell r="F684">
            <v>278859</v>
          </cell>
          <cell r="G684" t="str">
            <v>Actualización 2022 -I</v>
          </cell>
        </row>
        <row r="685">
          <cell r="A685">
            <v>4301</v>
          </cell>
          <cell r="B685" t="str">
            <v>REDES TELEFONICAS / DATOS</v>
          </cell>
          <cell r="C685" t="str">
            <v>RED TELEFONICA COLOMBIA TELECOMUNICACIONES</v>
          </cell>
          <cell r="D685" t="str">
            <v>CARCAMO 6 A 9 VIAS COLOMBIA TELECOMUNICACIONES</v>
          </cell>
          <cell r="E685" t="str">
            <v>ML</v>
          </cell>
          <cell r="F685">
            <v>310037</v>
          </cell>
          <cell r="G685" t="str">
            <v>Actualización 2022 -I</v>
          </cell>
        </row>
        <row r="686">
          <cell r="A686">
            <v>4302</v>
          </cell>
          <cell r="B686" t="str">
            <v>REDES TELEFONICAS / DATOS</v>
          </cell>
          <cell r="C686" t="str">
            <v>RED TELEFONICA COLOMBIA TELECOMUNICACIONES</v>
          </cell>
          <cell r="D686" t="str">
            <v>CARCAMO 12 A 20 VIAS COLOMBIA TELECOMUNICACIONES</v>
          </cell>
          <cell r="E686" t="str">
            <v>ML</v>
          </cell>
          <cell r="F686">
            <v>364592</v>
          </cell>
          <cell r="G686" t="str">
            <v>Actualización 2022 -I</v>
          </cell>
        </row>
        <row r="687">
          <cell r="A687">
            <v>4303</v>
          </cell>
          <cell r="B687" t="str">
            <v>REDES TELEFONICAS / DATOS</v>
          </cell>
          <cell r="C687" t="str">
            <v>RED TELEFONICA COLOMBIA TELECOMUNICACIONES</v>
          </cell>
          <cell r="D687" t="str">
            <v>CARCAMO 20 A 24 VIAS COLOMBIA TELECOMUNICACIONES</v>
          </cell>
          <cell r="E687" t="str">
            <v>ML</v>
          </cell>
          <cell r="F687">
            <v>419683</v>
          </cell>
          <cell r="G687" t="str">
            <v>Actualización 2022 -I</v>
          </cell>
        </row>
        <row r="688">
          <cell r="A688">
            <v>4304</v>
          </cell>
          <cell r="B688" t="str">
            <v>REDES TELEFONICAS / DATOS</v>
          </cell>
          <cell r="C688" t="str">
            <v>RED TELEFONICA COLOMBIA TELECOMUNICACIONES</v>
          </cell>
          <cell r="D688" t="str">
            <v>CARCAMO 24 A 36 VIAS COLOMBIA TELECOMUNICACIONES</v>
          </cell>
          <cell r="E688" t="str">
            <v>ML</v>
          </cell>
          <cell r="F688">
            <v>434558</v>
          </cell>
          <cell r="G688" t="str">
            <v>Actualización 2022 -I</v>
          </cell>
        </row>
        <row r="689">
          <cell r="A689">
            <v>4305</v>
          </cell>
          <cell r="B689" t="str">
            <v>REDES TELEFONICAS / DATOS</v>
          </cell>
          <cell r="C689" t="str">
            <v>RED TELEFONICA COLOMBIA TELECOMUNICACIONES</v>
          </cell>
          <cell r="D689" t="str">
            <v>CAMARA DOBLE TIPO "FS" COLOMBIA TELECOMUNICACIONES ESQUEMA CT-018</v>
          </cell>
          <cell r="E689" t="str">
            <v>UN</v>
          </cell>
          <cell r="F689">
            <v>295105</v>
          </cell>
          <cell r="G689" t="str">
            <v>Actualización 2022 -I</v>
          </cell>
        </row>
        <row r="690">
          <cell r="A690">
            <v>4306</v>
          </cell>
          <cell r="B690" t="str">
            <v>REDES TELEFONICAS / DATOS</v>
          </cell>
          <cell r="C690" t="str">
            <v>RED TELEFONICA COLOMBIA TELECOMUNICACIONES</v>
          </cell>
          <cell r="D690" t="str">
            <v>CAMARA TIPO "2FR" COLOMBIA TELECOMUNICACIONES DIBUJO CT-019</v>
          </cell>
          <cell r="E690" t="str">
            <v>UN</v>
          </cell>
          <cell r="F690">
            <v>671124</v>
          </cell>
          <cell r="G690" t="str">
            <v>Actualización 2022 -I</v>
          </cell>
        </row>
        <row r="691">
          <cell r="A691">
            <v>4307</v>
          </cell>
          <cell r="B691" t="str">
            <v>REDES TELEFONICAS / DATOS</v>
          </cell>
          <cell r="C691" t="str">
            <v>RED TELEFONICA COLOMBIA TELECOMUNICACIONES</v>
          </cell>
          <cell r="D691" t="str">
            <v>CAMARA TIPO "FR" COLOMBIA TELECOMUNICACIONES ESQUEMA CT-021</v>
          </cell>
          <cell r="E691" t="str">
            <v>UN</v>
          </cell>
          <cell r="F691">
            <v>411529</v>
          </cell>
          <cell r="G691" t="str">
            <v>Actualización 2022 -I</v>
          </cell>
        </row>
        <row r="692">
          <cell r="A692">
            <v>4308</v>
          </cell>
          <cell r="B692" t="str">
            <v>REDES TELEFONICAS / DATOS</v>
          </cell>
          <cell r="C692" t="str">
            <v>RED TELEFONICA COLOMBIA TELECOMUNICACIONES</v>
          </cell>
          <cell r="D692" t="str">
            <v>CAMARA TIPO "A" COLOMBIA TELECOMUNICACIONES DIBUJO CT-022</v>
          </cell>
          <cell r="E692" t="str">
            <v>UN</v>
          </cell>
          <cell r="F692">
            <v>4080074</v>
          </cell>
          <cell r="G692" t="str">
            <v>Actualización 2022 -I</v>
          </cell>
        </row>
        <row r="693">
          <cell r="A693">
            <v>4309</v>
          </cell>
          <cell r="B693" t="str">
            <v>REDES TELEFONICAS / DATOS</v>
          </cell>
          <cell r="C693" t="str">
            <v>RED TELEFONICA COLOMBIA TELECOMUNICACIONES</v>
          </cell>
          <cell r="D693" t="str">
            <v>CAMARA TIPO "LA" COLOMBIA TELECOMUNICACIONES DIBUJO CT-023</v>
          </cell>
          <cell r="E693" t="str">
            <v>UN</v>
          </cell>
          <cell r="F693">
            <v>4080074</v>
          </cell>
          <cell r="G693" t="str">
            <v>Actualización 2022 -I</v>
          </cell>
        </row>
        <row r="694">
          <cell r="A694">
            <v>4310</v>
          </cell>
          <cell r="B694" t="str">
            <v>REDES TELEFONICAS / DATOS</v>
          </cell>
          <cell r="C694" t="str">
            <v>RED TELEFONICA COLOMBIA TELECOMUNICACIONES</v>
          </cell>
          <cell r="D694" t="str">
            <v>CAMARA TIPO "ZA" COLOMBIA TELECOMUNICACIONES DIBUJO CT-024</v>
          </cell>
          <cell r="E694" t="str">
            <v>UN</v>
          </cell>
          <cell r="F694">
            <v>4460524</v>
          </cell>
          <cell r="G694" t="str">
            <v>Actualización 2022 -I</v>
          </cell>
        </row>
        <row r="695">
          <cell r="A695">
            <v>4311</v>
          </cell>
          <cell r="B695" t="str">
            <v>REDES TELEFONICAS / DATOS</v>
          </cell>
          <cell r="C695" t="str">
            <v>RED TELEFONICA COLOMBIA TELECOMUNICACIONES</v>
          </cell>
          <cell r="D695" t="str">
            <v>CAMARA TIPO "JA" COLOMBIA TELECOMUNICACIONES DIBUJO CT-025</v>
          </cell>
          <cell r="E695" t="str">
            <v>UN</v>
          </cell>
          <cell r="F695">
            <v>4073682</v>
          </cell>
          <cell r="G695" t="str">
            <v>Actualización 2022 -I</v>
          </cell>
        </row>
        <row r="696">
          <cell r="A696">
            <v>4312</v>
          </cell>
          <cell r="B696" t="str">
            <v>REDES TELEFONICAS / DATOS</v>
          </cell>
          <cell r="C696" t="str">
            <v>RED TELEFONICA COLOMBIA TELECOMUNICACIONES</v>
          </cell>
          <cell r="D696" t="str">
            <v>CAMARA TIPO "TA" COLOMBIA TELECOMUNICACIONES DIBUJO CT-026</v>
          </cell>
          <cell r="E696" t="str">
            <v>UN</v>
          </cell>
          <cell r="F696">
            <v>4073682</v>
          </cell>
          <cell r="G696" t="str">
            <v>Actualización 2022 -I</v>
          </cell>
        </row>
        <row r="697">
          <cell r="A697">
            <v>4313</v>
          </cell>
          <cell r="B697" t="str">
            <v>REDES TELEFONICAS / DATOS</v>
          </cell>
          <cell r="C697" t="str">
            <v>RED TELEFONICA COLOMBIA TELECOMUNICACIONES</v>
          </cell>
          <cell r="D697" t="str">
            <v>CAMARA TIPO "XA" COLOMBIA TELECOMUNICACIONES DIBUJO CT-027</v>
          </cell>
          <cell r="E697" t="str">
            <v>UN</v>
          </cell>
          <cell r="F697">
            <v>4067290</v>
          </cell>
          <cell r="G697" t="str">
            <v>Actualización 2022 -I</v>
          </cell>
        </row>
        <row r="698">
          <cell r="A698">
            <v>4314</v>
          </cell>
          <cell r="B698" t="str">
            <v>REDES TELEFONICAS / DATOS</v>
          </cell>
          <cell r="C698" t="str">
            <v>RED TELEFONICA COLOMBIA TELECOMUNICACIONES</v>
          </cell>
          <cell r="D698" t="str">
            <v>CAMARA TIPO "B" COLOMBIA TELECOMUNICACIONES DIBUJO CT-028</v>
          </cell>
          <cell r="E698" t="str">
            <v>UN</v>
          </cell>
          <cell r="F698">
            <v>3713357</v>
          </cell>
          <cell r="G698" t="str">
            <v>Actualización 2022 -I</v>
          </cell>
        </row>
        <row r="699">
          <cell r="A699">
            <v>4315</v>
          </cell>
          <cell r="B699" t="str">
            <v>REDES TELEFONICAS / DATOS</v>
          </cell>
          <cell r="C699" t="str">
            <v>RED TELEFONICA COLOMBIA TELECOMUNICACIONES</v>
          </cell>
          <cell r="D699" t="str">
            <v>CAMARA TIPO "LB" COLOMBIA TELECOMUNICACIONES DIBUJO CT-029</v>
          </cell>
          <cell r="E699" t="str">
            <v>UN</v>
          </cell>
          <cell r="F699">
            <v>3713357</v>
          </cell>
          <cell r="G699" t="str">
            <v>Actualización 2022 -I</v>
          </cell>
        </row>
        <row r="700">
          <cell r="A700">
            <v>4316</v>
          </cell>
          <cell r="B700" t="str">
            <v>REDES TELEFONICAS / DATOS</v>
          </cell>
          <cell r="C700" t="str">
            <v>RED TELEFONICA COLOMBIA TELECOMUNICACIONES</v>
          </cell>
          <cell r="D700" t="str">
            <v>CAMARA TIPO "ZB" COLOMBIA TELECOMUNICACIONES DIBUJO CT-030</v>
          </cell>
          <cell r="E700" t="str">
            <v>UN</v>
          </cell>
          <cell r="F700">
            <v>4120816</v>
          </cell>
          <cell r="G700" t="str">
            <v>Actualización 2022 -I</v>
          </cell>
        </row>
        <row r="701">
          <cell r="A701">
            <v>4317</v>
          </cell>
          <cell r="B701" t="str">
            <v>REDES TELEFONICAS / DATOS</v>
          </cell>
          <cell r="C701" t="str">
            <v>RED TELEFONICA COLOMBIA TELECOMUNICACIONES</v>
          </cell>
          <cell r="D701" t="str">
            <v>CAMARA TIPO "JB" COLOMBIA TELECOMUNICACIONES DIBUJO CT-031</v>
          </cell>
          <cell r="E701" t="str">
            <v>UN</v>
          </cell>
          <cell r="F701">
            <v>3700427</v>
          </cell>
          <cell r="G701" t="str">
            <v>Actualización 2022 -I</v>
          </cell>
        </row>
        <row r="702">
          <cell r="A702">
            <v>4318</v>
          </cell>
          <cell r="B702" t="str">
            <v>REDES TELEFONICAS / DATOS</v>
          </cell>
          <cell r="C702" t="str">
            <v>RED TELEFONICA COLOMBIA TELECOMUNICACIONES</v>
          </cell>
          <cell r="D702" t="str">
            <v>CAMARA TIPO "TB" COLOMBIA TELECOMUNICACIONES DIBUJO CT-032</v>
          </cell>
          <cell r="E702" t="str">
            <v>UN</v>
          </cell>
          <cell r="F702">
            <v>3700427</v>
          </cell>
          <cell r="G702" t="str">
            <v>Actualización 2022 -I</v>
          </cell>
        </row>
        <row r="703">
          <cell r="A703">
            <v>4319</v>
          </cell>
          <cell r="B703" t="str">
            <v>REDES TELEFONICAS / DATOS</v>
          </cell>
          <cell r="C703" t="str">
            <v>RED TELEFONICA COLOMBIA TELECOMUNICACIONES</v>
          </cell>
          <cell r="D703" t="str">
            <v>CAMARA TIPO "XB" COLOMBIA TELECOMUNICACIONES DIBUJO CT-033</v>
          </cell>
          <cell r="E703" t="str">
            <v>UN</v>
          </cell>
          <cell r="F703">
            <v>3694178</v>
          </cell>
          <cell r="G703" t="str">
            <v>Actualización 2022 -I</v>
          </cell>
        </row>
        <row r="704">
          <cell r="A704">
            <v>4320</v>
          </cell>
          <cell r="B704" t="str">
            <v>REDES TELEFONICAS / DATOS</v>
          </cell>
          <cell r="C704" t="str">
            <v>RED TELEFONICA COLOMBIA TELECOMUNICACIONES</v>
          </cell>
          <cell r="D704" t="str">
            <v>CAMARA TIPO "C" COLOMBIA TELECOMUNICACIONES DIBUJO CT-034</v>
          </cell>
          <cell r="E704" t="str">
            <v>UN</v>
          </cell>
          <cell r="F704">
            <v>3138516</v>
          </cell>
          <cell r="G704" t="str">
            <v>Actualización 2022 -I</v>
          </cell>
        </row>
        <row r="705">
          <cell r="A705">
            <v>4321</v>
          </cell>
          <cell r="B705" t="str">
            <v>REDES TELEFONICAS / DATOS</v>
          </cell>
          <cell r="C705" t="str">
            <v>RED TELEFONICA COLOMBIA TELECOMUNICACIONES</v>
          </cell>
          <cell r="D705" t="str">
            <v>CAMARA TIPO "LC" COLOMBIA TELECOMUNICACIONES DIBUJO CT-035</v>
          </cell>
          <cell r="E705" t="str">
            <v>UN</v>
          </cell>
          <cell r="F705">
            <v>3138516</v>
          </cell>
          <cell r="G705" t="str">
            <v>Actualización 2022 -I</v>
          </cell>
        </row>
        <row r="706">
          <cell r="A706">
            <v>4322</v>
          </cell>
          <cell r="B706" t="str">
            <v>REDES TELEFONICAS / DATOS</v>
          </cell>
          <cell r="C706" t="str">
            <v>RED TELEFONICA COLOMBIA TELECOMUNICACIONES</v>
          </cell>
          <cell r="D706" t="str">
            <v>CAMARA TIPO "ZC" COLOMBIA TELECOMUNICACIONES DIBUJO CT-036</v>
          </cell>
          <cell r="E706" t="str">
            <v>UN</v>
          </cell>
          <cell r="F706">
            <v>3138516</v>
          </cell>
          <cell r="G706" t="str">
            <v>Actualización 2022 -I</v>
          </cell>
        </row>
        <row r="707">
          <cell r="A707">
            <v>4323</v>
          </cell>
          <cell r="B707" t="str">
            <v>REDES TELEFONICAS / DATOS</v>
          </cell>
          <cell r="C707" t="str">
            <v>RED TELEFONICA COLOMBIA TELECOMUNICACIONES</v>
          </cell>
          <cell r="D707" t="str">
            <v>CAMARA TIPO "JC" COLOMBIA TELECOMUNICACIONES DIBUJO CT-037</v>
          </cell>
          <cell r="E707" t="str">
            <v>UN</v>
          </cell>
          <cell r="F707">
            <v>3121735</v>
          </cell>
          <cell r="G707" t="str">
            <v>Actualización 2022 -I</v>
          </cell>
        </row>
        <row r="708">
          <cell r="A708">
            <v>4324</v>
          </cell>
          <cell r="B708" t="str">
            <v>REDES TELEFONICAS / DATOS</v>
          </cell>
          <cell r="C708" t="str">
            <v>RED TELEFONICA COLOMBIA TELECOMUNICACIONES</v>
          </cell>
          <cell r="D708" t="str">
            <v>CAMARA TIPO "TC" COLOMBIA TELECOMUNICACIONES DIBUJO CT-038</v>
          </cell>
          <cell r="E708" t="str">
            <v>UN</v>
          </cell>
          <cell r="F708">
            <v>3121735</v>
          </cell>
          <cell r="G708" t="str">
            <v>Actualización 2022 -I</v>
          </cell>
        </row>
        <row r="709">
          <cell r="A709">
            <v>4325</v>
          </cell>
          <cell r="B709" t="str">
            <v>REDES TELEFONICAS / DATOS</v>
          </cell>
          <cell r="C709" t="str">
            <v>RED TELEFONICA COLOMBIA TELECOMUNICACIONES</v>
          </cell>
          <cell r="D709" t="str">
            <v>CAMARA TIPO "XC" COLOMBIA TELECOMUNICACIONES DIBUJO CT-039</v>
          </cell>
          <cell r="E709" t="str">
            <v>UN</v>
          </cell>
          <cell r="F709">
            <v>3115486</v>
          </cell>
          <cell r="G709" t="str">
            <v>Actualización 2022 -I</v>
          </cell>
        </row>
        <row r="710">
          <cell r="A710">
            <v>4326</v>
          </cell>
          <cell r="B710" t="str">
            <v>REDES TELEFONICAS / DATOS</v>
          </cell>
          <cell r="C710" t="str">
            <v>RED TELEFONICA COLOMBIA TELECOMUNICACIONES</v>
          </cell>
          <cell r="D710" t="str">
            <v>CAMARA TIPO "2XA" COLOMBIA TELECOMUNICACIONES DIBUJO CT-040</v>
          </cell>
          <cell r="E710" t="str">
            <v>UN</v>
          </cell>
          <cell r="F710">
            <v>5124040</v>
          </cell>
          <cell r="G710" t="str">
            <v>Actualización 2022 -I</v>
          </cell>
        </row>
        <row r="711">
          <cell r="A711">
            <v>4327</v>
          </cell>
          <cell r="B711" t="str">
            <v>REDES TELEFONICAS / DATOS</v>
          </cell>
          <cell r="C711" t="str">
            <v>RED TELEFONICA COLOMBIA TELECOMUNICACIONES</v>
          </cell>
          <cell r="D711" t="str">
            <v>CAMARA TIPO "2TA" COLOMBIA TELECOMUNICACIONES DIBUJO CT-041</v>
          </cell>
          <cell r="E711" t="str">
            <v>UN</v>
          </cell>
          <cell r="F711">
            <v>5101929</v>
          </cell>
          <cell r="G711" t="str">
            <v>Actualización 2022 -I</v>
          </cell>
        </row>
        <row r="712">
          <cell r="A712">
            <v>4328</v>
          </cell>
          <cell r="B712" t="str">
            <v>REDES TELEFONICAS / DATOS</v>
          </cell>
          <cell r="C712" t="str">
            <v>RED TELEFONICA COLOMBIA TELECOMUNICACIONES</v>
          </cell>
          <cell r="D712" t="str">
            <v>CAMARA TIPO "D" COLOMBIA TELECOMUNICACIONES DIBUJO CT-042</v>
          </cell>
          <cell r="E712" t="str">
            <v>UN</v>
          </cell>
          <cell r="F712">
            <v>2865014</v>
          </cell>
          <cell r="G712" t="str">
            <v>Actualización 2022 -I</v>
          </cell>
        </row>
        <row r="713">
          <cell r="A713">
            <v>4329</v>
          </cell>
          <cell r="B713" t="str">
            <v>REDES TELEFONICAS / DATOS</v>
          </cell>
          <cell r="C713" t="str">
            <v>RED TELEFONICA COLOMBIA TELECOMUNICACIONES</v>
          </cell>
          <cell r="D713" t="str">
            <v>CAMARA TIPO "F1" COLOMBIA TELECOMUNICACIONES DIBUJO CT-050</v>
          </cell>
          <cell r="E713" t="str">
            <v>UN</v>
          </cell>
          <cell r="F713">
            <v>542712</v>
          </cell>
          <cell r="G713" t="str">
            <v>Actualización 2022 -I</v>
          </cell>
        </row>
        <row r="714">
          <cell r="A714">
            <v>4330</v>
          </cell>
          <cell r="B714" t="str">
            <v>REDES TELEFONICAS / DATOS</v>
          </cell>
          <cell r="C714" t="str">
            <v>RED TELEFONICA COLOMBIA TELECOMUNICACIONES</v>
          </cell>
          <cell r="D714" t="str">
            <v>CAMARA DOBLE TIPO "F1" COLOMBIA TELECOMUNICACIONES ESQUEMA CT-049</v>
          </cell>
          <cell r="E714" t="str">
            <v>UN</v>
          </cell>
          <cell r="F714">
            <v>820068</v>
          </cell>
          <cell r="G714" t="str">
            <v>Actualización 2022 -I</v>
          </cell>
        </row>
        <row r="715">
          <cell r="A715">
            <v>4331</v>
          </cell>
          <cell r="B715" t="str">
            <v>REDES TELEFONICAS / DATOS</v>
          </cell>
          <cell r="C715" t="str">
            <v>RED TELEFONICA COLOMBIA TELECOMUNICACIONES</v>
          </cell>
          <cell r="D715" t="str">
            <v>CAMARA DOBLE TIPO "2FS" COLOMBIA TELECOMUNICACIONES ESQUEMA CT-055</v>
          </cell>
          <cell r="E715" t="str">
            <v>UN</v>
          </cell>
          <cell r="F715">
            <v>848361</v>
          </cell>
          <cell r="G715" t="str">
            <v>Actualización 2022 -I</v>
          </cell>
        </row>
        <row r="716">
          <cell r="A716">
            <v>4332</v>
          </cell>
          <cell r="B716" t="str">
            <v>REDES TELEFONICAS / DATOS</v>
          </cell>
          <cell r="C716" t="str">
            <v>RED TELEFONICA COLOMBIA TELECOMUNICACIONES</v>
          </cell>
          <cell r="D716" t="str">
            <v>CAMARA TIPO "JD" COLOMBIA TELECOMUNICACIONES DIBUJO CT-045</v>
          </cell>
          <cell r="E716" t="str">
            <v>UN</v>
          </cell>
          <cell r="F716">
            <v>2708477</v>
          </cell>
          <cell r="G716" t="str">
            <v>Actualización 2022 -I</v>
          </cell>
        </row>
        <row r="717">
          <cell r="A717">
            <v>4333</v>
          </cell>
          <cell r="B717" t="str">
            <v>REDES TELEFONICAS / DATOS</v>
          </cell>
          <cell r="C717" t="str">
            <v>RED TELEFONICA COLOMBIA TELECOMUNICACIONES</v>
          </cell>
          <cell r="D717" t="str">
            <v>CAMARA TIPO "LD" COLOMBIA TELECOMUNICACIONES DIBUJO CT-043</v>
          </cell>
          <cell r="E717" t="str">
            <v>UN</v>
          </cell>
          <cell r="F717">
            <v>2697149</v>
          </cell>
          <cell r="G717" t="str">
            <v>Actualización 2022 -I</v>
          </cell>
        </row>
        <row r="718">
          <cell r="A718">
            <v>4334</v>
          </cell>
          <cell r="B718" t="str">
            <v>REDES TELEFONICAS / DATOS</v>
          </cell>
          <cell r="C718" t="str">
            <v>RED TELEFONICA COLOMBIA TELECOMUNICACIONES</v>
          </cell>
          <cell r="D718" t="str">
            <v>CAMARA TIPO "XD" COLOMBIA TELECOMUNICACIONES ESQUEMA CT-047</v>
          </cell>
          <cell r="E718" t="str">
            <v>UN</v>
          </cell>
          <cell r="F718">
            <v>2704917</v>
          </cell>
          <cell r="G718" t="str">
            <v>Actualización 2022 -I</v>
          </cell>
        </row>
        <row r="719">
          <cell r="A719">
            <v>4335</v>
          </cell>
          <cell r="B719" t="str">
            <v>REDES TELEFONICAS / DATOS</v>
          </cell>
          <cell r="C719" t="str">
            <v>RED TELEFONICA COLOMBIA TELECOMUNICACIONES</v>
          </cell>
          <cell r="D719" t="str">
            <v>CAMARA TIPO "TD" COLOMBIA TELECOMUNICACIONES DIBUJO CT-046</v>
          </cell>
          <cell r="E719" t="str">
            <v>UN</v>
          </cell>
          <cell r="F719">
            <v>2699617</v>
          </cell>
          <cell r="G719" t="str">
            <v>Actualización 2022 -I</v>
          </cell>
        </row>
        <row r="720">
          <cell r="A720">
            <v>4336</v>
          </cell>
          <cell r="B720" t="str">
            <v>REDES TELEFONICAS / DATOS</v>
          </cell>
          <cell r="C720" t="str">
            <v>RED TELEFONICA COLOMBIA TELECOMUNICACIONES</v>
          </cell>
          <cell r="D720" t="str">
            <v>CAMARA TIPO "D/2" COLOMBIA TELECOMUNICACIONES DIBUJO CT-048</v>
          </cell>
          <cell r="E720" t="str">
            <v>UN</v>
          </cell>
          <cell r="F720">
            <v>1712691</v>
          </cell>
          <cell r="G720" t="str">
            <v>Actualización 2022 -I</v>
          </cell>
        </row>
        <row r="721">
          <cell r="A721">
            <v>4337</v>
          </cell>
          <cell r="B721" t="str">
            <v>REDES TELEFONICAS / DATOS</v>
          </cell>
          <cell r="C721" t="str">
            <v>RED TELEFONICA COLOMBIA TELECOMUNICACIONES</v>
          </cell>
          <cell r="D721" t="str">
            <v>CAMARA TIPO "F2" COLOMBIA TELECOMUNICACIONES DIBUJO CT-051</v>
          </cell>
          <cell r="E721" t="str">
            <v>UN</v>
          </cell>
          <cell r="F721">
            <v>353701</v>
          </cell>
          <cell r="G721" t="str">
            <v>Actualización 2022 -I</v>
          </cell>
        </row>
        <row r="722">
          <cell r="A722">
            <v>4338</v>
          </cell>
          <cell r="B722" t="str">
            <v>REDES TELEFONICAS / DATOS</v>
          </cell>
          <cell r="C722" t="str">
            <v>RED TELEFONICA COLOMBIA TELECOMUNICACIONES</v>
          </cell>
          <cell r="D722" t="str">
            <v>CAMARA TIPO "ZD" COLOMBIA TELECOMUNICACIONES DIBUJO CT-044</v>
          </cell>
          <cell r="E722" t="str">
            <v>UN</v>
          </cell>
          <cell r="F722">
            <v>2697149</v>
          </cell>
          <cell r="G722" t="str">
            <v>Actualización 2022 -I</v>
          </cell>
        </row>
        <row r="723">
          <cell r="A723">
            <v>4340</v>
          </cell>
          <cell r="B723" t="str">
            <v>REDES TELEFONICAS / DATOS</v>
          </cell>
          <cell r="C723" t="str">
            <v>RED TELEFONICA ETB</v>
          </cell>
          <cell r="D723" t="str">
            <v>INSTALACIÓN DUCTO DE PVC TIPOS DB O TDP Ø 4" A Ø 6"</v>
          </cell>
          <cell r="E723" t="str">
            <v>ML</v>
          </cell>
          <cell r="F723">
            <v>3102</v>
          </cell>
          <cell r="G723" t="str">
            <v>Actualización 2022 -I</v>
          </cell>
        </row>
        <row r="724">
          <cell r="A724">
            <v>4341</v>
          </cell>
          <cell r="B724" t="str">
            <v>REDES ELECTRICAS</v>
          </cell>
          <cell r="C724" t="str">
            <v>RED ELECTRICA EPM</v>
          </cell>
          <cell r="D724" t="str">
            <v>CANALIZACION VIA PUBLICA UN (1) DUCTO PVC TIPO DB-60 Ø6" EPM NORMA RS1-001. INCLUYE: EXCAVACIÓN, RELLENOS EN ARENA DE PEÑA Y EN SUB-BASE GRANULAR TIPO B-400 Y TRANSPORTE Y DISPOSICIÓN FINAL DE ESCOMBROS. NO INCLUYE: DEMOLICIÓN NI RECONSTRUCCIÓN DE ANDEN O PAVIMENTO, ENTIBADOS.</v>
          </cell>
          <cell r="E724" t="str">
            <v>ML</v>
          </cell>
          <cell r="F724">
            <v>190681</v>
          </cell>
          <cell r="G724" t="str">
            <v>Actualización 2022 -I</v>
          </cell>
        </row>
        <row r="725">
          <cell r="A725">
            <v>4342</v>
          </cell>
          <cell r="B725" t="str">
            <v>REDES ELECTRICAS</v>
          </cell>
          <cell r="C725" t="str">
            <v>RED ELECTRICA EPM</v>
          </cell>
          <cell r="D725" t="str">
            <v>CANALIZACION VIA PUBLICA DOS (2) DUCTOS PVC TIPO DB-60 Ø6" EPM NORMA RS1-002. INCLUYE: EXCAVACIÓN, RELLENOS EN ARENA DE PEÑA Y EN SUB-BASE GRANULAR TIPO B-400 Y TRANSPORTE Y DISPOSICIÓN FINAL DE ESCOMBROS. NO INCLUYE: DEMOLICIÓN NI RECONSTRUCCIÓN DE ANDEN O PAVIMENTO, ENTIBADOS.</v>
          </cell>
          <cell r="E725" t="str">
            <v>ML</v>
          </cell>
          <cell r="F725">
            <v>265626</v>
          </cell>
          <cell r="G725" t="str">
            <v>Actualización 2022 -I</v>
          </cell>
        </row>
        <row r="726">
          <cell r="A726">
            <v>4343</v>
          </cell>
          <cell r="B726" t="str">
            <v>REDES ELECTRICAS</v>
          </cell>
          <cell r="C726" t="str">
            <v>RED ELECTRICA EPM</v>
          </cell>
          <cell r="D726" t="str">
            <v>CANALIZACION VIA PUBLICA TRES (3) DUCTOS PVC TIPO DB-60 Ø6" EPM NORMA RS1-003. INCLUYE: EXCAVACIÓN, RELLENOS EN ARENA DE PEÑA Y EN SUB-BASE GRANULAR TIPO B-400 Y TRANSPORTE Y DISPOSICIÓN FINAL DE ESCOMBROS. NO INCLUYE: DEMOLICIÓN NI RECONSTRUCCIÓN DE ANDEN O PAVIMENTO, ENTIBADOS.</v>
          </cell>
          <cell r="E726" t="str">
            <v>ML</v>
          </cell>
          <cell r="F726">
            <v>429104</v>
          </cell>
          <cell r="G726" t="str">
            <v>Actualización 2022 -I</v>
          </cell>
        </row>
        <row r="727">
          <cell r="A727">
            <v>4344</v>
          </cell>
          <cell r="B727" t="str">
            <v>REDES ELECTRICAS</v>
          </cell>
          <cell r="C727" t="str">
            <v>RED ELECTRICA EPM</v>
          </cell>
          <cell r="D727" t="str">
            <v>CANALIZACION VIA PUBLICA CUATRO (4) DUCTOS PVC TIPO DB-60 Ø6" DISPOSICIÓN CUADRADA EPM NORMA RS1-004. DISPOSICIÓN CUADRADA. INCLUYE: EXCAVACIÓN, RELLENOS EN ARENA DE PEÑA Y EN SUB-BASE GRANULAR TIPO B-400 Y TRANSPORTE Y DISPOSICIÓN FINAL DE ESCOMBROS. NO INCLUYE: DEMOLICIÓN NI RECONSTRUCCIÓN DE ANDEN O PAVIMENTO, ENTIBADOS.</v>
          </cell>
          <cell r="E727" t="str">
            <v>ML</v>
          </cell>
          <cell r="F727">
            <v>489890</v>
          </cell>
          <cell r="G727" t="str">
            <v>Actualización 2022 -I</v>
          </cell>
        </row>
        <row r="728">
          <cell r="A728">
            <v>4345</v>
          </cell>
          <cell r="B728" t="str">
            <v>REDES ELECTRICAS</v>
          </cell>
          <cell r="C728" t="str">
            <v>RED ELECTRICA EPM</v>
          </cell>
          <cell r="D728" t="str">
            <v>CANALIZACION VIA PUBLICA CUATRO (4) DUCTOS PVC TIPO DB-60 Ø6" DISPOSICIÓN LINEAL EPM NORMA RS1-005. DISPOSICIÓN LINEAL. INCLUYE: EXCAVACIÓN, RELLENOS EN ARENA DE PEÑA Y EN SUB-BASE GRANULAR TIPO B-400 Y TRANSPORTE Y DISPOSICIÓN FINAL DE ESCOMBROS. NO INCLUYE: DEMOLICIÓN NI RECONSTRUCCIÓN DE ANDEN O PAVIMENTO, ENTIBADOS.</v>
          </cell>
          <cell r="E728" t="str">
            <v>ML</v>
          </cell>
          <cell r="F728">
            <v>510628</v>
          </cell>
          <cell r="G728" t="str">
            <v>Actualización 2022 -I</v>
          </cell>
        </row>
        <row r="729">
          <cell r="A729">
            <v>4346</v>
          </cell>
          <cell r="B729" t="str">
            <v>REDES ELECTRICAS</v>
          </cell>
          <cell r="C729" t="str">
            <v>RED ELECTRICA EPM</v>
          </cell>
          <cell r="D729" t="str">
            <v>CANALIZACION VIA PUBLICA SEIS (6) DUCTOS PVC TIPO DB-60 Ø6" EPM NORMA RS1-006. INCLUYE: EXCAVACIÓN, RELLENOS EN ARENA DE PEÑA Y EN SUB-BASE GRANULAR TIPO B-400 Y TRANSPORTE Y DISPOSICIÓN FINAL DE ESCOMBROS. NO INCLUYE: DEMOLICIÓN NI RECONSTRUCCIÓN DE ANDEN O PAVIMENTO, ENTIBADOS.</v>
          </cell>
          <cell r="E729" t="str">
            <v>ML</v>
          </cell>
          <cell r="F729">
            <v>698317</v>
          </cell>
          <cell r="G729" t="str">
            <v>Actualización 2022 -I</v>
          </cell>
        </row>
        <row r="730">
          <cell r="A730">
            <v>4347</v>
          </cell>
          <cell r="B730" t="str">
            <v>REDES ELECTRICAS</v>
          </cell>
          <cell r="C730" t="str">
            <v>RED ELECTRICA EPM</v>
          </cell>
          <cell r="D730" t="str">
            <v>CANALIZACION VIA PUBLICA OCHO (8) DUCTOS PVC TIPO DB-60 Ø6" EPM NORMA RS1-007. INCLUYE: EXCAVACIÓN, RELLENOS EN ARENA DE PEÑA Y EN SUB-BASE GRANULAR TIPO B-400 Y TRANSPORTE Y DISPOSICIÓN FINAL DE ESCOMBROS. NO INCLUYE: DEMOLICIÓN NI RECONSTRUCCIÓN DE ANDEN O PAVIMENTO, ENTIBADOS.</v>
          </cell>
          <cell r="E730" t="str">
            <v>ML</v>
          </cell>
          <cell r="F730">
            <v>916065</v>
          </cell>
          <cell r="G730" t="str">
            <v>Actualización 2022 -I</v>
          </cell>
        </row>
        <row r="731">
          <cell r="A731">
            <v>4348</v>
          </cell>
          <cell r="B731" t="str">
            <v>REDES ELECTRICAS</v>
          </cell>
          <cell r="C731" t="str">
            <v>RED ELECTRICA EPM</v>
          </cell>
          <cell r="D731" t="str">
            <v>CANALIZACION VIA PUBLICA NUEVE (9) DUCTOS PVC TIPO DB-60 Ø6" EPM NORMA RS1-008. INCLUYE: EXCAVACIÓN, RELLENOS EN ARENA DE PEÑA Y EN SUB-BASE GRANULAR TIPO B-400 Y TRANSPORTE Y DISPOSICIÓN FINAL DE ESCOMBROS. NO INCLUYE: DEMOLICIÓN NI RECONSTRUCCIÓN DE ANDEN O PAVIMENTO, ENTIBADOS.</v>
          </cell>
          <cell r="E731" t="str">
            <v>ML</v>
          </cell>
          <cell r="F731">
            <v>978164</v>
          </cell>
          <cell r="G731" t="str">
            <v>Actualización 2022 -I</v>
          </cell>
        </row>
        <row r="732">
          <cell r="A732">
            <v>4349</v>
          </cell>
          <cell r="B732" t="str">
            <v>REDES ELECTRICAS</v>
          </cell>
          <cell r="C732" t="str">
            <v>RED ELECTRICA EPM</v>
          </cell>
          <cell r="D732" t="str">
            <v>CANALIZACION VIA PUBLICA DOCE (12) DUCTOS PVC TIPO DB-60 Ø6" EPM NORMA RS1-009. INCLUYE: EXCAVACIÓN, RELLENOS EN ARENA DE PEÑA Y EN SUB-BASE GRANULAR TIPO B-400 Y TRANSPORTE Y DISPOSICIÓN FINAL DE ESCOMBROS. NO INCLUYE: DEMOLICIÓN NI RECONSTRUCCIÓN DE ANDEN O PAVIMENTO, ENTIBADOS.</v>
          </cell>
          <cell r="E732" t="str">
            <v>ML</v>
          </cell>
          <cell r="F732">
            <v>1170247</v>
          </cell>
          <cell r="G732" t="str">
            <v>Actualización 2022 -I</v>
          </cell>
        </row>
        <row r="733">
          <cell r="A733">
            <v>4350</v>
          </cell>
          <cell r="B733" t="str">
            <v>REDES ELECTRICAS</v>
          </cell>
          <cell r="C733" t="str">
            <v>RED ELECTRICA EPM</v>
          </cell>
          <cell r="D733" t="str">
            <v>CANALIZACION VIA PUBLICA DIECISEIS (16) DUCTOS PVC TIPO DB-60 Ø6" EPM NORMA RS1-010. INCLUYE: EXCAVACIÓN, RELLENOS EN ARENA DE PEÑA Y EN SUB-BASE GRANULAR TIPO B-400 Y TRANSPORTE Y DISPOSICIÓN FINAL DE ESCOMBROS. NO INCLUYE: DEMOLICIÓN NI RECONSTRUCCIÓN DE ANDEN O PAVIMENTO, ENTIBADOS.</v>
          </cell>
          <cell r="E733" t="str">
            <v>ML</v>
          </cell>
          <cell r="F733">
            <v>1652271</v>
          </cell>
          <cell r="G733" t="str">
            <v>Actualización 2022 -I</v>
          </cell>
        </row>
        <row r="734">
          <cell r="A734">
            <v>4351</v>
          </cell>
          <cell r="B734" t="str">
            <v>REDES ELECTRICAS</v>
          </cell>
          <cell r="C734" t="str">
            <v>RED ELECTRICA EPM</v>
          </cell>
          <cell r="D734" t="str">
            <v>CANALIZACION VIA PUBLICA TRES (3) DUCTOS PVC TIPO DB-60 Ø4" EPM NORMA RS1-011. INCLUYE: EXCAVACIÓN, RELLENOS EN ARENA DE PEÑA Y EN SUB-BASE GRANULAR TIPO B-400 Y TRANSPORTE Y DISPOSICIÓN FINAL DE ESCOMBROS. NO INCLUYE: DEMOLICIÓN NI RECONSTRUCCIÓN DE ANDEN O PAVIMENTO, ENTIBADOS.</v>
          </cell>
          <cell r="E734" t="str">
            <v>ML</v>
          </cell>
          <cell r="F734">
            <v>270857</v>
          </cell>
          <cell r="G734" t="str">
            <v>Actualización 2022 -I</v>
          </cell>
        </row>
        <row r="735">
          <cell r="A735">
            <v>4352</v>
          </cell>
          <cell r="B735" t="str">
            <v>REDES ELECTRICAS</v>
          </cell>
          <cell r="C735" t="str">
            <v>RED ELECTRICA EPM</v>
          </cell>
          <cell r="D735" t="str">
            <v>CANALIZACION VIA PUBLICA CUATRO (4) DUCTOS PVC TIPO DB-60 Ø4" EPM NORMA RS1-012. INCLUYE: EXCAVACIÓN, RELLENOS EN ARENA DE PEÑA Y EN SUB-BASE GRANULAR TIPO B-400 Y TRANSPORTE Y DISPOSICIÓN FINAL DE ESCOMBROS. NO INCLUYE: DEMOLICIÓN NI RECONSTRUCCIÓN DE ANDEN O PAVIMENTO, ENTIBADOS.</v>
          </cell>
          <cell r="E735" t="str">
            <v>ML</v>
          </cell>
          <cell r="F735">
            <v>296269</v>
          </cell>
          <cell r="G735" t="str">
            <v>Actualización 2022 -I</v>
          </cell>
        </row>
        <row r="736">
          <cell r="A736">
            <v>4353</v>
          </cell>
          <cell r="B736" t="str">
            <v>REDES ELECTRICAS</v>
          </cell>
          <cell r="C736" t="str">
            <v>RED ELECTRICA EPM</v>
          </cell>
          <cell r="D736" t="str">
            <v>CANALIZACION VIA PUBLICA SEIS (6) DUCTOS PVC TIPO DB-60 Ø4" EPM NORMA RS1-013. INCLUYE: EXCAVACIÓN, RELLENOS EN ARENA DE PEÑA Y EN SUB-BASE GRANULAR TIPO B-400 Y TRANSPORTE Y DISPOSICIÓN FINAL DE ESCOMBROS. NO INCLUYE: DEMOLICIÓN NI RECONSTRUCCIÓN DE ANDEN O PAVIMENTO, ENTIBADOS.</v>
          </cell>
          <cell r="E736" t="str">
            <v>ML</v>
          </cell>
          <cell r="F736">
            <v>412974</v>
          </cell>
          <cell r="G736" t="str">
            <v>Actualización 2022 -I</v>
          </cell>
        </row>
        <row r="737">
          <cell r="A737">
            <v>4354</v>
          </cell>
          <cell r="B737" t="str">
            <v>REDES ELECTRICAS</v>
          </cell>
          <cell r="C737" t="str">
            <v>RED ELECTRICA EPM</v>
          </cell>
          <cell r="D737" t="str">
            <v>CANALIZACION VIA PUBLICA NUEVE (9) DUCTOS PVC TIPO DB-60 Ø4" EPM NORMA RS1-014. INCLUYE: EXCAVACIÓN, RELLENOS EN ARENA DE PEÑA Y EN SUB-BASE GRANULAR TIPO B-400 Y TRANSPORTE Y DISPOSICIÓN FINAL DE ESCOMBROS. NO INCLUYE: DEMOLICIÓN NI RECONSTRUCCIÓN DE ANDEN O PAVIMENTO, ENTIBADOS.</v>
          </cell>
          <cell r="E737" t="str">
            <v>ML</v>
          </cell>
          <cell r="F737">
            <v>556020</v>
          </cell>
          <cell r="G737" t="str">
            <v>Actualización 2022 -I</v>
          </cell>
        </row>
        <row r="738">
          <cell r="A738">
            <v>4355</v>
          </cell>
          <cell r="B738" t="str">
            <v>REDES ELECTRICAS</v>
          </cell>
          <cell r="C738" t="str">
            <v>RED ELECTRICA EPM</v>
          </cell>
          <cell r="D738" t="str">
            <v>CANALIZACION VIA PUBLICA OCHO (8) DUCTOS PVC TIPO DB-60 Ø4" EPM NORMA RS1-015. INCLUYE: EXCAVACIÓN, RELLENOS EN ARENA DE PEÑA Y EN SUB-BASE GRANULAR TIPO B-400 Y TRANSPORTE Y DISPOSICIÓN FINAL DE ESCOMBROS. NO INCLUYE: DEMOLICIÓN NI RECONSTRUCCIÓN DE ANDEN O PAVIMENTO, ENTIBADOS.</v>
          </cell>
          <cell r="E738" t="str">
            <v>ML</v>
          </cell>
          <cell r="F738">
            <v>528025</v>
          </cell>
          <cell r="G738" t="str">
            <v>Actualización 2022 -I</v>
          </cell>
        </row>
        <row r="739">
          <cell r="A739">
            <v>4356</v>
          </cell>
          <cell r="B739" t="str">
            <v>REDES ELECTRICAS</v>
          </cell>
          <cell r="C739" t="str">
            <v>RED ELECTRICA EPM</v>
          </cell>
          <cell r="D739" t="str">
            <v>CANALIZACION VIA PUBLICA DOCE (12) DUCTOS PVC TIPO DB-60 Ø4" EPM NORMA RS1-016. INCLUYE: EXCAVACIÓN, RELLENOS EN ARENA DE PEÑA Y EN SUB-BASE GRANULAR TIPO B-400 Y TRANSPORTE Y DISPOSICIÓN FINAL DE ESCOMBROS. NO INCLUYE: DEMOLICIÓN NI RECONSTRUCCIÓN DE ANDEN O PAVIMENTO, ENTIBADOS.</v>
          </cell>
          <cell r="E739" t="str">
            <v>ML</v>
          </cell>
          <cell r="F739">
            <v>707350</v>
          </cell>
          <cell r="G739" t="str">
            <v>Actualización 2022 -I</v>
          </cell>
        </row>
        <row r="740">
          <cell r="A740">
            <v>4357</v>
          </cell>
          <cell r="B740" t="str">
            <v>REDES ELECTRICAS</v>
          </cell>
          <cell r="C740" t="str">
            <v>RED ELECTRICA EPM</v>
          </cell>
          <cell r="D740" t="str">
            <v>CANALIZACION VIA PUBLICA TRES (3) DUCTOS PVC TIPO DB-60 Ø4" MAS UN (1) DUCTO PVC TIPO DB-60 Ø6" EPM NORMA RS1-017. INCLUYE: EXCAVACIÓN, RELLENOS EN ARENA DE PEÑA Y EN SUB-BASE GRANULAR TIPO B-400 Y TRANSPORTE Y DISPOSICIÓN FINAL DE ESCOMBROS. NO INCLUYE: DEMOLICIÓN NI RECONSTRUCCIÓN DE ANDEN O PAVIMENTO, ENTIBADOS.</v>
          </cell>
          <cell r="E740" t="str">
            <v>ML</v>
          </cell>
          <cell r="F740">
            <v>387275</v>
          </cell>
          <cell r="G740" t="str">
            <v>Actualización 2022 -I</v>
          </cell>
        </row>
        <row r="741">
          <cell r="A741">
            <v>4358</v>
          </cell>
          <cell r="B741" t="str">
            <v>REDES ELECTRICAS</v>
          </cell>
          <cell r="C741" t="str">
            <v>RED ELECTRICA EPM</v>
          </cell>
          <cell r="D741" t="str">
            <v>CANALIZACION VIA PUBLICA SEIS (6) DUCTOS PVC TIPO DB-60 Ø4" MAS UN (1) DUCTO PVC TIPO DB-60 Ø6" EPM NORMA RS1-018. INCLUYE: EXCAVACIÓN, RELLENOS EN ARENA DE PEÑA Y EN SUB-BASE GRANULAR TIPO B-400 Y TRANSPORTE Y DISPOSICIÓN FINAL DE ESCOMBROS. NO INCLUYE: DEMOLICIÓN NI RECONSTRUCCIÓN DE ANDEN O PAVIMENTO, ENTIBADOS.</v>
          </cell>
          <cell r="E741" t="str">
            <v>ML</v>
          </cell>
          <cell r="F741">
            <v>530247</v>
          </cell>
          <cell r="G741" t="str">
            <v>Actualización 2022 -I</v>
          </cell>
        </row>
        <row r="742">
          <cell r="A742">
            <v>4359</v>
          </cell>
          <cell r="B742" t="str">
            <v>REDES ELECTRICAS</v>
          </cell>
          <cell r="C742" t="str">
            <v>RED ELECTRICA EPM</v>
          </cell>
          <cell r="D742" t="str">
            <v>CANALIZACION VIA PUBLICA TRES (3) DUCTOS PVC TIPO DB-60 Ø4" MAS DOS (2) DUCTOS PVC TIPO DB-60 Ø6" EPM NORMA RS1-019. INCLUYE: EXCAVACIÓN, RELLENOS EN ARENA DE PEÑA Y EN SUB-BASE GRANULAR TIPO B-400 Y TRANSPORTE Y DISPOSICIÓN FINAL DE ESCOMBROS. NO INCLUYE: DEMOLICIÓN NI RECONSTRUCCIÓN DE ANDEN O PAVIMENTO, ENTIBADOS.</v>
          </cell>
          <cell r="E742" t="str">
            <v>ML</v>
          </cell>
          <cell r="F742">
            <v>422521</v>
          </cell>
          <cell r="G742" t="str">
            <v>Actualización 2022 -I</v>
          </cell>
        </row>
        <row r="743">
          <cell r="A743">
            <v>4360</v>
          </cell>
          <cell r="B743" t="str">
            <v>REDES ELECTRICAS</v>
          </cell>
          <cell r="C743" t="str">
            <v>RED ELECTRICA EPM</v>
          </cell>
          <cell r="D743" t="str">
            <v>CANALIZACION VIA PUBLICA SEIS (6) DUCTOS PVC TIPO DB-60 Ø4" MAS DOS (2) DUCTOS PVC TIPO DB-60 Ø6" EPM NORMA RS1-020. INCLUYE: EXCAVACIÓN, RELLENOS EN ARENA DE PEÑA Y EN SUB-BASE GRANULAR TIPO B-400 Y TRANSPORTE Y DISPOSICIÓN FINAL DE ESCOMBROS. NO INCLUYE: DEMOLICIÓN NI RECONSTRUCCIÓN DE ANDEN O PAVIMENTO, ENTIBADOS.</v>
          </cell>
          <cell r="E743" t="str">
            <v>ML</v>
          </cell>
          <cell r="F743">
            <v>608806</v>
          </cell>
          <cell r="G743" t="str">
            <v>Actualización 2022 -I</v>
          </cell>
        </row>
        <row r="744">
          <cell r="A744">
            <v>4361</v>
          </cell>
          <cell r="B744" t="str">
            <v>REDES ELECTRICAS</v>
          </cell>
          <cell r="C744" t="str">
            <v>RED ELECTRICA EPM</v>
          </cell>
          <cell r="D744" t="str">
            <v>CANALIZACION VIA PUBLICA CUATRO (4) DUCTOS PVC TIPO DB-60 Ø4" MAS TRES (3) DUCTOS PVC TIPO DB-60 Ø6" EPM NORMA RS1-021. INCLUYE: EXCAVACIÓN, RELLENOS EN ARENA DE PEÑA Y EN SUB-BASE GRANULAR TIPO B-400 Y TRANSPORTE Y DISPOSICIÓN FINAL DE ESCOMBROS. NO INCLUYE: DEMOLICIÓN NI RECONSTRUCCIÓN DE ANDEN O PAVIMENTO, ENTIBADOS.</v>
          </cell>
          <cell r="E744" t="str">
            <v>ML</v>
          </cell>
          <cell r="F744">
            <v>626423</v>
          </cell>
          <cell r="G744" t="str">
            <v>Actualización 2022 -I</v>
          </cell>
        </row>
        <row r="745">
          <cell r="A745">
            <v>4362</v>
          </cell>
          <cell r="B745" t="str">
            <v>REDES ELECTRICAS</v>
          </cell>
          <cell r="C745" t="str">
            <v>RED ELECTRICA EPM</v>
          </cell>
          <cell r="D745" t="str">
            <v>CANALIZACION VIA PUBLICA OCHO (8) DUCTOS PVC TIPO DB-60 Ø4" MAS TRES (3) DUCTOS PVC TIPO DB-60 Ø6" EPM NORMA RS1-022. INCLUYE: EXCAVACIÓN, RELLENOS EN ARENA DE PEÑA Y EN SUB-BASE GRANULAR TIPO B-400 Y TRANSPORTE Y DISPOSICIÓN FINAL DE ESCOMBROS. NO INCLUYE: DEMOLICIÓN NI RECONSTRUCCIÓN DE ANDEN O PAVIMENTO, ENTIBADOS.</v>
          </cell>
          <cell r="E745" t="str">
            <v>ML</v>
          </cell>
          <cell r="F745">
            <v>814251</v>
          </cell>
          <cell r="G745" t="str">
            <v>Actualización 2022 -I</v>
          </cell>
        </row>
        <row r="746">
          <cell r="A746">
            <v>4363</v>
          </cell>
          <cell r="B746" t="str">
            <v>REDES ELECTRICAS</v>
          </cell>
          <cell r="C746" t="str">
            <v>RED ELECTRICA EPM</v>
          </cell>
          <cell r="D746" t="str">
            <v>CANALIZACION VIA PUBLICA TRES (3) DUCTOS PVC TIPO DB-60 Ø4" MAS CUATRO (4) DUCTOS PVC TIPO DB-60 Ø6" EPM NORMA RS1-023. INCLUYE: EXCAVACIÓN, RELLENOS EN ARENA DE PEÑA Y EN SUB-BASE GRANULAR TIPO B-400 Y TRANSPORTE Y DISPOSICIÓN FINAL DE ESCOMBROS. NO INCLUYE: DEMOLICIÓN NI RECONSTRUCCIÓN DE ANDEN O PAVIMENTO, ENTIBADOS.</v>
          </cell>
          <cell r="E746" t="str">
            <v>ML</v>
          </cell>
          <cell r="F746">
            <v>655585</v>
          </cell>
          <cell r="G746" t="str">
            <v>Actualización 2022 -I</v>
          </cell>
        </row>
        <row r="747">
          <cell r="A747">
            <v>4384</v>
          </cell>
          <cell r="B747" t="str">
            <v>REDES ACUEDUCTO</v>
          </cell>
          <cell r="C747" t="str">
            <v>REDES ACUEDUCTO</v>
          </cell>
          <cell r="D747" t="str">
            <v>UNION DRESSER D=3" (SUMINISTRO E INSTALACIÓN)</v>
          </cell>
          <cell r="E747" t="str">
            <v>UN</v>
          </cell>
          <cell r="F747">
            <v>129959</v>
          </cell>
          <cell r="G747" t="str">
            <v>Actualización 2022 -I</v>
          </cell>
        </row>
        <row r="748">
          <cell r="A748">
            <v>4385</v>
          </cell>
          <cell r="B748" t="str">
            <v>REDES ACUEDUCTO</v>
          </cell>
          <cell r="C748" t="str">
            <v>REDES ACUEDUCTO</v>
          </cell>
          <cell r="D748" t="str">
            <v>UNION DRESSER D=4" (SUMINISTRO E INSTALACIÓN)</v>
          </cell>
          <cell r="E748" t="str">
            <v>UN</v>
          </cell>
          <cell r="F748">
            <v>156139</v>
          </cell>
          <cell r="G748" t="str">
            <v>Actualización 2022 -I</v>
          </cell>
        </row>
        <row r="749">
          <cell r="A749">
            <v>4386</v>
          </cell>
          <cell r="B749" t="str">
            <v>REDES ACUEDUCTO</v>
          </cell>
          <cell r="C749" t="str">
            <v>REDES ACUEDUCTO</v>
          </cell>
          <cell r="D749" t="str">
            <v>UNION DRESSER D=6" (SUMINISTRO E INSTALACIÓN)</v>
          </cell>
          <cell r="E749" t="str">
            <v>UN</v>
          </cell>
          <cell r="F749">
            <v>248678</v>
          </cell>
          <cell r="G749" t="str">
            <v>Actualización 2022 -I</v>
          </cell>
        </row>
        <row r="750">
          <cell r="A750">
            <v>4387</v>
          </cell>
          <cell r="B750" t="str">
            <v>REDES ACUEDUCTO</v>
          </cell>
          <cell r="C750" t="str">
            <v>REDES ACUEDUCTO</v>
          </cell>
          <cell r="D750" t="str">
            <v>UNION DRESSER D=8" (SUMINISTRO E INSTALACIÓN)</v>
          </cell>
          <cell r="E750" t="str">
            <v>UN</v>
          </cell>
          <cell r="F750">
            <v>394578</v>
          </cell>
          <cell r="G750" t="str">
            <v>Actualización 2022 -I</v>
          </cell>
        </row>
        <row r="751">
          <cell r="A751">
            <v>4388</v>
          </cell>
          <cell r="B751" t="str">
            <v>REDES ACUEDUCTO</v>
          </cell>
          <cell r="C751" t="str">
            <v>REDES ACUEDUCTO</v>
          </cell>
          <cell r="D751" t="str">
            <v>UNION DRESSER D=10" (SUMINISTRO E INSTALACIÓN)</v>
          </cell>
          <cell r="E751" t="str">
            <v>UN</v>
          </cell>
          <cell r="F751">
            <v>562175</v>
          </cell>
          <cell r="G751" t="str">
            <v>Actualización 2022 -I</v>
          </cell>
        </row>
        <row r="752">
          <cell r="A752">
            <v>4389</v>
          </cell>
          <cell r="B752" t="str">
            <v>REDES ACUEDUCTO</v>
          </cell>
          <cell r="C752" t="str">
            <v>REDES ACUEDUCTO</v>
          </cell>
          <cell r="D752" t="str">
            <v>UNION DRESSER D=12" (SUMINISTRO E INSTALACIÓN)</v>
          </cell>
          <cell r="E752" t="str">
            <v>UN</v>
          </cell>
          <cell r="F752">
            <v>907947</v>
          </cell>
          <cell r="G752" t="str">
            <v>Actualización 2022 -I</v>
          </cell>
        </row>
        <row r="753">
          <cell r="A753">
            <v>4390</v>
          </cell>
          <cell r="B753" t="str">
            <v>EXCAVACIONES</v>
          </cell>
          <cell r="C753" t="str">
            <v>EXC. CONFORMACIÓN DE SUBRASANTE</v>
          </cell>
          <cell r="D753" t="str">
            <v>EXCAVACIÓN MANUAL EN MATERIAL COMÚN (INCL CARGUE, TRANSPORTE Y DISPOSICION FINAL)</v>
          </cell>
          <cell r="E753" t="str">
            <v>M3</v>
          </cell>
          <cell r="F753">
            <v>77242</v>
          </cell>
          <cell r="G753" t="str">
            <v>Actualización 2022 -I</v>
          </cell>
        </row>
        <row r="754">
          <cell r="A754">
            <v>4391</v>
          </cell>
          <cell r="B754" t="str">
            <v>RELLENOS Y CAPAS GRANULARES</v>
          </cell>
          <cell r="C754" t="str">
            <v>CAPAS GRANULARES</v>
          </cell>
          <cell r="D754" t="str">
            <v>ARENA LAVADA DE PEÑA PARA EMBOQUILLADO (INCLUYE SUMINISTRO, BARRIDO PARA SELLADO DE JUNTAS Y COMPACTACIÓN)</v>
          </cell>
          <cell r="E754" t="str">
            <v>M3</v>
          </cell>
          <cell r="F754">
            <v>134562</v>
          </cell>
          <cell r="G754" t="str">
            <v>Actualización 2022 -I</v>
          </cell>
        </row>
        <row r="755">
          <cell r="A755">
            <v>4392</v>
          </cell>
          <cell r="B755" t="str">
            <v>ANÁLISIS AUXILIARES</v>
          </cell>
          <cell r="C755" t="str">
            <v>CUADRILLAS (INCLUYE FACTOR PRESTACIONAL)</v>
          </cell>
          <cell r="D755" t="str">
            <v>CUADRILLA (OFICIAL + 6 AYUDANTES)</v>
          </cell>
          <cell r="E755" t="str">
            <v>HR</v>
          </cell>
          <cell r="F755">
            <v>51187</v>
          </cell>
          <cell r="G755" t="str">
            <v>Actualización 2022 -I</v>
          </cell>
        </row>
        <row r="756">
          <cell r="A756">
            <v>4393</v>
          </cell>
          <cell r="B756" t="str">
            <v>ANÁLISIS AUXILIARES</v>
          </cell>
          <cell r="C756" t="str">
            <v>CUADRILLAS (INCLUYE FACTOR PRESTACIONAL)</v>
          </cell>
          <cell r="D756" t="str">
            <v>CUADRILLA (3 OFICIALES + 6 AYUDANTES)</v>
          </cell>
          <cell r="E756" t="str">
            <v>HR</v>
          </cell>
          <cell r="F756">
            <v>70984</v>
          </cell>
          <cell r="G756" t="str">
            <v>Actualización 2022 -I</v>
          </cell>
        </row>
        <row r="757">
          <cell r="A757">
            <v>4394</v>
          </cell>
          <cell r="B757" t="str">
            <v>PAVIMENTOS</v>
          </cell>
          <cell r="C757" t="str">
            <v>PAVIMENTOS ARTICULADOS</v>
          </cell>
          <cell r="D757" t="str">
            <v>ADOQUIN DE CONCRETO TR. PESADO 20X10X8CM (SUMINISTRO E INSTALACIÓN. INCLUYE BASE 4CM ARENA NIVELACIÓN Y ARENA DE SELLO)</v>
          </cell>
          <cell r="E757" t="str">
            <v>M2</v>
          </cell>
          <cell r="F757">
            <v>86814</v>
          </cell>
          <cell r="G757" t="str">
            <v>Actualización 2022 -I</v>
          </cell>
        </row>
        <row r="758">
          <cell r="A758">
            <v>4395</v>
          </cell>
          <cell r="B758" t="str">
            <v>PAVIMENTOS</v>
          </cell>
          <cell r="C758" t="str">
            <v>PAVIMENTOS ARTICULADOS</v>
          </cell>
          <cell r="D758" t="str">
            <v>ADOQUIN DE CONCRETO TR. LIVIANO 20X10X6CM (SUMINISTRO E INSTALACIÓN. INCLUYE BASE 4CM ARENA NIVELACIÓN Y ARENA DE SELLO)</v>
          </cell>
          <cell r="E758" t="str">
            <v>M2</v>
          </cell>
          <cell r="F758">
            <v>77506</v>
          </cell>
          <cell r="G758" t="str">
            <v>Actualización 2022 -I</v>
          </cell>
        </row>
        <row r="759">
          <cell r="A759">
            <v>4396</v>
          </cell>
          <cell r="B759" t="str">
            <v>PAVIMENTOS</v>
          </cell>
          <cell r="C759" t="str">
            <v>PAVIMENTOS ARTICULADOS</v>
          </cell>
          <cell r="D759" t="str">
            <v>ADOQUIN DE ARCILLA TR. LIVIANO 20X10X6CM (SUMINISTRO E INSTALACIÓN. INCLUYE BASE 4CM ARENA NIVELACION Y ARENA DE SELLO)</v>
          </cell>
          <cell r="E759" t="str">
            <v>M2</v>
          </cell>
          <cell r="F759">
            <v>57330</v>
          </cell>
          <cell r="G759" t="str">
            <v>Actualización 2022 -I</v>
          </cell>
        </row>
        <row r="760">
          <cell r="A760">
            <v>4402</v>
          </cell>
          <cell r="B760" t="str">
            <v>REDES ACUEDUCTO</v>
          </cell>
          <cell r="C760" t="str">
            <v>REDES ACUEDUCTO</v>
          </cell>
          <cell r="D760" t="str">
            <v>VALVULA COMPUERTA ELASTICA VASTAGO NO ASCENDENTE EXTREMO LISO D=4" (SUMINISTRO E INSTALACIÓN)</v>
          </cell>
          <cell r="E760" t="str">
            <v>UN</v>
          </cell>
          <cell r="F760">
            <v>979835</v>
          </cell>
          <cell r="G760" t="str">
            <v>Actualización 2022 -I</v>
          </cell>
        </row>
        <row r="761">
          <cell r="A761">
            <v>4403</v>
          </cell>
          <cell r="B761" t="str">
            <v>REDES ACUEDUCTO</v>
          </cell>
          <cell r="C761" t="str">
            <v>REDES ACUEDUCTO</v>
          </cell>
          <cell r="D761" t="str">
            <v>VALVULA COMPUERTA ELASTICA VASTAGO NO ASCENDENTE EXTREMO LISO D=12" (SUMINISTRO E INSTALACIÓN)</v>
          </cell>
          <cell r="E761" t="str">
            <v>UN</v>
          </cell>
          <cell r="F761">
            <v>4682309</v>
          </cell>
          <cell r="G761" t="str">
            <v>Actualización 2022 -I</v>
          </cell>
        </row>
        <row r="762">
          <cell r="A762">
            <v>4404</v>
          </cell>
          <cell r="B762" t="str">
            <v>REDES ACUEDUCTO</v>
          </cell>
          <cell r="C762" t="str">
            <v>REDES ACUEDUCTO</v>
          </cell>
          <cell r="D762" t="str">
            <v>CODO HD 11.25° JUNTA HIDRAULICA PARA PVC D=2" (SUMINISTRO E INSTALACIÓN)</v>
          </cell>
          <cell r="E762" t="str">
            <v>UN</v>
          </cell>
          <cell r="F762">
            <v>115019</v>
          </cell>
          <cell r="G762" t="str">
            <v>Actualización 2022 -I</v>
          </cell>
        </row>
        <row r="763">
          <cell r="A763">
            <v>4405</v>
          </cell>
          <cell r="B763" t="str">
            <v>REDES ACUEDUCTO</v>
          </cell>
          <cell r="C763" t="str">
            <v>REDES ACUEDUCTO</v>
          </cell>
          <cell r="D763" t="str">
            <v>CODO HD 11.25° JUNTA HIDRAULICA PARA PVC D=3" (SUMINISTRO E INSTALACIÓN)</v>
          </cell>
          <cell r="E763" t="str">
            <v>UN</v>
          </cell>
          <cell r="F763">
            <v>161465</v>
          </cell>
          <cell r="G763" t="str">
            <v>Actualización 2022 -I</v>
          </cell>
        </row>
        <row r="764">
          <cell r="A764">
            <v>4406</v>
          </cell>
          <cell r="B764" t="str">
            <v>REDES ACUEDUCTO</v>
          </cell>
          <cell r="C764" t="str">
            <v>REDES ACUEDUCTO</v>
          </cell>
          <cell r="D764" t="str">
            <v>CODO HD 11.25° JUNTA HIDRAULICA PARA PVC D=6" (SUMINISTRO E INSTALACIÓN)</v>
          </cell>
          <cell r="E764" t="str">
            <v>UN</v>
          </cell>
          <cell r="F764">
            <v>374542</v>
          </cell>
          <cell r="G764" t="str">
            <v>Actualización 2022 -I</v>
          </cell>
        </row>
        <row r="765">
          <cell r="A765">
            <v>4407</v>
          </cell>
          <cell r="B765" t="str">
            <v>REDES ACUEDUCTO</v>
          </cell>
          <cell r="C765" t="str">
            <v>REDES ACUEDUCTO</v>
          </cell>
          <cell r="D765" t="str">
            <v>CODO HD 11.25° JUNTA HIDRAULICA PARA PVC D=4" (SUMINISTRO E INSTALACIÓN)</v>
          </cell>
          <cell r="E765" t="str">
            <v>UN</v>
          </cell>
          <cell r="F765">
            <v>215933</v>
          </cell>
          <cell r="G765" t="str">
            <v>Actualización 2022 -I</v>
          </cell>
        </row>
        <row r="766">
          <cell r="A766">
            <v>4408</v>
          </cell>
          <cell r="B766" t="str">
            <v>REDES ACUEDUCTO</v>
          </cell>
          <cell r="C766" t="str">
            <v>REDES ACUEDUCTO</v>
          </cell>
          <cell r="D766" t="str">
            <v>CODO HD 11.25° JUNTA HIDRAULICA PARA PVC D=8" (SUMINISTRO E INSTALACIÓN)</v>
          </cell>
          <cell r="E766" t="str">
            <v>UN</v>
          </cell>
          <cell r="F766">
            <v>621994</v>
          </cell>
          <cell r="G766" t="str">
            <v>Actualización 2022 -I</v>
          </cell>
        </row>
        <row r="767">
          <cell r="A767">
            <v>4409</v>
          </cell>
          <cell r="B767" t="str">
            <v>REDES ACUEDUCTO</v>
          </cell>
          <cell r="C767" t="str">
            <v>REDES ACUEDUCTO</v>
          </cell>
          <cell r="D767" t="str">
            <v>REDUCCION PVC TIPO U.M. 4"X2" (SUMINISTRO E INSTALACIÓN)</v>
          </cell>
          <cell r="E767" t="str">
            <v>UN</v>
          </cell>
          <cell r="F767">
            <v>121672</v>
          </cell>
          <cell r="G767" t="str">
            <v>Actualización 2022 -I</v>
          </cell>
        </row>
        <row r="768">
          <cell r="A768">
            <v>4410</v>
          </cell>
          <cell r="B768" t="str">
            <v>REDES ACUEDUCTO</v>
          </cell>
          <cell r="C768" t="str">
            <v>REDES ACUEDUCTO</v>
          </cell>
          <cell r="D768" t="str">
            <v>REDUCCION PVC TIPO U.M. 4"X3" (SUMINISTRO E INSTALACIÓN)</v>
          </cell>
          <cell r="E768" t="str">
            <v>UN</v>
          </cell>
          <cell r="F768">
            <v>140712</v>
          </cell>
          <cell r="G768" t="str">
            <v>Actualización 2022 -I</v>
          </cell>
        </row>
        <row r="769">
          <cell r="A769">
            <v>4411</v>
          </cell>
          <cell r="B769" t="str">
            <v>REDES ACUEDUCTO</v>
          </cell>
          <cell r="C769" t="str">
            <v>REDES ACUEDUCTO</v>
          </cell>
          <cell r="D769" t="str">
            <v>REDUCCION PVC TIPO U.M. 6"X4" (SUMINISTRO E INSTALACIÓN)</v>
          </cell>
          <cell r="E769" t="str">
            <v>UN</v>
          </cell>
          <cell r="F769">
            <v>334194</v>
          </cell>
          <cell r="G769" t="str">
            <v>Actualización 2022 -I</v>
          </cell>
        </row>
        <row r="770">
          <cell r="A770">
            <v>4412</v>
          </cell>
          <cell r="B770" t="str">
            <v>REDES ACUEDUCTO</v>
          </cell>
          <cell r="C770" t="str">
            <v>REDES ACUEDUCTO</v>
          </cell>
          <cell r="D770" t="str">
            <v>REDUCCION CONCENTRICA HD 6"X3" (SUMINISTRO E INSTALACIÓN)</v>
          </cell>
          <cell r="E770" t="str">
            <v>UN</v>
          </cell>
          <cell r="F770">
            <v>338974</v>
          </cell>
          <cell r="G770" t="str">
            <v>Actualización 2022 -I</v>
          </cell>
        </row>
        <row r="771">
          <cell r="A771">
            <v>4413</v>
          </cell>
          <cell r="B771" t="str">
            <v>REDES ACUEDUCTO</v>
          </cell>
          <cell r="C771" t="str">
            <v>REDES ACUEDUCTO</v>
          </cell>
          <cell r="D771" t="str">
            <v>REDUCCION CONCENTRICA HD 12"X6" (SUMINISTRO E INSTALACIÓN)</v>
          </cell>
          <cell r="E771" t="str">
            <v>UN</v>
          </cell>
          <cell r="F771">
            <v>1232542</v>
          </cell>
          <cell r="G771" t="str">
            <v>Actualización 2022 -I</v>
          </cell>
        </row>
        <row r="772">
          <cell r="A772">
            <v>4414</v>
          </cell>
          <cell r="B772" t="str">
            <v>REDES ACUEDUCTO</v>
          </cell>
          <cell r="C772" t="str">
            <v>REDES ACUEDUCTO</v>
          </cell>
          <cell r="D772" t="str">
            <v>REDUCCION CONCENTRICA HD 12"X8" (SUMINISTRO E INSTALACIÓN)</v>
          </cell>
          <cell r="E772" t="str">
            <v>UN</v>
          </cell>
          <cell r="F772">
            <v>1232542</v>
          </cell>
          <cell r="G772" t="str">
            <v>Actualización 2022 -I</v>
          </cell>
        </row>
        <row r="773">
          <cell r="A773">
            <v>4415</v>
          </cell>
          <cell r="B773" t="str">
            <v>REDES ACUEDUCTO</v>
          </cell>
          <cell r="C773" t="str">
            <v>REDES ACUEDUCTO</v>
          </cell>
          <cell r="D773" t="str">
            <v>TAPON PVC TIPO U.M. D=3" (SUMINISTRO E INSTALACIÓN)</v>
          </cell>
          <cell r="E773" t="str">
            <v>UN</v>
          </cell>
          <cell r="F773">
            <v>40342</v>
          </cell>
          <cell r="G773" t="str">
            <v>Actualización 2022 -I</v>
          </cell>
        </row>
        <row r="774">
          <cell r="A774">
            <v>4416</v>
          </cell>
          <cell r="B774" t="str">
            <v>REDES ACUEDUCTO</v>
          </cell>
          <cell r="C774" t="str">
            <v>REDES ACUEDUCTO</v>
          </cell>
          <cell r="D774" t="str">
            <v>TAPON PVC TIPO U.M. D=4" (SUMINISTRO E INSTALACIÓN)</v>
          </cell>
          <cell r="E774" t="str">
            <v>UN</v>
          </cell>
          <cell r="F774">
            <v>72025</v>
          </cell>
          <cell r="G774" t="str">
            <v>Actualización 2022 -I</v>
          </cell>
        </row>
        <row r="775">
          <cell r="A775">
            <v>4417</v>
          </cell>
          <cell r="B775" t="str">
            <v>REDES ACUEDUCTO</v>
          </cell>
          <cell r="C775" t="str">
            <v>REDES ACUEDUCTO</v>
          </cell>
          <cell r="D775" t="str">
            <v>TAPON PVC TIPO U.M. D=6" (SUMINISTRO E INSTALACIÓN)</v>
          </cell>
          <cell r="E775" t="str">
            <v>UN</v>
          </cell>
          <cell r="F775">
            <v>179184</v>
          </cell>
          <cell r="G775" t="str">
            <v>Actualización 2022 -I</v>
          </cell>
        </row>
        <row r="776">
          <cell r="A776">
            <v>4418</v>
          </cell>
          <cell r="B776" t="str">
            <v>REDES ACUEDUCTO</v>
          </cell>
          <cell r="C776" t="str">
            <v>REDES ACUEDUCTO</v>
          </cell>
          <cell r="D776" t="str">
            <v>UNION DE REPARACION PVC TIPO U.M. D=2" (SUMINISTRO E INSTALACIÓN)</v>
          </cell>
          <cell r="E776" t="str">
            <v>UN</v>
          </cell>
          <cell r="F776">
            <v>43183</v>
          </cell>
          <cell r="G776" t="str">
            <v>Actualización 2022 -I</v>
          </cell>
        </row>
        <row r="777">
          <cell r="A777">
            <v>4419</v>
          </cell>
          <cell r="B777" t="str">
            <v>REDES ACUEDUCTO</v>
          </cell>
          <cell r="C777" t="str">
            <v>REDES ACUEDUCTO</v>
          </cell>
          <cell r="D777" t="str">
            <v>UNION DE REPARACION PVC TIPO U.M. D=3" (SUMINISTRO E INSTALACIÓN)</v>
          </cell>
          <cell r="E777" t="str">
            <v>UN</v>
          </cell>
          <cell r="F777">
            <v>66613</v>
          </cell>
          <cell r="G777" t="str">
            <v>Actualización 2022 -I</v>
          </cell>
        </row>
        <row r="778">
          <cell r="A778">
            <v>4420</v>
          </cell>
          <cell r="B778" t="str">
            <v>REDES ACUEDUCTO</v>
          </cell>
          <cell r="C778" t="str">
            <v>REDES ACUEDUCTO</v>
          </cell>
          <cell r="D778" t="str">
            <v>UNION DE REPARACION PVC TIPO U.M. D=4" (SUMINISTRO E INSTALACIÓN)</v>
          </cell>
          <cell r="E778" t="str">
            <v>UN</v>
          </cell>
          <cell r="F778">
            <v>101283</v>
          </cell>
          <cell r="G778" t="str">
            <v>Actualización 2022 -I</v>
          </cell>
        </row>
        <row r="779">
          <cell r="A779">
            <v>4421</v>
          </cell>
          <cell r="B779" t="str">
            <v>REDES ACUEDUCTO</v>
          </cell>
          <cell r="C779" t="str">
            <v>REDES ACUEDUCTO</v>
          </cell>
          <cell r="D779" t="str">
            <v>ACOPLE UNIVERSAL, UNION ALFA O MULTIUSOS D=3" (SUMINISTRO E INSTALACIÓN)</v>
          </cell>
          <cell r="E779" t="str">
            <v>UN</v>
          </cell>
          <cell r="F779">
            <v>159939</v>
          </cell>
          <cell r="G779" t="str">
            <v>Actualización 2022 -I</v>
          </cell>
        </row>
        <row r="780">
          <cell r="A780">
            <v>4422</v>
          </cell>
          <cell r="B780" t="str">
            <v>REDES ACUEDUCTO</v>
          </cell>
          <cell r="C780" t="str">
            <v>REDES ACUEDUCTO</v>
          </cell>
          <cell r="D780" t="str">
            <v>ACOPLE UNIVERSAL, UNION ALFA O MULTIUSOS D=4" (SUMINISTRO E INSTALACIÓN)</v>
          </cell>
          <cell r="E780" t="str">
            <v>UN</v>
          </cell>
          <cell r="F780">
            <v>177208</v>
          </cell>
          <cell r="G780" t="str">
            <v>Actualización 2022 -I</v>
          </cell>
        </row>
        <row r="781">
          <cell r="A781">
            <v>4423</v>
          </cell>
          <cell r="B781" t="str">
            <v>REDES ACUEDUCTO</v>
          </cell>
          <cell r="C781" t="str">
            <v>REDES ACUEDUCTO</v>
          </cell>
          <cell r="D781" t="str">
            <v>ACOPLE UNIVERSAL, UNION ALFA O MULTIUSOS D=6" (SUMINISTRO E INSTALACIÓN)</v>
          </cell>
          <cell r="E781" t="str">
            <v>UN</v>
          </cell>
          <cell r="F781">
            <v>332823</v>
          </cell>
          <cell r="G781" t="str">
            <v>Actualización 2022 -I</v>
          </cell>
        </row>
        <row r="782">
          <cell r="A782">
            <v>4424</v>
          </cell>
          <cell r="B782" t="str">
            <v>REDES ACUEDUCTO</v>
          </cell>
          <cell r="C782" t="str">
            <v>REDES ACUEDUCTO</v>
          </cell>
          <cell r="D782" t="str">
            <v>ACOPLE UNIVERSAL, UNION ALFA O MULTIUSOS D=8" (SUMINISTRO E INSTALACIÓN)</v>
          </cell>
          <cell r="E782" t="str">
            <v>UN</v>
          </cell>
          <cell r="F782">
            <v>514036</v>
          </cell>
          <cell r="G782" t="str">
            <v>Actualización 2022 -I</v>
          </cell>
        </row>
        <row r="783">
          <cell r="A783">
            <v>4425</v>
          </cell>
          <cell r="B783" t="str">
            <v>REDES ACUEDUCTO</v>
          </cell>
          <cell r="C783" t="str">
            <v>REDES ACUEDUCTO</v>
          </cell>
          <cell r="D783" t="str">
            <v>ACOPLE UNIVERSAL, UNION ALFA O MULTIUSOS D=10" (SUMINISTRO E INSTALACIÓN)</v>
          </cell>
          <cell r="E783" t="str">
            <v>UN</v>
          </cell>
          <cell r="F783">
            <v>873955</v>
          </cell>
          <cell r="G783" t="str">
            <v>Actualización 2022 -I</v>
          </cell>
        </row>
        <row r="784">
          <cell r="A784">
            <v>4426</v>
          </cell>
          <cell r="B784" t="str">
            <v>REDES ACUEDUCTO</v>
          </cell>
          <cell r="C784" t="str">
            <v>REDES ACUEDUCTO</v>
          </cell>
          <cell r="D784" t="str">
            <v>ACOPLE UNIVERSAL, UNION ALFA O MULTIUSOS D=12" (SUMINISTRO E INSTALACIÓN)</v>
          </cell>
          <cell r="E784" t="str">
            <v>UN</v>
          </cell>
          <cell r="F784">
            <v>940565</v>
          </cell>
          <cell r="G784" t="str">
            <v>Actualización 2022 -I</v>
          </cell>
        </row>
        <row r="785">
          <cell r="A785">
            <v>4427</v>
          </cell>
          <cell r="B785" t="str">
            <v>CONCRETO Y ACERO PARA ESTRUCTURAS</v>
          </cell>
          <cell r="C785" t="str">
            <v>CONCRETO PARA ESTRUCTURAS</v>
          </cell>
          <cell r="D785" t="str">
            <v>ZAPATA EN CONCRETO PREMEZCLADO DE 3000 PSI (21Mpa), GRAVA COMÚN (Incluye Sumin., Formaleteo en madera, Colocación y Curado. No incl. Refuerzo ni bombeo).</v>
          </cell>
          <cell r="E785" t="str">
            <v>M3</v>
          </cell>
          <cell r="F785">
            <v>543136</v>
          </cell>
          <cell r="G785" t="str">
            <v>Actualización 2022 -I</v>
          </cell>
        </row>
        <row r="786">
          <cell r="A786">
            <v>4428</v>
          </cell>
          <cell r="B786" t="str">
            <v>CONCRETO Y ACERO PARA ESTRUCTURAS</v>
          </cell>
          <cell r="C786" t="str">
            <v>CONCRETO PARA ESTRUCTURAS</v>
          </cell>
          <cell r="D786" t="str">
            <v>VIGA DE AMARRE EN CONCRETO DE 3000 PSI GRAVA COMÚN SECCIÓN 20X20 (Para cerramiento de predios lotes IDU)</v>
          </cell>
          <cell r="E786" t="str">
            <v>ML</v>
          </cell>
          <cell r="F786">
            <v>34609</v>
          </cell>
          <cell r="G786" t="str">
            <v>Actualización 2022 -I</v>
          </cell>
        </row>
        <row r="787">
          <cell r="A787">
            <v>4429</v>
          </cell>
          <cell r="B787" t="str">
            <v>CONCRETO Y ACERO PARA ESTRUCTURAS</v>
          </cell>
          <cell r="C787" t="str">
            <v>CONCRETO PARA ESTRUCTURAS</v>
          </cell>
          <cell r="D787" t="str">
            <v>COLUMNA EN CONCRETO DE 3000 PSI GRAVA COMÚN SECCIÓN 20X20 (Para cerramiento de predios lotes IDU)</v>
          </cell>
          <cell r="E787" t="str">
            <v>ML</v>
          </cell>
          <cell r="F787">
            <v>41224</v>
          </cell>
          <cell r="G787" t="str">
            <v>Actualización 2022 -I</v>
          </cell>
        </row>
        <row r="788">
          <cell r="A788">
            <v>4431</v>
          </cell>
          <cell r="B788" t="str">
            <v>CONCRETO Y ACERO PARA ESTRUCTURAS</v>
          </cell>
          <cell r="C788" t="str">
            <v>CONCRETOS Y MORTEROS HECHOS EN OBRA</v>
          </cell>
          <cell r="D788" t="str">
            <v>PAÑETE LISO MURO 1:3 (NO INCLUYE ANDAMIO)</v>
          </cell>
          <cell r="E788" t="str">
            <v>M2</v>
          </cell>
          <cell r="F788">
            <v>22049</v>
          </cell>
          <cell r="G788" t="str">
            <v>Actualización 2022 -I</v>
          </cell>
        </row>
        <row r="789">
          <cell r="A789">
            <v>4433</v>
          </cell>
          <cell r="B789" t="str">
            <v>REDES ELECTRICAS</v>
          </cell>
          <cell r="C789" t="str">
            <v>RED ELECTRICA EPM</v>
          </cell>
          <cell r="D789" t="str">
            <v>CANALIZACION VIA PUBLICA SEIS (6) DUCTOS PVC TIPO DB-60 Ø4" MAS CUATRO (4) DUCTOS PVC TIPO DB-60 Ø6" EPM NORMA RS1-024. INCLUYE: EXCAVACIÓN, RELLENOS EN ARENA DE PEÑA Y EN SUB-BASE GRANULAR TIPO B-400 Y TRANSPORTE Y DISPOSICIÓN FINAL DE ESCOMBROS. NO INCLUYE: DEMOLICIÓN NI RECONSTRUCCIÓN DE ANDEN O PAVIMENTO, ENTIBADOS.</v>
          </cell>
          <cell r="E789" t="str">
            <v>ML</v>
          </cell>
          <cell r="F789">
            <v>804991</v>
          </cell>
          <cell r="G789" t="str">
            <v>Actualización 2022 -I</v>
          </cell>
        </row>
        <row r="790">
          <cell r="A790">
            <v>4434</v>
          </cell>
          <cell r="B790" t="str">
            <v>REDES ELECTRICAS</v>
          </cell>
          <cell r="C790" t="str">
            <v>RED ELECTRICA EPM</v>
          </cell>
          <cell r="D790" t="str">
            <v>CANALIZACION VIA PUBLICA CINCO (5) DUCTOS PVC TIPO DB-60 Ø4" MAS CUATRO (4) DUCTOS PVC TIPO DB-60 Ø6" EPM NORMA RS1-025. INCLUYE: EXCAVACIÓN, RELLENOS EN ARENA DE PEÑA Y EN SUB-BASE GRANULAR TIPO B-400 Y TRANSPORTE Y DISPOSICIÓN FINAL DE ESCOMBROS. NO INCLUYE: DEMOLICIÓN NI RECONSTRUCCIÓN DE ANDEN O PAVIMENTO, ENTIBADOS.</v>
          </cell>
          <cell r="E790" t="str">
            <v>ML</v>
          </cell>
          <cell r="F790">
            <v>798967</v>
          </cell>
          <cell r="G790" t="str">
            <v>Actualización 2022 -I</v>
          </cell>
        </row>
        <row r="791">
          <cell r="A791">
            <v>4435</v>
          </cell>
          <cell r="B791" t="str">
            <v>REDES ELECTRICAS</v>
          </cell>
          <cell r="C791" t="str">
            <v>RED ELECTRICA EPM</v>
          </cell>
          <cell r="D791" t="str">
            <v>CANALIZACION VIA PUBLICA DIEZ (10) DUCTOS PVC TIPO DB-60 Ø4" MAS CUATRO (4) DUCTOS PVC TIPO DB-60 Ø6" EPM NORMA RS1-026. INCLUYE: EXCAVACIÓN, RELLENOS EN ARENA DE PEÑA Y EN SUB-BASE GRANULAR TIPO B-400 Y TRANSPORTE Y DISPOSICIÓN FINAL DE ESCOMBROS. NO INCLUYE: DEMOLICIÓN NI RECONSTRUCCIÓN DE ANDEN O PAVIMENTO, ENTIBADOS.</v>
          </cell>
          <cell r="E791" t="str">
            <v>ML</v>
          </cell>
          <cell r="F791">
            <v>1032848</v>
          </cell>
          <cell r="G791" t="str">
            <v>Actualización 2022 -I</v>
          </cell>
        </row>
        <row r="792">
          <cell r="A792">
            <v>4436</v>
          </cell>
          <cell r="B792" t="str">
            <v>REDES ELECTRICAS</v>
          </cell>
          <cell r="C792" t="str">
            <v>RED ELECTRICA EPM</v>
          </cell>
          <cell r="D792" t="str">
            <v>CANALIZACION VIA PUBLICA CUATRO (4) DUCTOS PVC TIPO DB-60 Ø4" MAS SEIS (6) DUCTOS PVC TIPO DB-60 Ø6" EPM NORMA RS1-027. INCLUYE: EXCAVACIÓN, RELLENOS EN ARENA DE PEÑA Y EN SUB-BASE GRANULAR TIPO B-400 Y TRANSPORTE Y DISPOSICIÓN FINAL DE ESCOMBROS. NO INCLUYE: DEMOLICIÓN NI RECONSTRUCCIÓN DE ANDEN O PAVIMENTO, ENTIBADOS.</v>
          </cell>
          <cell r="E792" t="str">
            <v>ML</v>
          </cell>
          <cell r="F792">
            <v>902058</v>
          </cell>
          <cell r="G792" t="str">
            <v>Actualización 2022 -I</v>
          </cell>
        </row>
        <row r="793">
          <cell r="A793">
            <v>4437</v>
          </cell>
          <cell r="B793" t="str">
            <v>REDES ELECTRICAS</v>
          </cell>
          <cell r="C793" t="str">
            <v>RED ELECTRICA EPM</v>
          </cell>
          <cell r="D793" t="str">
            <v>CANALIZACION VIA PUBLICA OCHO (8) DUCTOS PVC TIPO DB-60 Ø4" MAS SEIS (6) DUCTOS PVC TIPO DB-60 Ø6" EPM NORMA RS1-028. INCLUYE: EXCAVACIÓN, RELLENOS EN ARENA DE PEÑA Y EN SUB-BASE GRANULAR TIPO B-400 Y TRANSPORTE Y DISPOSICIÓN FINAL DE ESCOMBROS. NO INCLUYE: DEMOLICIÓN NI RECONSTRUCCIÓN DE ANDEN O PAVIMENTO, ENTIBADOS.</v>
          </cell>
          <cell r="E793" t="str">
            <v>ML</v>
          </cell>
          <cell r="F793">
            <v>1097456</v>
          </cell>
          <cell r="G793" t="str">
            <v>Actualización 2022 -I</v>
          </cell>
        </row>
        <row r="794">
          <cell r="A794">
            <v>4438</v>
          </cell>
          <cell r="B794" t="str">
            <v>REDES ELECTRICAS</v>
          </cell>
          <cell r="C794" t="str">
            <v>RED ELECTRICA EPM</v>
          </cell>
          <cell r="D794" t="str">
            <v>CANALIZACION VIA PUBLICA CINCO (5) DUCTOS PVC TIPO DB-60 Ø4" MAS OCHO (8) DUCTOS PVC TIPO DB-60 Ø6" EPM NORMA RS1-029. INCLUYE: EXCAVACIÓN, RELLENOS EN ARENA DE PEÑA Y EN SUB-BASE GRANULAR TIPO B-400 Y TRANSPORTE Y DISPOSICIÓN FINAL DE ESCOMBROS. NO INCLUYE: DEMOLICIÓN NI RECONSTRUCCIÓN DE ANDEN O PAVIMENTO, ENTIBADOS.</v>
          </cell>
          <cell r="E794" t="str">
            <v>ML</v>
          </cell>
          <cell r="F794">
            <v>1162418</v>
          </cell>
          <cell r="G794" t="str">
            <v>Actualización 2022 -I</v>
          </cell>
        </row>
        <row r="795">
          <cell r="A795">
            <v>4439</v>
          </cell>
          <cell r="B795" t="str">
            <v>REDES ELECTRICAS</v>
          </cell>
          <cell r="C795" t="str">
            <v>RED ELECTRICA EPM</v>
          </cell>
          <cell r="D795" t="str">
            <v>CANALIZACION VIA PUBLICA DIEZ (10) DUCTOS PVC TIPO DB-60 Ø4" MAS OCHO (8) DUCTOS PVC TIPO DB-60 Ø6" EPM NORMA RS1-030. INCLUYE: EXCAVACIÓN, RELLENOS EN ARENA DE PEÑA Y EN SUB-BASE GRANULAR TIPO B-400 Y TRANSPORTE Y DISPOSICIÓN FINAL DE ESCOMBROS. NO INCLUYE: DEMOLICIÓN NI RECONSTRUCCIÓN DE ANDEN O PAVIMENTO, ENTIBADOS.</v>
          </cell>
          <cell r="E795" t="str">
            <v>ML</v>
          </cell>
          <cell r="F795">
            <v>1406323</v>
          </cell>
          <cell r="G795" t="str">
            <v>Actualización 2022 -I</v>
          </cell>
        </row>
        <row r="796">
          <cell r="A796">
            <v>4440</v>
          </cell>
          <cell r="B796" t="str">
            <v>REDES ELECTRICAS</v>
          </cell>
          <cell r="C796" t="str">
            <v>RED ELECTRICA EPM</v>
          </cell>
          <cell r="D796" t="str">
            <v>CANALIZACION VIA PUBLICA CUATRO (4) DUCTOS PVC TIPO DB-60 Ø4" MAS NUEVE (9) DUCTOS PVC TIPO DB-60 Ø6" EPM NORMA RS1-031. INCLUYE: EXCAVACIÓN, RELLENOS EN ARENA DE PEÑA Y EN SUB-BASE GRANULAR TIPO B-400 Y TRANSPORTE Y DISPOSICIÓN FINAL DE ESCOMBROS. NO INCLUYE: DEMOLICIÓN NI RECONSTRUCCIÓN DE ANDEN O PAVIMENTO, ENTIBADOS.</v>
          </cell>
          <cell r="E796" t="str">
            <v>ML</v>
          </cell>
          <cell r="F796">
            <v>1176711</v>
          </cell>
          <cell r="G796" t="str">
            <v>Actualización 2022 -I</v>
          </cell>
        </row>
        <row r="797">
          <cell r="A797">
            <v>4441</v>
          </cell>
          <cell r="B797" t="str">
            <v>REDES ELECTRICAS</v>
          </cell>
          <cell r="C797" t="str">
            <v>RED ELECTRICA EPM</v>
          </cell>
          <cell r="D797" t="str">
            <v>CANALIZACION VIA PUBLICA CINCO (5) DUCTOS PVC TIPO DB-60 Ø4" MAS DOCE (12) DUCTOS PVC TIPO DB-60 Ø6" EPM NORMA RS1-032. INCLUYE: EXCAVACIÓN, RELLENOS EN ARENA DE PEÑA Y EN SUB-BASE GRANULAR TIPO B-400 Y TRANSPORTE Y DISPOSICIÓN FINAL DE ESCOMBROS. NO INCLUYE: DEMOLICIÓN NI RECONSTRUCCIÓN DE ANDEN O PAVIMENTO, ENTIBADOS.</v>
          </cell>
          <cell r="E797" t="str">
            <v>ML</v>
          </cell>
          <cell r="F797">
            <v>1524819</v>
          </cell>
          <cell r="G797" t="str">
            <v>Actualización 2022 -I</v>
          </cell>
        </row>
        <row r="798">
          <cell r="A798">
            <v>4442</v>
          </cell>
          <cell r="B798" t="str">
            <v>REDES ELECTRICAS</v>
          </cell>
          <cell r="C798" t="str">
            <v>RED ELECTRICA EPM</v>
          </cell>
          <cell r="D798" t="str">
            <v>CANALIZACION VIA PUBLICA CUATRO (4) DUCTOS PVC TIPO DB-60 Ø4" EPM NORMA RS1-033. INCLUYE: EXCAVACIÓN, RELLENOS EN ARENA DE PEÑA Y EN SUB-BASE GRANULAR TIPO B-400 Y TRANSPORTE Y DISPOSICIÓN FINAL DE ESCOMBROS. NO INCLUYE: DEMOLICIÓN NI RECONSTRUCCIÓN DE ANDEN O PAVIMENTO, ENTIBADOS.</v>
          </cell>
          <cell r="E798" t="str">
            <v>ML</v>
          </cell>
          <cell r="F798">
            <v>342282</v>
          </cell>
          <cell r="G798" t="str">
            <v>Actualización 2022 -I</v>
          </cell>
        </row>
        <row r="799">
          <cell r="A799">
            <v>4447</v>
          </cell>
          <cell r="B799" t="str">
            <v>REDES ELECTRICAS</v>
          </cell>
          <cell r="C799" t="str">
            <v>RED ELECTRICA EPM</v>
          </cell>
          <cell r="D799" t="str">
            <v>CANALIZACION ZONA VERDE CUATRO (4) DUCTOS PVC TIPO DB-60 Ø6" DISPOSICIÓN LINEAL EPM NORMA RS1-005. DISPOSICIÓN LINEAL. INCLUYE: EXCAVACIÓN, RELLENOS, SIEMBRA DE GRAMA Y TRANSPORTE Y DISPOSICIÓN FINAL DE ESCOMBROS. NO INCLUYE: ENTIBADOS.</v>
          </cell>
          <cell r="E799" t="str">
            <v>ML</v>
          </cell>
          <cell r="F799">
            <v>503597</v>
          </cell>
          <cell r="G799" t="str">
            <v>Actualización 2022 -I</v>
          </cell>
        </row>
        <row r="800">
          <cell r="A800">
            <v>4461</v>
          </cell>
          <cell r="B800" t="str">
            <v>REDES ELECTRICAS</v>
          </cell>
          <cell r="C800" t="str">
            <v>RED ELECTRICA EPM</v>
          </cell>
          <cell r="D800" t="str">
            <v>CANALIZACION ZONA VERDE TRES (3) DUCTOS PVC TIPO DB-60 Ø4" MAS DOS (2) DUCTOS PVC TIPO DB-60 Ø6" EPM NORMA RS1-019. INCLUYE: EXCAVACIÓN, RELLENOS, SIEMBRA DE GRAMA Y TRANSPORTE Y DISPOSICIÓN FINAL DE ESCOMBROS. NO INCLUYE: ENTIBADOS.</v>
          </cell>
          <cell r="E800" t="str">
            <v>ML</v>
          </cell>
          <cell r="F800">
            <v>425115</v>
          </cell>
          <cell r="G800" t="str">
            <v>Actualización 2022 -I</v>
          </cell>
        </row>
        <row r="801">
          <cell r="A801">
            <v>4477</v>
          </cell>
          <cell r="B801" t="str">
            <v>RELLENOS Y CAPAS GRANULARES</v>
          </cell>
          <cell r="C801" t="str">
            <v>CAPAS GRANULARES</v>
          </cell>
          <cell r="D801" t="str">
            <v>SUBBASE GRANULAR B-400 (SUMINISTRO, EXTENDIDO, NIVELACIÓN, HUMEDECIMIENTO Y COMPACTACIÓN CON VIBROCOMPACTADOR)</v>
          </cell>
          <cell r="E801" t="str">
            <v>M3</v>
          </cell>
          <cell r="F801">
            <v>78402</v>
          </cell>
          <cell r="G801" t="str">
            <v>Actualización 2022 -I</v>
          </cell>
        </row>
        <row r="802">
          <cell r="A802">
            <v>4478</v>
          </cell>
          <cell r="B802" t="str">
            <v>ANÁLISIS AUXILIARES</v>
          </cell>
          <cell r="C802" t="str">
            <v>CUADRILLAS (INCLUYE FACTOR PRESTACIONAL)</v>
          </cell>
          <cell r="D802" t="str">
            <v>CUADRILLA (2 AYUDANTES).</v>
          </cell>
          <cell r="E802" t="str">
            <v>JR</v>
          </cell>
          <cell r="F802">
            <v>110106</v>
          </cell>
          <cell r="G802" t="str">
            <v>Actualización 2022 -I</v>
          </cell>
        </row>
        <row r="803">
          <cell r="A803">
            <v>4479</v>
          </cell>
          <cell r="B803" t="str">
            <v>ANÁLISIS AUXILIARES</v>
          </cell>
          <cell r="C803" t="str">
            <v>CUADRILLAS (INCLUYE FACTOR PRESTACIONAL)</v>
          </cell>
          <cell r="D803" t="str">
            <v>CUADRILLA (2 AYUDANTES)</v>
          </cell>
          <cell r="E803" t="str">
            <v>HR</v>
          </cell>
          <cell r="F803">
            <v>13764</v>
          </cell>
          <cell r="G803" t="str">
            <v>Actualización 2022 -I</v>
          </cell>
        </row>
        <row r="804">
          <cell r="A804">
            <v>4481</v>
          </cell>
          <cell r="B804" t="str">
            <v>REDES TELEFONICAS / DATOS</v>
          </cell>
          <cell r="C804" t="str">
            <v>RED TELEFONICA ETB</v>
          </cell>
          <cell r="D804" t="str">
            <v>CARCAMO DOCE DUCTOS ETB</v>
          </cell>
          <cell r="E804" t="str">
            <v>ML</v>
          </cell>
          <cell r="F804">
            <v>234303</v>
          </cell>
          <cell r="G804" t="str">
            <v>Actualización 2022 -I</v>
          </cell>
        </row>
        <row r="805">
          <cell r="A805">
            <v>4485</v>
          </cell>
          <cell r="B805" t="str">
            <v>PAVIMENTOS</v>
          </cell>
          <cell r="C805" t="str">
            <v>PAVIMENTOS EN CONCRETO ASFALTICO</v>
          </cell>
          <cell r="D805" t="str">
            <v>MEZCLA ASFÁLTICA EN CALIENTE TIPO DENSO MD20 ASF CONVENCIONAL 80-100 (SUMINISTRO, EXTENDIDO Y NIVELACIÓN MANUAL Y COMPACTACIÓN MECANICA) INCLUYE: VIBRO COMPACTADOR BENITIN DE 1 TONELADA - INCLUYE OPERARIO Y COMBUSTIBLE</v>
          </cell>
          <cell r="E805" t="str">
            <v>M3</v>
          </cell>
          <cell r="F805">
            <v>808059</v>
          </cell>
          <cell r="G805" t="str">
            <v>Actualización 2022 -I</v>
          </cell>
        </row>
        <row r="806">
          <cell r="A806">
            <v>4486</v>
          </cell>
          <cell r="B806" t="str">
            <v>PAVIMENTOS</v>
          </cell>
          <cell r="C806" t="str">
            <v>PAVIMENTOS EN CONCRETO ASFALTICO</v>
          </cell>
          <cell r="D806" t="str">
            <v>MEZCLA ASFÁLTICA EN CALIENTE TIPO DENSO MD10 ASF CONVENCIONAL (CEMENTO ASFÁLTICO 80-100) (SUMINISTRO, EXTENDIDO Y NIVELACIÓN MANUAL Y COMPACTACIÓN MECANICA CON VIBROCOMPACTADOR BENITIN DE 1 TONELADA)</v>
          </cell>
          <cell r="E806" t="str">
            <v>M3</v>
          </cell>
          <cell r="F806">
            <v>850571</v>
          </cell>
          <cell r="G806" t="str">
            <v>Actualización 2022 -I</v>
          </cell>
        </row>
        <row r="807">
          <cell r="A807">
            <v>4487</v>
          </cell>
          <cell r="B807" t="str">
            <v>RELLENOS Y CAPAS GRANULARES</v>
          </cell>
          <cell r="C807" t="str">
            <v>CAPAS GRANULARES</v>
          </cell>
          <cell r="D807" t="str">
            <v>BASE GRANULAR CLASE A (BG_A) (SUMINISTRO, EXTENDIDO MANUAL, HUMEDECIMIENTO Y COMPACTACIÓN)</v>
          </cell>
          <cell r="E807" t="str">
            <v>M3</v>
          </cell>
          <cell r="F807">
            <v>148746</v>
          </cell>
          <cell r="G807" t="str">
            <v>Actualización 2022 -I</v>
          </cell>
        </row>
        <row r="808">
          <cell r="A808">
            <v>4488</v>
          </cell>
          <cell r="B808" t="str">
            <v>RELLENOS Y CAPAS GRANULARES</v>
          </cell>
          <cell r="C808" t="str">
            <v>CAPAS GRANULARES</v>
          </cell>
          <cell r="D808" t="str">
            <v>BASE GRANULAR CLASE B (BG_B) (SUMINISTRO, EXTENDIDO MANUAL, HUMEDECIMIENTO Y COMPACTACIÓN)</v>
          </cell>
          <cell r="E808" t="str">
            <v>M3</v>
          </cell>
          <cell r="F808">
            <v>148746</v>
          </cell>
          <cell r="G808" t="str">
            <v>Actualización 2022 -I</v>
          </cell>
        </row>
        <row r="809">
          <cell r="A809">
            <v>4489</v>
          </cell>
          <cell r="B809" t="str">
            <v>RELLENOS Y CAPAS GRANULARES</v>
          </cell>
          <cell r="C809" t="str">
            <v>CAPAS GRANULARES</v>
          </cell>
          <cell r="D809" t="str">
            <v>SUBBASE GRANULAR CLASE B (SBG_B) (SUMINISTRO, EXTENDIDO MANUAL, HUMEDECIMIENTO Y COMPACTACIÓN)</v>
          </cell>
          <cell r="E809" t="str">
            <v>M3</v>
          </cell>
          <cell r="F809">
            <v>133276</v>
          </cell>
          <cell r="G809" t="str">
            <v>Actualización 2022 -I</v>
          </cell>
        </row>
        <row r="810">
          <cell r="A810">
            <v>4490</v>
          </cell>
          <cell r="B810" t="str">
            <v>MANTENIMIENTO Y REHABILITACION DE VIAS</v>
          </cell>
          <cell r="C810" t="str">
            <v>MALLA VIAL INTERMEDIA</v>
          </cell>
          <cell r="D810" t="str">
            <v>BACHEO EN PAVIMENTO FLEXIBLE E= 0.12M. (INCLUYE DEMOLICIÓN MANUAL Y CARGUE DE PAVIMENTO FLEXIBLE DE E=0.12M, TRANSPORTE Y DISPOSICIÓN FINAL DE ESCOMBROS, EXCAVACIÓN Y REPOSICIÓN BASE GRANULAR CLASE B (BG_B) E=0.25M, BASE ASFALTICA MD10)</v>
          </cell>
          <cell r="E810" t="str">
            <v>M2</v>
          </cell>
          <cell r="F810">
            <v>170769</v>
          </cell>
          <cell r="G810" t="str">
            <v>Actualización 2022 -I</v>
          </cell>
        </row>
        <row r="811">
          <cell r="A811">
            <v>4501</v>
          </cell>
          <cell r="B811" t="str">
            <v>MANTENIMIENTO Y REHABILITACION DE VIAS</v>
          </cell>
          <cell r="C811" t="str">
            <v>MALLA VIAL INTERMEDIA</v>
          </cell>
          <cell r="D811" t="str">
            <v>FRESADO Y REPOSICIÓN DE PAVIMENTO FLEXIBLE E=0.12M</v>
          </cell>
          <cell r="E811" t="str">
            <v>M2</v>
          </cell>
          <cell r="F811">
            <v>116396</v>
          </cell>
          <cell r="G811" t="str">
            <v>Actualización 2022 -I</v>
          </cell>
        </row>
        <row r="812">
          <cell r="A812">
            <v>4502</v>
          </cell>
          <cell r="B812" t="str">
            <v>MANTENIMIENTO Y REHABILITACION DE VIAS</v>
          </cell>
          <cell r="C812" t="str">
            <v>MALLA VIAL INTERMEDIA</v>
          </cell>
          <cell r="D812" t="str">
            <v>DEMOLICIÓN Y RECONSTRUCCIÓN DE LOSAS EN CONCRETO HIDRÁULICO MR45 E=0.18M</v>
          </cell>
          <cell r="E812" t="str">
            <v>M2</v>
          </cell>
          <cell r="F812">
            <v>194873</v>
          </cell>
          <cell r="G812" t="str">
            <v>Actualización 2022 -I</v>
          </cell>
        </row>
        <row r="813">
          <cell r="A813">
            <v>4505</v>
          </cell>
          <cell r="B813" t="str">
            <v>MANTENIMIENTO Y REHABILITACION DE VIAS</v>
          </cell>
          <cell r="C813" t="str">
            <v>MALLA VIAL LOCAL</v>
          </cell>
          <cell r="D813" t="str">
            <v>PARCHEO EN PAVIMENTO FLEXIBLE E=10CM. (INCLUYE DEMOLICIÓN MANUAL Y CARGUE DE PAVIMENTO FLEXIBLE DE E=0.10M, TRANSPORTE Y DISPOSICIÓN FINAL DE ESCOMBROS, IMPRIMACIÓN, COLOCACIÓN Y COMPACTACIÓN MD20 E=6CM Y MD12 E=4CM , RIEGO CRR-1, IMPRIMA CLR-0)</v>
          </cell>
          <cell r="E813" t="str">
            <v>M2</v>
          </cell>
          <cell r="F813">
            <v>105652</v>
          </cell>
          <cell r="G813" t="str">
            <v>Actualización 2022 -I</v>
          </cell>
        </row>
        <row r="814">
          <cell r="A814">
            <v>4506</v>
          </cell>
          <cell r="B814" t="str">
            <v>MANTENIMIENTO Y REHABILITACION DE VIAS</v>
          </cell>
          <cell r="C814" t="str">
            <v>MALLA VIAL LOCAL</v>
          </cell>
          <cell r="D814" t="str">
            <v>BACHEO EN PAVIMENTO FLEXIBLE E= 0.10M. (INCLUYE DEMOLICIÓN MANUAL Y CARGUE DE PAVIMENTO FLEXIBLE DE E=0.10M, TRANSPORTE Y DISPOSICIÓN FINAL DE ESCOMBROS, EXCAVACIÓN Y REPOSICIÓN BASE GRANULAR CLASE C (BG_C) E=0.25M, BASE ASFALTICA MD10)</v>
          </cell>
          <cell r="E814" t="str">
            <v>M2</v>
          </cell>
          <cell r="F814">
            <v>159740</v>
          </cell>
          <cell r="G814" t="str">
            <v>Actualización 2022 -I</v>
          </cell>
        </row>
        <row r="815">
          <cell r="A815">
            <v>4510</v>
          </cell>
          <cell r="B815" t="str">
            <v>MANTENIMIENTO Y REHABILITACION DE VIAS</v>
          </cell>
          <cell r="C815" t="str">
            <v>MALLA VIAL LOCAL</v>
          </cell>
          <cell r="D815" t="str">
            <v>FRESADO Y REPOSICIÓN DE PAVIMENTO FLEXIBLE E=0.10M</v>
          </cell>
          <cell r="E815" t="str">
            <v>M2</v>
          </cell>
          <cell r="F815">
            <v>98774</v>
          </cell>
          <cell r="G815" t="str">
            <v>Actualización 2022 -I</v>
          </cell>
        </row>
        <row r="816">
          <cell r="A816">
            <v>4513</v>
          </cell>
          <cell r="B816" t="str">
            <v>RELLENOS Y CAPAS GRANULARES</v>
          </cell>
          <cell r="C816" t="str">
            <v>CAPAS GRANULARES</v>
          </cell>
          <cell r="D816" t="str">
            <v>BASE GRANULAR CLASE C (BG_C) (SUMINISTRO, EXTENDIDO MANUAL, HUMEDECIMIENTO Y COMPACTACIÓN)</v>
          </cell>
          <cell r="E816" t="str">
            <v>M3</v>
          </cell>
          <cell r="F816">
            <v>142558</v>
          </cell>
          <cell r="G816" t="str">
            <v>Actualización 2022 -I</v>
          </cell>
        </row>
        <row r="817">
          <cell r="A817">
            <v>4514</v>
          </cell>
          <cell r="B817" t="str">
            <v>MANTENIMIENTO Y REHABILITACION DE VIAS</v>
          </cell>
          <cell r="C817" t="str">
            <v>MALLA VIAL ARTERIAL</v>
          </cell>
          <cell r="D817" t="str">
            <v>PARCHEO EN PAVIMENTO FLEXIBLE E=0.14M. (INCLUYE DEMOLICIÓN MANUAL Y CARGUE DE PAVIMENTO FLEXIBLE DE E=0.14M, TRANSPORTE Y DISPOSICIÓN FINAL DE ESCOMBROS, IMPRIMACIÓN, COLOCACIÓN Y COMPACTACIÓN MD20 E=10CM Y MD12 E=4CM , RIEGO CRR-1, IMPRIMA CLR-0)</v>
          </cell>
          <cell r="E817" t="str">
            <v>M2</v>
          </cell>
          <cell r="F817">
            <v>139789</v>
          </cell>
          <cell r="G817" t="str">
            <v>Actualización 2022 -I</v>
          </cell>
        </row>
        <row r="818">
          <cell r="A818">
            <v>4515</v>
          </cell>
          <cell r="B818" t="str">
            <v>MANTENIMIENTO Y REHABILITACION DE VIAS</v>
          </cell>
          <cell r="C818" t="str">
            <v>MALLA VIAL ARTERIAL</v>
          </cell>
          <cell r="D818" t="str">
            <v>BACHEO EN PAVIMENTO FLEXIBLE E= 0.14M. (INCLUYE DEMOLICIÓN MANUAL Y CARGUE DE PAVIMENTO FLEXIBLE DE E=0.14M, TRANSPORTE Y DISPOSICIÓN FINAL DE ESCOMBROS, EXCAVACIÓN Y REPOSICIÓN BASE GRANULAR CLASE A (BG_A) E=0.20M, BASE ASFALTICA MD10)</v>
          </cell>
          <cell r="E818" t="str">
            <v>M2</v>
          </cell>
          <cell r="F818">
            <v>186394</v>
          </cell>
          <cell r="G818" t="str">
            <v>Actualización 2022 -I</v>
          </cell>
        </row>
        <row r="819">
          <cell r="A819">
            <v>4516</v>
          </cell>
          <cell r="B819" t="str">
            <v>MANTENIMIENTO Y REHABILITACION DE VIAS</v>
          </cell>
          <cell r="C819" t="str">
            <v>MALLA VIAL ARTERIAL</v>
          </cell>
          <cell r="D819" t="str">
            <v>FRESADO Y REPOSICIÓN DE PAVIMENTO FLEXIBLE E=0.14M</v>
          </cell>
          <cell r="E819" t="str">
            <v>M2</v>
          </cell>
          <cell r="F819">
            <v>134019</v>
          </cell>
          <cell r="G819" t="str">
            <v>Actualización 2022 -I</v>
          </cell>
        </row>
        <row r="820">
          <cell r="A820">
            <v>4518</v>
          </cell>
          <cell r="B820" t="str">
            <v>MANTENIMIENTO Y REHABILITACION DE VIAS</v>
          </cell>
          <cell r="C820" t="str">
            <v>ACTIVIDADES ADICIONALES</v>
          </cell>
          <cell r="D820" t="str">
            <v>SOBRECARPETA: RODADURA ASFÁLTICA E=0.04M</v>
          </cell>
          <cell r="E820" t="str">
            <v>M2</v>
          </cell>
          <cell r="F820">
            <v>37012</v>
          </cell>
          <cell r="G820" t="str">
            <v>Actualización 2022 -I</v>
          </cell>
        </row>
        <row r="821">
          <cell r="A821">
            <v>4519</v>
          </cell>
          <cell r="B821" t="str">
            <v>MANTENIMIENTO Y REHABILITACION DE VIAS</v>
          </cell>
          <cell r="C821" t="str">
            <v>ACTIVIDADES ADICIONALES</v>
          </cell>
          <cell r="D821" t="str">
            <v>SOBRECARPETA: RODADURA ASFÁLTICA E=0.06M</v>
          </cell>
          <cell r="E821" t="str">
            <v>M2</v>
          </cell>
          <cell r="F821">
            <v>51085</v>
          </cell>
          <cell r="G821" t="str">
            <v>Actualización 2022 -I</v>
          </cell>
        </row>
        <row r="822">
          <cell r="A822">
            <v>4520</v>
          </cell>
          <cell r="B822" t="str">
            <v>MANTENIMIENTO Y REHABILITACION DE VIAS</v>
          </cell>
          <cell r="C822" t="str">
            <v>ACTIVIDADES ADICIONALES</v>
          </cell>
          <cell r="D822" t="str">
            <v>SOBRECARPETA: RODADURA ASFÁLTICA e=0.08M</v>
          </cell>
          <cell r="E822" t="str">
            <v>M2</v>
          </cell>
          <cell r="F822">
            <v>62577</v>
          </cell>
          <cell r="G822" t="str">
            <v>Actualización 2022 -I</v>
          </cell>
        </row>
        <row r="823">
          <cell r="A823">
            <v>4522</v>
          </cell>
          <cell r="B823" t="str">
            <v>MANTENIMIENTO Y REHABILITACION DE VIAS</v>
          </cell>
          <cell r="C823" t="str">
            <v>ACTIVIDADES ADICIONALES</v>
          </cell>
          <cell r="D823" t="str">
            <v>BACHEO EN PAVIMENTO FLEXIBLE E= 0.12M (ESTABILIZACIÓN DE BASE GRANULAR CON EMULSIÓN + CEMENTO 5% E=0.10M. INCLUYE DEMOLICIÓN Y CARGUE DE PAVIMENTO FLEXIBLE DE E=0.12M, TRANSPORTE Y DISPOSICIÓN ESCOMBROS, EXCAVACIÓN Y BASE (BG-B) E=0.10, MD 10)</v>
          </cell>
          <cell r="E823" t="str">
            <v>M2</v>
          </cell>
          <cell r="F823">
            <v>175669</v>
          </cell>
          <cell r="G823" t="str">
            <v>Actualización 2022 -I</v>
          </cell>
        </row>
        <row r="824">
          <cell r="A824">
            <v>4525</v>
          </cell>
          <cell r="B824" t="str">
            <v>PAVIMENTOS</v>
          </cell>
          <cell r="C824" t="str">
            <v>JUNTAS PARA PAVIMENTOS</v>
          </cell>
          <cell r="D824" t="str">
            <v>SELLADO DE JUNTAS EN PAVIMENTO FLEXIBLE (INCLUYE LIMPIEZA, SUMINISTRO E INSTALACIÓN DE FONDO Y EMULSIÓN ASFÁLTICA CRR-1)</v>
          </cell>
          <cell r="E824" t="str">
            <v>ML</v>
          </cell>
          <cell r="F824">
            <v>6228</v>
          </cell>
          <cell r="G824" t="str">
            <v>Actualización 2022 -I</v>
          </cell>
        </row>
        <row r="825">
          <cell r="A825">
            <v>4541</v>
          </cell>
          <cell r="B825" t="str">
            <v>MANTENIMIENTO Y REHABILITACION DE VIAS</v>
          </cell>
          <cell r="C825" t="str">
            <v>MALLA VIAL INTERMEDIA</v>
          </cell>
          <cell r="D825" t="str">
            <v>PARCHEO EN PAVIMENTO FLEXIBLE CON MD12. (INCLUYE DEMOLICIÓN MANUAL Y CARGUE DE PAVIMENTO FLEXIBLE, TRANSPORTE Y DISPOSICIÓN FINAL DE ESCOMBROS, IMPRIMACIÓN, COLOCACIÓN Y COMPACTACIÓN BASE ASFÁLTICA MD12, RIEGO CRR-1)</v>
          </cell>
          <cell r="E825" t="str">
            <v>M3</v>
          </cell>
          <cell r="F825">
            <v>940414</v>
          </cell>
          <cell r="G825" t="str">
            <v>Actualización 2022 -I</v>
          </cell>
        </row>
        <row r="826">
          <cell r="A826">
            <v>4542</v>
          </cell>
          <cell r="B826" t="str">
            <v>MANTENIMIENTO Y REHABILITACION DE VIAS</v>
          </cell>
          <cell r="C826" t="str">
            <v>MALLA VIAL INTERMEDIA</v>
          </cell>
          <cell r="D826" t="str">
            <v>PARCHEO EN PAVIMENTO FLEXIBLE CON MD-12. (INCLUYE DEMOLICIÓN MANUAL Y CARGUE DE PAVIMENTO FLEXIBLE, TRANSPORTE Y DISPOSICIÓN FINAL DE ESCOMBROS, IMPRIMACIÓN, COLOCACIÓN Y COMPACTACIÓN BASE ASFÁLTICA MD-12, RIEGO CRR-1)</v>
          </cell>
          <cell r="E826" t="str">
            <v>M3</v>
          </cell>
          <cell r="F826">
            <v>940404</v>
          </cell>
          <cell r="G826" t="str">
            <v>Actualización 2022 -I</v>
          </cell>
        </row>
        <row r="827">
          <cell r="A827">
            <v>4543</v>
          </cell>
          <cell r="B827" t="str">
            <v>ANDENES Y SARDINELES</v>
          </cell>
          <cell r="C827" t="str">
            <v>SARDINELES Y BORDILLOS</v>
          </cell>
          <cell r="D827" t="str">
            <v>SARDINEL PREFABRICADO ALTO RAMPAS A86 (SUMINISTRO E INSTALACIÓN. INCLUYE 3CM MORTERO DE NIVELACIÓN 1:5)</v>
          </cell>
          <cell r="E827" t="str">
            <v>ML</v>
          </cell>
          <cell r="F827">
            <v>59041</v>
          </cell>
          <cell r="G827" t="str">
            <v>Actualización 2022 -I</v>
          </cell>
        </row>
        <row r="828">
          <cell r="A828">
            <v>4544</v>
          </cell>
          <cell r="B828" t="str">
            <v>ANDENES Y SARDINELES</v>
          </cell>
          <cell r="C828" t="str">
            <v>SARDINELES Y BORDILLOS</v>
          </cell>
          <cell r="D828" t="str">
            <v>SARDINEL PREFABRICADO ALTO RAMPAS A86 (SUMINISTRO E INSTALACIÓN. INCLUYE 3CM MORTERO DE NIVELACIÓN 2000 PSI)</v>
          </cell>
          <cell r="E828" t="str">
            <v>ML</v>
          </cell>
          <cell r="F828">
            <v>59781</v>
          </cell>
          <cell r="G828" t="str">
            <v>Actualización 2022 -I</v>
          </cell>
        </row>
        <row r="829">
          <cell r="A829">
            <v>4545</v>
          </cell>
          <cell r="B829" t="str">
            <v>ANDENES Y SARDINELES</v>
          </cell>
          <cell r="C829" t="str">
            <v>SARDINELES Y BORDILLOS</v>
          </cell>
          <cell r="D829" t="str">
            <v>SARDINEL PREFABRICADO ALTO RAMPAS A86 (SUMINISTRO E INSTALACIÓN. SIN MATERIAL DE BASE)</v>
          </cell>
          <cell r="E829" t="str">
            <v>ML</v>
          </cell>
          <cell r="F829">
            <v>57220</v>
          </cell>
          <cell r="G829" t="str">
            <v>Actualización 2022 -I</v>
          </cell>
        </row>
        <row r="830">
          <cell r="A830">
            <v>4549</v>
          </cell>
          <cell r="B830" t="str">
            <v>REDES ALCANTARILLADO / DRENAJE</v>
          </cell>
          <cell r="C830" t="str">
            <v>REDES ALCANTARILLADO / DRENAJE</v>
          </cell>
          <cell r="D830" t="str">
            <v>SUMIDERO ALCANTARILLADO COMBINADO EN ANDEN NS-047-1V4 EAAB</v>
          </cell>
          <cell r="E830" t="str">
            <v>UN</v>
          </cell>
          <cell r="F830">
            <v>5304933</v>
          </cell>
          <cell r="G830" t="str">
            <v>Actualización 2022 -I</v>
          </cell>
        </row>
        <row r="831">
          <cell r="A831">
            <v>4550</v>
          </cell>
          <cell r="B831" t="str">
            <v>REDES ALCANTARILLADO / DRENAJE</v>
          </cell>
          <cell r="C831" t="str">
            <v>REDES ALCANTARILLADO / DRENAJE</v>
          </cell>
          <cell r="D831" t="str">
            <v>SUMIDERO ALCANTARILLADO COMBINADO EN VIA NS-047-1V4 EAAB</v>
          </cell>
          <cell r="E831" t="str">
            <v>UN</v>
          </cell>
          <cell r="F831">
            <v>3698729</v>
          </cell>
          <cell r="G831" t="str">
            <v>Actualización 2022 -I</v>
          </cell>
        </row>
        <row r="832">
          <cell r="A832">
            <v>4551</v>
          </cell>
          <cell r="B832" t="str">
            <v>REDES ALCANTARILLADO / DRENAJE</v>
          </cell>
          <cell r="C832" t="str">
            <v>REDES ALCANTARILLADO / DRENAJE</v>
          </cell>
          <cell r="D832" t="str">
            <v>SUMIDERO ALCANTARILLADO PLUVIAL EN ANDEN NS-047-1V4 EAAB</v>
          </cell>
          <cell r="E832" t="str">
            <v>UN</v>
          </cell>
          <cell r="F832">
            <v>4149431</v>
          </cell>
          <cell r="G832" t="str">
            <v>Actualización 2022 -I</v>
          </cell>
        </row>
        <row r="833">
          <cell r="A833">
            <v>4553</v>
          </cell>
          <cell r="B833" t="str">
            <v>REDES ALCANTARILLADO / DRENAJE</v>
          </cell>
          <cell r="C833" t="str">
            <v>REDES ALCANTARILLADO / DRENAJE</v>
          </cell>
          <cell r="D833" t="str">
            <v>POZO DE INSPECCION D=1.7 M (INCL. SUMINISTRO E INSTALACION). INCLUYE CILINDRO POZO DE INSPECCION EN MAMPOSTERIA, CONO PREFABRICADO, PLACA FONDO.</v>
          </cell>
          <cell r="E833" t="str">
            <v>UN</v>
          </cell>
          <cell r="F833">
            <v>2864527</v>
          </cell>
          <cell r="G833" t="str">
            <v>Actualización 2022 -I</v>
          </cell>
        </row>
        <row r="834">
          <cell r="A834">
            <v>4555</v>
          </cell>
          <cell r="B834" t="str">
            <v>PAVIMENTOS</v>
          </cell>
          <cell r="C834" t="str">
            <v>PAVIMENTOS EN CONCRETO HIDRAULICO</v>
          </cell>
          <cell r="D834" t="str">
            <v>LOSA DE PAVIMENTO EN CONCRETO HIDRAULICO MR50 CON FORMALETA FIJA, HIERROS DE TRANSFERENCIA, HIERROS DE AMARRE, ADITIVOS</v>
          </cell>
          <cell r="E834" t="str">
            <v>M3</v>
          </cell>
          <cell r="F834">
            <v>601891</v>
          </cell>
          <cell r="G834" t="str">
            <v>Actualización 2022 -I</v>
          </cell>
        </row>
        <row r="835">
          <cell r="A835">
            <v>4556</v>
          </cell>
          <cell r="B835" t="str">
            <v>RELLENOS Y CAPAS GRANULARES</v>
          </cell>
          <cell r="C835" t="str">
            <v>CAPAS GRANULARES</v>
          </cell>
          <cell r="D835" t="str">
            <v>SUBBASE GRANULAR CLASE A (SBG_A) (SUMINISTRO, EXTENDIDO MANUAL, HUMEDECIMIENTO Y COMPACTACIÓN)</v>
          </cell>
          <cell r="E835" t="str">
            <v>M3</v>
          </cell>
          <cell r="F835">
            <v>133276</v>
          </cell>
          <cell r="G835" t="str">
            <v>Actualización 2022 -I</v>
          </cell>
        </row>
        <row r="836">
          <cell r="A836">
            <v>4557</v>
          </cell>
          <cell r="B836" t="str">
            <v>RELLENOS Y CAPAS GRANULARES</v>
          </cell>
          <cell r="C836" t="str">
            <v>CAPAS GRANULARES</v>
          </cell>
          <cell r="D836" t="str">
            <v>SUBBASE GRANULAR CLASE C (SBG_C) (SUMINISTRO, EXTENDIDO MANUAL, HUMEDECIMIENTO Y COMPACTACIÓN)</v>
          </cell>
          <cell r="E836" t="str">
            <v>M3</v>
          </cell>
          <cell r="F836">
            <v>131729</v>
          </cell>
          <cell r="G836" t="str">
            <v>Actualización 2022 -I</v>
          </cell>
        </row>
        <row r="837">
          <cell r="A837">
            <v>4558</v>
          </cell>
          <cell r="B837" t="str">
            <v>REDES ALCANTARILLADO / DRENAJE</v>
          </cell>
          <cell r="C837" t="str">
            <v>REDES ALCANTARILLADO / DRENAJE</v>
          </cell>
          <cell r="D837" t="str">
            <v>SUMIDERO ALCANTARILLADO PLUVIAL EN VIA NS-047-1V4 EAAB</v>
          </cell>
          <cell r="E837" t="str">
            <v>UN</v>
          </cell>
          <cell r="F837">
            <v>5147171</v>
          </cell>
          <cell r="G837" t="str">
            <v>Actualización 2022 -I</v>
          </cell>
        </row>
        <row r="838">
          <cell r="A838">
            <v>4559</v>
          </cell>
          <cell r="B838" t="str">
            <v>CONCRETO Y ACERO PARA ESTRUCTURAS</v>
          </cell>
          <cell r="C838" t="str">
            <v>CONCRETOS Y MORTEROS HECHOS EN OBRA</v>
          </cell>
          <cell r="D838" t="str">
            <v>CONCRETO 1500 PSI (HECHO EN OBRA 1:3:5 CON ARENA Y GRAVILLA DE RÍO)</v>
          </cell>
          <cell r="E838" t="str">
            <v>M3</v>
          </cell>
          <cell r="F838">
            <v>333050</v>
          </cell>
          <cell r="G838" t="str">
            <v>Actualización 2022 -I</v>
          </cell>
        </row>
        <row r="839">
          <cell r="A839">
            <v>4560</v>
          </cell>
          <cell r="B839" t="str">
            <v>CONCRETO Y ACERO PARA ESTRUCTURAS</v>
          </cell>
          <cell r="C839" t="str">
            <v>CONCRETOS Y MORTEROS HECHOS EN OBRA</v>
          </cell>
          <cell r="D839" t="str">
            <v>CONCRETO 2500 PSI (HECHO EN OBRA CON MATERIAL DE RÍO)</v>
          </cell>
          <cell r="E839" t="str">
            <v>M3</v>
          </cell>
          <cell r="F839">
            <v>362388</v>
          </cell>
          <cell r="G839" t="str">
            <v>Actualización 2022 -I</v>
          </cell>
        </row>
        <row r="840">
          <cell r="A840">
            <v>4561</v>
          </cell>
          <cell r="B840" t="str">
            <v>CONCRETO Y ACERO PARA ESTRUCTURAS</v>
          </cell>
          <cell r="C840" t="str">
            <v>CONCRETOS Y MORTEROS HECHOS EN OBRA</v>
          </cell>
          <cell r="D840" t="str">
            <v>CONCRETO 3000 PSI (HECHO EN OBRA 1:2:2 CON MATERIAL DE RÍO)</v>
          </cell>
          <cell r="E840" t="str">
            <v>M3</v>
          </cell>
          <cell r="F840">
            <v>432024</v>
          </cell>
          <cell r="G840" t="str">
            <v>Actualización 2022 -I</v>
          </cell>
        </row>
        <row r="841">
          <cell r="A841">
            <v>4562</v>
          </cell>
          <cell r="B841" t="str">
            <v>RELLENOS Y CAPAS GRANULARES</v>
          </cell>
          <cell r="C841" t="str">
            <v>RELLENOS PARA ANDENES Y REDES</v>
          </cell>
          <cell r="D841" t="str">
            <v>RELLENO PARA ANDENES EN SUBBASE GRANULAR B-600 (SUMINISTRO, TRANSPORTE, EXTENDIDO, HUMEDECIMIENTO Y COMPACTACIÓN)</v>
          </cell>
          <cell r="E841" t="str">
            <v>M3</v>
          </cell>
          <cell r="F841">
            <v>108524</v>
          </cell>
          <cell r="G841" t="str">
            <v>Actualización 2022 -I</v>
          </cell>
        </row>
        <row r="842">
          <cell r="A842">
            <v>4563</v>
          </cell>
          <cell r="B842" t="str">
            <v>RELLENOS Y CAPAS GRANULARES</v>
          </cell>
          <cell r="C842" t="str">
            <v>RELLENOS PARA ANDENES Y REDES</v>
          </cell>
          <cell r="D842" t="str">
            <v>RELLENO PARA ANDENES EN SUBBASE GRANULAR B-200 (SUMINISTRO, EXTENDIDO, HUMEDECIMIENTO Y COMPACTACIÓN)</v>
          </cell>
          <cell r="E842" t="str">
            <v>M3</v>
          </cell>
          <cell r="F842">
            <v>75264</v>
          </cell>
          <cell r="G842" t="str">
            <v>Actualización 2022 -I</v>
          </cell>
        </row>
        <row r="843">
          <cell r="A843">
            <v>4564</v>
          </cell>
          <cell r="B843" t="str">
            <v>CONCRETO Y ACERO PARA ESTRUCTURAS</v>
          </cell>
          <cell r="C843" t="str">
            <v>CONCRETOS Y MORTEROS HECHOS EN OBRA</v>
          </cell>
          <cell r="D843" t="str">
            <v>CONCRETO 2000 PSI (HECHO EN OBRA 1:3:3 CON MATERIAL DE RÍO)</v>
          </cell>
          <cell r="E843" t="str">
            <v>M3</v>
          </cell>
          <cell r="F843">
            <v>376547</v>
          </cell>
          <cell r="G843" t="str">
            <v>Actualización 2022 -I</v>
          </cell>
        </row>
        <row r="844">
          <cell r="A844">
            <v>4565</v>
          </cell>
          <cell r="B844" t="str">
            <v>CONCRETO Y ACERO PARA ESTRUCTURAS</v>
          </cell>
          <cell r="C844" t="str">
            <v>CONCRETOS Y MORTEROS HECHOS EN OBRA</v>
          </cell>
          <cell r="D844" t="str">
            <v>CONCRETO 3500 PSI (HECHO EN OBRA CON MATERIAL DE RÍO)</v>
          </cell>
          <cell r="E844" t="str">
            <v>M3</v>
          </cell>
          <cell r="F844">
            <v>431518</v>
          </cell>
          <cell r="G844" t="str">
            <v>Actualización 2022 -I</v>
          </cell>
        </row>
        <row r="845">
          <cell r="A845">
            <v>4566</v>
          </cell>
          <cell r="B845" t="str">
            <v>CONCRETO Y ACERO PARA ESTRUCTURAS</v>
          </cell>
          <cell r="C845" t="str">
            <v>CONCRETOS Y MORTEROS HECHOS EN OBRA</v>
          </cell>
          <cell r="D845" t="str">
            <v>CONCRETO 4000 PSI (HECHO EN OBRA CON MATERIAL DE RÍO)</v>
          </cell>
          <cell r="E845" t="str">
            <v>M3</v>
          </cell>
          <cell r="F845">
            <v>444940</v>
          </cell>
          <cell r="G845" t="str">
            <v>Actualización 2022 -I</v>
          </cell>
        </row>
        <row r="846">
          <cell r="A846">
            <v>4567</v>
          </cell>
          <cell r="B846" t="str">
            <v>PAVIMENTOS</v>
          </cell>
          <cell r="C846" t="str">
            <v>PAVIMENTOS EN CONCRETO ASFALTICO</v>
          </cell>
          <cell r="D846" t="str">
            <v>MEZCLA ASFÁLTICA EN CALIENTE TIPO DENSO MD12 ASF CONVENCIONAL CON CEMENTO ASFÁLTICO 80-100 (SUMINISTRO, EXTENDIDO Y NIVELACIÓN MANUAL Y COMPACTACIÓN MECANICA CON VIBROCOMPACTADOR BENITIN DE 1 TONELADA INCLUYE OPERARIO Y COMBUSTIBLE)</v>
          </cell>
          <cell r="E846" t="str">
            <v>M3</v>
          </cell>
          <cell r="F846">
            <v>815423</v>
          </cell>
          <cell r="G846" t="str">
            <v>Actualización 2022 -I</v>
          </cell>
        </row>
        <row r="847">
          <cell r="A847">
            <v>4568</v>
          </cell>
          <cell r="B847" t="str">
            <v>PAVIMENTOS</v>
          </cell>
          <cell r="C847" t="str">
            <v>PAVIMENTOS EN CONCRETO ASFALTICO</v>
          </cell>
          <cell r="D847" t="str">
            <v>MEZCLA DENSA EN CALIENTE MD-12 Asfalto 80-100 (Suministro, Extendido y Nivelación Manual y Compactación mecánica con Vibrocompactador Benitín de 1 Tonelada, incluye operario y combustible)</v>
          </cell>
          <cell r="E847" t="str">
            <v>M3</v>
          </cell>
          <cell r="F847">
            <v>815423</v>
          </cell>
          <cell r="G847" t="str">
            <v>Actualización 2022 -I</v>
          </cell>
        </row>
        <row r="848">
          <cell r="A848">
            <v>4569</v>
          </cell>
          <cell r="B848" t="str">
            <v>SEÑALIZACIÓN</v>
          </cell>
          <cell r="C848" t="str">
            <v>DEMARCACION DE PAVIMENTOS</v>
          </cell>
          <cell r="D848" t="str">
            <v>ESTOPEROLES DE 10 CM X 2.5 CM. SUMINISTRO E INSTALACION.</v>
          </cell>
          <cell r="E848" t="str">
            <v>UN</v>
          </cell>
          <cell r="F848">
            <v>8056</v>
          </cell>
          <cell r="G848" t="str">
            <v>Actualización 2022 -I</v>
          </cell>
        </row>
        <row r="849">
          <cell r="A849">
            <v>4578</v>
          </cell>
          <cell r="B849" t="str">
            <v>INDICES</v>
          </cell>
          <cell r="C849" t="str">
            <v>CONSTRUCCIÓN DE ANDENES</v>
          </cell>
          <cell r="D849" t="str">
            <v>CONSTRUCCION DE BORDILLO PREFABRICADO A80. NO INCLUYE REDES</v>
          </cell>
          <cell r="E849" t="str">
            <v>ML</v>
          </cell>
          <cell r="F849">
            <v>72874</v>
          </cell>
          <cell r="G849" t="str">
            <v>Actualización 2022 -I</v>
          </cell>
        </row>
        <row r="850">
          <cell r="A850">
            <v>4581</v>
          </cell>
          <cell r="B850" t="str">
            <v>ANDENES Y SARDINELES</v>
          </cell>
          <cell r="C850" t="str">
            <v>PISOS EN ADOQUINES Y EN LOSETAS</v>
          </cell>
          <cell r="D850" t="str">
            <v>RETIRO DE ADOQUIN SOBRE MORTERO</v>
          </cell>
          <cell r="E850" t="str">
            <v>M2</v>
          </cell>
          <cell r="F850">
            <v>2180</v>
          </cell>
          <cell r="G850" t="str">
            <v>Actualización 2022 -I</v>
          </cell>
        </row>
        <row r="851">
          <cell r="A851">
            <v>4588</v>
          </cell>
          <cell r="B851" t="str">
            <v>INDICES</v>
          </cell>
          <cell r="C851" t="str">
            <v>CONSTRUCCIÓN DE ESCALERAS EN CONCRETO</v>
          </cell>
          <cell r="D851" t="str">
            <v>CONSTRUCCIÓN DE ESCALERAS EN CONCRETO 3000 PSI GRAVA COMÚN. INCLUYE EXCAVACIÓN MANUAL, SUBBASE GRANULAR CLASE B, ACERO DE REFUERZO Y TRANSPORTE Y DISPOSICIÓN FINAL DE ESCOMBROS.</v>
          </cell>
          <cell r="E851" t="str">
            <v>M2</v>
          </cell>
          <cell r="F851">
            <v>333358</v>
          </cell>
          <cell r="G851" t="str">
            <v>Actualización 2022 -I</v>
          </cell>
        </row>
        <row r="852">
          <cell r="A852">
            <v>4592</v>
          </cell>
          <cell r="B852" t="str">
            <v>ANDENES Y SARDINELES</v>
          </cell>
          <cell r="C852" t="str">
            <v>PISOS EN ADOQUINES Y EN LOSETAS</v>
          </cell>
          <cell r="D852" t="str">
            <v>RETIRO DE ADOQUIN SOBRE ARENA</v>
          </cell>
          <cell r="E852" t="str">
            <v>M2</v>
          </cell>
          <cell r="F852">
            <v>1389</v>
          </cell>
          <cell r="G852" t="str">
            <v>Actualización 2022 -I</v>
          </cell>
        </row>
        <row r="853">
          <cell r="A853">
            <v>4593</v>
          </cell>
          <cell r="B853" t="str">
            <v>PAVIMENTOS</v>
          </cell>
          <cell r="C853" t="str">
            <v>PAVIMENTOS ARTICULADOS</v>
          </cell>
          <cell r="D853" t="str">
            <v>ADOQUIN DE ARCILLA TR. LIVIANO 20X10X6CM (SUMINISTRO E INSTALACIÓN. INCLUYE BASE 4CM MORTERO 2000 Y ARENA DE SELLO)</v>
          </cell>
          <cell r="E853" t="str">
            <v>M2</v>
          </cell>
          <cell r="F853">
            <v>72675</v>
          </cell>
          <cell r="G853" t="str">
            <v>Actualización 2022 -I</v>
          </cell>
        </row>
        <row r="854">
          <cell r="A854">
            <v>4598</v>
          </cell>
          <cell r="B854" t="str">
            <v>ANÁLISIS AUXILIARES</v>
          </cell>
          <cell r="C854" t="str">
            <v>ACTIVIDADES DE CONSERVACIÓN</v>
          </cell>
          <cell r="D854" t="str">
            <v>SELLO DE GRIETAS</v>
          </cell>
          <cell r="E854" t="str">
            <v>ML</v>
          </cell>
          <cell r="F854">
            <v>8442</v>
          </cell>
          <cell r="G854" t="str">
            <v>Actualización 2022 -I</v>
          </cell>
        </row>
        <row r="855">
          <cell r="A855">
            <v>4599</v>
          </cell>
          <cell r="B855" t="str">
            <v>ANÁLISIS AUXILIARES</v>
          </cell>
          <cell r="C855" t="str">
            <v>ACTIVIDADES DE CONSERVACIÓN</v>
          </cell>
          <cell r="D855" t="str">
            <v>TRATAMIENTO SUPERFICIAL SIMPLE</v>
          </cell>
          <cell r="E855" t="str">
            <v>M2</v>
          </cell>
          <cell r="F855">
            <v>43643</v>
          </cell>
          <cell r="G855" t="str">
            <v>Actualización 2022 -I</v>
          </cell>
        </row>
        <row r="856">
          <cell r="A856">
            <v>4600</v>
          </cell>
          <cell r="B856" t="str">
            <v>ANÁLISIS AUXILIARES</v>
          </cell>
          <cell r="C856" t="str">
            <v>ACTIVIDADES DE CONSERVACIÓN</v>
          </cell>
          <cell r="D856" t="str">
            <v>TRATAMIENTO SUPERFICIAL DOBLE</v>
          </cell>
          <cell r="E856" t="str">
            <v>M2</v>
          </cell>
          <cell r="F856">
            <v>96064</v>
          </cell>
          <cell r="G856" t="str">
            <v>Actualización 2022 -I</v>
          </cell>
        </row>
        <row r="857">
          <cell r="A857">
            <v>4601</v>
          </cell>
          <cell r="B857" t="str">
            <v>ANÁLISIS AUXILIARES</v>
          </cell>
          <cell r="C857" t="str">
            <v>ACTIVIDADES DE CONSERVACIÓN</v>
          </cell>
          <cell r="D857" t="str">
            <v>SOBRECARPETA: RODADURA ASFÁLTICA E=0.05M</v>
          </cell>
          <cell r="E857" t="str">
            <v>M2</v>
          </cell>
          <cell r="F857">
            <v>43086</v>
          </cell>
          <cell r="G857" t="str">
            <v>Actualización 2022 -I</v>
          </cell>
        </row>
        <row r="858">
          <cell r="A858">
            <v>4602</v>
          </cell>
          <cell r="B858" t="str">
            <v>ANÁLISIS AUXILIARES</v>
          </cell>
          <cell r="C858" t="str">
            <v>ACTIVIDADES DE CONSERVACIÓN</v>
          </cell>
          <cell r="D858" t="str">
            <v>RECONSTRUCCION TRATAMIENTO SUPERFICIAL DOBLE</v>
          </cell>
          <cell r="E858" t="str">
            <v>M2</v>
          </cell>
          <cell r="F858">
            <v>114588</v>
          </cell>
          <cell r="G858" t="str">
            <v>Actualización 2022 -I</v>
          </cell>
        </row>
        <row r="859">
          <cell r="A859">
            <v>4604</v>
          </cell>
          <cell r="B859" t="str">
            <v>EXCAVACIONES</v>
          </cell>
          <cell r="C859" t="str">
            <v>EXC. CONFORMACIÓN DE SUBRASANTE</v>
          </cell>
          <cell r="D859" t="str">
            <v>DESCAPOTE A MAQUINA EN MATERIAL COMUN (E=0.1M. INCLUYE CARGUE). INCLUYE DISPOSICION FINAL DE ESCOMBROS</v>
          </cell>
          <cell r="E859" t="str">
            <v>M2</v>
          </cell>
          <cell r="F859">
            <v>5328</v>
          </cell>
          <cell r="G859" t="str">
            <v>Actualización 2022 -I</v>
          </cell>
        </row>
        <row r="860">
          <cell r="A860">
            <v>4606</v>
          </cell>
          <cell r="B860" t="str">
            <v>RELLENOS Y CAPAS GRANULARES</v>
          </cell>
          <cell r="C860" t="str">
            <v>RELLENOS PARA ANDENES Y REDES</v>
          </cell>
          <cell r="D860" t="str">
            <v>TRITURADO 3/4" E=0.1M. SUMINISTRO E INSTALACION.</v>
          </cell>
          <cell r="E860" t="str">
            <v>M2</v>
          </cell>
          <cell r="F860">
            <v>20558</v>
          </cell>
          <cell r="G860" t="str">
            <v>Actualización 2022 -I</v>
          </cell>
        </row>
        <row r="861">
          <cell r="A861">
            <v>4611</v>
          </cell>
          <cell r="B861" t="str">
            <v>REDES ACUEDUCTO</v>
          </cell>
          <cell r="C861" t="str">
            <v>REDES ACUEDUCTO</v>
          </cell>
          <cell r="D861" t="str">
            <v>CARCAMO TIPO PLACA DE PROTECCIÓN PARA TUBERÍA Ø 8" NORMA EAAB NS-090 . 3V.2. INCLUYE: DESPERDICIOS, COMPACTACIÓN Y DESPUNTES.</v>
          </cell>
          <cell r="E861" t="str">
            <v>ML</v>
          </cell>
          <cell r="F861">
            <v>133707</v>
          </cell>
          <cell r="G861" t="str">
            <v>Actualización 2022 -I</v>
          </cell>
        </row>
        <row r="862">
          <cell r="A862">
            <v>4612</v>
          </cell>
          <cell r="B862" t="str">
            <v>REDES ACUEDUCTO</v>
          </cell>
          <cell r="C862" t="str">
            <v>REDES ACUEDUCTO</v>
          </cell>
          <cell r="D862" t="str">
            <v>CARCAMO TIPO PLACA DE PROTECCIÓN PARA TUBERÍA Ø 10" NORMA EAAB NS-090 . 3V.2. INCLUYE: DESPERDICIOS, COMPACTACIÓN Y DESPUNTES.</v>
          </cell>
          <cell r="E862" t="str">
            <v>ML</v>
          </cell>
          <cell r="F862">
            <v>134163</v>
          </cell>
          <cell r="G862" t="str">
            <v>Actualización 2022 -I</v>
          </cell>
        </row>
        <row r="863">
          <cell r="A863">
            <v>4613</v>
          </cell>
          <cell r="B863" t="str">
            <v>TRANSPORTES Y ACARREOS</v>
          </cell>
          <cell r="C863" t="str">
            <v>TRANSPORTES Y ACARREOS</v>
          </cell>
          <cell r="D863" t="str">
            <v>TRANSPORTE Y DISPOSICION FINAL DE ESCOMBROS EN SITIO AUTORIZADO (DISTANCIA DE TRANSPORTE 28 KM)</v>
          </cell>
          <cell r="E863" t="str">
            <v>M3</v>
          </cell>
          <cell r="F863">
            <v>45039</v>
          </cell>
          <cell r="G863" t="str">
            <v>Actualización 2022 -I</v>
          </cell>
        </row>
        <row r="864">
          <cell r="A864">
            <v>4614</v>
          </cell>
          <cell r="B864" t="str">
            <v>REDES ACUEDUCTO</v>
          </cell>
          <cell r="C864" t="str">
            <v>REDES ACUEDUCTO</v>
          </cell>
          <cell r="D864" t="str">
            <v>CARCAMO TIPO PLACA DE PROTECCIÓN PARA TUBERÍA Ø 12" NORMA EAAB NS-090 . 3V.2. INCLUYE: DESPERDICIOS, COMPACTACIÓN Y DESPUNTES.</v>
          </cell>
          <cell r="E864" t="str">
            <v>ML</v>
          </cell>
          <cell r="F864">
            <v>134612</v>
          </cell>
          <cell r="G864" t="str">
            <v>Actualización 2022 -I</v>
          </cell>
        </row>
        <row r="865">
          <cell r="A865">
            <v>4615</v>
          </cell>
          <cell r="B865" t="str">
            <v>REDES ACUEDUCTO</v>
          </cell>
          <cell r="C865" t="str">
            <v>REDES ACUEDUCTO</v>
          </cell>
          <cell r="D865" t="str">
            <v>CARCAMO TIPO PLACA DE PROTECCIÓN PARA TUBERÍA Ø 16" NORMA EAAB NS-090 . 3V.2. INCLUYE: DESPERDICIOS, COMPACTACIÓN Y DESPUNTES.</v>
          </cell>
          <cell r="E865" t="str">
            <v>ML</v>
          </cell>
          <cell r="F865">
            <v>171694</v>
          </cell>
          <cell r="G865" t="str">
            <v>Actualización 2022 -I</v>
          </cell>
        </row>
        <row r="866">
          <cell r="A866">
            <v>4616</v>
          </cell>
          <cell r="B866" t="str">
            <v>REDES ACUEDUCTO</v>
          </cell>
          <cell r="C866" t="str">
            <v>REDES ACUEDUCTO</v>
          </cell>
          <cell r="D866" t="str">
            <v>CARCAMO TIPO PLACA DE PROTECCIÓN PARA TUBERÍA Ø 18" NORMA EAAB NS-090 . 3V.2. INCLUYE: DESPERDICIOS, COMPACTACIÓN Y DESPUNTES.</v>
          </cell>
          <cell r="E866" t="str">
            <v>ML</v>
          </cell>
          <cell r="F866">
            <v>172147</v>
          </cell>
          <cell r="G866" t="str">
            <v>Actualización 2022 -I</v>
          </cell>
        </row>
        <row r="867">
          <cell r="A867">
            <v>4617</v>
          </cell>
          <cell r="B867" t="str">
            <v>REDES ACUEDUCTO</v>
          </cell>
          <cell r="C867" t="str">
            <v>REDES ACUEDUCTO</v>
          </cell>
          <cell r="D867" t="str">
            <v>CARCAMO TIPO PLACA DE PROTECCIÓN PARA TUBERÍA Ø 20" NORMA EAAB NS-090 . 3V.2. INCLUYE: DESPERDICIOS, COMPACTACIÓN Y DESPUNTES.</v>
          </cell>
          <cell r="E867" t="str">
            <v>ML</v>
          </cell>
          <cell r="F867">
            <v>204740</v>
          </cell>
          <cell r="G867" t="str">
            <v>Actualización 2022 -I</v>
          </cell>
        </row>
        <row r="868">
          <cell r="A868">
            <v>4618</v>
          </cell>
          <cell r="B868" t="str">
            <v>REDES ACUEDUCTO</v>
          </cell>
          <cell r="C868" t="str">
            <v>REDES ACUEDUCTO</v>
          </cell>
          <cell r="D868" t="str">
            <v>CARCAMO TIPO PLACA DE PROTECCIÓN PARA TUBERÍA Ø 24" NORMA EAAB NS-090 . 3V.2. INCLUYE: DESPERDICIOS, COMPACTACIÓN Y DESPUNTES.</v>
          </cell>
          <cell r="E868" t="str">
            <v>ML</v>
          </cell>
          <cell r="F868">
            <v>212839</v>
          </cell>
          <cell r="G868" t="str">
            <v>Actualización 2022 -I</v>
          </cell>
        </row>
        <row r="869">
          <cell r="A869">
            <v>4619</v>
          </cell>
          <cell r="B869" t="str">
            <v>REDES ACUEDUCTO</v>
          </cell>
          <cell r="C869" t="str">
            <v>REDES ACUEDUCTO</v>
          </cell>
          <cell r="D869" t="str">
            <v>CARCAMO TIPO PLACA DE PROTECCIÓN PARA TUBERÍA Ø 27" NORMA EAAB NS-090 . 3V.2. INCLUYE: DESPERDICIOS, COMPACTACIÓN Y DESPUNTES.</v>
          </cell>
          <cell r="E869" t="str">
            <v>ML</v>
          </cell>
          <cell r="F869">
            <v>233501</v>
          </cell>
          <cell r="G869" t="str">
            <v>Actualización 2022 -I</v>
          </cell>
        </row>
        <row r="870">
          <cell r="A870">
            <v>4620</v>
          </cell>
          <cell r="B870" t="str">
            <v>REDES ACUEDUCTO</v>
          </cell>
          <cell r="C870" t="str">
            <v>REDES ACUEDUCTO</v>
          </cell>
          <cell r="D870" t="str">
            <v>CARCAMO TIPO PLACA DE PROTECCIÓN PARA TUBERÍA Ø 30" NORMA EAAB NS-090 . 3V.2. INCLUYE: DESPERDICIOS, COMPACTACIÓN Y DESPUNTES.</v>
          </cell>
          <cell r="E870" t="str">
            <v>ML</v>
          </cell>
          <cell r="F870">
            <v>251945</v>
          </cell>
          <cell r="G870" t="str">
            <v>Actualización 2022 -I</v>
          </cell>
        </row>
        <row r="871">
          <cell r="A871">
            <v>4621</v>
          </cell>
          <cell r="B871" t="str">
            <v>REDES ACUEDUCTO</v>
          </cell>
          <cell r="C871" t="str">
            <v>REDES ACUEDUCTO</v>
          </cell>
          <cell r="D871" t="str">
            <v>CARCAMO TIPO PLACA DE PROTECCIÓN PARA TUBERÍA Ø 32" NORMA EAAB NS-090 . 3V.2. INCLUYE: DESPERDICIOS, COMPACTACIÓN Y DESPUNTES.</v>
          </cell>
          <cell r="E871" t="str">
            <v>ML</v>
          </cell>
          <cell r="F871">
            <v>279849</v>
          </cell>
          <cell r="G871" t="str">
            <v>Actualización 2022 -I</v>
          </cell>
        </row>
        <row r="872">
          <cell r="A872">
            <v>4622</v>
          </cell>
          <cell r="B872" t="str">
            <v>REDES ACUEDUCTO</v>
          </cell>
          <cell r="C872" t="str">
            <v>REDES ACUEDUCTO</v>
          </cell>
          <cell r="D872" t="str">
            <v>CARCAMO TIPO PLACA DE PROTECCIÓN PARA TUBERÍA Ø 36" NORMA EAAB NS-090 . 3V.2. INCLUYE: DESPERDICIOS, COMPACTACIÓN Y DESPUNTES.</v>
          </cell>
          <cell r="E872" t="str">
            <v>ML</v>
          </cell>
          <cell r="F872">
            <v>294168</v>
          </cell>
          <cell r="G872" t="str">
            <v>Actualización 2022 -I</v>
          </cell>
        </row>
        <row r="873">
          <cell r="A873">
            <v>4624</v>
          </cell>
          <cell r="B873" t="str">
            <v>REDES ACUEDUCTO</v>
          </cell>
          <cell r="C873" t="str">
            <v>REDES ACUEDUCTO</v>
          </cell>
          <cell r="D873" t="str">
            <v>TUBERIA GRP 300MM (INCLUYE TRANSPORTE). SUMINISTRO E INSTALACION.</v>
          </cell>
          <cell r="E873" t="str">
            <v>ML</v>
          </cell>
          <cell r="F873">
            <v>488712</v>
          </cell>
          <cell r="G873" t="str">
            <v>Actualización 2022 -I</v>
          </cell>
        </row>
        <row r="874">
          <cell r="A874">
            <v>4625</v>
          </cell>
          <cell r="B874" t="str">
            <v>REDES ACUEDUCTO</v>
          </cell>
          <cell r="C874" t="str">
            <v>REDES ACUEDUCTO</v>
          </cell>
          <cell r="D874" t="str">
            <v>TUBERIA GRP 400MM (INCLUYE TRANSPORTE). SUMINISTRO E INSTALACION.</v>
          </cell>
          <cell r="E874" t="str">
            <v>ML</v>
          </cell>
          <cell r="F874">
            <v>642248</v>
          </cell>
          <cell r="G874" t="str">
            <v>Actualización 2022 -I</v>
          </cell>
        </row>
        <row r="875">
          <cell r="A875">
            <v>4626</v>
          </cell>
          <cell r="B875" t="str">
            <v>REDES ACUEDUCTO</v>
          </cell>
          <cell r="C875" t="str">
            <v>REDES ACUEDUCTO</v>
          </cell>
          <cell r="D875" t="str">
            <v>TUBERIA GRP 500MM (INCLUYE TRANSPORTE). SUMINISTRO E INSTALACION.</v>
          </cell>
          <cell r="E875" t="str">
            <v>ML</v>
          </cell>
          <cell r="F875">
            <v>836690</v>
          </cell>
          <cell r="G875" t="str">
            <v>Actualización 2022 -I</v>
          </cell>
        </row>
        <row r="876">
          <cell r="A876">
            <v>4627</v>
          </cell>
          <cell r="B876" t="str">
            <v>REDES ACUEDUCTO</v>
          </cell>
          <cell r="C876" t="str">
            <v>REDES ACUEDUCTO</v>
          </cell>
          <cell r="D876" t="str">
            <v>TUBERIA GRP 600MM (INCLUYE TRANSPORTE). SUMINISTRO E INSTALACION.</v>
          </cell>
          <cell r="E876" t="str">
            <v>ML</v>
          </cell>
          <cell r="F876">
            <v>976360</v>
          </cell>
          <cell r="G876" t="str">
            <v>Actualización 2022 -I</v>
          </cell>
        </row>
        <row r="877">
          <cell r="A877">
            <v>4628</v>
          </cell>
          <cell r="B877" t="str">
            <v>REDES ACUEDUCTO</v>
          </cell>
          <cell r="C877" t="str">
            <v>REDES ACUEDUCTO</v>
          </cell>
          <cell r="D877" t="str">
            <v>TUBERIA GRP 700MM (INCLUYE TRANSPORTE). SUMINISTRO E INSTALACION.</v>
          </cell>
          <cell r="E877" t="str">
            <v>ML</v>
          </cell>
          <cell r="F877">
            <v>1220781</v>
          </cell>
          <cell r="G877" t="str">
            <v>Actualización 2022 -I</v>
          </cell>
        </row>
        <row r="878">
          <cell r="A878">
            <v>4629</v>
          </cell>
          <cell r="B878" t="str">
            <v>REDES ACUEDUCTO</v>
          </cell>
          <cell r="C878" t="str">
            <v>REDES ACUEDUCTO</v>
          </cell>
          <cell r="D878" t="str">
            <v>TUBERIA GRP 800MM (INCLUYE TRANSPORTE). SUMINISTRO E INSTALACION.</v>
          </cell>
          <cell r="E878" t="str">
            <v>ML</v>
          </cell>
          <cell r="F878">
            <v>1484103</v>
          </cell>
          <cell r="G878" t="str">
            <v>Actualización 2022 -I</v>
          </cell>
        </row>
        <row r="879">
          <cell r="A879">
            <v>4630</v>
          </cell>
          <cell r="B879" t="str">
            <v>REDES ACUEDUCTO</v>
          </cell>
          <cell r="C879" t="str">
            <v>REDES ACUEDUCTO</v>
          </cell>
          <cell r="D879" t="str">
            <v>TUBERIA GRP 900MM (INCLUYE TRANSPORTE). SUMINISTRO E INSTALACION.</v>
          </cell>
          <cell r="E879" t="str">
            <v>ML</v>
          </cell>
          <cell r="F879">
            <v>1795934</v>
          </cell>
          <cell r="G879" t="str">
            <v>Actualización 2022 -I</v>
          </cell>
        </row>
        <row r="880">
          <cell r="A880">
            <v>4631</v>
          </cell>
          <cell r="B880" t="str">
            <v>REDES ACUEDUCTO</v>
          </cell>
          <cell r="C880" t="str">
            <v>REDES ACUEDUCTO</v>
          </cell>
          <cell r="D880" t="str">
            <v>TUBERIA GRP 1000MM (INCLUYE TRANSPORTE). SUMINISTRO E INSTALACION.</v>
          </cell>
          <cell r="E880" t="str">
            <v>ML</v>
          </cell>
          <cell r="F880">
            <v>2021834</v>
          </cell>
          <cell r="G880" t="str">
            <v>Actualización 2022 -I</v>
          </cell>
        </row>
        <row r="881">
          <cell r="A881">
            <v>4632</v>
          </cell>
          <cell r="B881" t="str">
            <v>REDES ACUEDUCTO</v>
          </cell>
          <cell r="C881" t="str">
            <v>REDES ACUEDUCTO</v>
          </cell>
          <cell r="D881" t="str">
            <v>TUBERIA GRP 1100MM (INCLUYE TRANSPORTE). SUMINISTRO E INSTALACION.</v>
          </cell>
          <cell r="E881" t="str">
            <v>ML</v>
          </cell>
          <cell r="F881">
            <v>2367832</v>
          </cell>
          <cell r="G881" t="str">
            <v>Actualización 2022 -I</v>
          </cell>
        </row>
        <row r="882">
          <cell r="A882">
            <v>4633</v>
          </cell>
          <cell r="B882" t="str">
            <v>REDES ACUEDUCTO</v>
          </cell>
          <cell r="C882" t="str">
            <v>REDES ACUEDUCTO</v>
          </cell>
          <cell r="D882" t="str">
            <v>TUBERIA GRP 1200MM (INCLUYE TRANSPORTE). SUMINISTRO E INSTALACION.</v>
          </cell>
          <cell r="E882" t="str">
            <v>ML</v>
          </cell>
          <cell r="F882">
            <v>2750442</v>
          </cell>
          <cell r="G882" t="str">
            <v>Actualización 2022 -I</v>
          </cell>
        </row>
        <row r="883">
          <cell r="A883">
            <v>4634</v>
          </cell>
          <cell r="B883" t="str">
            <v>REDES ACUEDUCTO</v>
          </cell>
          <cell r="C883" t="str">
            <v>REDES ACUEDUCTO</v>
          </cell>
          <cell r="D883" t="str">
            <v>TUBERIA GRP 1300MM (INCLUYE TRANSPORTE). SUMINISTRO E INSTALACION.</v>
          </cell>
          <cell r="E883" t="str">
            <v>ML</v>
          </cell>
          <cell r="F883">
            <v>3157908</v>
          </cell>
          <cell r="G883" t="str">
            <v>Actualización 2022 -I</v>
          </cell>
        </row>
        <row r="884">
          <cell r="A884">
            <v>4635</v>
          </cell>
          <cell r="B884" t="str">
            <v>REDES ACUEDUCTO</v>
          </cell>
          <cell r="C884" t="str">
            <v>REDES ACUEDUCTO</v>
          </cell>
          <cell r="D884" t="str">
            <v>TUBERIA GRP 1400MM (INCLUYE TRANSPORTE). SUMINISTRO E INSTALACION.</v>
          </cell>
          <cell r="E884" t="str">
            <v>ML</v>
          </cell>
          <cell r="F884">
            <v>3569311</v>
          </cell>
          <cell r="G884" t="str">
            <v>Actualización 2022 -I</v>
          </cell>
        </row>
        <row r="885">
          <cell r="A885">
            <v>4636</v>
          </cell>
          <cell r="B885" t="str">
            <v>REDES ACUEDUCTO</v>
          </cell>
          <cell r="C885" t="str">
            <v>REDES ACUEDUCTO</v>
          </cell>
          <cell r="D885" t="str">
            <v>TUBERIA GRP 1500MM (INCLUYE TRANSPORTE). SUMINISTRO E INSTALACION.</v>
          </cell>
          <cell r="E885" t="str">
            <v>ML</v>
          </cell>
          <cell r="F885">
            <v>4059874</v>
          </cell>
          <cell r="G885" t="str">
            <v>Actualización 2022 -I</v>
          </cell>
        </row>
        <row r="886">
          <cell r="A886">
            <v>4637</v>
          </cell>
          <cell r="B886" t="str">
            <v>REDES ACUEDUCTO</v>
          </cell>
          <cell r="C886" t="str">
            <v>REDES ACUEDUCTO</v>
          </cell>
          <cell r="D886" t="str">
            <v>TUBERIA GRP 1600MM (INCLUYE TRANSPORTE). SUMINISTRO E INSTALACION.</v>
          </cell>
          <cell r="E886" t="str">
            <v>ML</v>
          </cell>
          <cell r="F886">
            <v>4569654</v>
          </cell>
          <cell r="G886" t="str">
            <v>Actualización 2022 -I</v>
          </cell>
        </row>
        <row r="887">
          <cell r="A887">
            <v>4638</v>
          </cell>
          <cell r="B887" t="str">
            <v>REDES ACUEDUCTO</v>
          </cell>
          <cell r="C887" t="str">
            <v>REDES ACUEDUCTO</v>
          </cell>
          <cell r="D887" t="str">
            <v>TUBERIA GRP 1700MM (INCLUYE TRANSPORTE). SUMINISTRO E INSTALACION.</v>
          </cell>
          <cell r="E887" t="str">
            <v>ML</v>
          </cell>
          <cell r="F887">
            <v>5111583</v>
          </cell>
          <cell r="G887" t="str">
            <v>Actualización 2022 -I</v>
          </cell>
        </row>
        <row r="888">
          <cell r="A888">
            <v>4639</v>
          </cell>
          <cell r="B888" t="str">
            <v>MANTENIMIENTO Y REHABILITACION DE VIAS</v>
          </cell>
          <cell r="C888" t="str">
            <v>MALLA VIAL ARTERIAL</v>
          </cell>
          <cell r="D888" t="str">
            <v>CONSTRUCCIÓN DE PAVIMENTO FLEXIBLE MD10 E=0.08M Y MD20 E= 0.18M (NO INCLUYE SARDINEL)</v>
          </cell>
          <cell r="E888" t="str">
            <v>M2</v>
          </cell>
          <cell r="F888">
            <v>323473</v>
          </cell>
          <cell r="G888" t="str">
            <v>Actualización 2022 -I</v>
          </cell>
        </row>
        <row r="889">
          <cell r="A889">
            <v>4640</v>
          </cell>
          <cell r="B889" t="str">
            <v>MANTENIMIENTO Y REHABILITACION DE VIAS</v>
          </cell>
          <cell r="C889" t="str">
            <v>MALLA VIAL ARTERIAL</v>
          </cell>
          <cell r="D889" t="str">
            <v>CONSTRUCCIÓN DE PAVIMENTO FLEXIBLE MD10 E=0.06M Y MD20 E= 0.18M (NO INCLUYE SARDINEL)</v>
          </cell>
          <cell r="E889" t="str">
            <v>M2</v>
          </cell>
          <cell r="F889">
            <v>302614</v>
          </cell>
          <cell r="G889" t="str">
            <v>Actualización 2022 -I</v>
          </cell>
        </row>
        <row r="890">
          <cell r="A890">
            <v>4641</v>
          </cell>
          <cell r="B890" t="str">
            <v>REDES ACUEDUCTO</v>
          </cell>
          <cell r="C890" t="str">
            <v>REDES ACUEDUCTO</v>
          </cell>
          <cell r="D890" t="str">
            <v>ACOPLE GRP 300MM. SUMINISTRO E INSTALACION.</v>
          </cell>
          <cell r="E890" t="str">
            <v>UN</v>
          </cell>
          <cell r="F890">
            <v>702755</v>
          </cell>
          <cell r="G890" t="str">
            <v>Actualización 2022 -I</v>
          </cell>
        </row>
        <row r="891">
          <cell r="A891">
            <v>4642</v>
          </cell>
          <cell r="B891" t="str">
            <v>REDES ACUEDUCTO</v>
          </cell>
          <cell r="C891" t="str">
            <v>REDES ACUEDUCTO</v>
          </cell>
          <cell r="D891" t="str">
            <v>ACOPLE GRP 350MM. SUMINISTRO E INSTALACION.</v>
          </cell>
          <cell r="E891" t="str">
            <v>UN</v>
          </cell>
          <cell r="F891">
            <v>747034</v>
          </cell>
          <cell r="G891" t="str">
            <v>Actualización 2022 -I</v>
          </cell>
        </row>
        <row r="892">
          <cell r="A892">
            <v>4643</v>
          </cell>
          <cell r="B892" t="str">
            <v>REDES ACUEDUCTO</v>
          </cell>
          <cell r="C892" t="str">
            <v>REDES ACUEDUCTO</v>
          </cell>
          <cell r="D892" t="str">
            <v>ACOPLE GRP 400MM. SUMINISTRO E INSTALACION.</v>
          </cell>
          <cell r="E892" t="str">
            <v>UN</v>
          </cell>
          <cell r="F892">
            <v>796263</v>
          </cell>
          <cell r="G892" t="str">
            <v>Actualización 2022 -I</v>
          </cell>
        </row>
        <row r="893">
          <cell r="A893">
            <v>4644</v>
          </cell>
          <cell r="B893" t="str">
            <v>REDES ACUEDUCTO</v>
          </cell>
          <cell r="C893" t="str">
            <v>REDES ACUEDUCTO</v>
          </cell>
          <cell r="D893" t="str">
            <v>ACOPLE GRP 500MM. SUMINISTRO E INSTALACION.</v>
          </cell>
          <cell r="E893" t="str">
            <v>UN</v>
          </cell>
          <cell r="F893">
            <v>864796</v>
          </cell>
          <cell r="G893" t="str">
            <v>Actualización 2022 -I</v>
          </cell>
        </row>
        <row r="894">
          <cell r="A894">
            <v>4645</v>
          </cell>
          <cell r="B894" t="str">
            <v>REDES ACUEDUCTO</v>
          </cell>
          <cell r="C894" t="str">
            <v>REDES ACUEDUCTO</v>
          </cell>
          <cell r="D894" t="str">
            <v>ACOPLE GRP 600MM. SUMINISTRO E INSTALACION.</v>
          </cell>
          <cell r="E894" t="str">
            <v>UN</v>
          </cell>
          <cell r="F894">
            <v>1181189</v>
          </cell>
          <cell r="G894" t="str">
            <v>Actualización 2022 -I</v>
          </cell>
        </row>
        <row r="895">
          <cell r="A895">
            <v>4646</v>
          </cell>
          <cell r="B895" t="str">
            <v>REDES ACUEDUCTO</v>
          </cell>
          <cell r="C895" t="str">
            <v>REDES ACUEDUCTO</v>
          </cell>
          <cell r="D895" t="str">
            <v>ACOPLE GRP 700MM. SUMINISTRO E INSTALACION.</v>
          </cell>
          <cell r="E895" t="str">
            <v>UN</v>
          </cell>
          <cell r="F895">
            <v>1301493</v>
          </cell>
          <cell r="G895" t="str">
            <v>Actualización 2022 -I</v>
          </cell>
        </row>
        <row r="896">
          <cell r="A896">
            <v>4647</v>
          </cell>
          <cell r="B896" t="str">
            <v>REDES ACUEDUCTO</v>
          </cell>
          <cell r="C896" t="str">
            <v>REDES ACUEDUCTO</v>
          </cell>
          <cell r="D896" t="str">
            <v>ACOPLE GRP 800MM. SUMINISTRO E INSTALACION.</v>
          </cell>
          <cell r="E896" t="str">
            <v>UN</v>
          </cell>
          <cell r="F896">
            <v>1459203</v>
          </cell>
          <cell r="G896" t="str">
            <v>Actualización 2022 -I</v>
          </cell>
        </row>
        <row r="897">
          <cell r="A897">
            <v>4648</v>
          </cell>
          <cell r="B897" t="str">
            <v>REDES ACUEDUCTO</v>
          </cell>
          <cell r="C897" t="str">
            <v>REDES ACUEDUCTO</v>
          </cell>
          <cell r="D897" t="str">
            <v>ACOPLE GRP 900MM. SUMINISTRO E INSTALACION.</v>
          </cell>
          <cell r="E897" t="str">
            <v>UN</v>
          </cell>
          <cell r="F897">
            <v>1621402</v>
          </cell>
          <cell r="G897" t="str">
            <v>Actualización 2022 -I</v>
          </cell>
        </row>
        <row r="898">
          <cell r="A898">
            <v>4649</v>
          </cell>
          <cell r="B898" t="str">
            <v>REDES ACUEDUCTO</v>
          </cell>
          <cell r="C898" t="str">
            <v>REDES ACUEDUCTO</v>
          </cell>
          <cell r="D898" t="str">
            <v>ACOPLE GRP 1000MM. SUMINISTRO E INSTALACION.</v>
          </cell>
          <cell r="E898" t="str">
            <v>UN</v>
          </cell>
          <cell r="F898">
            <v>981434</v>
          </cell>
          <cell r="G898" t="str">
            <v>Actualización 2022 -I</v>
          </cell>
        </row>
        <row r="899">
          <cell r="A899">
            <v>4650</v>
          </cell>
          <cell r="B899" t="str">
            <v>REDES ACUEDUCTO</v>
          </cell>
          <cell r="C899" t="str">
            <v>REDES ACUEDUCTO</v>
          </cell>
          <cell r="D899" t="str">
            <v>ACOPLE GRP 1100MM. SUMINISTRO E INSTALACION.</v>
          </cell>
          <cell r="E899" t="str">
            <v>UN</v>
          </cell>
          <cell r="F899">
            <v>1047713</v>
          </cell>
          <cell r="G899" t="str">
            <v>Actualización 2022 -I</v>
          </cell>
        </row>
        <row r="900">
          <cell r="A900">
            <v>4651</v>
          </cell>
          <cell r="B900" t="str">
            <v>REDES ACUEDUCTO</v>
          </cell>
          <cell r="C900" t="str">
            <v>REDES ACUEDUCTO</v>
          </cell>
          <cell r="D900" t="str">
            <v>ACOPLE GRP 1200MM. SUMINISTRO E INSTALACION.</v>
          </cell>
          <cell r="E900" t="str">
            <v>UN</v>
          </cell>
          <cell r="F900">
            <v>1233184</v>
          </cell>
          <cell r="G900" t="str">
            <v>Actualización 2022 -I</v>
          </cell>
        </row>
        <row r="901">
          <cell r="A901">
            <v>4652</v>
          </cell>
          <cell r="B901" t="str">
            <v>REDES ACUEDUCTO</v>
          </cell>
          <cell r="C901" t="str">
            <v>REDES ACUEDUCTO</v>
          </cell>
          <cell r="D901" t="str">
            <v>ACOPLE GRP 1300MM. SUMINISTRO E INSTALACION.</v>
          </cell>
          <cell r="E901" t="str">
            <v>UN</v>
          </cell>
          <cell r="F901">
            <v>1630077</v>
          </cell>
          <cell r="G901" t="str">
            <v>Actualización 2022 -I</v>
          </cell>
        </row>
        <row r="902">
          <cell r="A902">
            <v>4653</v>
          </cell>
          <cell r="B902" t="str">
            <v>REDES ACUEDUCTO</v>
          </cell>
          <cell r="C902" t="str">
            <v>REDES ACUEDUCTO</v>
          </cell>
          <cell r="D902" t="str">
            <v>ACOPLE GRP 1400MM. SUMINISTRO E INSTALACION.</v>
          </cell>
          <cell r="E902" t="str">
            <v>UN</v>
          </cell>
          <cell r="F902">
            <v>1736561</v>
          </cell>
          <cell r="G902" t="str">
            <v>Actualización 2022 -I</v>
          </cell>
        </row>
        <row r="903">
          <cell r="A903">
            <v>4654</v>
          </cell>
          <cell r="B903" t="str">
            <v>REDES ACUEDUCTO</v>
          </cell>
          <cell r="C903" t="str">
            <v>REDES ACUEDUCTO</v>
          </cell>
          <cell r="D903" t="str">
            <v>ACOPLE GRP 1500MM. SUMINISTRO E INSTALACION.</v>
          </cell>
          <cell r="E903" t="str">
            <v>UN</v>
          </cell>
          <cell r="F903">
            <v>1872791</v>
          </cell>
          <cell r="G903" t="str">
            <v>Actualización 2022 -I</v>
          </cell>
        </row>
        <row r="904">
          <cell r="A904">
            <v>4655</v>
          </cell>
          <cell r="B904" t="str">
            <v>REDES ACUEDUCTO</v>
          </cell>
          <cell r="C904" t="str">
            <v>REDES ACUEDUCTO</v>
          </cell>
          <cell r="D904" t="str">
            <v>ACOPLE GRP 1600MM. SUMINISTRO E INSTALACION.</v>
          </cell>
          <cell r="E904" t="str">
            <v>UN</v>
          </cell>
          <cell r="F904">
            <v>2063121</v>
          </cell>
          <cell r="G904" t="str">
            <v>Actualización 2022 -I</v>
          </cell>
        </row>
        <row r="905">
          <cell r="A905">
            <v>4656</v>
          </cell>
          <cell r="B905" t="str">
            <v>REDES ACUEDUCTO</v>
          </cell>
          <cell r="C905" t="str">
            <v>REDES ACUEDUCTO</v>
          </cell>
          <cell r="D905" t="str">
            <v>ACOPLE GRP 1700MM. SUMINISTRO E INSTALACION.</v>
          </cell>
          <cell r="E905" t="str">
            <v>UN</v>
          </cell>
          <cell r="F905">
            <v>2183247</v>
          </cell>
          <cell r="G905" t="str">
            <v>Actualización 2022 -I</v>
          </cell>
        </row>
        <row r="906">
          <cell r="A906">
            <v>4657</v>
          </cell>
          <cell r="B906" t="str">
            <v>REDES ACUEDUCTO</v>
          </cell>
          <cell r="C906" t="str">
            <v>REDES ACUEDUCTO</v>
          </cell>
          <cell r="D906" t="str">
            <v>ACOPLE GRP 1800MM. SUMINISTRO E INSTALACION.</v>
          </cell>
          <cell r="E906" t="str">
            <v>UN</v>
          </cell>
          <cell r="F906">
            <v>2423393</v>
          </cell>
          <cell r="G906" t="str">
            <v>Actualización 2022 -I</v>
          </cell>
        </row>
        <row r="907">
          <cell r="A907">
            <v>4658</v>
          </cell>
          <cell r="B907" t="str">
            <v>REDES ACUEDUCTO</v>
          </cell>
          <cell r="C907" t="str">
            <v>REDES ACUEDUCTO</v>
          </cell>
          <cell r="D907" t="str">
            <v>ACOPLE GRP 2000MM. SUMINISTRO E INSTALACION.</v>
          </cell>
          <cell r="E907" t="str">
            <v>UN</v>
          </cell>
          <cell r="F907">
            <v>2653021</v>
          </cell>
          <cell r="G907" t="str">
            <v>Actualización 2022 -I</v>
          </cell>
        </row>
        <row r="908">
          <cell r="A908">
            <v>4659</v>
          </cell>
          <cell r="B908" t="str">
            <v>REDES ACUEDUCTO</v>
          </cell>
          <cell r="C908" t="str">
            <v>REDES ACUEDUCTO</v>
          </cell>
          <cell r="D908" t="str">
            <v>TUBERIA GRP 1800MM (INCLUYE TRANSPORTE). SUMINISTRO E INSTALACION.</v>
          </cell>
          <cell r="E908" t="str">
            <v>ML</v>
          </cell>
          <cell r="F908">
            <v>5693300</v>
          </cell>
          <cell r="G908" t="str">
            <v>Actualización 2022 -I</v>
          </cell>
        </row>
        <row r="909">
          <cell r="A909">
            <v>4660</v>
          </cell>
          <cell r="B909" t="str">
            <v>REDES ACUEDUCTO</v>
          </cell>
          <cell r="C909" t="str">
            <v>REDES ACUEDUCTO</v>
          </cell>
          <cell r="D909" t="str">
            <v>TUBERIA GRP 2000MM (INCLUYE TRANSPORTE). SUMINISTRO E INSTALACION.</v>
          </cell>
          <cell r="E909" t="str">
            <v>ML</v>
          </cell>
          <cell r="F909">
            <v>6915556</v>
          </cell>
          <cell r="G909" t="str">
            <v>Actualización 2022 -I</v>
          </cell>
        </row>
        <row r="910">
          <cell r="A910">
            <v>4661</v>
          </cell>
          <cell r="B910" t="str">
            <v>REDES ACUEDUCTO</v>
          </cell>
          <cell r="C910" t="str">
            <v>REDES ACUEDUCTO</v>
          </cell>
          <cell r="D910" t="str">
            <v>TUBERIA GRP 2400MM (INCLUYE TRANSPORTE). SUMINISTRO E INSTALACION.</v>
          </cell>
          <cell r="E910" t="str">
            <v>ML</v>
          </cell>
          <cell r="F910">
            <v>9747114</v>
          </cell>
          <cell r="G910" t="str">
            <v>Actualización 2022 -I</v>
          </cell>
        </row>
        <row r="911">
          <cell r="A911">
            <v>4662</v>
          </cell>
          <cell r="B911" t="str">
            <v>REDES ACUEDUCTO</v>
          </cell>
          <cell r="C911" t="str">
            <v>REDES ACUEDUCTO</v>
          </cell>
          <cell r="D911" t="str">
            <v>ACOPLE GRP 2400MM. SUMINISTRO E INSTALACION.</v>
          </cell>
          <cell r="E911" t="str">
            <v>UN</v>
          </cell>
          <cell r="F911">
            <v>3172652</v>
          </cell>
          <cell r="G911" t="str">
            <v>Actualización 2022 -I</v>
          </cell>
        </row>
        <row r="912">
          <cell r="A912">
            <v>4663</v>
          </cell>
          <cell r="B912" t="str">
            <v>MANTENIMIENTO Y REHABILITACION DE VIAS</v>
          </cell>
          <cell r="C912" t="str">
            <v>MALLA VIAL INTERMEDIA</v>
          </cell>
          <cell r="D912" t="str">
            <v>PARCHEO EN PAVIMENTO FLEXIBLE E=0.12M. (INCLUYE DEMOLICIÓN MANUAL Y CARGUE DE PAVIMENTO FLEXIBLE DE E=0.12M, TRANSPORTE Y DISPOSICIÓN FINAL DE ESCOMBROS, IMPRIMACIÓN, COLOCACIÓN Y COMPACTACIÓN MD20 E=8CM Y MD12 E=4CM , RIEGO CRR-1, IMPRIMA CLR-0)</v>
          </cell>
          <cell r="E912" t="str">
            <v>M2</v>
          </cell>
          <cell r="F912">
            <v>122720</v>
          </cell>
          <cell r="G912" t="str">
            <v>Actualización 2022 -I</v>
          </cell>
        </row>
        <row r="913">
          <cell r="A913">
            <v>4668</v>
          </cell>
          <cell r="B913" t="str">
            <v>GEOSINTETICOS</v>
          </cell>
          <cell r="C913" t="str">
            <v>GEOTEXTILES</v>
          </cell>
          <cell r="D913" t="str">
            <v>GEOTEXTIL NT 1600 PARA SEPARACION SUBRASANTE/CAPAS GRANULARES (INCLUYE SUMINISTRO E INSTALACIÓN)</v>
          </cell>
          <cell r="E913" t="str">
            <v>M2</v>
          </cell>
          <cell r="F913">
            <v>5535</v>
          </cell>
          <cell r="G913" t="str">
            <v>Actualización 2022 -I</v>
          </cell>
        </row>
        <row r="914">
          <cell r="A914">
            <v>4669</v>
          </cell>
          <cell r="B914" t="str">
            <v>GEOSINTETICOS</v>
          </cell>
          <cell r="C914" t="str">
            <v>GEOTEXTILES</v>
          </cell>
          <cell r="D914" t="str">
            <v>GEOTEXTIL NT 1800 PARA SEPARACION SUBRASANTE/CAPAS GRANULARES (INCLUYE SUMINISTRO E INSTALACIÓN)</v>
          </cell>
          <cell r="E914" t="str">
            <v>M2</v>
          </cell>
          <cell r="F914">
            <v>6493</v>
          </cell>
          <cell r="G914" t="str">
            <v>Actualización 2022 -I</v>
          </cell>
        </row>
        <row r="915">
          <cell r="A915">
            <v>4670</v>
          </cell>
          <cell r="B915" t="str">
            <v>GEOSINTETICOS</v>
          </cell>
          <cell r="C915" t="str">
            <v>GEOTEXTILES</v>
          </cell>
          <cell r="D915" t="str">
            <v>GEOTEXTIL NT 2000 PARA SEPARACION SUBRASANTE/CAPAS GRANULARES (INCLUYE SUMINISTRO E INSTALACIÓN)</v>
          </cell>
          <cell r="E915" t="str">
            <v>M2</v>
          </cell>
          <cell r="F915">
            <v>6362</v>
          </cell>
          <cell r="G915" t="str">
            <v>Actualización 2022 -I</v>
          </cell>
        </row>
        <row r="916">
          <cell r="A916">
            <v>4671</v>
          </cell>
          <cell r="B916" t="str">
            <v>GEOSINTETICOS</v>
          </cell>
          <cell r="C916" t="str">
            <v>GEOTEXTILES</v>
          </cell>
          <cell r="D916" t="str">
            <v>GEOTEXTIL NT 2500 PARA SEPARACION SUBRASANTE/CAPAS GRANULARES (INCLUYE SUMINISTRO E INSTALACIÓN)</v>
          </cell>
          <cell r="E916" t="str">
            <v>M2</v>
          </cell>
          <cell r="F916">
            <v>7588</v>
          </cell>
          <cell r="G916" t="str">
            <v>Actualización 2022 -I</v>
          </cell>
        </row>
        <row r="917">
          <cell r="A917">
            <v>4672</v>
          </cell>
          <cell r="B917" t="str">
            <v>GEOSINTETICOS</v>
          </cell>
          <cell r="C917" t="str">
            <v>GEOTEXTILES</v>
          </cell>
          <cell r="D917" t="str">
            <v>GEOTEXTIL NT 1600 PARA SUBDRENES/FILTROS (INCLUYE SUMINISTRO E INSTALACIÓN)</v>
          </cell>
          <cell r="E917" t="str">
            <v>M2</v>
          </cell>
          <cell r="F917">
            <v>5535</v>
          </cell>
          <cell r="G917" t="str">
            <v>Actualización 2022 -I</v>
          </cell>
        </row>
        <row r="918">
          <cell r="A918">
            <v>4673</v>
          </cell>
          <cell r="B918" t="str">
            <v>GEOSINTETICOS</v>
          </cell>
          <cell r="C918" t="str">
            <v>GEOTEXTILES</v>
          </cell>
          <cell r="D918" t="str">
            <v>GEOTEXTIL NT 1800 PARA SUBDRENES/FILTROS (INCLUYE SUMINISTRO E INSTALACIÓN)</v>
          </cell>
          <cell r="E918" t="str">
            <v>M2</v>
          </cell>
          <cell r="F918">
            <v>6493</v>
          </cell>
          <cell r="G918" t="str">
            <v>Actualización 2022 -I</v>
          </cell>
        </row>
        <row r="919">
          <cell r="A919">
            <v>4674</v>
          </cell>
          <cell r="B919" t="str">
            <v>GEOSINTETICOS</v>
          </cell>
          <cell r="C919" t="str">
            <v>GEOTEXTILES</v>
          </cell>
          <cell r="D919" t="str">
            <v>GEOTEXTIL NT 2000 PARA SUBDRENES/FILTROS (INCLUYE SUMINISTRO E INSTALACIÓN)</v>
          </cell>
          <cell r="E919" t="str">
            <v>M2</v>
          </cell>
          <cell r="F919">
            <v>7041</v>
          </cell>
          <cell r="G919" t="str">
            <v>Actualización 2022 -I</v>
          </cell>
        </row>
        <row r="920">
          <cell r="A920">
            <v>4675</v>
          </cell>
          <cell r="B920" t="str">
            <v>MOBILIARIO URBANO - ARBOLES Y GRAMAS</v>
          </cell>
          <cell r="C920" t="str">
            <v>MOBILIARIO URBANO</v>
          </cell>
          <cell r="D920" t="str">
            <v>CANECA TIPO M120 (EN MALLA METÁLICA. INCLUYE SUMINISTRO E INSTALACIÓN. INCLUYE BASE EN CONCRETO 3000 PSI, PREMEZCLADO</v>
          </cell>
          <cell r="E920" t="str">
            <v>UN</v>
          </cell>
          <cell r="F920">
            <v>356254</v>
          </cell>
          <cell r="G920" t="str">
            <v>Actualización 2022 -I</v>
          </cell>
        </row>
        <row r="921">
          <cell r="A921">
            <v>4676</v>
          </cell>
          <cell r="B921" t="str">
            <v>GEOSINTETICOS</v>
          </cell>
          <cell r="C921" t="str">
            <v>GEOTEXTILES</v>
          </cell>
          <cell r="D921" t="str">
            <v>GEOTEXTIL NT 2500 PARA SUBDRENES/FILTROS (INCLUYE SUMINISTRO E INSTALACIÓN)</v>
          </cell>
          <cell r="E921" t="str">
            <v>M2</v>
          </cell>
          <cell r="F921">
            <v>7588</v>
          </cell>
          <cell r="G921" t="str">
            <v>Actualización 2022 -I</v>
          </cell>
        </row>
        <row r="922">
          <cell r="A922">
            <v>4678</v>
          </cell>
          <cell r="B922" t="str">
            <v>PAVIMENTOS</v>
          </cell>
          <cell r="C922" t="str">
            <v>PAVIMENTOS ARTICULADOS</v>
          </cell>
          <cell r="D922" t="str">
            <v>ADOQUIN DE ARCILLA TR.PESADO 0.20X10X8CM (SUMINISTRO E INSTALACIÓN. INCLUYE BASE 4CM MORTERO 2000 Y ARENA DE SELLO)</v>
          </cell>
          <cell r="E922" t="str">
            <v>M2</v>
          </cell>
          <cell r="F922">
            <v>89159</v>
          </cell>
          <cell r="G922" t="str">
            <v>Actualización 2022 -I</v>
          </cell>
        </row>
        <row r="923">
          <cell r="A923">
            <v>4686</v>
          </cell>
          <cell r="B923" t="str">
            <v>MOBILIARIO URBANO - ARBOLES Y GRAMAS</v>
          </cell>
          <cell r="C923" t="str">
            <v>MOBILIARIO URBANO</v>
          </cell>
          <cell r="D923" t="str">
            <v>REPOSICION BOLARDO M63 INCLUYE EXCAVACION CARGUE Y DISPOSICION FINAL DE ESCOMBROS Y BASE EN CONCRETO DE 1500PSI</v>
          </cell>
          <cell r="E923" t="str">
            <v>UN</v>
          </cell>
          <cell r="F923">
            <v>185164</v>
          </cell>
          <cell r="G923" t="str">
            <v>Actualización 2022 -I</v>
          </cell>
        </row>
        <row r="924">
          <cell r="A924">
            <v>4687</v>
          </cell>
          <cell r="B924" t="str">
            <v>INDICES</v>
          </cell>
          <cell r="C924" t="str">
            <v>CONSTRUCCIÓN DE ANDENES</v>
          </cell>
          <cell r="D924" t="str">
            <v>REPOSICION BOLARDO M61 INCLUYE EXCAVACION CARGUE Y DISPOSICION FINAL DE ESCOMBROS Y BASE EN CONCRETO DE 1500PSI</v>
          </cell>
          <cell r="E924" t="str">
            <v>UN</v>
          </cell>
          <cell r="F924">
            <v>128204</v>
          </cell>
          <cell r="G924" t="str">
            <v>Actualización 2022 -I</v>
          </cell>
        </row>
        <row r="925">
          <cell r="A925">
            <v>4688</v>
          </cell>
          <cell r="B925" t="str">
            <v>MOBILIARIO URBANO - ARBOLES Y GRAMAS</v>
          </cell>
          <cell r="C925" t="str">
            <v>MOBILIARIO URBANO</v>
          </cell>
          <cell r="D925" t="str">
            <v>REPOSICION DE PROTECTOR DE ARBOL DE UN TUBO M91. INCLUYE EXCAVACION. TRANSPORTE Y DISPOSICION FINAL, INSTALA. NUEVO PROT</v>
          </cell>
          <cell r="E925" t="str">
            <v>UN</v>
          </cell>
          <cell r="F925">
            <v>214773</v>
          </cell>
          <cell r="G925" t="str">
            <v>Actualización 2022 -I</v>
          </cell>
        </row>
        <row r="926">
          <cell r="A926">
            <v>4689</v>
          </cell>
          <cell r="B926" t="str">
            <v>MOBILIARIO URBANO - ARBOLES Y GRAMAS</v>
          </cell>
          <cell r="C926" t="str">
            <v>MOBILIARIO URBANO</v>
          </cell>
          <cell r="D926" t="str">
            <v>BOLARDO EN CONCRETO TIPO M60 (SUMINISTRO E INSTALACIÓN. INCLUYE BASE EN CONCRETO 3000 PSI, HECHO EN OBRA)</v>
          </cell>
          <cell r="E926" t="str">
            <v>UN</v>
          </cell>
          <cell r="F926">
            <v>151165</v>
          </cell>
          <cell r="G926" t="str">
            <v>Actualización 2022 -I</v>
          </cell>
        </row>
        <row r="927">
          <cell r="A927">
            <v>4690</v>
          </cell>
          <cell r="B927" t="str">
            <v>MOBILIARIO URBANO - ARBOLES Y GRAMAS</v>
          </cell>
          <cell r="C927" t="str">
            <v>MOBILIARIO URBANO</v>
          </cell>
          <cell r="D927" t="str">
            <v>BOLARDO EN CONCRETO TIPO M60 (SUMINISTRO E INSTALACIÓN. INCLUYE BASE EN CONCRETO 3000 PSI, PREMEZCLADO)</v>
          </cell>
          <cell r="E927" t="str">
            <v>UN</v>
          </cell>
          <cell r="F927">
            <v>147607</v>
          </cell>
          <cell r="G927" t="str">
            <v>Actualización 2022 -I</v>
          </cell>
        </row>
        <row r="928">
          <cell r="A928">
            <v>4691</v>
          </cell>
          <cell r="B928" t="str">
            <v>MOBILIARIO URBANO - ARBOLES Y GRAMAS</v>
          </cell>
          <cell r="C928" t="str">
            <v>MOBILIARIO URBANO</v>
          </cell>
          <cell r="D928" t="str">
            <v>BOLARDO EN CONCRETO TIPO M60 (SUMINISTRO E INSTALACIÓN. NO INCLUYE BASE EN CONCRETO)</v>
          </cell>
          <cell r="E928" t="str">
            <v>UN</v>
          </cell>
          <cell r="F928">
            <v>113470</v>
          </cell>
          <cell r="G928" t="str">
            <v>Actualización 2022 -I</v>
          </cell>
        </row>
        <row r="929">
          <cell r="A929">
            <v>4692</v>
          </cell>
          <cell r="B929" t="str">
            <v>MOBILIARIO URBANO - ARBOLES Y GRAMAS</v>
          </cell>
          <cell r="C929" t="str">
            <v>MOBILIARIO URBANO</v>
          </cell>
          <cell r="D929" t="str">
            <v>BOLARDO EN CONCRETO TIPO M61 (SUMINISTRO E INSTALACIÓN. INCLUYE BASE EN CONCRETO 3000 PSI, HECHO EN OBRA)</v>
          </cell>
          <cell r="E929" t="str">
            <v>UN</v>
          </cell>
          <cell r="F929">
            <v>159435</v>
          </cell>
          <cell r="G929" t="str">
            <v>Actualización 2022 -I</v>
          </cell>
        </row>
        <row r="930">
          <cell r="A930">
            <v>4693</v>
          </cell>
          <cell r="B930" t="str">
            <v>MOBILIARIO URBANO - ARBOLES Y GRAMAS</v>
          </cell>
          <cell r="C930" t="str">
            <v>MOBILIARIO URBANO</v>
          </cell>
          <cell r="D930" t="str">
            <v>BOLARDO EN CONCRETO TIPO M61 (SUMINISTRO E INSTALACIÓN. INCLUYE BASE EN CONCRETO 3000 PSI, PREMEZCLADO)</v>
          </cell>
          <cell r="E930" t="str">
            <v>UN</v>
          </cell>
          <cell r="F930">
            <v>155877</v>
          </cell>
          <cell r="G930" t="str">
            <v>Actualización 2022 -I</v>
          </cell>
        </row>
        <row r="931">
          <cell r="A931">
            <v>4694</v>
          </cell>
          <cell r="B931" t="str">
            <v>MOBILIARIO URBANO - ARBOLES Y GRAMAS</v>
          </cell>
          <cell r="C931" t="str">
            <v>MOBILIARIO URBANO</v>
          </cell>
          <cell r="D931" t="str">
            <v>BOLARDO EN CONCRETO TIPO M61 (SUMINISTRO E INSTALACIÓN. NO INCLUYE BASE EN CONCRETO 3000)</v>
          </cell>
          <cell r="E931" t="str">
            <v>UN</v>
          </cell>
          <cell r="F931">
            <v>126773</v>
          </cell>
          <cell r="G931" t="str">
            <v>Actualización 2022 -I</v>
          </cell>
        </row>
        <row r="932">
          <cell r="A932">
            <v>4695</v>
          </cell>
          <cell r="B932" t="str">
            <v>CONCRETO Y ACERO PARA ESTRUCTURAS</v>
          </cell>
          <cell r="C932" t="str">
            <v>PINTURA PARA ESTRUCTURAS</v>
          </cell>
          <cell r="D932" t="str">
            <v>PINTURA SOBRE ESTRUCTURA METÁLICA GALVANIZADA. INCLUYE LIMPIEZA SSPC-SP3, BARRERA EPOXICA e=3mils, ACABADO URETANO e=3mils</v>
          </cell>
          <cell r="E932" t="str">
            <v>KG</v>
          </cell>
          <cell r="F932">
            <v>2018</v>
          </cell>
          <cell r="G932" t="str">
            <v>Actualización 2022 -I</v>
          </cell>
        </row>
        <row r="933">
          <cell r="A933">
            <v>4696</v>
          </cell>
          <cell r="B933" t="str">
            <v>CONCRETO Y ACERO PARA ESTRUCTURAS</v>
          </cell>
          <cell r="C933" t="str">
            <v>PINTURA PARA ESTRUCTURAS</v>
          </cell>
          <cell r="D933" t="str">
            <v>PINTURA SOBRE ESTRUCTURA METÁLICA . INCLUYE LIMPIEZA SSPC-SP5, IMPRIMANTE EPOXICO RICO ZINC Y BARRERA EPOXICA, ACABADO URETANO e=3mils POR CAPA</v>
          </cell>
          <cell r="E933" t="str">
            <v>KG</v>
          </cell>
          <cell r="F933">
            <v>2430</v>
          </cell>
          <cell r="G933" t="str">
            <v>Actualización 2022 -I</v>
          </cell>
        </row>
        <row r="934">
          <cell r="A934">
            <v>4697</v>
          </cell>
          <cell r="B934" t="str">
            <v>MOBILIARIO URBANO - ARBOLES Y GRAMAS</v>
          </cell>
          <cell r="C934" t="str">
            <v>MOBILIARIO URBANO</v>
          </cell>
          <cell r="D934" t="str">
            <v>BOLARDO EN HIERRO TIPO M62 (SUMINISTRO E INSTALACIÓN. INCLUYE BASE EN CONCRETO 3000 PSI, PREMEZCLADO)</v>
          </cell>
          <cell r="E934" t="str">
            <v>UN</v>
          </cell>
          <cell r="F934">
            <v>178818</v>
          </cell>
          <cell r="G934" t="str">
            <v>Actualización 2022 -I</v>
          </cell>
        </row>
        <row r="935">
          <cell r="A935">
            <v>4698</v>
          </cell>
          <cell r="B935" t="str">
            <v>MOBILIARIO URBANO - ARBOLES Y GRAMAS</v>
          </cell>
          <cell r="C935" t="str">
            <v>MOBILIARIO URBANO</v>
          </cell>
          <cell r="D935" t="str">
            <v>BOLARDO EN HIERRO TIPO M62 (SUMINISTRO E INSTALACIÓN. INCLUYE BASE EN CONCRETO 3000 PSI, HECHO EN OBRA)</v>
          </cell>
          <cell r="E935" t="str">
            <v>UN</v>
          </cell>
          <cell r="F935">
            <v>179584</v>
          </cell>
          <cell r="G935" t="str">
            <v>Actualización 2022 -I</v>
          </cell>
        </row>
        <row r="936">
          <cell r="A936">
            <v>4699</v>
          </cell>
          <cell r="B936" t="str">
            <v>MOBILIARIO URBANO - ARBOLES Y GRAMAS</v>
          </cell>
          <cell r="C936" t="str">
            <v>MOBILIARIO URBANO</v>
          </cell>
          <cell r="D936" t="str">
            <v>BOLARDO EN HIERRO TIPO M63 (SUMINISTRO E INSTALACIÓN. INCLUYE BASE EN CONCRETO 3000 PSI PREMEZCLADO)</v>
          </cell>
          <cell r="E936" t="str">
            <v>UN</v>
          </cell>
          <cell r="F936">
            <v>175223</v>
          </cell>
          <cell r="G936" t="str">
            <v>Actualización 2022 -I</v>
          </cell>
        </row>
        <row r="937">
          <cell r="A937">
            <v>4700</v>
          </cell>
          <cell r="B937" t="str">
            <v>MOBILIARIO URBANO - ARBOLES Y GRAMAS</v>
          </cell>
          <cell r="C937" t="str">
            <v>MOBILIARIO URBANO</v>
          </cell>
          <cell r="D937" t="str">
            <v>BOLARDO EN HIERRO TIPO M63 (SUMINISTRO E INSTALACIÓN. INCLUYE BASE EN CONCRETO 3000 PSI, HECHO EN OBRA)</v>
          </cell>
          <cell r="E937" t="str">
            <v>UN</v>
          </cell>
          <cell r="F937">
            <v>172186</v>
          </cell>
          <cell r="G937" t="str">
            <v>Actualización 2022 -I</v>
          </cell>
        </row>
        <row r="938">
          <cell r="A938">
            <v>4703</v>
          </cell>
          <cell r="B938" t="str">
            <v>ANDENES Y SARDINELES</v>
          </cell>
          <cell r="C938" t="str">
            <v>PISOS EN ADOQUINES Y EN LOSETAS</v>
          </cell>
          <cell r="D938" t="str">
            <v>RETIRO DE LOSETA A-50 SOBRE ARENA</v>
          </cell>
          <cell r="E938" t="str">
            <v>M2</v>
          </cell>
          <cell r="F938">
            <v>2339</v>
          </cell>
          <cell r="G938" t="str">
            <v>Actualización 2022 -I</v>
          </cell>
        </row>
        <row r="939">
          <cell r="A939">
            <v>4704</v>
          </cell>
          <cell r="B939" t="str">
            <v>ANDENES Y SARDINELES</v>
          </cell>
          <cell r="C939" t="str">
            <v>PISOS EN ADOQUINES Y EN LOSETAS</v>
          </cell>
          <cell r="D939" t="str">
            <v>RETIRO DE LOSETA A-50 SOBRE MORTERO</v>
          </cell>
          <cell r="E939" t="str">
            <v>M2</v>
          </cell>
          <cell r="F939">
            <v>2474</v>
          </cell>
          <cell r="G939" t="str">
            <v>Actualización 2022 -I</v>
          </cell>
        </row>
        <row r="940">
          <cell r="A940">
            <v>4709</v>
          </cell>
          <cell r="B940" t="str">
            <v>MANTENIMIENTO Y REHABILITACION DE VIAS</v>
          </cell>
          <cell r="C940" t="str">
            <v>MALLA VIAL LOCAL</v>
          </cell>
          <cell r="D940" t="str">
            <v>PARCHEO EN PAVIMENTO FLEXIBLE E=0.10M CON MD12. (INCLUYE DEMOLICIÓN MANUAL Y CARGUE DE PAVIMENTO FLEXIBLE DE E=0.10M, TRANSPORTE Y DISPOSICIÓN FINAL DE ESCOMBROS, IMPRIMACIÓN, COLOCACIÓN Y COMPACTACIÓN BASE ASFÁLTICA MD20, IMPRIMA CLR-0)</v>
          </cell>
          <cell r="E940" t="str">
            <v>M2</v>
          </cell>
          <cell r="F940">
            <v>103729</v>
          </cell>
          <cell r="G940" t="str">
            <v>Actualización 2022 -I</v>
          </cell>
        </row>
        <row r="941">
          <cell r="A941">
            <v>4710</v>
          </cell>
          <cell r="B941" t="str">
            <v>SEÑALIZACIÓN</v>
          </cell>
          <cell r="C941" t="str">
            <v>DEMARCACION DE PAVIMENTOS</v>
          </cell>
          <cell r="D941" t="str">
            <v>DEMARCACION CON PINTURA TERMOPLASTICA PARA CICLORUTAS (INCLUYE SUMINISTRO, APLICACION CON MICROESFERA) A=10 CM</v>
          </cell>
          <cell r="E941" t="str">
            <v>ML</v>
          </cell>
          <cell r="F941">
            <v>12109</v>
          </cell>
          <cell r="G941" t="str">
            <v>Actualización 2022 -I</v>
          </cell>
        </row>
        <row r="942">
          <cell r="A942">
            <v>4711</v>
          </cell>
          <cell r="B942" t="str">
            <v>SEÑALIZACIÓN</v>
          </cell>
          <cell r="C942" t="str">
            <v>DEMARCACION DE PAVIMENTOS</v>
          </cell>
          <cell r="D942" t="str">
            <v>FLECHA DE FRENTE PARA CICLORRUTA EN PINTURA TERMOPLASTICA. (INCLUYE SUMINISTRO, APLICACION CON MICROESFERA)</v>
          </cell>
          <cell r="E942" t="str">
            <v>UN</v>
          </cell>
          <cell r="F942">
            <v>35599</v>
          </cell>
          <cell r="G942" t="str">
            <v>Actualización 2022 -I</v>
          </cell>
        </row>
        <row r="943">
          <cell r="A943">
            <v>4712</v>
          </cell>
          <cell r="B943" t="str">
            <v>PAVIMENTOS</v>
          </cell>
          <cell r="C943" t="str">
            <v>PAVIMENTOS EN CONCRETO ASFALTICO</v>
          </cell>
          <cell r="D943" t="str">
            <v>MEZCLA ASFALTICA CON ASFALTO CAUCHO (SUMINISTRO, EXTENDIDO, NIVELACIÓN Y COMPACTACIÓN MECANICA)</v>
          </cell>
          <cell r="E943" t="str">
            <v>M3</v>
          </cell>
          <cell r="F943">
            <v>1092875</v>
          </cell>
          <cell r="G943" t="str">
            <v>Actualización 2022 -I</v>
          </cell>
        </row>
        <row r="944">
          <cell r="A944">
            <v>4737</v>
          </cell>
          <cell r="B944" t="str">
            <v>CONCRETO Y ACERO PARA ESTRUCTURAS</v>
          </cell>
          <cell r="C944" t="str">
            <v>CONCRETO PARA ESTRUCTURAS</v>
          </cell>
          <cell r="D944" t="str">
            <v>PILOTE D=80 CM CONCRETO TREMIE DE 3000 PSI. (INCL. EXCAVACIÓN, CARGUE, MOVILIZACIÓN, MONTAJE Y DESMONTAJE EQUIPO, Y CONCRETO)</v>
          </cell>
          <cell r="E944" t="str">
            <v>ML</v>
          </cell>
          <cell r="F944">
            <v>793367</v>
          </cell>
          <cell r="G944" t="str">
            <v>Actualización 2022 -I</v>
          </cell>
        </row>
        <row r="945">
          <cell r="A945">
            <v>4738</v>
          </cell>
          <cell r="B945" t="str">
            <v>CONCRETO Y ACERO PARA ESTRUCTURAS</v>
          </cell>
          <cell r="C945" t="str">
            <v>CONCRETO PARA ESTRUCTURAS</v>
          </cell>
          <cell r="D945" t="str">
            <v>PILOTE D=70 CM CONCRETO TREMIE DE 3000 PSI. (INCL. EXCAVACIÓN, CARGUE, MOVILIZACIÓN, MONTAJE Y DESMONTAJE EQUIPO, Y CONCRETO)</v>
          </cell>
          <cell r="E945" t="str">
            <v>ML</v>
          </cell>
          <cell r="F945">
            <v>601844</v>
          </cell>
          <cell r="G945" t="str">
            <v>Actualización 2022 -I</v>
          </cell>
        </row>
        <row r="946">
          <cell r="A946">
            <v>4739</v>
          </cell>
          <cell r="B946" t="str">
            <v>CONCRETO Y ACERO PARA ESTRUCTURAS</v>
          </cell>
          <cell r="C946" t="str">
            <v>CONCRETO PARA ESTRUCTURAS</v>
          </cell>
          <cell r="D946" t="str">
            <v>PILOTE D=90 CM CONCRETO TREMIE DE 3000 PSI. (INCL. EXCAVACIÓN, CARGUE, MOVILIZACIÓN, MONTAJE Y DESMONTAJE EQUIPO, Y CONCRETO)</v>
          </cell>
          <cell r="E946" t="str">
            <v>ML</v>
          </cell>
          <cell r="F946">
            <v>860756</v>
          </cell>
          <cell r="G946" t="str">
            <v>Actualización 2022 -I</v>
          </cell>
        </row>
        <row r="947">
          <cell r="A947">
            <v>4740</v>
          </cell>
          <cell r="B947" t="str">
            <v>CONCRETO Y ACERO PARA ESTRUCTURAS</v>
          </cell>
          <cell r="C947" t="str">
            <v>CONCRETO PARA ESTRUCTURAS</v>
          </cell>
          <cell r="D947" t="str">
            <v>PILOTE D=100 CM CONCRETO TREMIE DE 3000 PSI. (INCL. EXCAVACIÓN, CARGUE, MOVILIZACIÓN, MONTAJE Y DESMONTAJE EQUIPO, Y CONCRETO)</v>
          </cell>
          <cell r="E947" t="str">
            <v>ML</v>
          </cell>
          <cell r="F947">
            <v>936037</v>
          </cell>
          <cell r="G947" t="str">
            <v>Actualización 2022 -I</v>
          </cell>
        </row>
        <row r="948">
          <cell r="A948">
            <v>4741</v>
          </cell>
          <cell r="B948" t="str">
            <v>CONCRETO Y ACERO PARA ESTRUCTURAS</v>
          </cell>
          <cell r="C948" t="str">
            <v>CONCRETO PARA ESTRUCTURAS</v>
          </cell>
          <cell r="D948" t="str">
            <v>PILOTE D=110 CM CONCRETO TREMIE DE 3000 PSI. (INCL. EXCAVACIÓN, CARGUE, MOVILIZACIÓN, MONTAJE Y DESMONTAJE EQUIPO, Y CONCRETO)</v>
          </cell>
          <cell r="E948" t="str">
            <v>ML</v>
          </cell>
          <cell r="F948">
            <v>1283359</v>
          </cell>
          <cell r="G948" t="str">
            <v>Actualización 2022 -I</v>
          </cell>
        </row>
        <row r="949">
          <cell r="A949">
            <v>4742</v>
          </cell>
          <cell r="B949" t="str">
            <v>CONCRETO Y ACERO PARA ESTRUCTURAS</v>
          </cell>
          <cell r="C949" t="str">
            <v>CONCRETO PARA ESTRUCTURAS</v>
          </cell>
          <cell r="D949" t="str">
            <v>PILOTE D=120 CM CONCRETO TREMIE DE 3000 PSI. (INCL. EXCAVACIÓN, CARGUE, MOVILIZACIÓN, MONTAJE Y DESMONTAJE EQUIPO, Y CONCRETO)</v>
          </cell>
          <cell r="E949" t="str">
            <v>ML</v>
          </cell>
          <cell r="F949">
            <v>1374512</v>
          </cell>
          <cell r="G949" t="str">
            <v>Actualización 2022 -I</v>
          </cell>
        </row>
        <row r="950">
          <cell r="A950">
            <v>4743</v>
          </cell>
          <cell r="B950" t="str">
            <v>RELLENOS Y CAPAS GRANULARES</v>
          </cell>
          <cell r="C950" t="str">
            <v>CAPAS GRANULARES</v>
          </cell>
          <cell r="D950" t="str">
            <v>BASE GRANULAR CLASE B (BG_B) CON RECICLADO DE CONCRETO (SUMINISTRO, EXTENDIDO, NIVELACIÓN, HUMEDECIMIENTO Y COMPACTACIÓN CON VIBROCOMPACTADOR)</v>
          </cell>
          <cell r="E950" t="str">
            <v>M3</v>
          </cell>
          <cell r="F950">
            <v>143531</v>
          </cell>
          <cell r="G950" t="str">
            <v>Actualización 2022 -I</v>
          </cell>
        </row>
        <row r="951">
          <cell r="A951">
            <v>4744</v>
          </cell>
          <cell r="B951" t="str">
            <v>RELLENOS Y CAPAS GRANULARES</v>
          </cell>
          <cell r="C951" t="str">
            <v>CAPAS GRANULARES</v>
          </cell>
          <cell r="D951" t="str">
            <v>BASE GRANULAR CLASE A (BG_A) CON RECICLADO DE CONCRETO HIDRAULICO (SUMINISTRO, EXTENDIDO, NIVELACIÓN, HUMEDECIMIENTO Y COMPACTACIÓN CON VIBROCOMPACTADOR)</v>
          </cell>
          <cell r="E951" t="str">
            <v>M3</v>
          </cell>
          <cell r="F951">
            <v>160162</v>
          </cell>
          <cell r="G951" t="str">
            <v>Actualización 2022 -I</v>
          </cell>
        </row>
        <row r="952">
          <cell r="A952">
            <v>4745</v>
          </cell>
          <cell r="B952" t="str">
            <v>RELLENOS Y CAPAS GRANULARES</v>
          </cell>
          <cell r="C952" t="str">
            <v>CAPAS GRANULARES</v>
          </cell>
          <cell r="D952" t="str">
            <v>BASE GRANULAR CLASE C (BG_C) CON RECICLADO DE CONCRETO (SUMINISTRO, EXTENDIDO, NIVELACIÓN, HUMEDECIMIENTO Y COMPACTACIÓN CON VIBROCOMPACTADOR)</v>
          </cell>
          <cell r="E952" t="str">
            <v>M3</v>
          </cell>
          <cell r="F952">
            <v>141056</v>
          </cell>
          <cell r="G952" t="str">
            <v>Actualización 2022 -I</v>
          </cell>
        </row>
        <row r="953">
          <cell r="A953">
            <v>4746</v>
          </cell>
          <cell r="B953" t="str">
            <v>RELLENOS Y CAPAS GRANULARES</v>
          </cell>
          <cell r="C953" t="str">
            <v>CAPAS GRANULARES</v>
          </cell>
          <cell r="D953" t="str">
            <v>SUBBASE GRANULAR CLASE A (SBG_A) CON RECICLADO DE CONCRETO HIDRAULICO (SUMINISTRO, EXTENDIDO, NIVELACIÓN, HUMEDECIMIENTO Y COMPACTACIÓN CON VIBROCOMPACTADOR)</v>
          </cell>
          <cell r="E953" t="str">
            <v>M3</v>
          </cell>
          <cell r="F953">
            <v>144459</v>
          </cell>
          <cell r="G953" t="str">
            <v>Actualización 2022 -I</v>
          </cell>
        </row>
        <row r="954">
          <cell r="A954">
            <v>4747</v>
          </cell>
          <cell r="B954" t="str">
            <v>RELLENOS Y CAPAS GRANULARES</v>
          </cell>
          <cell r="C954" t="str">
            <v>CAPAS GRANULARES</v>
          </cell>
          <cell r="D954" t="str">
            <v>SUBBASE GRANULAR CLASE B (SBG_B) CON RECICLADO DE CONCRETO (SUMINISTRO, EXTENDIDO, NIVELACIÓN, HUMEDECIMIENTO Y COMPACTACIÓN CON VIBROCOMPACTADOR)</v>
          </cell>
          <cell r="E954" t="str">
            <v>M3</v>
          </cell>
          <cell r="F954">
            <v>135177</v>
          </cell>
          <cell r="G954" t="str">
            <v>Actualización 2022 -I</v>
          </cell>
        </row>
        <row r="955">
          <cell r="A955">
            <v>4748</v>
          </cell>
          <cell r="B955" t="str">
            <v>RELLENOS Y CAPAS GRANULARES</v>
          </cell>
          <cell r="C955" t="str">
            <v>CAPAS GRANULARES</v>
          </cell>
          <cell r="D955" t="str">
            <v>SUBBASE GRANULAR CLASE C (SBG_C) CON RECICLADO DE CONCRETO HIDRAULICO (SUMINISTRO, EXTENDIDO, NIVELACIÓN, HUMEDECIMIENTO Y COMPACTACIÓN CON VIBROCOMPACTADOR)</v>
          </cell>
          <cell r="E955" t="str">
            <v>M3</v>
          </cell>
          <cell r="F955">
            <v>135177</v>
          </cell>
          <cell r="G955" t="str">
            <v>Actualización 2022 -I</v>
          </cell>
        </row>
        <row r="956">
          <cell r="A956">
            <v>4749</v>
          </cell>
          <cell r="B956" t="str">
            <v>RELLENOS Y CAPAS GRANULARES</v>
          </cell>
          <cell r="C956" t="str">
            <v>CAPAS GRANULARES</v>
          </cell>
          <cell r="D956" t="str">
            <v>SUBBASE GRANULAR CON RECICLADO DE CONCRETO ASFALTICO (SUMINISTRO, EXTENDIDO, NIVELACIÓN, HUMEDECIMIENTO Y COMPACTACIÓN CON VIBROCOMPACTADOR)</v>
          </cell>
          <cell r="E956" t="str">
            <v>M3</v>
          </cell>
          <cell r="F956">
            <v>126598</v>
          </cell>
          <cell r="G956" t="str">
            <v>Actualización 2022 -I</v>
          </cell>
        </row>
        <row r="957">
          <cell r="A957">
            <v>4751</v>
          </cell>
          <cell r="B957" t="str">
            <v>ANDENES Y SARDINELES</v>
          </cell>
          <cell r="C957" t="str">
            <v>ANDENES EN CONCRETO</v>
          </cell>
          <cell r="D957" t="str">
            <v>FRANJA DE AJUSTE EN CONCRETO 3000 PSI E= 10 CM ANCHO ENTRE 12-20CM</v>
          </cell>
          <cell r="E957" t="str">
            <v>ML</v>
          </cell>
          <cell r="F957">
            <v>10768</v>
          </cell>
          <cell r="G957" t="str">
            <v>Actualización 2022 -I</v>
          </cell>
        </row>
        <row r="958">
          <cell r="A958">
            <v>4753</v>
          </cell>
          <cell r="B958" t="str">
            <v>RELLENOS Y CAPAS GRANULARES</v>
          </cell>
          <cell r="C958" t="str">
            <v>CAPAS GRANULARES</v>
          </cell>
          <cell r="D958" t="str">
            <v>SUBBASE GRANULAR CLASE A (SBG_A) CON RECICLADO DE CONCRETO HIDRAULICO (SUMINISTRO, EXTENDIDO MANUAL, HUMEDECIMIENTO Y COMPACTACIÓN CON VIBROCOMPACTADOR)</v>
          </cell>
          <cell r="E958" t="str">
            <v>M3</v>
          </cell>
          <cell r="F958">
            <v>148282</v>
          </cell>
          <cell r="G958" t="str">
            <v>Actualización 2022 -I</v>
          </cell>
        </row>
        <row r="959">
          <cell r="A959">
            <v>4754</v>
          </cell>
          <cell r="B959" t="str">
            <v>RELLENOS Y CAPAS GRANULARES</v>
          </cell>
          <cell r="C959" t="str">
            <v>CAPAS GRANULARES</v>
          </cell>
          <cell r="D959" t="str">
            <v>SUBBASE GRANULAR CLASE B (SBG_B) CON RECICLADO DE CONCRETO HIDRAULICO (SUMINISTRO, EXTENDIDO MANUAL, HUMEDECIMIENTO Y COMPACTACIÓN)</v>
          </cell>
          <cell r="E959" t="str">
            <v>M3</v>
          </cell>
          <cell r="F959">
            <v>139000</v>
          </cell>
          <cell r="G959" t="str">
            <v>Actualización 2022 -I</v>
          </cell>
        </row>
        <row r="960">
          <cell r="A960">
            <v>4755</v>
          </cell>
          <cell r="B960" t="str">
            <v>RELLENOS Y CAPAS GRANULARES</v>
          </cell>
          <cell r="C960" t="str">
            <v>CAPAS GRANULARES</v>
          </cell>
          <cell r="D960" t="str">
            <v>SUBBASE GRANULAR CLASE C (SBG_C) CON RECICLADO DE CONCRETO HIDRAULICO (SUMINISTRO, EXTENDIDO MANUAL, HUMEDECIMIENTO Y COMPACTACIÓN)</v>
          </cell>
          <cell r="E960" t="str">
            <v>M3</v>
          </cell>
          <cell r="F960">
            <v>139000</v>
          </cell>
          <cell r="G960" t="str">
            <v>Actualización 2022 -I</v>
          </cell>
        </row>
        <row r="961">
          <cell r="A961">
            <v>4758</v>
          </cell>
          <cell r="B961" t="str">
            <v>ANÁLISIS AUXILIARES</v>
          </cell>
          <cell r="C961" t="str">
            <v>ACTIVIDADES DE CONSERVACIÓN</v>
          </cell>
          <cell r="D961" t="str">
            <v>SELLO DE FISURAS</v>
          </cell>
          <cell r="E961" t="str">
            <v>ML</v>
          </cell>
          <cell r="F961">
            <v>6535</v>
          </cell>
          <cell r="G961" t="str">
            <v>Actualización 2022 -I</v>
          </cell>
        </row>
        <row r="962">
          <cell r="A962">
            <v>4759</v>
          </cell>
          <cell r="B962" t="str">
            <v>PUENTES</v>
          </cell>
          <cell r="C962" t="str">
            <v>PUENTES PEATONALES</v>
          </cell>
          <cell r="D962" t="str">
            <v>RETIRO DE PISO EN ALUMINIO EN PUENTE PEATONAL TIPO TRANSMILENIO PARA TABLERO Y ESCALERA</v>
          </cell>
          <cell r="E962" t="str">
            <v>ML</v>
          </cell>
          <cell r="F962">
            <v>35601</v>
          </cell>
          <cell r="G962" t="str">
            <v>Actualización 2022 -I</v>
          </cell>
        </row>
        <row r="963">
          <cell r="A963">
            <v>4760</v>
          </cell>
          <cell r="B963" t="str">
            <v>PUENTES</v>
          </cell>
          <cell r="C963" t="str">
            <v>PUENTES PEATONALES</v>
          </cell>
          <cell r="D963" t="str">
            <v>PISO EN LAMINA DE ALUMINIO PARA TABLERO DE PUENTE PEATONAL TIPO TRANSMILENIO. SUMINISTRO E INSTALACION.</v>
          </cell>
          <cell r="E963" t="str">
            <v>M2</v>
          </cell>
          <cell r="F963">
            <v>488743</v>
          </cell>
          <cell r="G963" t="str">
            <v>Actualización 2022 -I</v>
          </cell>
        </row>
        <row r="964">
          <cell r="A964">
            <v>4761</v>
          </cell>
          <cell r="B964" t="str">
            <v>PUENTES</v>
          </cell>
          <cell r="C964" t="str">
            <v>PUENTES PEATONALES</v>
          </cell>
          <cell r="D964" t="str">
            <v>PISO EN LAMINA DE ALUMINIO PARA ESCALERA DE PUENTE PEATONAL TIPO TRANSMILENIO. SUMINISTRO E INSTALACION.</v>
          </cell>
          <cell r="E964" t="str">
            <v>ML</v>
          </cell>
          <cell r="F964">
            <v>226788</v>
          </cell>
          <cell r="G964" t="str">
            <v>Actualización 2022 -I</v>
          </cell>
        </row>
        <row r="965">
          <cell r="A965">
            <v>4762</v>
          </cell>
          <cell r="B965" t="str">
            <v>PUENTES</v>
          </cell>
          <cell r="C965" t="str">
            <v>PUENTES PEATONALES</v>
          </cell>
          <cell r="D965" t="str">
            <v>RETIRO DE PISOS EN PANELES PREFABRICADOS EN CONCRETO REFORZADO PARA ESTACIONES TRANSMILENIO</v>
          </cell>
          <cell r="E965" t="str">
            <v>ML</v>
          </cell>
          <cell r="F965">
            <v>31940</v>
          </cell>
          <cell r="G965" t="str">
            <v>Actualización 2022 -I</v>
          </cell>
        </row>
        <row r="966">
          <cell r="A966">
            <v>4764</v>
          </cell>
          <cell r="B966" t="str">
            <v>PUENTES</v>
          </cell>
          <cell r="C966" t="str">
            <v>PUENTES PEATONALES</v>
          </cell>
          <cell r="D966" t="str">
            <v>AJUSTE DE TORNILLO EN PISO DE PUENTES PEATONALES METALICOS TIPO TRANSMILENIO</v>
          </cell>
          <cell r="E966" t="str">
            <v>UN</v>
          </cell>
          <cell r="F966">
            <v>1434</v>
          </cell>
          <cell r="G966" t="str">
            <v>Actualización 2022 -I</v>
          </cell>
        </row>
        <row r="967">
          <cell r="A967">
            <v>4765</v>
          </cell>
          <cell r="B967" t="str">
            <v>PUENTES</v>
          </cell>
          <cell r="C967" t="str">
            <v>PUENTES PEATONALES</v>
          </cell>
          <cell r="D967" t="str">
            <v>TORNILLO EN PISO DE PUENTES PEATONALES METALICOS TIPO TRANSMILENIO. SUMINISTRO E INSTALACION.</v>
          </cell>
          <cell r="E967" t="str">
            <v>UN</v>
          </cell>
          <cell r="F967">
            <v>1710</v>
          </cell>
          <cell r="G967" t="str">
            <v>Actualización 2022 -I</v>
          </cell>
        </row>
        <row r="968">
          <cell r="A968">
            <v>4776</v>
          </cell>
          <cell r="B968" t="str">
            <v>MALLA VIAL RURAL</v>
          </cell>
          <cell r="C968" t="str">
            <v>VIAS RURALES</v>
          </cell>
          <cell r="D968" t="str">
            <v>LIMPIEZA DE CUNETAS (INCLUYE CARGUE DE MATERIAL)</v>
          </cell>
          <cell r="E968" t="str">
            <v>M2</v>
          </cell>
          <cell r="F968">
            <v>2102</v>
          </cell>
          <cell r="G968" t="str">
            <v>Actualización 2022 -I</v>
          </cell>
        </row>
        <row r="969">
          <cell r="A969">
            <v>4777</v>
          </cell>
          <cell r="B969" t="str">
            <v>MALLA VIAL RURAL</v>
          </cell>
          <cell r="C969" t="str">
            <v>VIAS RURALES</v>
          </cell>
          <cell r="D969" t="str">
            <v>LIMPIEZA DE VALLADOS (INCLUYE CARGUE DE MATERIAL)</v>
          </cell>
          <cell r="E969" t="str">
            <v>M2</v>
          </cell>
          <cell r="F969">
            <v>4431</v>
          </cell>
          <cell r="G969" t="str">
            <v>Actualización 2022 -I</v>
          </cell>
        </row>
        <row r="970">
          <cell r="A970">
            <v>4778</v>
          </cell>
          <cell r="B970" t="str">
            <v>MALLA VIAL RURAL</v>
          </cell>
          <cell r="C970" t="str">
            <v>VIAS RURALES</v>
          </cell>
          <cell r="D970" t="str">
            <v>LIMPIEZA DE ALCANTARILLAS (INCLUYE LIMPIEZA DE TUBERIA DE 24", BOX, RECTIFICACION DE DESCOLES PARA UN ANCHO DE VIA PROMEDIO DE 10MT. (INCLUYE CARGUE DE MATERIAL)</v>
          </cell>
          <cell r="E970" t="str">
            <v>UN</v>
          </cell>
          <cell r="F970">
            <v>49171</v>
          </cell>
          <cell r="G970" t="str">
            <v>Actualización 2022 -I</v>
          </cell>
        </row>
        <row r="971">
          <cell r="A971">
            <v>4779</v>
          </cell>
          <cell r="B971" t="str">
            <v>MALLA VIAL RURAL</v>
          </cell>
          <cell r="C971" t="str">
            <v>VIAS RURALES</v>
          </cell>
          <cell r="D971" t="str">
            <v>LIMPIEZA DE ALCANTARILLAS (INCLUYE LIMPIEZA DE TUBERIA DE 36", BOX, RECTIFICACION DE DESCOLES PARA UN ANCHO DE VIA PROMEDIO DE 10MT. (INCLUYE CARGUE DE MATERIAL)</v>
          </cell>
          <cell r="E971" t="str">
            <v>UN</v>
          </cell>
          <cell r="F971">
            <v>111105</v>
          </cell>
          <cell r="G971" t="str">
            <v>Actualización 2022 -I</v>
          </cell>
        </row>
        <row r="972">
          <cell r="A972">
            <v>4780</v>
          </cell>
          <cell r="B972" t="str">
            <v>MALLA VIAL RURAL</v>
          </cell>
          <cell r="C972" t="str">
            <v>VIAS RURALES</v>
          </cell>
          <cell r="D972" t="str">
            <v>LIMPIEZA DE DERECHOS DE VIA (INCLUYE CARGUE)</v>
          </cell>
          <cell r="E972" t="str">
            <v>KM</v>
          </cell>
          <cell r="F972">
            <v>255090</v>
          </cell>
          <cell r="G972" t="str">
            <v>Actualización 2022 -I</v>
          </cell>
        </row>
        <row r="973">
          <cell r="A973">
            <v>4781</v>
          </cell>
          <cell r="B973" t="str">
            <v>MALLA VIAL RURAL</v>
          </cell>
          <cell r="C973" t="str">
            <v>VIAS RURALES</v>
          </cell>
          <cell r="D973" t="str">
            <v>REMOCION DE DERRUMBES MENORES (INCLUYE CARGUE DE MATERIAL)</v>
          </cell>
          <cell r="E973" t="str">
            <v>M3</v>
          </cell>
          <cell r="F973">
            <v>11322</v>
          </cell>
          <cell r="G973" t="str">
            <v>Actualización 2022 -I</v>
          </cell>
        </row>
        <row r="974">
          <cell r="A974">
            <v>4782</v>
          </cell>
          <cell r="B974" t="str">
            <v>MALLA VIAL RURAL</v>
          </cell>
          <cell r="C974" t="str">
            <v>VIAS RURALES</v>
          </cell>
          <cell r="D974" t="str">
            <v>CONFORMACION DE LA CALZADA EXISTENTE</v>
          </cell>
          <cell r="E974" t="str">
            <v>M2</v>
          </cell>
          <cell r="F974">
            <v>858</v>
          </cell>
          <cell r="G974" t="str">
            <v>Actualización 2022 -I</v>
          </cell>
        </row>
        <row r="975">
          <cell r="A975">
            <v>4783</v>
          </cell>
          <cell r="B975" t="str">
            <v>MALLA VIAL RURAL</v>
          </cell>
          <cell r="C975" t="str">
            <v>VIAS RURALES</v>
          </cell>
          <cell r="D975" t="str">
            <v>CONSTRUCCIÓN DE CUNETA EN CONCRETO 3000 PSI HECHO EN OBRA.</v>
          </cell>
          <cell r="E975" t="str">
            <v>M3</v>
          </cell>
          <cell r="F975">
            <v>589676</v>
          </cell>
          <cell r="G975" t="str">
            <v>Actualización 2022 -I</v>
          </cell>
        </row>
        <row r="976">
          <cell r="A976">
            <v>4784</v>
          </cell>
          <cell r="B976" t="str">
            <v>ANÁLISIS AUXILIARES</v>
          </cell>
          <cell r="C976" t="str">
            <v>ACTIVIDADES DE CONSERVACIÓN</v>
          </cell>
          <cell r="D976" t="str">
            <v>PROCESO DE INSTALACION DE RECICLADO DE MATERIAL DE PAVIMENTO ASFALTICO (INCLUYE EXTENDIDO, NIVELACION Y COMPACTACION)</v>
          </cell>
          <cell r="E976" t="str">
            <v>M3</v>
          </cell>
          <cell r="F976">
            <v>17171</v>
          </cell>
          <cell r="G976" t="str">
            <v>Actualización 2022 -I</v>
          </cell>
        </row>
        <row r="977">
          <cell r="A977">
            <v>4786</v>
          </cell>
          <cell r="B977" t="str">
            <v>REDES ALCANTARILLADO / DRENAJE</v>
          </cell>
          <cell r="C977" t="str">
            <v>REDES ALCANTARILLADO / DRENAJE</v>
          </cell>
          <cell r="D977" t="str">
            <v>CONSTRUCCIÓN CANALETA DE AGUAS LLUVIAS DE 0.4 X 0.4 MT EN CONCRETO DE 3000 PSI GRAVA COMÚN INCLUYE REJILLA PREFABRICADA.</v>
          </cell>
          <cell r="E977" t="str">
            <v>ML</v>
          </cell>
          <cell r="F977">
            <v>346346</v>
          </cell>
          <cell r="G977" t="str">
            <v>Actualización 2022 -I</v>
          </cell>
        </row>
        <row r="978">
          <cell r="A978">
            <v>4787</v>
          </cell>
          <cell r="B978" t="str">
            <v>REDES ACUEDUCTO</v>
          </cell>
          <cell r="C978" t="str">
            <v>REDES ACUEDUCTO</v>
          </cell>
          <cell r="D978" t="str">
            <v>CODO PVC 45° D=1 1/2" (SUMINISTRO E INSTALACIÓN)</v>
          </cell>
          <cell r="E978" t="str">
            <v>UN</v>
          </cell>
          <cell r="F978">
            <v>13573</v>
          </cell>
          <cell r="G978" t="str">
            <v>Actualización 2022 -I</v>
          </cell>
        </row>
        <row r="979">
          <cell r="A979">
            <v>4788</v>
          </cell>
          <cell r="B979" t="str">
            <v>GEOSINTETICOS</v>
          </cell>
          <cell r="C979" t="str">
            <v>GEOTEXTILES</v>
          </cell>
          <cell r="D979" t="str">
            <v>GEODREN PLANAR H=1.0 M. SUMINISTRO E INSTALACION.</v>
          </cell>
          <cell r="E979" t="str">
            <v>ML</v>
          </cell>
          <cell r="F979">
            <v>39877</v>
          </cell>
          <cell r="G979" t="str">
            <v>Actualización 2022 -I</v>
          </cell>
        </row>
        <row r="980">
          <cell r="A980">
            <v>4789</v>
          </cell>
          <cell r="B980" t="str">
            <v>REDES TELEFONICAS / DATOS</v>
          </cell>
          <cell r="C980" t="str">
            <v>RED TELEFONICA ETB</v>
          </cell>
          <cell r="D980" t="str">
            <v>1 DUCTO D=1 1/2" CONDUIT PVC (NO INCLUYE RELLENOS). SUMINISTRO E INSTALACION.</v>
          </cell>
          <cell r="E980" t="str">
            <v>ML</v>
          </cell>
          <cell r="F980">
            <v>9390</v>
          </cell>
          <cell r="G980" t="str">
            <v>Actualización 2022 -I</v>
          </cell>
        </row>
        <row r="981">
          <cell r="A981">
            <v>4790</v>
          </cell>
          <cell r="B981" t="str">
            <v>REDES ELECTRICAS</v>
          </cell>
          <cell r="C981" t="str">
            <v>RED ELÉCTRICA CODENSA</v>
          </cell>
          <cell r="D981" t="str">
            <v>1 DUCTO D= 2" PVC PESADO DB (NO INCLUYE RELLENOS). SUMINISTRO E INSTALACION.</v>
          </cell>
          <cell r="E981" t="str">
            <v>ML</v>
          </cell>
          <cell r="F981">
            <v>11254</v>
          </cell>
          <cell r="G981" t="str">
            <v>Actualización 2022 -I</v>
          </cell>
        </row>
        <row r="982">
          <cell r="A982">
            <v>4791</v>
          </cell>
          <cell r="B982" t="str">
            <v>REDES ELECTRICAS</v>
          </cell>
          <cell r="C982" t="str">
            <v>RED ELÉCTRICA CODENSA</v>
          </cell>
          <cell r="D982" t="str">
            <v>1 DUCTO D= 4" PVC TDP (NO INCLUYE RELLENOS). SUMINISTRO E INSTALACION.</v>
          </cell>
          <cell r="E982" t="str">
            <v>ML</v>
          </cell>
          <cell r="F982">
            <v>26690</v>
          </cell>
          <cell r="G982" t="str">
            <v>Actualización 2022 -I</v>
          </cell>
        </row>
        <row r="983">
          <cell r="A983">
            <v>4792</v>
          </cell>
          <cell r="B983" t="str">
            <v>RELLENOS Y CAPAS GRANULARES</v>
          </cell>
          <cell r="C983" t="str">
            <v>RELLENOS PARA ANDENES Y REDES</v>
          </cell>
          <cell r="D983" t="str">
            <v>RELLENO EN RECEBO COMUN (SUMINISTRO E INSTALACIÓN EXTENDIDO MANUAL, HUMEDECIMIENTO Y COMPACTACIÓN TRANSPORTE A 28 KM).</v>
          </cell>
          <cell r="E983" t="str">
            <v>M3</v>
          </cell>
          <cell r="F983">
            <v>75521</v>
          </cell>
          <cell r="G983" t="str">
            <v>Actualización 2022 -I</v>
          </cell>
        </row>
        <row r="984">
          <cell r="A984">
            <v>4794</v>
          </cell>
          <cell r="B984" t="str">
            <v>MOBILIARIO URBANO - ARBOLES Y GRAMAS</v>
          </cell>
          <cell r="C984" t="str">
            <v>SIEMBRA DE ARBOLES Y GRAMA</v>
          </cell>
          <cell r="D984" t="str">
            <v>LLAMA AMARILLA (INCLUYE TIERRA NEGRA, TRANSPORTE Y DISPOSICIÓN FINA DE ESCOMBROS A 28 KM. SUMINISTRO Y PLANTACION.</v>
          </cell>
          <cell r="E984" t="str">
            <v>M2</v>
          </cell>
          <cell r="F984">
            <v>49067</v>
          </cell>
          <cell r="G984" t="str">
            <v>Actualización 2022 -I</v>
          </cell>
        </row>
        <row r="985">
          <cell r="A985">
            <v>4795</v>
          </cell>
          <cell r="B985" t="str">
            <v>MOBILIARIO URBANO - ARBOLES Y GRAMAS</v>
          </cell>
          <cell r="C985" t="str">
            <v>SIEMBRA DE ARBOLES Y GRAMA</v>
          </cell>
          <cell r="D985" t="str">
            <v>COLA DE ZORRO (INCLUYE TIERRA NEGRA, TRANSPORTE Y DISPOSICIÓN FINA DE ESCOMBROS A 28 KM). SUMINISTRO Y PLANTACION.</v>
          </cell>
          <cell r="E985" t="str">
            <v>M2</v>
          </cell>
          <cell r="F985">
            <v>59067</v>
          </cell>
          <cell r="G985" t="str">
            <v>Actualización 2022 -I</v>
          </cell>
        </row>
        <row r="986">
          <cell r="A986">
            <v>4797</v>
          </cell>
          <cell r="B986" t="str">
            <v>MOBILIARIO URBANO - ARBOLES Y GRAMAS</v>
          </cell>
          <cell r="C986" t="str">
            <v>SIEMBRA DE ARBOLES Y GRAMA</v>
          </cell>
          <cell r="D986" t="str">
            <v>EUCALIPTO POMARROSO H=1.5MT (INCLUYE SIEMBRA, CAJA, TIERRA, ABONO, TUTOR, TRANSPORTE Y DISPOSICIÓN FINA DE ESCOMBROS A 21 KM). SUMINISTRO Y PLANTACION.</v>
          </cell>
          <cell r="E986" t="str">
            <v>UN</v>
          </cell>
          <cell r="F986">
            <v>183365</v>
          </cell>
          <cell r="G986" t="str">
            <v>Actualización 2022 -I</v>
          </cell>
        </row>
        <row r="987">
          <cell r="A987">
            <v>4798</v>
          </cell>
          <cell r="B987" t="str">
            <v>MOBILIARIO URBANO - ARBOLES Y GRAMAS</v>
          </cell>
          <cell r="C987" t="str">
            <v>SIEMBRA DE ARBOLES Y GRAMA</v>
          </cell>
          <cell r="D987" t="str">
            <v>CHICALA H=1.5MT (INCLUYE SIEMBRA, CAJA, TIERRA, ABONO, TUTOR, TRANSPORTE Y DISPOSICIÓN FINAL DE ESCOMBROS 28 KM). SUMINISTRO Y PLANTACION.</v>
          </cell>
          <cell r="E987" t="str">
            <v>UN</v>
          </cell>
          <cell r="F987">
            <v>156051</v>
          </cell>
          <cell r="G987" t="str">
            <v>Actualización 2022 -I</v>
          </cell>
        </row>
        <row r="988">
          <cell r="A988">
            <v>4800</v>
          </cell>
          <cell r="B988" t="str">
            <v>MOBILIARIO URBANO - ARBOLES Y GRAMAS</v>
          </cell>
          <cell r="C988" t="str">
            <v>SIEMBRA DE ARBOLES Y GRAMA</v>
          </cell>
          <cell r="D988" t="str">
            <v>JAZMIN CHINO H=1.5MT (INCLUYE SIEMBRA, CAJA, TIERRA, ABONO, TUTOR, TRANSPORTE Y DISPOSICIÓN FINAL DE ESCOMBROS 28KM. SUMINISTRO Y PLANTACION.</v>
          </cell>
          <cell r="E988" t="str">
            <v>UN</v>
          </cell>
          <cell r="F988">
            <v>181051</v>
          </cell>
          <cell r="G988" t="str">
            <v>Actualización 2022 -I</v>
          </cell>
        </row>
        <row r="989">
          <cell r="A989">
            <v>4801</v>
          </cell>
          <cell r="B989" t="str">
            <v>REDES ACUEDUCTO</v>
          </cell>
          <cell r="C989" t="str">
            <v>REDES ACUEDUCTO</v>
          </cell>
          <cell r="D989" t="str">
            <v>TUBERIA PVC PRESION E.L. D=1 1/2" RDE 21 PSI 200 (INCLUYE LIMPIEZA Y SOLDADURA). SUMINISTRO E INSTALACION.</v>
          </cell>
          <cell r="E989" t="str">
            <v>ML</v>
          </cell>
          <cell r="F989">
            <v>16483</v>
          </cell>
          <cell r="G989" t="str">
            <v>Actualización 2022 -I</v>
          </cell>
        </row>
        <row r="990">
          <cell r="A990">
            <v>4802</v>
          </cell>
          <cell r="B990" t="str">
            <v>MOBILIARIO URBANO - ARBOLES Y GRAMAS</v>
          </cell>
          <cell r="C990" t="str">
            <v>SIEMBRA DE ARBOLES Y GRAMA</v>
          </cell>
          <cell r="D990" t="str">
            <v>BLOQUEO Y TRANSPLANTE DE ARBOLES 1 - 5MT (INCLUYE TRANSPORTE, RECOLECCIÓN).</v>
          </cell>
          <cell r="E990" t="str">
            <v>UN</v>
          </cell>
          <cell r="F990">
            <v>1000000</v>
          </cell>
          <cell r="G990" t="str">
            <v>Actualización 2022 -I</v>
          </cell>
        </row>
        <row r="991">
          <cell r="A991">
            <v>4803</v>
          </cell>
          <cell r="B991" t="str">
            <v>MOBILIARIO URBANO - ARBOLES Y GRAMAS</v>
          </cell>
          <cell r="C991" t="str">
            <v>SIEMBRA DE ARBOLES Y GRAMA</v>
          </cell>
          <cell r="D991" t="str">
            <v>BLOQUEO Y TRANSPLANTE DE ARBOLES 5 - 10 MT (INCLUYE TRANSPORTE, RECOLECCIÓN).</v>
          </cell>
          <cell r="E991" t="str">
            <v>UN</v>
          </cell>
          <cell r="F991">
            <v>1500000</v>
          </cell>
          <cell r="G991" t="str">
            <v>Actualización 2022 -I</v>
          </cell>
        </row>
        <row r="992">
          <cell r="A992">
            <v>4804</v>
          </cell>
          <cell r="B992" t="str">
            <v>MOBILIARIO URBANO - ARBOLES Y GRAMAS</v>
          </cell>
          <cell r="C992" t="str">
            <v>SIEMBRA DE ARBOLES Y GRAMA</v>
          </cell>
          <cell r="D992" t="str">
            <v>BLOQUEO Y TRANSPLANTE DE ARBOLES 10 - 15 MT (INCLUYE TRANSPORTE, RECOLECCIÓN).</v>
          </cell>
          <cell r="E992" t="str">
            <v>UN</v>
          </cell>
          <cell r="F992">
            <v>2000000</v>
          </cell>
          <cell r="G992" t="str">
            <v>Actualización 2022 -I</v>
          </cell>
        </row>
        <row r="993">
          <cell r="A993">
            <v>4805</v>
          </cell>
          <cell r="B993" t="str">
            <v>REDES ACUEDUCTO</v>
          </cell>
          <cell r="C993" t="str">
            <v>REDES ACUEDUCTO</v>
          </cell>
          <cell r="D993" t="str">
            <v>TUBERIA DE ACERO AL CARBON SIN COSTURA SCH40 D=3". SUMINISTRO E INSTALACION.</v>
          </cell>
          <cell r="E993" t="str">
            <v>ML</v>
          </cell>
          <cell r="F993">
            <v>112870</v>
          </cell>
          <cell r="G993" t="str">
            <v>Actualización 2022 -I</v>
          </cell>
        </row>
        <row r="994">
          <cell r="A994">
            <v>4806</v>
          </cell>
          <cell r="B994" t="str">
            <v>ANÁLISIS AUXILIARES</v>
          </cell>
          <cell r="C994" t="str">
            <v>CUADRILLAS (INCLUYE FACTOR PRESTACIONAL)</v>
          </cell>
          <cell r="D994" t="str">
            <v>CUADRILLA (TUBERO + 4 AYUDANTES).</v>
          </cell>
          <cell r="E994" t="str">
            <v>JR</v>
          </cell>
          <cell r="F994">
            <v>311462</v>
          </cell>
          <cell r="G994" t="str">
            <v>Actualización 2022 -I</v>
          </cell>
        </row>
        <row r="995">
          <cell r="A995">
            <v>4807</v>
          </cell>
          <cell r="B995" t="str">
            <v>ANÁLISIS AUXILIARES</v>
          </cell>
          <cell r="C995" t="str">
            <v>CUADRILLAS (INCLUYE FACTOR PRESTACIONAL)</v>
          </cell>
          <cell r="D995" t="str">
            <v>CUADRILLA (TUBERO + 4 AYUDANTES)</v>
          </cell>
          <cell r="E995" t="str">
            <v>HR</v>
          </cell>
          <cell r="F995">
            <v>38933</v>
          </cell>
          <cell r="G995" t="str">
            <v>Actualización 2022 -I</v>
          </cell>
        </row>
        <row r="996">
          <cell r="A996">
            <v>4808</v>
          </cell>
          <cell r="B996" t="str">
            <v>REDES ACUEDUCTO</v>
          </cell>
          <cell r="C996" t="str">
            <v>REDES ACUEDUCTO</v>
          </cell>
          <cell r="D996" t="str">
            <v>TUBERIA DE ACERO AL CARBON SIN COSTURA SCH40 D=4". SUMINISTRO E INSTALACION.</v>
          </cell>
          <cell r="E996" t="str">
            <v>ML</v>
          </cell>
          <cell r="F996">
            <v>151734</v>
          </cell>
          <cell r="G996" t="str">
            <v>Actualización 2022 -I</v>
          </cell>
        </row>
        <row r="997">
          <cell r="A997">
            <v>4809</v>
          </cell>
          <cell r="B997" t="str">
            <v>REDES ACUEDUCTO</v>
          </cell>
          <cell r="C997" t="str">
            <v>REDES ACUEDUCTO</v>
          </cell>
          <cell r="D997" t="str">
            <v>TUBERIA DE ACERO AL CARBON SIN COSTURA SCH40 D=6". SUMINISTRO E INSTALACION.</v>
          </cell>
          <cell r="E997" t="str">
            <v>ML</v>
          </cell>
          <cell r="F997">
            <v>227677</v>
          </cell>
          <cell r="G997" t="str">
            <v>Actualización 2022 -I</v>
          </cell>
        </row>
        <row r="998">
          <cell r="A998">
            <v>4810</v>
          </cell>
          <cell r="B998" t="str">
            <v>REDES ACUEDUCTO</v>
          </cell>
          <cell r="C998" t="str">
            <v>REDES ACUEDUCTO</v>
          </cell>
          <cell r="D998" t="str">
            <v>TUBERIA DE ACERO AL CARBON SIN COSTURA SCH40 D=8". SUMINISTRO E INSTALACION.</v>
          </cell>
          <cell r="E998" t="str">
            <v>ML</v>
          </cell>
          <cell r="F998">
            <v>302315</v>
          </cell>
          <cell r="G998" t="str">
            <v>Actualización 2022 -I</v>
          </cell>
        </row>
        <row r="999">
          <cell r="A999">
            <v>4812</v>
          </cell>
          <cell r="B999" t="str">
            <v>ANDENES Y SARDINELES</v>
          </cell>
          <cell r="C999" t="str">
            <v>SARDINELES Y BORDILLOS</v>
          </cell>
          <cell r="D999" t="str">
            <v>SARDINEL ESPECIAL A 110 PARA RAMPA TIPO B (SUMINISTRO E INSTALACION. INCLUYE 3CM MORTERO 1:5 HECHO EN OBRA).</v>
          </cell>
          <cell r="E999" t="str">
            <v>ML</v>
          </cell>
          <cell r="F999">
            <v>116991</v>
          </cell>
          <cell r="G999" t="str">
            <v>Actualización 2022 -I</v>
          </cell>
        </row>
        <row r="1000">
          <cell r="A1000">
            <v>4813</v>
          </cell>
          <cell r="B1000" t="str">
            <v>MOBILIARIO URBANO - ARBOLES Y GRAMAS</v>
          </cell>
          <cell r="C1000" t="str">
            <v>MOBILIARIO URBANO</v>
          </cell>
          <cell r="D1000" t="str">
            <v>RETIRO DE BOLARDO EN CONCRETO TIPO M-60. INCLUYE REPARACION DEL SITIO CON CONCRETO DE 1500PSI HECHO EN OBRA (40X40X10CM) Y SUBBASE GRANULAR SBG_200 E=0.35. NO INCLUYE RETIRO DE ESCOMBROS. INCLUYE DEMOLICION Y EXCAVACION.</v>
          </cell>
          <cell r="E1000" t="str">
            <v>UN</v>
          </cell>
          <cell r="F1000">
            <v>22397</v>
          </cell>
          <cell r="G1000" t="str">
            <v>Actualización 2022 -I</v>
          </cell>
        </row>
        <row r="1001">
          <cell r="A1001">
            <v>4814</v>
          </cell>
          <cell r="B1001" t="str">
            <v>ANDENES Y SARDINELES</v>
          </cell>
          <cell r="C1001" t="str">
            <v>ANDENES EN CONCRETO</v>
          </cell>
          <cell r="D1001" t="str">
            <v>FRANJA DE AJUSTE DE ANCHO VARIABLE ENTRE 0.10 A 0.18MT Y PROFUNDIDAD VARIABLE ENTRE 0.06 Y 0.15MT EN CONCRETO DE 2500 PSI PREMEZCLADO.</v>
          </cell>
          <cell r="E1001" t="str">
            <v>ML</v>
          </cell>
          <cell r="F1001">
            <v>8243</v>
          </cell>
          <cell r="G1001" t="str">
            <v>Actualización 2022 -I</v>
          </cell>
        </row>
        <row r="1002">
          <cell r="A1002">
            <v>4826</v>
          </cell>
          <cell r="B1002" t="str">
            <v>SEÑALIZACIÓN</v>
          </cell>
          <cell r="C1002" t="str">
            <v>DEMARCACION DE PAVIMENTOS</v>
          </cell>
          <cell r="D1002" t="str">
            <v>RESINA TERMOPLASTICA COLOR BLANCO PARA PICTOGRAMA BICICLETA (0.8X1.2MT) EN CICLORRUTAS. SUMINISTRO Y APLICACION.</v>
          </cell>
          <cell r="E1002" t="str">
            <v>UN</v>
          </cell>
          <cell r="F1002">
            <v>116242</v>
          </cell>
          <cell r="G1002" t="str">
            <v>Actualización 2022 -I</v>
          </cell>
        </row>
        <row r="1003">
          <cell r="A1003">
            <v>4827</v>
          </cell>
          <cell r="B1003" t="str">
            <v>SEÑALIZACIÓN</v>
          </cell>
          <cell r="C1003" t="str">
            <v>DEMARCACION DE PAVIMENTOS</v>
          </cell>
          <cell r="D1003" t="str">
            <v>PINTURA ACRILICA DE TRAFICO COLOR BLANCA PARA CUADROS CRUCE CICLORRUTA DE 0.4MT X 0.4MT. SUMINISTRO Y APLICACION.</v>
          </cell>
          <cell r="E1003" t="str">
            <v>UN</v>
          </cell>
          <cell r="F1003">
            <v>5632</v>
          </cell>
          <cell r="G1003" t="str">
            <v>Actualización 2022 -I</v>
          </cell>
        </row>
        <row r="1004">
          <cell r="A1004">
            <v>4828</v>
          </cell>
          <cell r="B1004" t="str">
            <v>CONCRETO Y ACERO PARA ESTRUCTURAS</v>
          </cell>
          <cell r="C1004" t="str">
            <v>PINTURA PARA ESTRUCTURAS</v>
          </cell>
          <cell r="D1004" t="str">
            <v>PINTURA EN ESMALTE ALQUÍDICO DE 3 MILS ESP. DE PINTURA SECA PARA BARANDAS EXISTENTES, INCL. SUM. DE MATERIALES, ESMALTE, PREPAR. DE SUPERFICIE MEDIANTE LIMPIEZA MANUAL O MECÁNICA, EQUIPO DE PINTURA, M DE O HERRAMIENTA MENOR.</v>
          </cell>
          <cell r="E1004" t="str">
            <v>ML</v>
          </cell>
          <cell r="F1004">
            <v>19240</v>
          </cell>
          <cell r="G1004" t="str">
            <v>Actualización 2022 -I</v>
          </cell>
        </row>
        <row r="1005">
          <cell r="A1005">
            <v>4829</v>
          </cell>
          <cell r="B1005" t="str">
            <v>CONCRETO Y ACERO PARA ESTRUCTURAS</v>
          </cell>
          <cell r="C1005" t="str">
            <v>CONCRETO PARA ESTRUCTURAS</v>
          </cell>
          <cell r="D1005" t="str">
            <v>PLACA EN CONCRETO MR41 ACELERADO A TRES DIAS PARA LOSAS REFORZADAS PARA PUENTES PEATONALES EN CONCRETO. SUMINISTRO E INSTALACION. INCLUYE CORTE Y SELLO DE JUNTAS.</v>
          </cell>
          <cell r="E1005" t="str">
            <v>M3</v>
          </cell>
          <cell r="F1005">
            <v>847409</v>
          </cell>
          <cell r="G1005" t="str">
            <v>Actualización 2022 -I</v>
          </cell>
        </row>
        <row r="1006">
          <cell r="A1006">
            <v>4832</v>
          </cell>
          <cell r="B1006" t="str">
            <v>SEÑALIZACIÓN</v>
          </cell>
          <cell r="C1006" t="str">
            <v>DEMARCACION DE PAVIMENTOS</v>
          </cell>
          <cell r="D1006" t="str">
            <v>SEGREGADOR BICICLETA (TACHON PLASTICO O CAUCHO ALTA RESISTENCIA COMO POLIPROPILENO DE ALTO IMPACTO, CON ESTRUCTURA DE REFUERZO, ELEMENTOS REFLECTIVOS DE ALTA EFICIENCIA. TIPO TRANSMILENIO 40.5CMX15CMX8.5CM). SUMIN. E INSTAL.</v>
          </cell>
          <cell r="E1006" t="str">
            <v>UN</v>
          </cell>
          <cell r="F1006">
            <v>45360</v>
          </cell>
          <cell r="G1006" t="str">
            <v>Actualización 2022 -I</v>
          </cell>
        </row>
        <row r="1007">
          <cell r="A1007">
            <v>4833</v>
          </cell>
          <cell r="B1007" t="str">
            <v>MOBILIARIO URBANO - ARBOLES Y GRAMAS</v>
          </cell>
          <cell r="C1007" t="str">
            <v>MOBILIARIO URBANO</v>
          </cell>
          <cell r="D1007" t="str">
            <v>RETIRO DE CANECAS, SEÑALES DE TRANSITO PROTECTORES DE ARBOLES. INCLUYE REPARACION DEL SITIO EN CONCRETO DE 1500 PSI HECHO EN OBRA Y SUBBASE GRANULAR B-200 E=0.35M DISTANCIA DE TRANSPORTE 21KM.</v>
          </cell>
          <cell r="E1007" t="str">
            <v>UN</v>
          </cell>
          <cell r="F1007">
            <v>9369</v>
          </cell>
          <cell r="G1007" t="str">
            <v>Actualización 2022 -I</v>
          </cell>
        </row>
        <row r="1008">
          <cell r="A1008">
            <v>4834</v>
          </cell>
          <cell r="B1008" t="str">
            <v>ANDENES Y SARDINELES</v>
          </cell>
          <cell r="C1008" t="str">
            <v>SARDINELES Y BORDILLOS</v>
          </cell>
          <cell r="D1008" t="str">
            <v>PIEZA DE REMATE PARA RAMPA PEATONAL, LONGITUD 1,40MTS FUNDIDO EN SITIO EN CONCRETO PREMEZCLADO DE 3000 PSI (GRAVA COMUN) INCLUYE FORMALETA EN MADERA. SUMINISTRO Y CONSTRUCCION.</v>
          </cell>
          <cell r="E1008" t="str">
            <v>UN</v>
          </cell>
          <cell r="F1008">
            <v>128280</v>
          </cell>
          <cell r="G1008" t="str">
            <v>Actualización 2022 -I</v>
          </cell>
        </row>
        <row r="1009">
          <cell r="A1009">
            <v>4835</v>
          </cell>
          <cell r="B1009" t="str">
            <v>RELLENOS Y CAPAS GRANULARES</v>
          </cell>
          <cell r="C1009" t="str">
            <v>CAPAS GRANULARES</v>
          </cell>
          <cell r="D1009" t="str">
            <v>BASE GRANULAR BG-A ESTABILIZADA CON CEMENTO AL 5% (INCLUYE SUMINISTRO TRANSPORTE, COLOCACIÓN Y COMPACTACION).</v>
          </cell>
          <cell r="E1009" t="str">
            <v>M3</v>
          </cell>
          <cell r="F1009">
            <v>242515</v>
          </cell>
          <cell r="G1009" t="str">
            <v>Actualización 2022 -I</v>
          </cell>
        </row>
        <row r="1010">
          <cell r="A1010">
            <v>4836</v>
          </cell>
          <cell r="B1010" t="str">
            <v>RELLENOS Y CAPAS GRANULARES</v>
          </cell>
          <cell r="C1010" t="str">
            <v>CAPAS GRANULARES</v>
          </cell>
          <cell r="D1010" t="str">
            <v>BASE GRANULAR CLASE A (BG_A) ESTABILIZADA AL 4% CON EMULSIÓN ASFÁLTICA CRL-1 (INCLUYE SUMINISTRO TRANSPORTE, COLOCACION Y COMPACTACION).</v>
          </cell>
          <cell r="E1010" t="str">
            <v>M3</v>
          </cell>
          <cell r="F1010">
            <v>367852</v>
          </cell>
          <cell r="G1010" t="str">
            <v>Actualización 2022 -I</v>
          </cell>
        </row>
        <row r="1011">
          <cell r="A1011">
            <v>4837</v>
          </cell>
          <cell r="B1011" t="str">
            <v>RELLENOS Y CAPAS GRANULARES</v>
          </cell>
          <cell r="C1011" t="str">
            <v>RELLENOS PARA ANDENES Y REDES</v>
          </cell>
          <cell r="D1011" t="str">
            <v>RELLENO CON MEZCLA DE GRAVILLA DE 3/4" Y ARENA DE RIO (RELACIÓN 1:1) SUMINISTRO Y COLOCACIÓN. (INCLUYE TRANSPORTE, SUMINISTRO, EXTENDIDO MANUAL Y COLOCACIÓN).</v>
          </cell>
          <cell r="E1011" t="str">
            <v>M3</v>
          </cell>
          <cell r="F1011">
            <v>170779</v>
          </cell>
          <cell r="G1011" t="str">
            <v>Actualización 2022 -I</v>
          </cell>
        </row>
        <row r="1012">
          <cell r="A1012">
            <v>4838</v>
          </cell>
          <cell r="B1012" t="str">
            <v>RELLENOS Y CAPAS GRANULARES</v>
          </cell>
          <cell r="C1012" t="str">
            <v>CAPAS GRANULARES</v>
          </cell>
          <cell r="D1012" t="str">
            <v>RELLENO CON GRAVA ENTRE 3/4" Y 1/2" PARA FILTROS (RELACIÓN 1:1) SUMINISTRO Y COLOCACIÓN. (INCLUYE TRANSPORTE, SUMINISTRO, EXTENDIDO MANUAL Y COLOCACIÓN).</v>
          </cell>
          <cell r="E1012" t="str">
            <v>M3</v>
          </cell>
          <cell r="F1012">
            <v>134928</v>
          </cell>
          <cell r="G1012" t="str">
            <v>Actualización 2022 -I</v>
          </cell>
        </row>
        <row r="1013">
          <cell r="A1013">
            <v>4839</v>
          </cell>
          <cell r="B1013" t="str">
            <v>REDES ACUEDUCTO</v>
          </cell>
          <cell r="C1013" t="str">
            <v>REDES ACUEDUCTO</v>
          </cell>
          <cell r="D1013" t="str">
            <v>EMPATES DE TUBERÍA EN PVC A PVC 6" LINEAL SEGÚN NORMA NS-023. SUMINISTRO E INSTALACIÓN. (INCLUYE ACCESORIOS).</v>
          </cell>
          <cell r="E1013" t="str">
            <v>UN</v>
          </cell>
          <cell r="F1013">
            <v>519286</v>
          </cell>
          <cell r="G1013" t="str">
            <v>Actualización 2022 -I</v>
          </cell>
        </row>
        <row r="1014">
          <cell r="A1014">
            <v>4840</v>
          </cell>
          <cell r="B1014" t="str">
            <v>REDES ACUEDUCTO</v>
          </cell>
          <cell r="C1014" t="str">
            <v>REDES ACUEDUCTO</v>
          </cell>
          <cell r="D1014" t="str">
            <v>EMPATES DE TUBERÍA EN PVC A PVC 3" LINEAL SEGÚN NORMA NS-023 (INCLUYE ACCESORIOS). SUMINISTRO E INSTALACIÓN.</v>
          </cell>
          <cell r="E1014" t="str">
            <v>UN</v>
          </cell>
          <cell r="F1014">
            <v>164528</v>
          </cell>
          <cell r="G1014" t="str">
            <v>Actualización 2022 -I</v>
          </cell>
        </row>
        <row r="1015">
          <cell r="A1015">
            <v>4841</v>
          </cell>
          <cell r="B1015" t="str">
            <v>REDES ACUEDUCTO</v>
          </cell>
          <cell r="C1015" t="str">
            <v>REDES ACUEDUCTO</v>
          </cell>
          <cell r="D1015" t="str">
            <v>EMPATES DE TUBERÍA EN PVC A PVC 4" LINEAL SEGÚN NORMA NS-023 (INCLUYE ACCESORIOS). SUMINISTRO E INSTALACIÓN.</v>
          </cell>
          <cell r="E1015" t="str">
            <v>UN</v>
          </cell>
          <cell r="F1015">
            <v>225623</v>
          </cell>
          <cell r="G1015" t="str">
            <v>Actualización 2022 -I</v>
          </cell>
        </row>
        <row r="1016">
          <cell r="A1016">
            <v>4842</v>
          </cell>
          <cell r="B1016" t="str">
            <v>REDES ACUEDUCTO</v>
          </cell>
          <cell r="C1016" t="str">
            <v>REDES ACUEDUCTO</v>
          </cell>
          <cell r="D1016" t="str">
            <v>EMPATES DE TUBERÍA EN PVC A AC 4" LINEAL SEGÚN NORMA NS-023 SUMINISTRO E INSTALACIÓN. (INCLUYE ACCESORIOS).</v>
          </cell>
          <cell r="E1016" t="str">
            <v>UN</v>
          </cell>
          <cell r="F1016">
            <v>382564</v>
          </cell>
          <cell r="G1016" t="str">
            <v>Actualización 2022 -I</v>
          </cell>
        </row>
        <row r="1017">
          <cell r="A1017">
            <v>4843</v>
          </cell>
          <cell r="B1017" t="str">
            <v>REDES ACUEDUCTO</v>
          </cell>
          <cell r="C1017" t="str">
            <v>REDES ACUEDUCTO</v>
          </cell>
          <cell r="D1017" t="str">
            <v>EMPATES DE TUBERÍA EN PVC A AC 3" LINEAL SEGÚN NORMA NS-023. SUMINISTRO E INSTALACIÓN. (INCLUYE ACCESORIOS).</v>
          </cell>
          <cell r="E1017" t="str">
            <v>UN</v>
          </cell>
          <cell r="F1017">
            <v>292408</v>
          </cell>
          <cell r="G1017" t="str">
            <v>Actualización 2022 -I</v>
          </cell>
        </row>
        <row r="1018">
          <cell r="A1018">
            <v>4844</v>
          </cell>
          <cell r="B1018" t="str">
            <v>REDES ACUEDUCTO</v>
          </cell>
          <cell r="C1018" t="str">
            <v>REDES ACUEDUCTO</v>
          </cell>
          <cell r="D1018" t="str">
            <v>EMPATES DE TUBERÍA EN PVC A PVC 12" LINEAL SEGÚN NORMA NS-023 (INCLUYE ACCESORIOS). SUMINISTRO E INSTALACIÓN.</v>
          </cell>
          <cell r="E1018" t="str">
            <v>UN</v>
          </cell>
          <cell r="F1018">
            <v>2688287</v>
          </cell>
          <cell r="G1018" t="str">
            <v>Actualización 2022 -I</v>
          </cell>
        </row>
        <row r="1019">
          <cell r="A1019">
            <v>4845</v>
          </cell>
          <cell r="B1019" t="str">
            <v>REDES ACUEDUCTO</v>
          </cell>
          <cell r="C1019" t="str">
            <v>REDES ACUEDUCTO</v>
          </cell>
          <cell r="D1019" t="str">
            <v>EMPATES DE TUBERÍA EN PVC A PVC 8" LINEAL SEGÚN NORMA NS-023. SUMINISTRO E INSTALACIÓN. (INCLUYE ACCESORIOS).</v>
          </cell>
          <cell r="E1019" t="str">
            <v>UN</v>
          </cell>
          <cell r="F1019">
            <v>944424</v>
          </cell>
          <cell r="G1019" t="str">
            <v>Actualización 2022 -I</v>
          </cell>
        </row>
        <row r="1020">
          <cell r="A1020">
            <v>4846</v>
          </cell>
          <cell r="B1020" t="str">
            <v>DEMOLICIONES</v>
          </cell>
          <cell r="C1020" t="str">
            <v>DEMOLICIONES</v>
          </cell>
          <cell r="D1020" t="str">
            <v>DEMOLICIÓN MANUAL DE CAJA DOBLE CS 276 (INCLUYE DEMOLICIÓN DE PLACA PISO, TAPA, MUROS Y CAÑUELAS Y CARGUE).</v>
          </cell>
          <cell r="E1020" t="str">
            <v>UN</v>
          </cell>
          <cell r="F1020">
            <v>113507</v>
          </cell>
          <cell r="G1020" t="str">
            <v>Actualización 2022 -I</v>
          </cell>
        </row>
        <row r="1021">
          <cell r="A1021">
            <v>4848</v>
          </cell>
          <cell r="B1021" t="str">
            <v>DEMOLICIONES</v>
          </cell>
          <cell r="C1021" t="str">
            <v>DEMOLICIONES</v>
          </cell>
          <cell r="D1021" t="str">
            <v>DEMOLICION DE TUBERIAS DE ACUEDUCTO Y ALCANTARILLADO Ø &lt; 36" (INCLUYE MARTILLO NEUMÁTICO DE 60 LB Y CARGUE).</v>
          </cell>
          <cell r="E1021" t="str">
            <v>ML</v>
          </cell>
          <cell r="F1021">
            <v>7671</v>
          </cell>
          <cell r="G1021" t="str">
            <v>Actualización 2022 -I</v>
          </cell>
        </row>
        <row r="1022">
          <cell r="A1022">
            <v>4849</v>
          </cell>
          <cell r="B1022" t="str">
            <v>DEMOLICIONES</v>
          </cell>
          <cell r="C1022" t="str">
            <v>DEMOLICIONES</v>
          </cell>
          <cell r="D1022" t="str">
            <v>DEMOLICION O RETIRO MANUAL DE TUBERIAS DE AC Ø &lt; 12" (INCLUYE CARGUE).</v>
          </cell>
          <cell r="E1022" t="str">
            <v>ML</v>
          </cell>
          <cell r="F1022">
            <v>2272</v>
          </cell>
          <cell r="G1022" t="str">
            <v>Actualización 2022 -I</v>
          </cell>
        </row>
        <row r="1023">
          <cell r="A1023">
            <v>4850</v>
          </cell>
          <cell r="B1023" t="str">
            <v>DEMOLICIONES</v>
          </cell>
          <cell r="C1023" t="str">
            <v>DEMOLICIONES</v>
          </cell>
          <cell r="D1023" t="str">
            <v>DEMOLICION DE POZOS, CAJAS Y CAMARAS DE EMPRESAS DE SERVICIOS PÚBLICOS (INCLUYE MARTILLO NEUMÁTICO DE 60 LB, COMPRESOR Y CARGUE).</v>
          </cell>
          <cell r="E1023" t="str">
            <v>M3</v>
          </cell>
          <cell r="F1023">
            <v>231823</v>
          </cell>
          <cell r="G1023" t="str">
            <v>Actualización 2022 -I</v>
          </cell>
        </row>
        <row r="1024">
          <cell r="A1024">
            <v>4851</v>
          </cell>
          <cell r="B1024" t="str">
            <v>REDES ACUEDUCTO</v>
          </cell>
          <cell r="C1024" t="str">
            <v>REDES ACUEDUCTO</v>
          </cell>
          <cell r="D1024" t="str">
            <v>REPARACIÓN DE ACOMETIDA HIDRÁULICA DE LA CAJILLA HACIA EL PREDIO (INCLUYE EL RETIRO DE LA TUBERÍA EXISTENTE E INSTALACIÓN DE TUBERÍA NUEVA).</v>
          </cell>
          <cell r="E1024" t="str">
            <v>UN</v>
          </cell>
          <cell r="F1024">
            <v>24665</v>
          </cell>
          <cell r="G1024" t="str">
            <v>Actualización 2022 -I</v>
          </cell>
        </row>
        <row r="1025">
          <cell r="A1025">
            <v>4853</v>
          </cell>
          <cell r="B1025" t="str">
            <v>CONCRETO Y ACERO PARA ESTRUCTURAS</v>
          </cell>
          <cell r="C1025" t="str">
            <v>CONCRETO PARA ESTRUCTURAS</v>
          </cell>
          <cell r="D1025" t="str">
            <v>CONCRETO GRAVA COMÚN 3500 PSI (245 KG/CM2) PARA ESTRIBOS Y SUPERESTRUCTURA, SUMINISTRO Y COLOCACIÓN. (INCLUYE FORMALETA. NO INCLUYE REFUERZO NI CURADO).</v>
          </cell>
          <cell r="E1025" t="str">
            <v>M3</v>
          </cell>
          <cell r="F1025">
            <v>516853</v>
          </cell>
          <cell r="G1025" t="str">
            <v>Actualización 2022 -I</v>
          </cell>
        </row>
        <row r="1026">
          <cell r="A1026">
            <v>4854</v>
          </cell>
          <cell r="B1026" t="str">
            <v>CONCRETO Y ACERO PARA ESTRUCTURAS</v>
          </cell>
          <cell r="C1026" t="str">
            <v>CONCRETO PARA ESTRUCTURAS</v>
          </cell>
          <cell r="D1026" t="str">
            <v>CONCRETO GRAVA COMÚN 4000 PSI (280 KG/CM2) PARA ESTRIBOS Y SUPERESTRUCTURA, SUMINISTRO Y COLOCACIÓN. (INCLUYE FORMALETA. NO INCLUYE REFUERZO NI CURADO).</v>
          </cell>
          <cell r="E1026" t="str">
            <v>M3</v>
          </cell>
          <cell r="F1026">
            <v>528536</v>
          </cell>
          <cell r="G1026" t="str">
            <v>Actualización 2022 -I</v>
          </cell>
        </row>
        <row r="1027">
          <cell r="A1027">
            <v>4855</v>
          </cell>
          <cell r="B1027" t="str">
            <v>ANDENES Y SARDINELES</v>
          </cell>
          <cell r="C1027" t="str">
            <v>ANDENES EN CONCRETO</v>
          </cell>
          <cell r="D1027" t="str">
            <v>CONSTRUCCIÓN DE FRANJA DE AJUSTE EN CONCRETO PREMEZCLADO GRAVA COMÚN 3000 PSI, ESPESOR PROMEDIO 10 CM..</v>
          </cell>
          <cell r="E1027" t="str">
            <v>M2</v>
          </cell>
          <cell r="F1027">
            <v>41037</v>
          </cell>
          <cell r="G1027" t="str">
            <v>Actualización 2022 -I</v>
          </cell>
        </row>
        <row r="1028">
          <cell r="A1028">
            <v>4856</v>
          </cell>
          <cell r="B1028" t="str">
            <v>ANDENES Y SARDINELES</v>
          </cell>
          <cell r="C1028" t="str">
            <v>PISOS EN ADOQUINES Y EN LOSETAS</v>
          </cell>
          <cell r="D1028" t="str">
            <v>PISOS EN LOSETA PREFABRICADA A55 TÁCTIL ALERTA O A56 GUIA 40X40X6 CM. SUMINISTRO E INSTALACIÓN. (INCLUYE 4CM DE MORTERO 1:5 HECHO EN OBRA PARA BASE Y ARENA DE PEÑA PARA SELLO).</v>
          </cell>
          <cell r="E1028" t="str">
            <v>M2</v>
          </cell>
          <cell r="F1028">
            <v>69423</v>
          </cell>
          <cell r="G1028" t="str">
            <v>Actualización 2022 -I</v>
          </cell>
        </row>
        <row r="1029">
          <cell r="A1029">
            <v>4857</v>
          </cell>
          <cell r="B1029" t="str">
            <v>PAVIMENTOS</v>
          </cell>
          <cell r="C1029" t="str">
            <v>PAVIMENTOS EN CONCRETO ASFALTICO</v>
          </cell>
          <cell r="D1029" t="str">
            <v>IMPRIMACIÓN CON EMULSIÓN ASFÁLTICA CRL-1 (INCLUYE SUMINISTRO, BARRIDO DE SUPERFICIE Y RIEGO MECANICO).</v>
          </cell>
          <cell r="E1029" t="str">
            <v>M2</v>
          </cell>
          <cell r="F1029">
            <v>2149</v>
          </cell>
          <cell r="G1029" t="str">
            <v>Actualización 2022 -I</v>
          </cell>
        </row>
        <row r="1030">
          <cell r="A1030">
            <v>4858</v>
          </cell>
          <cell r="B1030" t="str">
            <v>REDES ACUEDUCTO</v>
          </cell>
          <cell r="C1030" t="str">
            <v>REDES ACUEDUCTO</v>
          </cell>
          <cell r="D1030" t="str">
            <v>KIT DE NIVELACIÓN PARA HIDRANTE DE DIÁMETRO DE 6", LONGITUD 400MM. SUMINISTRO E INSTALACIÓN. (INCLUYE TRANSPORTE Y TODOS LOS ELEMENTOS NECESARIOS PARA SU INSTALACIÓN).</v>
          </cell>
          <cell r="E1030" t="str">
            <v>UN</v>
          </cell>
          <cell r="F1030">
            <v>1003772</v>
          </cell>
          <cell r="G1030" t="str">
            <v>Actualización 2022 -I</v>
          </cell>
        </row>
        <row r="1031">
          <cell r="A1031">
            <v>4859</v>
          </cell>
          <cell r="B1031" t="str">
            <v>ANDENES Y SARDINELES</v>
          </cell>
          <cell r="C1031" t="str">
            <v>SARDINELES Y BORDILLOS</v>
          </cell>
          <cell r="D1031" t="str">
            <v>BORDE CONTENEDOR DE RAICES A 70 (INCLUYE SUMINISTRO E INSTALACIÓN, INCLUYE BASE DE 3CM EN MORTERO 1:3 HECHO EN OBRA)</v>
          </cell>
          <cell r="E1031" t="str">
            <v>ML</v>
          </cell>
          <cell r="F1031">
            <v>31924</v>
          </cell>
          <cell r="G1031" t="str">
            <v>Actualización 2022 -I</v>
          </cell>
        </row>
        <row r="1032">
          <cell r="A1032">
            <v>4860</v>
          </cell>
          <cell r="B1032" t="str">
            <v>SEÑALIZACIÓN</v>
          </cell>
          <cell r="C1032" t="str">
            <v>DEMARCACION DE PAVIMENTOS</v>
          </cell>
          <cell r="D1032" t="str">
            <v>DEMARCACIÓN PICTOGRAMA TRIÁNGULOS CEDA EL PASO EN PINTURA TERMOPLÁSTICA. (E=2.3MM. INCLUYE SUMINISTRO Y APLICACIÓN CON EQUIPO. INCLUYE MICROESFERAS( (A= 1.434M2). INCLUYE PICTOGRAMA.</v>
          </cell>
          <cell r="E1032" t="str">
            <v>UN</v>
          </cell>
          <cell r="F1032">
            <v>173636</v>
          </cell>
          <cell r="G1032" t="str">
            <v>Actualización 2022 -I</v>
          </cell>
        </row>
        <row r="1033">
          <cell r="A1033">
            <v>4861</v>
          </cell>
          <cell r="B1033" t="str">
            <v>CONCRETO Y ACERO PARA ESTRUCTURAS</v>
          </cell>
          <cell r="C1033" t="str">
            <v>CONCRETOS Y MORTEROS HECHOS EN OBRA</v>
          </cell>
          <cell r="D1033" t="str">
            <v>GRAVILLA DE 3/4" PEGADA CON MORTERO 1:3, E= 0.20M PARA ENTREGA A CANAL (INCLUYE SUMINISTRO E INSTALACIÓN).</v>
          </cell>
          <cell r="E1033" t="str">
            <v>M2</v>
          </cell>
          <cell r="F1033">
            <v>105946</v>
          </cell>
          <cell r="G1033" t="str">
            <v>Actualización 2022 -I</v>
          </cell>
        </row>
        <row r="1034">
          <cell r="A1034">
            <v>4862</v>
          </cell>
          <cell r="B1034" t="str">
            <v>REDES ALCANTARILLADO / DRENAJE</v>
          </cell>
          <cell r="C1034" t="str">
            <v>REDES ALCANTARILLADO / DRENAJE</v>
          </cell>
          <cell r="D1034" t="str">
            <v>TUBERÍA CONCRETO D= 32" CL. III REFORZADA. SUMINISTRO E INSTALACIÓN.</v>
          </cell>
          <cell r="E1034" t="str">
            <v>ML</v>
          </cell>
          <cell r="F1034">
            <v>930202</v>
          </cell>
          <cell r="G1034" t="str">
            <v>Actualización 2022 -I</v>
          </cell>
        </row>
        <row r="1035">
          <cell r="A1035">
            <v>4863</v>
          </cell>
          <cell r="B1035" t="str">
            <v>SEÑALIZACIÓN</v>
          </cell>
          <cell r="C1035" t="str">
            <v>DEMARCACION DE PAVIMENTOS</v>
          </cell>
          <cell r="D1035" t="str">
            <v>DEMARCACIÓN DE LINEA DE PASO PEATONAL CONTINUA A= 0.3MT, E= 2.3MM TERMOPLÁSTICA. INCLUYE SUMINISTRO Y APLICACIÓN CON EQUIPO. INCLUYE MICROESFERAS.</v>
          </cell>
          <cell r="E1035" t="str">
            <v>ML</v>
          </cell>
          <cell r="F1035">
            <v>36326</v>
          </cell>
          <cell r="G1035" t="str">
            <v>Actualización 2022 -I</v>
          </cell>
        </row>
        <row r="1036">
          <cell r="A1036">
            <v>4864</v>
          </cell>
          <cell r="B1036" t="str">
            <v>SEÑALIZACIÓN</v>
          </cell>
          <cell r="C1036" t="str">
            <v>DEMARCACION DE PAVIMENTOS</v>
          </cell>
          <cell r="D1036" t="str">
            <v>DEMARCACIÓN DE LINEA SENDERO PEATONAL CONTINUA A= 0.4MT, E= 2.3MM TERMOPLÁSTICA. INCLUYE SUMINISTRO Y APLICACIÓN CON EQUIPO. INCLUYE MICROESFERAS.</v>
          </cell>
          <cell r="E1036" t="str">
            <v>ML</v>
          </cell>
          <cell r="F1036">
            <v>48435</v>
          </cell>
          <cell r="G1036" t="str">
            <v>Actualización 2022 -I</v>
          </cell>
        </row>
        <row r="1037">
          <cell r="A1037">
            <v>4865</v>
          </cell>
          <cell r="B1037" t="str">
            <v>SEÑALIZACIÓN</v>
          </cell>
          <cell r="C1037" t="str">
            <v>DEMARCACION DE PAVIMENTOS</v>
          </cell>
          <cell r="D1037" t="str">
            <v>DEMARCACIÓN LINEA DE CANALIZACIÓN A= 0.2MT, E= 2.3MM TERMOPLÁSTICA. INCLUYE SUMINISTRO Y APLICACIÓN CON EQUIPO. INCLUYE MICROESFERAS.</v>
          </cell>
          <cell r="E1037" t="str">
            <v>ML</v>
          </cell>
          <cell r="F1037">
            <v>24218</v>
          </cell>
          <cell r="G1037" t="str">
            <v>Actualización 2022 -I</v>
          </cell>
        </row>
        <row r="1038">
          <cell r="A1038">
            <v>4866</v>
          </cell>
          <cell r="B1038" t="str">
            <v>SEÑALIZACIÓN</v>
          </cell>
          <cell r="C1038" t="str">
            <v>DEMARCACION DE PAVIMENTOS</v>
          </cell>
          <cell r="D1038" t="str">
            <v>DEMARCACIÓN ZONA ANTIBLOQUEO A= 0.4MT, E= 2.3MM TERMOPLÁSTICA. INCLUYE SUMINISTRO Y APLICACIÓN CON EQUIPO. INCLUYE MICROESFERAS.</v>
          </cell>
          <cell r="E1038" t="str">
            <v>ML</v>
          </cell>
          <cell r="F1038">
            <v>48435</v>
          </cell>
          <cell r="G1038" t="str">
            <v>Actualización 2022 -I</v>
          </cell>
        </row>
        <row r="1039">
          <cell r="A1039">
            <v>4867</v>
          </cell>
          <cell r="B1039" t="str">
            <v>SEÑALIZACIÓN</v>
          </cell>
          <cell r="C1039" t="str">
            <v>DEMARCACION DE PAVIMENTOS</v>
          </cell>
          <cell r="D1039" t="str">
            <v>DEMARCACIÓN LINEA DE PARE A= 0.6MT, E= 2.3MM TERMOPLÁSTICA. INCLUYE SUMINISTRO Y APLICACIÓN CON EQUIPO. INCLUYE MICROESFERAS.</v>
          </cell>
          <cell r="E1039" t="str">
            <v>ML</v>
          </cell>
          <cell r="F1039">
            <v>72652</v>
          </cell>
          <cell r="G1039" t="str">
            <v>Actualización 2022 -I</v>
          </cell>
        </row>
        <row r="1040">
          <cell r="A1040">
            <v>4869</v>
          </cell>
          <cell r="B1040" t="str">
            <v>DEMOLICIONES</v>
          </cell>
          <cell r="C1040" t="str">
            <v>DEMOLICIONES</v>
          </cell>
          <cell r="D1040" t="str">
            <v>DEMOLICIÓN MANUAL DE CAJA SENCILLA CS 275 (INCLUYE DEMOLICIÓN DE PLACA PISO, TAPA, MUROS Y CAÑUELAS Y CARGUE).</v>
          </cell>
          <cell r="E1040" t="str">
            <v>UN</v>
          </cell>
          <cell r="F1040">
            <v>56754</v>
          </cell>
          <cell r="G1040" t="str">
            <v>Actualización 2022 -I</v>
          </cell>
        </row>
        <row r="1041">
          <cell r="A1041">
            <v>4870</v>
          </cell>
          <cell r="B1041" t="str">
            <v>DEMOLICIONES</v>
          </cell>
          <cell r="C1041" t="str">
            <v>DEMOLICIONES</v>
          </cell>
          <cell r="D1041" t="str">
            <v>DEMOLICIÓN MANUAL DE CÁMARA T-14 (INCLUYE DEMOLICIÓN DE PLACA PISO, TAPA, MUROS Y CAÑUELAS Y CARGUE).</v>
          </cell>
          <cell r="E1041" t="str">
            <v>UN</v>
          </cell>
          <cell r="F1041">
            <v>56754</v>
          </cell>
          <cell r="G1041" t="str">
            <v>Actualización 2022 -I</v>
          </cell>
        </row>
        <row r="1042">
          <cell r="A1042">
            <v>4871</v>
          </cell>
          <cell r="B1042" t="str">
            <v>DEMOLICIONES</v>
          </cell>
          <cell r="C1042" t="str">
            <v>DEMOLICIONES</v>
          </cell>
          <cell r="D1042" t="str">
            <v>DEMOLICIÓN MANUAL DE CÁMARA DE PASO SENCILLA ETB (INCLUYE DEMOLICIÓN DE PLACA PISO, TAPA, MUROS Y CAÑUELAS Y CARGUE).</v>
          </cell>
          <cell r="E1042" t="str">
            <v>UN</v>
          </cell>
          <cell r="F1042">
            <v>28378</v>
          </cell>
          <cell r="G1042" t="str">
            <v>Actualización 2022 -I</v>
          </cell>
        </row>
        <row r="1043">
          <cell r="A1043">
            <v>4872</v>
          </cell>
          <cell r="B1043" t="str">
            <v>REDES ACUEDUCTO</v>
          </cell>
          <cell r="C1043" t="str">
            <v>REDES ACUEDUCTO</v>
          </cell>
          <cell r="D1043" t="str">
            <v>REDUCCIÓN CONCENTRICA HD EL 4" X 3". SUMINISTRO E INSTALACIÓN.</v>
          </cell>
          <cell r="E1043" t="str">
            <v>UN</v>
          </cell>
          <cell r="F1043">
            <v>167494</v>
          </cell>
          <cell r="G1043" t="str">
            <v>Actualización 2022 -I</v>
          </cell>
        </row>
        <row r="1044">
          <cell r="A1044">
            <v>4873</v>
          </cell>
          <cell r="B1044" t="str">
            <v>REDES ACUEDUCTO</v>
          </cell>
          <cell r="C1044" t="str">
            <v>REDES ACUEDUCTO</v>
          </cell>
          <cell r="D1044" t="str">
            <v>REDUCCIÓN CONCENTRICA HD EL 8" X 6". SUMINISTRO E INSTALACIÓN.</v>
          </cell>
          <cell r="E1044" t="str">
            <v>UN</v>
          </cell>
          <cell r="F1044">
            <v>459877</v>
          </cell>
          <cell r="G1044" t="str">
            <v>Actualización 2022 -I</v>
          </cell>
        </row>
        <row r="1045">
          <cell r="A1045">
            <v>4874</v>
          </cell>
          <cell r="B1045" t="str">
            <v>REDES ACUEDUCTO</v>
          </cell>
          <cell r="C1045" t="str">
            <v>REDES ACUEDUCTO</v>
          </cell>
          <cell r="D1045" t="str">
            <v>REDUCCIÓN HD 6" X 4" J.H. SUMINISTRO E INSTALACIÓN.</v>
          </cell>
          <cell r="E1045" t="str">
            <v>UN</v>
          </cell>
          <cell r="F1045">
            <v>437065</v>
          </cell>
          <cell r="G1045" t="str">
            <v>Actualización 2022 -I</v>
          </cell>
        </row>
        <row r="1046">
          <cell r="A1046">
            <v>4875</v>
          </cell>
          <cell r="B1046" t="str">
            <v>REDES ACUEDUCTO</v>
          </cell>
          <cell r="C1046" t="str">
            <v>REDES ACUEDUCTO</v>
          </cell>
          <cell r="D1046" t="str">
            <v>REDUCCIÓN HD 4" X 2" J.H. SUMINISTRO E INSTALACIÓN.</v>
          </cell>
          <cell r="E1046" t="str">
            <v>UN</v>
          </cell>
          <cell r="F1046">
            <v>160820</v>
          </cell>
          <cell r="G1046" t="str">
            <v>Actualización 2022 -I</v>
          </cell>
        </row>
        <row r="1047">
          <cell r="A1047">
            <v>4876</v>
          </cell>
          <cell r="B1047" t="str">
            <v>REDES ACUEDUCTO</v>
          </cell>
          <cell r="C1047" t="str">
            <v>REDES ACUEDUCTO</v>
          </cell>
          <cell r="D1047" t="str">
            <v>RELOCALIZACIÓN DE MEDIDOR DE ACUEDUCTO D= 3/4" (INCLUYE: 1MT TUBERÍA GALVANIZADA D= 3/4", SOLDADURA, CINTA DE TEFLON, REPOSICIÓN DE CAJILLA EN POLIPROPILENO DE ALTA RESISTENCIA CON TAPA. NO INCLUYE MEDIDOR).</v>
          </cell>
          <cell r="E1047" t="str">
            <v>UN</v>
          </cell>
          <cell r="F1047">
            <v>328315</v>
          </cell>
          <cell r="G1047" t="str">
            <v>Actualización 2022 -I</v>
          </cell>
        </row>
        <row r="1048">
          <cell r="A1048">
            <v>4877</v>
          </cell>
          <cell r="B1048" t="str">
            <v>REDES ACUEDUCTO</v>
          </cell>
          <cell r="C1048" t="str">
            <v>REDES ACUEDUCTO</v>
          </cell>
          <cell r="D1048" t="str">
            <v>RELOCALIZACIÓN DE MEDIDOR DE ACUEDUCTO D= 1" (INCLUYE: 1MT TUBERÍA GALVANIZADA D= 1", SOLDADURA, CINTA DE TEFLON, REPOSICIÓN DE CAJILLA EN POLIPROPILENO DE ALTA RESISTENCIA CON TAPA. NO INCLUYE MEDIDOR).</v>
          </cell>
          <cell r="E1048" t="str">
            <v>UN</v>
          </cell>
          <cell r="F1048">
            <v>289734</v>
          </cell>
          <cell r="G1048" t="str">
            <v>Actualización 2022 -I</v>
          </cell>
        </row>
        <row r="1049">
          <cell r="A1049">
            <v>4878</v>
          </cell>
          <cell r="B1049" t="str">
            <v>REDES ACUEDUCTO</v>
          </cell>
          <cell r="C1049" t="str">
            <v>REDES ACUEDUCTO</v>
          </cell>
          <cell r="D1049" t="str">
            <v>CONEXIONES KIT SILLA YEE 200 X 160 PVC. SUMINISTRO E INSTALACIÓN.</v>
          </cell>
          <cell r="E1049" t="str">
            <v>UN</v>
          </cell>
          <cell r="F1049">
            <v>117793</v>
          </cell>
          <cell r="G1049" t="str">
            <v>Actualización 2022 -I</v>
          </cell>
        </row>
        <row r="1050">
          <cell r="A1050">
            <v>4879</v>
          </cell>
          <cell r="B1050" t="str">
            <v>REDES ACUEDUCTO</v>
          </cell>
          <cell r="C1050" t="str">
            <v>REDES ACUEDUCTO</v>
          </cell>
          <cell r="D1050" t="str">
            <v>CONEXIONES KIT SILLA YEE 315 X 160 PVC. SUMINISTRO E INSTALACIÓN.</v>
          </cell>
          <cell r="E1050" t="str">
            <v>UN</v>
          </cell>
          <cell r="F1050">
            <v>209554</v>
          </cell>
          <cell r="G1050" t="str">
            <v>Actualización 2022 -I</v>
          </cell>
        </row>
        <row r="1051">
          <cell r="A1051">
            <v>4880</v>
          </cell>
          <cell r="B1051" t="str">
            <v>REDES ACUEDUCTO</v>
          </cell>
          <cell r="C1051" t="str">
            <v>REDES ACUEDUCTO</v>
          </cell>
          <cell r="D1051" t="str">
            <v>26 DUCTOS D= 4" DE PVC TDP. SUMINISTRO E INSTALACIÓN. (NO INCLUYE RELLENO).</v>
          </cell>
          <cell r="E1051" t="str">
            <v>ML</v>
          </cell>
          <cell r="F1051">
            <v>656944</v>
          </cell>
          <cell r="G1051" t="str">
            <v>Actualización 2022 -I</v>
          </cell>
        </row>
        <row r="1052">
          <cell r="A1052">
            <v>4882</v>
          </cell>
          <cell r="B1052" t="str">
            <v>MOBILIARIO URBANO - ARBOLES Y GRAMAS</v>
          </cell>
          <cell r="C1052" t="str">
            <v>SIEMBRA DE ARBOLES Y GRAMA</v>
          </cell>
          <cell r="D1052" t="str">
            <v>EUCALIPTO POMARROSO H= 1.5M (INCLUYE SIEMBRA, CAJA, TIERRA NEGRA, ABONO Y TUTOR. INCLUYE TRANSPORTE Y DISPOSICIÓN FINAL DE ESCOMBROS EN SITIO AUTORIZADO (DISTANCIA DE TRANSPORTE 28 KM). SUMINISTRO Y PLANTACION.</v>
          </cell>
          <cell r="E1052" t="str">
            <v>UN</v>
          </cell>
          <cell r="F1052">
            <v>196551</v>
          </cell>
          <cell r="G1052" t="str">
            <v>Actualización 2022 -I</v>
          </cell>
        </row>
        <row r="1053">
          <cell r="A1053">
            <v>4883</v>
          </cell>
          <cell r="B1053" t="str">
            <v>MOBILIARIO URBANO - ARBOLES Y GRAMAS</v>
          </cell>
          <cell r="C1053" t="str">
            <v>SIEMBRA DE ARBOLES Y GRAMA</v>
          </cell>
          <cell r="D1053" t="str">
            <v>PASTO KYKUYO CORTADO A MÁQUINA (INCLUYE SUMINISTRO Y RIEGO DE TIERRA FÉRTIL DE 10CM DE ESPESOR E INSTALACIÓN Y SIEMBRA DE PASTO Y SALADO Y NIVELACIÓN. SUMINISTRO Y PLANTACION.</v>
          </cell>
          <cell r="E1053" t="str">
            <v>M2</v>
          </cell>
          <cell r="F1053">
            <v>10500</v>
          </cell>
          <cell r="G1053" t="str">
            <v>Actualización 2022 -I</v>
          </cell>
        </row>
        <row r="1054">
          <cell r="A1054">
            <v>4884</v>
          </cell>
          <cell r="B1054" t="str">
            <v>MOBILIARIO URBANO - ARBOLES Y GRAMAS</v>
          </cell>
          <cell r="C1054" t="str">
            <v>SIEMBRA DE ARBOLES Y GRAMA</v>
          </cell>
          <cell r="D1054" t="str">
            <v>NOGAL H= 1.5M (INCLUYE SIEMBRA, CAJA, TIERRA NEGRA, ABONO Y TUTOR. INCLUYE TRANSPORTE Y DISPOSICIÓN FINAL DE ESCOMBROS EN SITIO AUTORIZADO (DISTANCIA DE TRANSPORTE 28 KM). SUMINISTRO Y PLANTACION.</v>
          </cell>
          <cell r="E1054" t="str">
            <v>UN</v>
          </cell>
          <cell r="F1054">
            <v>187451</v>
          </cell>
          <cell r="G1054" t="str">
            <v>Actualización 2022 -I</v>
          </cell>
        </row>
        <row r="1055">
          <cell r="A1055">
            <v>4885</v>
          </cell>
          <cell r="B1055" t="str">
            <v>MOBILIARIO URBANO - ARBOLES Y GRAMAS</v>
          </cell>
          <cell r="C1055" t="str">
            <v>SIEMBRA DE ARBOLES Y GRAMA</v>
          </cell>
          <cell r="D1055" t="str">
            <v>ROBLE H= 1.5M (INCLUYE SIEMBRA, CAJA, TIERRA NEGRA, ABONO Y TUTOR. INCLUYE TRANSPORTE Y DISPOSICIÓN FINAL DE ESCOMBROS EN SITIO AUTORIZADO (DISTANCIA DE TRANSPORTE 28 KM). SUMINISTRO Y PLANTACION.</v>
          </cell>
          <cell r="E1055" t="str">
            <v>UN</v>
          </cell>
          <cell r="F1055">
            <v>194051</v>
          </cell>
          <cell r="G1055" t="str">
            <v>Actualización 2022 -I</v>
          </cell>
        </row>
        <row r="1056">
          <cell r="A1056">
            <v>4886</v>
          </cell>
          <cell r="B1056" t="str">
            <v>MOBILIARIO URBANO - ARBOLES Y GRAMAS</v>
          </cell>
          <cell r="C1056" t="str">
            <v>SIEMBRA DE ARBOLES Y GRAMA</v>
          </cell>
          <cell r="D1056" t="str">
            <v>CAUCHO SABANERO H= 1.5M (INCLUYE SIEMBRA, CAJA, TIERRA NEGRA, ABONO Y TUTOR. INCLUYE TRANSPORTE Y DISPOSICIÓN FINAL DE ESCOMBROS EN SITIO AUTORIZADO (DISTANCIA DE TRANSPORTE 28 KM). SUMINISTRO Y PLANTACION.</v>
          </cell>
          <cell r="E1056" t="str">
            <v>UN</v>
          </cell>
          <cell r="F1056">
            <v>186551</v>
          </cell>
          <cell r="G1056" t="str">
            <v>Actualización 2022 -I</v>
          </cell>
        </row>
        <row r="1057">
          <cell r="A1057">
            <v>4887</v>
          </cell>
          <cell r="B1057" t="str">
            <v>MOBILIARIO URBANO - ARBOLES Y GRAMAS</v>
          </cell>
          <cell r="C1057" t="str">
            <v>SIEMBRA DE ARBOLES Y GRAMA</v>
          </cell>
          <cell r="D1057" t="str">
            <v>MAGNÓLIO H= 1.5M (INCLUYE SIEMBRA, CAJA, TIERRA NEGRA, ABONO Y TUTOR. INCLUYE TRANSPORTE Y DISPOSICIÓN FINAL DE ESCOMBROS EN SITIO AUTORIZADO (DISTANCIA DE TRANSPORTE 28 KM). SUMINISTRO Y PLANTACION.</v>
          </cell>
          <cell r="E1057" t="str">
            <v>UN</v>
          </cell>
          <cell r="F1057">
            <v>483551</v>
          </cell>
          <cell r="G1057" t="str">
            <v>Actualización 2022 -I</v>
          </cell>
        </row>
        <row r="1058">
          <cell r="A1058">
            <v>4888</v>
          </cell>
          <cell r="B1058" t="str">
            <v>MOBILIARIO URBANO - ARBOLES Y GRAMAS</v>
          </cell>
          <cell r="C1058" t="str">
            <v>SIEMBRA DE ARBOLES Y GRAMA</v>
          </cell>
          <cell r="D1058" t="str">
            <v>YARUMO H= 1.5M (INCLUYE SIEMBRA, CAJA, TIERRA NEGRA, ABONO Y TUTOR. INCLUYE TRANSPORTE Y DISPOSICIÓN FINAL DE ESCOMBROS EN SITIO AUTORIZADO (DISTANCIA DE TRANSPORTE 28 KM). SUMINISTRO Y PLANTACION.</v>
          </cell>
          <cell r="E1058" t="str">
            <v>UN</v>
          </cell>
          <cell r="F1058">
            <v>189051</v>
          </cell>
          <cell r="G1058" t="str">
            <v>Actualización 2022 -I</v>
          </cell>
        </row>
        <row r="1059">
          <cell r="A1059">
            <v>4889</v>
          </cell>
          <cell r="B1059" t="str">
            <v>REDES ELECTRICAS</v>
          </cell>
          <cell r="C1059" t="str">
            <v>RED ELÉCTRICA CODENSA</v>
          </cell>
          <cell r="D1059" t="str">
            <v>CONSTRUCCIÓN DE CAJA DE INSPECCIÓN CS 285. INCLUYE TAPA PREFABRICADA Y MARCO.</v>
          </cell>
          <cell r="E1059" t="str">
            <v>UN</v>
          </cell>
          <cell r="F1059">
            <v>1375266</v>
          </cell>
          <cell r="G1059" t="str">
            <v>Actualización 2022 -I</v>
          </cell>
        </row>
        <row r="1060">
          <cell r="A1060">
            <v>4890</v>
          </cell>
          <cell r="B1060" t="str">
            <v>REDES ELECTRICAS</v>
          </cell>
          <cell r="C1060" t="str">
            <v>RED ELÉCTRICA CODENSA</v>
          </cell>
          <cell r="D1060" t="str">
            <v>NIVELACIÓN DE CAJA CS 274 EN ANDEN H= 0.40M (INCLUYE CONCRETO 2500 PSI HECHO EN OBRA, LADRILLO TOLETE RECOCIDO 24X12X6. MORTERO 1:5 HECHO EN OBRA. INCLUYE REPOSICIÓN DE MARCO Y TAPA PREFABRICADA).</v>
          </cell>
          <cell r="E1060" t="str">
            <v>UN</v>
          </cell>
          <cell r="F1060">
            <v>454428</v>
          </cell>
          <cell r="G1060" t="str">
            <v>Actualización 2022 -I</v>
          </cell>
        </row>
        <row r="1061">
          <cell r="A1061">
            <v>4891</v>
          </cell>
          <cell r="B1061" t="str">
            <v>REDES ELECTRICAS</v>
          </cell>
          <cell r="C1061" t="str">
            <v>RED ELÉCTRICA CODENSA</v>
          </cell>
          <cell r="D1061" t="str">
            <v>NIVELACIÓN DE CAJA CS 275 EN ANDEN H= 0.40M (INCLUYE CONCRETO 2500 PSI HECHO EN OBRA, LADRILLO TOLETE RECOCIDO 24X12X6. MORTERO 1:5 HECHO EN OBRA. INCLUYE REPOSICIÓN DE MARCO Y TAPA PREFABRICADA).</v>
          </cell>
          <cell r="E1061" t="str">
            <v>UN</v>
          </cell>
          <cell r="F1061">
            <v>698511</v>
          </cell>
          <cell r="G1061" t="str">
            <v>Actualización 2022 -I</v>
          </cell>
        </row>
        <row r="1062">
          <cell r="A1062">
            <v>4892</v>
          </cell>
          <cell r="B1062" t="str">
            <v>REDES ALCANTARILLADO / DRENAJE</v>
          </cell>
          <cell r="C1062" t="str">
            <v>REDES ALCANTARILLADO / DRENAJE</v>
          </cell>
          <cell r="D1062" t="str">
            <v>TUBERIA CONCRETO ALTA RESISTENCIA D= 10" (INCLUYE SUMINISTRO, INSTALACIÓN Y MORTERO 2000 PSI PARA RECUBRIMIENTO DE JUNTA).</v>
          </cell>
          <cell r="E1062" t="str">
            <v>ML</v>
          </cell>
          <cell r="F1062">
            <v>260448</v>
          </cell>
          <cell r="G1062" t="str">
            <v>Actualización 2022 -I</v>
          </cell>
        </row>
        <row r="1063">
          <cell r="A1063">
            <v>4894</v>
          </cell>
          <cell r="B1063" t="str">
            <v>ANÁLISIS AUXILIARES</v>
          </cell>
          <cell r="C1063" t="str">
            <v>CUADRILLAS (INCLUYE FACTOR PRESTACIONAL)</v>
          </cell>
          <cell r="D1063" t="str">
            <v>CUADRILLA (TUBERO + 3 AYUDANTES).</v>
          </cell>
          <cell r="E1063" t="str">
            <v>JR</v>
          </cell>
          <cell r="F1063">
            <v>256409</v>
          </cell>
          <cell r="G1063" t="str">
            <v>Actualización 2022 -I</v>
          </cell>
        </row>
        <row r="1064">
          <cell r="A1064">
            <v>4895</v>
          </cell>
          <cell r="B1064" t="str">
            <v>ANÁLISIS AUXILIARES</v>
          </cell>
          <cell r="C1064" t="str">
            <v>CUADRILLAS (INCLUYE FACTOR PRESTACIONAL)</v>
          </cell>
          <cell r="D1064" t="str">
            <v>CUADRILLA (TUBERO + 3 AYUDANTES)</v>
          </cell>
          <cell r="E1064" t="str">
            <v>HR</v>
          </cell>
          <cell r="F1064">
            <v>32053</v>
          </cell>
          <cell r="G1064" t="str">
            <v>Actualización 2022 -I</v>
          </cell>
        </row>
        <row r="1065">
          <cell r="A1065">
            <v>4896</v>
          </cell>
          <cell r="B1065" t="str">
            <v>REDES ALCANTARILLADO / DRENAJE</v>
          </cell>
          <cell r="C1065" t="str">
            <v>REDES ALCANTARILLADO / DRENAJE</v>
          </cell>
          <cell r="D1065" t="str">
            <v>TUBERIA CONCRETO ALTA RESISTENCIA D= 12" (INCLUYE SUMINISTRO, INSTALACIÓN Y MORTERO 2000 PSI PARA RECUBRIMIENTO DE JUNTA).</v>
          </cell>
          <cell r="E1065" t="str">
            <v>ML</v>
          </cell>
          <cell r="F1065">
            <v>323165</v>
          </cell>
          <cell r="G1065" t="str">
            <v>Actualización 2022 -I</v>
          </cell>
        </row>
        <row r="1066">
          <cell r="A1066">
            <v>4898</v>
          </cell>
          <cell r="B1066" t="str">
            <v>REDES ACUEDUCTO</v>
          </cell>
          <cell r="C1066" t="str">
            <v>REDES ACUEDUCTO</v>
          </cell>
          <cell r="D1066" t="str">
            <v>REDUCCION HD 4"X2" J.H. (SUMINISTRO E INSTALACIÓN).</v>
          </cell>
          <cell r="E1066" t="str">
            <v>UN</v>
          </cell>
          <cell r="F1066">
            <v>155799</v>
          </cell>
          <cell r="G1066" t="str">
            <v>Actualización 2022 -I</v>
          </cell>
        </row>
        <row r="1067">
          <cell r="A1067">
            <v>4899</v>
          </cell>
          <cell r="B1067" t="str">
            <v>REDES ACUEDUCTO</v>
          </cell>
          <cell r="C1067" t="str">
            <v>REDES ACUEDUCTO</v>
          </cell>
          <cell r="D1067" t="str">
            <v>REDUCCION HD 4"X 3" J.H. (SUMINISTRO E INSTALACIÓN).</v>
          </cell>
          <cell r="E1067" t="str">
            <v>UN</v>
          </cell>
          <cell r="F1067">
            <v>179599</v>
          </cell>
          <cell r="G1067" t="str">
            <v>Actualización 2022 -I</v>
          </cell>
        </row>
        <row r="1068">
          <cell r="A1068">
            <v>4900</v>
          </cell>
          <cell r="B1068" t="str">
            <v>REDES ACUEDUCTO</v>
          </cell>
          <cell r="C1068" t="str">
            <v>REDES ACUEDUCTO</v>
          </cell>
          <cell r="D1068" t="str">
            <v>REDUCCION HD 8"X 6" J.H. (SUMINISTRO E INSTALACIÓN).</v>
          </cell>
          <cell r="E1068" t="str">
            <v>UN</v>
          </cell>
          <cell r="F1068">
            <v>558019</v>
          </cell>
          <cell r="G1068" t="str">
            <v>Actualización 2022 -I</v>
          </cell>
        </row>
        <row r="1069">
          <cell r="A1069">
            <v>4901</v>
          </cell>
          <cell r="B1069" t="str">
            <v>REDES ACUEDUCTO</v>
          </cell>
          <cell r="C1069" t="str">
            <v>REDES ACUEDUCTO</v>
          </cell>
          <cell r="D1069" t="str">
            <v>KIT DE NIVELACIÓN PARA HIDRANTE TRÁFICO DE DIÁMETRO DE 4", LONGITUD 400MM. SUMINISTRO E INSTALACIÓN (INCLUYE TRANSPORTE Y TODOS LOS ELEMENTOS NECESARIOS PARA SU INSTALACIÓN).</v>
          </cell>
          <cell r="E1069" t="str">
            <v>UN</v>
          </cell>
          <cell r="F1069">
            <v>798305</v>
          </cell>
          <cell r="G1069" t="str">
            <v>Actualización 2022 -I</v>
          </cell>
        </row>
        <row r="1070">
          <cell r="A1070">
            <v>4902</v>
          </cell>
          <cell r="B1070" t="str">
            <v>ANDENES Y SARDINELES</v>
          </cell>
          <cell r="C1070" t="str">
            <v>PISOS EN ADOQUINES Y EN LOSETAS</v>
          </cell>
          <cell r="D1070" t="str">
            <v>RAMPA TIPO A (B5) (BASE EN MORTERO 2000 PSI, DESARROLLO DE 1.40M).</v>
          </cell>
          <cell r="E1070" t="str">
            <v>UN</v>
          </cell>
          <cell r="F1070">
            <v>992359</v>
          </cell>
          <cell r="G1070" t="str">
            <v>Actualización 2022 -I</v>
          </cell>
        </row>
        <row r="1071">
          <cell r="A1071">
            <v>4903</v>
          </cell>
          <cell r="B1071" t="str">
            <v>ANDENES Y SARDINELES</v>
          </cell>
          <cell r="C1071" t="str">
            <v>SARDINELES Y BORDILLOS</v>
          </cell>
          <cell r="D1071" t="str">
            <v>PIEZA DE REMATE PARA RAMPA PEATONAL, SUMINISTRO Y CONSTRUCCION. LONGITUD 1,20MTS FUNDIDO EN SITIO EN CONCRETO PREMEZCLADO DE 3000 PSI (GRAVA COMUN) INCLUYE FORMALETA EN MADERA</v>
          </cell>
          <cell r="E1071" t="str">
            <v>UN</v>
          </cell>
          <cell r="F1071">
            <v>117906</v>
          </cell>
          <cell r="G1071" t="str">
            <v>Actualización 2022 -I</v>
          </cell>
        </row>
        <row r="1072">
          <cell r="A1072">
            <v>4904</v>
          </cell>
          <cell r="B1072" t="str">
            <v>ANDENES Y SARDINELES</v>
          </cell>
          <cell r="C1072" t="str">
            <v>PISOS EN ADOQUINES Y EN LOSETAS</v>
          </cell>
          <cell r="D1072" t="str">
            <v>PISO EN CONCRETO COLOR OCRE 4000 PSI ESTAMPADO TIPO ESPINA DE PESCADO E=0.12M (INCLUYE SUMINISTRO Y COLOCACIÓN DE CONCRETO, MOLDE DESMOLDANTE, COLOR ENDURECEDOR DE CUARZO, SELLANTE. INCLUYE CORTE Y SELLADO DE JUNTAS..</v>
          </cell>
          <cell r="E1072" t="str">
            <v>M2</v>
          </cell>
          <cell r="F1072">
            <v>161829</v>
          </cell>
          <cell r="G1072" t="str">
            <v>Actualización 2022 -I</v>
          </cell>
        </row>
        <row r="1073">
          <cell r="A1073">
            <v>4905</v>
          </cell>
          <cell r="B1073" t="str">
            <v>GEOSINTETICOS</v>
          </cell>
          <cell r="C1073" t="str">
            <v>GEOTEXTILES</v>
          </cell>
          <cell r="D1073" t="str">
            <v>GEODREN VIAL DE 100MM X 1.0M. SUMINISTRO E INSTALACIÓN. (INCLUYE EXCAVACIÓN MANUAL E= 30CM Y RELLENO EN MATERIAL SELECCIONADO PROVENIENTE DE EXCAVACIÓN..</v>
          </cell>
          <cell r="E1073" t="str">
            <v>ML</v>
          </cell>
          <cell r="F1073">
            <v>82922</v>
          </cell>
          <cell r="G1073" t="str">
            <v>Actualización 2022 -I</v>
          </cell>
        </row>
        <row r="1074">
          <cell r="A1074">
            <v>4907</v>
          </cell>
          <cell r="B1074" t="str">
            <v>RELLENOS Y CAPAS GRANULARES</v>
          </cell>
          <cell r="C1074" t="str">
            <v>CAPAS GRANULARES</v>
          </cell>
          <cell r="D1074" t="str">
            <v>SUBBASE GRANULAR PEATONAL SBG_PEA. SUMINISTRO, EXTENDIDO MANUAL, NIVELACIÓN, HUMEDECIMIENTO Y COMPACTACIÓN</v>
          </cell>
          <cell r="E1074" t="str">
            <v>M3</v>
          </cell>
          <cell r="F1074">
            <v>119044</v>
          </cell>
          <cell r="G1074" t="str">
            <v>Actualización 2022 -I</v>
          </cell>
        </row>
        <row r="1075">
          <cell r="A1075">
            <v>4908</v>
          </cell>
          <cell r="B1075" t="str">
            <v>RELLENOS Y CAPAS GRANULARES</v>
          </cell>
          <cell r="C1075" t="str">
            <v>CAPAS GRANULARES</v>
          </cell>
          <cell r="D1075" t="str">
            <v>MATERIAL SELECCIONADO. SUMINISTRO, EXTENDIDO MANUAL, NIVELACIÓN, HUMEDECIMIENTO Y COMPACTACIÓN.</v>
          </cell>
          <cell r="E1075" t="str">
            <v>M3</v>
          </cell>
          <cell r="F1075">
            <v>80441</v>
          </cell>
          <cell r="G1075" t="str">
            <v>Actualización 2022 -I</v>
          </cell>
        </row>
        <row r="1076">
          <cell r="A1076">
            <v>4909</v>
          </cell>
          <cell r="B1076" t="str">
            <v>MOBILIARIO URBANO - ARBOLES Y GRAMAS</v>
          </cell>
          <cell r="C1076" t="str">
            <v>MOBILIARIO URBANO</v>
          </cell>
          <cell r="D1076" t="str">
            <v>RAMPA VEHICULAR FUNDIDA EN EL SITIO EN CONCRETO PREMEZCLADO DE 3000 PSI (GRAVA COMUN) SUM, CONSTR. E INSTALACIÓN. INCLUYE ACABADO EN ADOQUIN DE ARCILLA TIPO TRÁFICO PESADO O SIMILAR, BASE DE 4CM EN MORTERO DE 2000 PSI.</v>
          </cell>
          <cell r="E1076" t="str">
            <v>M2</v>
          </cell>
          <cell r="F1076">
            <v>152154</v>
          </cell>
          <cell r="G1076" t="str">
            <v>Actualización 2022 -I</v>
          </cell>
        </row>
        <row r="1077">
          <cell r="A1077">
            <v>4910</v>
          </cell>
          <cell r="B1077" t="str">
            <v>PAVIMENTOS</v>
          </cell>
          <cell r="C1077" t="str">
            <v>PAVIMENTOS EN CONCRETO HIDRAULICO</v>
          </cell>
          <cell r="D1077" t="str">
            <v>CONCRETO GRAVA COMUN DE 3000 PSI (210 KG/CM2) PARA RAMPAS DE EMPALME E= 0.20M PROMEDIO, SUMINISTRO Y COLOCACIÓN (INCLUYE EQUIPOS, SUMINISTRO E INSTALACIÓN DE FORMALETA, CURADO DE CONCRETO, MANO DE OBRA).</v>
          </cell>
          <cell r="E1077" t="str">
            <v>M2</v>
          </cell>
          <cell r="F1077">
            <v>133788</v>
          </cell>
          <cell r="G1077" t="str">
            <v>Actualización 2022 -I</v>
          </cell>
        </row>
        <row r="1078">
          <cell r="A1078">
            <v>4911</v>
          </cell>
          <cell r="B1078" t="str">
            <v>ANDENES Y SARDINELES</v>
          </cell>
          <cell r="C1078" t="str">
            <v>SARDINELES Y BORDILLOS</v>
          </cell>
          <cell r="D1078" t="str">
            <v>SARDINEL CHAFLANADO DE H-MAX 0.50M Y A- PROM 0.15M PARA SEPARADORES. SUM. Y CONST. FUNDIDO EN SITIO EN CONCRETO PREMEZCLADO DE 3000 PSI (GRAVA COMUN) INCLUYE FORMALETA METÁLICA PARA SARDINEL. NO INCLUYE REFUERZO.</v>
          </cell>
          <cell r="E1078" t="str">
            <v>ML</v>
          </cell>
          <cell r="F1078">
            <v>44905</v>
          </cell>
          <cell r="G1078" t="str">
            <v>Actualización 2022 -I</v>
          </cell>
        </row>
        <row r="1079">
          <cell r="A1079">
            <v>4912</v>
          </cell>
          <cell r="B1079" t="str">
            <v>REDES TELEFONICAS / DATOS</v>
          </cell>
          <cell r="C1079" t="str">
            <v>RED TELEFONICA ETB</v>
          </cell>
          <cell r="D1079" t="str">
            <v>NIVELACIÓN DE CAJA ETB T-14 H= 0.30M INCLUYE PLACA SUPERIOR EN CONCRETO DE 3000 PSI HECHO EN OBRA 1:2:2, ACERO DE REFUERZO, BLOQUE PARA CÁMARA TELEFÓNICA.</v>
          </cell>
          <cell r="E1079" t="str">
            <v>UN</v>
          </cell>
          <cell r="F1079">
            <v>2035368</v>
          </cell>
          <cell r="G1079" t="str">
            <v>Actualización 2022 -I</v>
          </cell>
        </row>
        <row r="1080">
          <cell r="A1080">
            <v>4913</v>
          </cell>
          <cell r="B1080" t="str">
            <v>REDES TELEFONICAS / DATOS</v>
          </cell>
          <cell r="C1080" t="str">
            <v>RED TELEFONICA ETB</v>
          </cell>
          <cell r="D1080" t="str">
            <v>NIVELACIÓN DE CAJA ETB T-13 H= 0.30M (INCLUYE CONCRETO, ACERO DE REFUERZO, BLOQUE PARA CÁMARA TELEFÓNICA, MORTERO, ARO Y TAPA ETB).</v>
          </cell>
          <cell r="E1080" t="str">
            <v>UN</v>
          </cell>
          <cell r="F1080">
            <v>1584609</v>
          </cell>
          <cell r="G1080" t="str">
            <v>Actualización 2022 -I</v>
          </cell>
        </row>
        <row r="1081">
          <cell r="A1081">
            <v>4914</v>
          </cell>
          <cell r="B1081" t="str">
            <v>REDES TELEFONICAS / DATOS</v>
          </cell>
          <cell r="C1081" t="str">
            <v>RED TELEFONICA ETB</v>
          </cell>
          <cell r="D1081" t="str">
            <v>NIVELACIÓN DE CAJA DOBLE DE PASO ETB H= 0.30M (INCLUYE REPOSICIÓN DE MARCO Y TAPA Y BORDILLO PERIMETRAL EN CONCRETO DE 3000 PSI HECHO EN OBRA 1:2:2 CON ARENA DE RIO Y TRITURADO DE 3/4", ACERO DE REFUERZO DE 3/8" Y 1/2".</v>
          </cell>
          <cell r="E1081" t="str">
            <v>UN</v>
          </cell>
          <cell r="F1081">
            <v>939468</v>
          </cell>
          <cell r="G1081" t="str">
            <v>Actualización 2022 -I</v>
          </cell>
        </row>
        <row r="1082">
          <cell r="A1082">
            <v>4915</v>
          </cell>
          <cell r="B1082" t="str">
            <v>ANDENES Y SARDINELES</v>
          </cell>
          <cell r="C1082" t="str">
            <v>SARDINELES Y BORDILLOS</v>
          </cell>
          <cell r="D1082" t="str">
            <v>SARDINEL CURVO FUNDIDO EN SITIO EN CONCRETO PREMEZCLADO DE 3000 PSI (GRAVA COMUN) E= 0.20M H= 0.35M SUMINISTRO Y CONSTRUCCIÓN (INCLUYE FORMALETA METÁLICA, ACERO DE REFUERZO Y ALAMBRE NEGRO.</v>
          </cell>
          <cell r="E1082" t="str">
            <v>ML</v>
          </cell>
          <cell r="F1082">
            <v>40349</v>
          </cell>
          <cell r="G1082" t="str">
            <v>Actualización 2022 -I</v>
          </cell>
        </row>
        <row r="1083">
          <cell r="A1083">
            <v>4918</v>
          </cell>
          <cell r="B1083" t="str">
            <v>PAVIMENTOS</v>
          </cell>
          <cell r="C1083" t="str">
            <v>JUNTAS PARA PAVIMENTOS</v>
          </cell>
          <cell r="D1083" t="str">
            <v>JUNTA DE DILATACIÓN ELASTOMÉRICA 250 TAMAÑO 64 X 70 MM (INCLUYE SUMINISTRO E INSTALACIÓN Y TODOS LOS COSTOS DE SUMINISTRO E INSTALACIÓN DE MATERIAL PARA ANCLAJE..</v>
          </cell>
          <cell r="E1083" t="str">
            <v>ML</v>
          </cell>
          <cell r="F1083">
            <v>136718</v>
          </cell>
          <cell r="G1083" t="str">
            <v>Actualización 2022 -I</v>
          </cell>
        </row>
        <row r="1084">
          <cell r="A1084">
            <v>4919</v>
          </cell>
          <cell r="B1084" t="str">
            <v>ANDENES Y SARDINELES</v>
          </cell>
          <cell r="C1084" t="str">
            <v>PISOS EN ADOQUINES Y EN LOSETAS</v>
          </cell>
          <cell r="D1084" t="str">
            <v>ADOQUIN EN CONCRETO 200X100X60MM A25 (SUMINISTRO E INSTALACIÓN. INCLUYE BASE 4CM MORTERO 2000 PSI Y ARENA DE SELLO).</v>
          </cell>
          <cell r="E1084" t="str">
            <v>M2</v>
          </cell>
          <cell r="F1084">
            <v>87435</v>
          </cell>
          <cell r="G1084" t="str">
            <v>Actualización 2022 -I</v>
          </cell>
        </row>
        <row r="1085">
          <cell r="A1085">
            <v>4920</v>
          </cell>
          <cell r="B1085" t="str">
            <v>MOBILIARIO URBANO - ARBOLES Y GRAMAS</v>
          </cell>
          <cell r="C1085" t="str">
            <v>MOBILIARIO URBANO</v>
          </cell>
          <cell r="D1085" t="str">
            <v>CANECA DE ACERO INOXIDABLE M121 TIPO BARCELONA (SUMINISTRO E INSTALACIÓN. INCLUYE CONCRETO PARA ANCLAJE DE 3000 PSI PREMEZCLADO GRAVA COMÚN.</v>
          </cell>
          <cell r="E1085" t="str">
            <v>UN</v>
          </cell>
          <cell r="F1085">
            <v>568806</v>
          </cell>
          <cell r="G1085" t="str">
            <v>Actualización 2022 -I</v>
          </cell>
        </row>
        <row r="1086">
          <cell r="A1086">
            <v>4921</v>
          </cell>
          <cell r="B1086" t="str">
            <v>SEÑALIZACIÓN</v>
          </cell>
          <cell r="C1086" t="str">
            <v>SEÑALES DE TRANSITO</v>
          </cell>
          <cell r="D1086" t="str">
            <v>POSTE DE REFERENCIA TIPO INVIAS. INCLUYE SUMINISTRO E INSTALACIÓN. (INCLUYE CONCRETO 2000 PSI PARA ANCLAJE , CONCRETO 2500 PSI PARA POSTE, CONCRETOS HECHOS EN OBRA, INCLUYE REFUERZO, FORMALETA Y PINTURA REFLECTIVA.</v>
          </cell>
          <cell r="E1086" t="str">
            <v>UN</v>
          </cell>
          <cell r="F1086">
            <v>123725</v>
          </cell>
          <cell r="G1086" t="str">
            <v>Actualización 2022 -I</v>
          </cell>
        </row>
        <row r="1087">
          <cell r="A1087">
            <v>4922</v>
          </cell>
          <cell r="B1087" t="str">
            <v>ANÁLISIS AUXILIARES</v>
          </cell>
          <cell r="C1087" t="str">
            <v>CUADRILLAS (INCLUYE FACTOR PRESTACIONAL)</v>
          </cell>
          <cell r="D1087" t="str">
            <v>CUADRILLA (3 AYUDANTES)</v>
          </cell>
          <cell r="E1087" t="str">
            <v>JR</v>
          </cell>
          <cell r="F1087">
            <v>165159</v>
          </cell>
          <cell r="G1087" t="str">
            <v>Actualización 2022 -I</v>
          </cell>
        </row>
        <row r="1088">
          <cell r="A1088">
            <v>4923</v>
          </cell>
          <cell r="B1088" t="str">
            <v>ANÁLISIS AUXILIARES</v>
          </cell>
          <cell r="C1088" t="str">
            <v>CUADRILLAS (INCLUYE FACTOR PRESTACIONAL)</v>
          </cell>
          <cell r="D1088" t="str">
            <v>CUADRILLA (3 AYUDANTES).</v>
          </cell>
          <cell r="E1088" t="str">
            <v>HR</v>
          </cell>
          <cell r="F1088">
            <v>20646</v>
          </cell>
          <cell r="G1088" t="str">
            <v>Actualización 2022 -I</v>
          </cell>
        </row>
        <row r="1089">
          <cell r="A1089">
            <v>4925</v>
          </cell>
          <cell r="B1089" t="str">
            <v>PAVIMENTOS</v>
          </cell>
          <cell r="C1089" t="str">
            <v>PAVIMENTOS EN CONCRETO ASFALTICO</v>
          </cell>
          <cell r="D1089" t="str">
            <v>FRESADO ESTABILIZADO AL 5% CON EMULSIÓN CRL-1 (INCLUYE TRANSPORTE DE MATERIAL FRESADO AL FRENTE DE OBRA DE 40 KM, SUMINISTRO DE EMULSIÓN, INSTALACIÓN MECANICA DE MATERIAL ESTABILIZADO).</v>
          </cell>
          <cell r="E1089" t="str">
            <v>M3</v>
          </cell>
          <cell r="F1089">
            <v>264575</v>
          </cell>
          <cell r="G1089" t="str">
            <v>Actualización 2022 -I</v>
          </cell>
        </row>
        <row r="1090">
          <cell r="A1090">
            <v>4926</v>
          </cell>
          <cell r="B1090" t="str">
            <v>PAVIMENTOS</v>
          </cell>
          <cell r="C1090" t="str">
            <v>PAVIMENTOS EN CONCRETO ASFALTICO</v>
          </cell>
          <cell r="D1090" t="str">
            <v>FRESADO ESTABILIZADO AL 5% CON EMULSIÓN CRL-1 (INCLUYE TRANSPORTE DE MATERIAL FRESADO AL FRENTE DE OBRA DE 10 KM, SUMINISTRO DE EMULSIÓN, INSTALACIÓN MECANICO DE MATERIAL ESTABILIZADO).</v>
          </cell>
          <cell r="E1090" t="str">
            <v>M3</v>
          </cell>
          <cell r="F1090">
            <v>221105</v>
          </cell>
          <cell r="G1090" t="str">
            <v>Actualización 2022 -I</v>
          </cell>
        </row>
        <row r="1091">
          <cell r="A1091">
            <v>4928</v>
          </cell>
          <cell r="B1091" t="str">
            <v>GESTIÓN SOCIAL</v>
          </cell>
          <cell r="C1091" t="str">
            <v>GESTIÓN SOCIAL</v>
          </cell>
          <cell r="D1091" t="str">
            <v>CANALIZACIÓN DE TRÁFICO (INSTALACIÓN, MANTENIMIENTO Y DESINSTALACIÓN MENSUAL) CON SEÑALIZADORES TUBULARES COLOMBINA PLÁSTICA Y TRIPLE CINTA DE SEÑALIZACIÓN (INCLUYE ALQUILER DE SEÑALIZADORES TUBULARES). LONGITUD 3 METROS.</v>
          </cell>
          <cell r="E1091" t="str">
            <v>UN/MES</v>
          </cell>
          <cell r="F1091">
            <v>8352</v>
          </cell>
          <cell r="G1091" t="str">
            <v>Actualización 2022 -I</v>
          </cell>
        </row>
        <row r="1092">
          <cell r="A1092">
            <v>4930</v>
          </cell>
          <cell r="B1092" t="str">
            <v>SEÑALIZACIÓN</v>
          </cell>
          <cell r="C1092" t="str">
            <v>SEÑALES DE TRANSITO</v>
          </cell>
          <cell r="D1092" t="str">
            <v>BANDERERO (INCLUYE ALQUILER DE PALETA PARE-SIGA EN POLIETILENO).</v>
          </cell>
          <cell r="E1092" t="str">
            <v>H/ME</v>
          </cell>
          <cell r="F1092">
            <v>1651836</v>
          </cell>
          <cell r="G1092" t="str">
            <v>Actualización 2022 -I</v>
          </cell>
        </row>
        <row r="1093">
          <cell r="A1093">
            <v>4931</v>
          </cell>
          <cell r="B1093" t="str">
            <v>GESTIÓN SOCIAL</v>
          </cell>
          <cell r="C1093" t="str">
            <v>GESTIÓN SOCIAL</v>
          </cell>
          <cell r="D1093" t="str">
            <v>ALQUILER KIT DE EMERGENCIAS (INCLUYE EXTINTOR DE 5 LBS, CAMILLA EN MADERA PRIMEROS AUXILIOS, INMOVILIZADOR CABEZA, CONO DE H= 1.0M Y BOTIQUÍN.</v>
          </cell>
          <cell r="E1093" t="str">
            <v>UN/MES</v>
          </cell>
          <cell r="F1093">
            <v>33157</v>
          </cell>
          <cell r="G1093" t="str">
            <v>Actualización 2022 -I</v>
          </cell>
        </row>
        <row r="1094">
          <cell r="A1094">
            <v>4933</v>
          </cell>
          <cell r="B1094" t="str">
            <v>GESTIÓN SOCIAL</v>
          </cell>
          <cell r="C1094" t="str">
            <v>GESTIÓN SOCIAL</v>
          </cell>
          <cell r="D1094" t="str">
            <v>AVISO PUNTO CREA 1.50M X 0.90M (MATERIAL DE IMPRESIÓN VINILO PARA EXTERIORES. INCLUYE SUMINISTRO E INSTALACIÓN).</v>
          </cell>
          <cell r="E1094" t="str">
            <v>UN</v>
          </cell>
          <cell r="F1094">
            <v>500000</v>
          </cell>
          <cell r="G1094" t="str">
            <v>Actualización 2022 -I</v>
          </cell>
        </row>
        <row r="1095">
          <cell r="A1095">
            <v>4934</v>
          </cell>
          <cell r="B1095" t="str">
            <v>GESTIÓN AMBIENTAL</v>
          </cell>
          <cell r="C1095" t="str">
            <v>GESTIÓN AMBIENTAL</v>
          </cell>
          <cell r="D1095" t="str">
            <v>ALQUILER CARPA VESTIER 2.0M X 2.0M CON ESTRUCTURA, TECHO Y LATERALES EN LONA.</v>
          </cell>
          <cell r="E1095" t="str">
            <v>UN/MES</v>
          </cell>
          <cell r="F1095">
            <v>104209</v>
          </cell>
          <cell r="G1095" t="str">
            <v>Actualización 2022 -I</v>
          </cell>
        </row>
        <row r="1096">
          <cell r="A1096">
            <v>4936</v>
          </cell>
          <cell r="B1096" t="str">
            <v>GESTIÓN AMBIENTAL</v>
          </cell>
          <cell r="C1096" t="str">
            <v>GESTIÓN AMBIENTAL</v>
          </cell>
          <cell r="D1096" t="str">
            <v>ACCESO TEMPORAL A VIVIENDA EN MADERA. SUMINISTRO Y CONSTRUCCIÓN.</v>
          </cell>
          <cell r="E1096" t="str">
            <v>UN</v>
          </cell>
          <cell r="F1096">
            <v>28620</v>
          </cell>
          <cell r="G1096" t="str">
            <v>Actualización 2022 -I</v>
          </cell>
        </row>
        <row r="1097">
          <cell r="A1097">
            <v>4937</v>
          </cell>
          <cell r="B1097" t="str">
            <v>GESTIÓN AMBIENTAL</v>
          </cell>
          <cell r="C1097" t="str">
            <v>GESTIÓN AMBIENTAL</v>
          </cell>
          <cell r="D1097" t="str">
            <v>BARRERA DE CONTENCIÓN MATERIAL DE ARRASTRE (INCLUYE SUMINISTRO Y COLOCACIÓN DE MALLA DE GALLINERO 1 1/4" Y POLISOMBRA 47%).</v>
          </cell>
          <cell r="E1097" t="str">
            <v>M2</v>
          </cell>
          <cell r="F1097">
            <v>8844</v>
          </cell>
          <cell r="G1097" t="str">
            <v>Actualización 2022 -I</v>
          </cell>
        </row>
        <row r="1098">
          <cell r="A1098">
            <v>4945</v>
          </cell>
          <cell r="B1098" t="str">
            <v>GESTIÓN AMBIENTAL</v>
          </cell>
          <cell r="C1098" t="str">
            <v>GESTIÓN AMBIENTAL</v>
          </cell>
          <cell r="D1098" t="str">
            <v>ALQUILER DE CERRAMIENTO TIPO 1: CONSTA DE SEÑALIZADORES TUBULARES PLÁSTICOS, TRIPLE CINTA PELIGRO CAL. 4, POLISOMBRA 65% PARA CERRAMIENTO. (INCLUYE INSTALACIÓN, MANTENIMIENTO Y DESINSTALACIÓN).</v>
          </cell>
          <cell r="E1098" t="str">
            <v>ML/ME</v>
          </cell>
          <cell r="F1098">
            <v>8470</v>
          </cell>
          <cell r="G1098" t="str">
            <v>Actualización 2022 -I</v>
          </cell>
        </row>
        <row r="1099">
          <cell r="A1099">
            <v>4946</v>
          </cell>
          <cell r="B1099" t="str">
            <v>GESTIÓN AMBIENTAL</v>
          </cell>
          <cell r="C1099" t="str">
            <v>GESTIÓN AMBIENTAL</v>
          </cell>
          <cell r="D1099" t="str">
            <v>ALQUILER DE CERRAMIENTO TIPO 2: CONSTA DE POSTES ROLLIZOS DE 1.90MT DE ALTURA LIBRE CON BASE EN CONCRETO 1500 PSI DE 30CM X 30CM, DOBLE CINTA PELIGRO CAL. 4, TELA PARA CERRAMIENTO.(INCL INSTALACION, MANTENIMIENTO Y DESINSTALACIÓN).</v>
          </cell>
          <cell r="E1099" t="str">
            <v>ML/ME</v>
          </cell>
          <cell r="F1099">
            <v>18529</v>
          </cell>
          <cell r="G1099" t="str">
            <v>Actualización 2022 -I</v>
          </cell>
        </row>
        <row r="1100">
          <cell r="A1100">
            <v>4947</v>
          </cell>
          <cell r="B1100" t="str">
            <v>ANÁLISIS AUXILIARES</v>
          </cell>
          <cell r="C1100" t="str">
            <v>ACTIVIDADES DE CONSERVACIÓN</v>
          </cell>
          <cell r="D1100" t="str">
            <v>LAVADO DE ESTRUCTURA EN CONCRETO Y/O METÁLICAS. INCLUYE ALQUILER DE HIDROLAVADORA 1300W MOTOR A GASOLINA PRESIÓN 3200 PSI. INCLUYE IMPLEMENTOS DE ASEO (DETERGENTE INDUSTRIAL), AGUA, COMBUSTIBLE Y MANO DE OBRA.</v>
          </cell>
          <cell r="E1100" t="str">
            <v>M2</v>
          </cell>
          <cell r="F1100">
            <v>3972</v>
          </cell>
          <cell r="G1100" t="str">
            <v>Actualización 2022 -I</v>
          </cell>
        </row>
        <row r="1101">
          <cell r="A1101">
            <v>4949</v>
          </cell>
          <cell r="B1101" t="str">
            <v>MOBILIARIO URBANO - ARBOLES Y GRAMAS</v>
          </cell>
          <cell r="C1101" t="str">
            <v>MOBILIARIO URBANO</v>
          </cell>
          <cell r="D1101" t="str">
            <v>CONTENEDOR DE RAÍCES TIPO B21 (TIPO B) (1.40M X 1.40M X 1.40M)INCLUYE MUROS EN CONCRETO GRAVA COMÚN 3000 PSI (210 KG/CM2), SUMINISTRO CONSTRUCCIÓN Y FILTRO EN GRAVILLA 1/2", FORMALETA Y REFUERZO. NO INCLUYE TIERRA NEGRA.</v>
          </cell>
          <cell r="E1101" t="str">
            <v>UN</v>
          </cell>
          <cell r="F1101">
            <v>825135</v>
          </cell>
          <cell r="G1101" t="str">
            <v>Actualización 2022 -I</v>
          </cell>
        </row>
        <row r="1102">
          <cell r="A1102">
            <v>4950</v>
          </cell>
          <cell r="B1102" t="str">
            <v>REDES TELEFONICAS / DATOS</v>
          </cell>
          <cell r="C1102" t="str">
            <v>RED TELEFONICA ETB</v>
          </cell>
          <cell r="D1102" t="str">
            <v>SEMÁFORO VEHICULAR DE POLICARBONATO (3X200), LENTES DE POLICARBONATO DE 8", TRES LUCES, SISTEMA DE ILUMINACIÓN A LEDS. SUMINISTRO E INSTALACIÓN.</v>
          </cell>
          <cell r="E1102" t="str">
            <v>UN</v>
          </cell>
          <cell r="F1102">
            <v>4376187</v>
          </cell>
          <cell r="G1102" t="str">
            <v>Actualización 2022 -I</v>
          </cell>
        </row>
        <row r="1103">
          <cell r="A1103">
            <v>4951</v>
          </cell>
          <cell r="B1103" t="str">
            <v>REDES TELEFONICAS / DATOS</v>
          </cell>
          <cell r="C1103" t="str">
            <v>RED TELEFONICA ETB</v>
          </cell>
          <cell r="D1103" t="str">
            <v>SEMÁFORO PEATONAL DE POLICARBONATO (2X200), LENTES DE POLICARBONATO DE 8", DOS LUCES, SISTEMA DE ILUMINACIÓN A LEDS. SUMINISTRO E INSTALACIÓN.</v>
          </cell>
          <cell r="E1103" t="str">
            <v>UN</v>
          </cell>
          <cell r="F1103">
            <v>3093046</v>
          </cell>
          <cell r="G1103" t="str">
            <v>Actualización 2022 -I</v>
          </cell>
        </row>
        <row r="1104">
          <cell r="A1104">
            <v>4952</v>
          </cell>
          <cell r="B1104" t="str">
            <v>REDES TELEFONICAS / DATOS</v>
          </cell>
          <cell r="C1104" t="str">
            <v>RED TELEFONICA ETB</v>
          </cell>
          <cell r="D1104" t="str">
            <v>POSTE TIPO MASTIL T1 (3.60M) EN TUBO SCH 40 GALVANIZADO Y PINTADO. SUMINISTRO E INSTALACIÓN.</v>
          </cell>
          <cell r="E1104" t="str">
            <v>UN</v>
          </cell>
          <cell r="F1104">
            <v>2556001</v>
          </cell>
          <cell r="G1104" t="str">
            <v>Actualización 2022 -I</v>
          </cell>
        </row>
        <row r="1105">
          <cell r="A1105">
            <v>4953</v>
          </cell>
          <cell r="B1105" t="str">
            <v>REDES TELEFONICAS / DATOS</v>
          </cell>
          <cell r="C1105" t="str">
            <v>RED TELEFONICA ETB</v>
          </cell>
          <cell r="D1105" t="str">
            <v>POSTE TIPO MENSULA T2 (5.50M) EN TUBO SCH 40 GALVANIZADO Y PINTADO. SUMINISTRO E INSTALACIÓN.</v>
          </cell>
          <cell r="E1105" t="str">
            <v>UN</v>
          </cell>
          <cell r="F1105">
            <v>4830924</v>
          </cell>
          <cell r="G1105" t="str">
            <v>Actualización 2022 -I</v>
          </cell>
        </row>
        <row r="1106">
          <cell r="A1106">
            <v>4959</v>
          </cell>
          <cell r="B1106" t="str">
            <v>ACERO DE REFUERZO</v>
          </cell>
          <cell r="C1106" t="str">
            <v>ACERO DE REFUERZO</v>
          </cell>
          <cell r="D1106" t="str">
            <v>ACERO LISO PARA TRANSFERENCIA DE LOSAS D= 1 1/4" (NO INCLUYE CANASTILLA). SUMINISTRO E INSTALACIÓN.</v>
          </cell>
          <cell r="E1106" t="str">
            <v>KG</v>
          </cell>
          <cell r="F1106">
            <v>3220</v>
          </cell>
          <cell r="G1106" t="str">
            <v>Actualización 2022 -I</v>
          </cell>
        </row>
        <row r="1107">
          <cell r="A1107">
            <v>4960</v>
          </cell>
          <cell r="B1107" t="str">
            <v>SEÑALIZACIÓN</v>
          </cell>
          <cell r="C1107" t="str">
            <v>DEMARCACION DE PAVIMENTOS</v>
          </cell>
          <cell r="D1107" t="str">
            <v>FLECHA DIRECCIONAL "DE FRENTE A LA IZQUIERDA" (E=2.3MM,TERMOPLÁSTICA. INC. SUMIN. Y APLIC. CON EQUIPO. INC. MICROESFERAS).</v>
          </cell>
          <cell r="E1107" t="str">
            <v>UN</v>
          </cell>
          <cell r="F1107">
            <v>263966</v>
          </cell>
          <cell r="G1107" t="str">
            <v>Actualización 2022 -I</v>
          </cell>
        </row>
        <row r="1108">
          <cell r="A1108">
            <v>4961</v>
          </cell>
          <cell r="B1108" t="str">
            <v>SEÑALIZACIÓN</v>
          </cell>
          <cell r="C1108" t="str">
            <v>DEMARCACION DE PAVIMENTOS</v>
          </cell>
          <cell r="D1108" t="str">
            <v>DEMARCACIÓN LINEA DE CRUCE DE BICICLETA A= 0.4MT, E= 2.3MM TERMOPLÁSTICA. INCLUYE SUMINISTRO Y APLICACIÓN CON EQUIPO. INCLUYE MICROESFERAS..</v>
          </cell>
          <cell r="E1108" t="str">
            <v>ML</v>
          </cell>
          <cell r="F1108">
            <v>48435</v>
          </cell>
          <cell r="G1108" t="str">
            <v>Actualización 2022 -I</v>
          </cell>
        </row>
        <row r="1109">
          <cell r="A1109">
            <v>4962</v>
          </cell>
          <cell r="B1109" t="str">
            <v>SEÑALIZACIÓN</v>
          </cell>
          <cell r="C1109" t="str">
            <v>DEMARCACION DE PAVIMENTOS</v>
          </cell>
          <cell r="D1109" t="str">
            <v>DEMARCACIÓN LINEAL CARRIL CICLORRUTA A= 0.1MT, L= 1.20MT E= 2.3MM EN PINTURA TERMOPLÁSTICA. INCLUYE SUMINISTRO Y APLICACIÓN CON EQUIPO. INCLUYE MICROESFERAS..</v>
          </cell>
          <cell r="E1109" t="str">
            <v>ML</v>
          </cell>
          <cell r="F1109">
            <v>12109</v>
          </cell>
          <cell r="G1109" t="str">
            <v>Actualización 2022 -I</v>
          </cell>
        </row>
        <row r="1110">
          <cell r="A1110">
            <v>4963</v>
          </cell>
          <cell r="B1110" t="str">
            <v>SEÑALIZACIÓN</v>
          </cell>
          <cell r="C1110" t="str">
            <v>DEMARCACION DE PAVIMENTOS</v>
          </cell>
          <cell r="D1110" t="str">
            <v>DEMARCACIÓN LINEAL BORDE CICLORRUTA A= 0.1MT, E= 2.3MM EN PINTURA TERMOPLÁSTICA. INCLUYE SUMINISTRO Y APLICACIÓN CON EQUIPO. INCLUYE MICROESFERAS..</v>
          </cell>
          <cell r="E1110" t="str">
            <v>ML</v>
          </cell>
          <cell r="F1110">
            <v>12109</v>
          </cell>
          <cell r="G1110" t="str">
            <v>Actualización 2022 -I</v>
          </cell>
        </row>
        <row r="1111">
          <cell r="A1111">
            <v>4964</v>
          </cell>
          <cell r="B1111" t="str">
            <v>SEÑALIZACIÓN</v>
          </cell>
          <cell r="C1111" t="str">
            <v>DEMARCACION DE PAVIMENTOS</v>
          </cell>
          <cell r="D1111" t="str">
            <v>DEMARCACIÓN LINEAL PARADA CICLORRUTA A= 0.1MT, E= 2.3MM EN PINTURA TERMOPLÁSTICA. INCLUYE SUMINISTRO Y APLICACIÓN CON EQUIPO. INCLUYE MICROESFERAS..</v>
          </cell>
          <cell r="E1111" t="str">
            <v>ML</v>
          </cell>
          <cell r="F1111">
            <v>12109</v>
          </cell>
          <cell r="G1111" t="str">
            <v>Actualización 2022 -I</v>
          </cell>
        </row>
        <row r="1112">
          <cell r="A1112">
            <v>4965</v>
          </cell>
          <cell r="B1112" t="str">
            <v>GEOSINTETICOS</v>
          </cell>
          <cell r="C1112" t="str">
            <v>GEOMEMBRANAS</v>
          </cell>
          <cell r="D1112" t="str">
            <v>NEOPRENO REFORZADO 0.40 X 0.90 X 1" DOBLE REFUERZO SUMINISTRO E INSTALACIÓN (INCLUYE LIMPIEZA DE LA SUPERFICIE CON CHORRO DE AIRE A PRESIÓN, HERRAMIENTA MENOR Y COMPRESOR).</v>
          </cell>
          <cell r="E1112" t="str">
            <v>UN</v>
          </cell>
          <cell r="F1112">
            <v>633233</v>
          </cell>
          <cell r="G1112" t="str">
            <v>Actualización 2022 -I</v>
          </cell>
        </row>
        <row r="1113">
          <cell r="A1113">
            <v>4966</v>
          </cell>
          <cell r="B1113" t="str">
            <v>SEÑALIZACIÓN</v>
          </cell>
          <cell r="C1113" t="str">
            <v>SEÑALES DE TRANSITO</v>
          </cell>
          <cell r="D1113" t="str">
            <v>DESMONTE SEÑAL VERTICAL.</v>
          </cell>
          <cell r="E1113" t="str">
            <v>UN</v>
          </cell>
          <cell r="F1113">
            <v>3497</v>
          </cell>
          <cell r="G1113" t="str">
            <v>Actualización 2022 -I</v>
          </cell>
        </row>
        <row r="1114">
          <cell r="A1114">
            <v>4967</v>
          </cell>
          <cell r="B1114" t="str">
            <v>REDES ALCANTARILLADO / DRENAJE</v>
          </cell>
          <cell r="C1114" t="str">
            <v>REDES ALCANTARILLADO / DRENAJE</v>
          </cell>
          <cell r="D1114" t="str">
            <v>EMPATE EN LÍNEA DE TUBERÍA DE ACERO (HA) A TUBERÍA PVC 8". SUMINISTRO E INSTALACIÓN. (INCLUYE ACOPLE UNIVERSAL D= 8" R1, UNIÓN DE REPARACIÓN D=8" Y 1MT DE TUBERÍA PVC D= 8" RDE 21).</v>
          </cell>
          <cell r="E1114" t="str">
            <v>UN</v>
          </cell>
          <cell r="F1114">
            <v>991697</v>
          </cell>
          <cell r="G1114" t="str">
            <v>Actualización 2022 -I</v>
          </cell>
        </row>
        <row r="1115">
          <cell r="A1115">
            <v>4968</v>
          </cell>
          <cell r="B1115" t="str">
            <v>REDES ALCANTARILLADO / DRENAJE</v>
          </cell>
          <cell r="C1115" t="str">
            <v>REDES ALCANTARILLADO / DRENAJE</v>
          </cell>
          <cell r="D1115" t="str">
            <v>EMPATE EN LÍNEA DE TUBERÍA DE ACERO (HA) A TUBERÍA PVC 4". SUMINISTRO E INSTALACIÓN. (INCLUYE ACOPLE UNIVERSAL D= 4", UNIÓN DE REPARACIÓN D=4" Y 1MT DE TUBERÍA PVC D= 4" RDE 21).</v>
          </cell>
          <cell r="E1115" t="str">
            <v>UN</v>
          </cell>
          <cell r="F1115">
            <v>324278</v>
          </cell>
          <cell r="G1115" t="str">
            <v>Actualización 2022 -I</v>
          </cell>
        </row>
        <row r="1116">
          <cell r="A1116">
            <v>4969</v>
          </cell>
          <cell r="B1116" t="str">
            <v>REDES ALCANTARILLADO / DRENAJE</v>
          </cell>
          <cell r="C1116" t="str">
            <v>REDES ALCANTARILLADO / DRENAJE</v>
          </cell>
          <cell r="D1116" t="str">
            <v>EMPATE EN LÍNEA DE TUBERÍA DE ACERO (HA) A TUBERÍA PVC 3". SUMINISTRO E INSTALACIÓN. (INCLUYE ACOPLE UNIVERSAL D= 3", UNIÓN DE REPARACIÓN D=3" Y 1MT DE TUBERÍA PVC D= 3" RDE 21).</v>
          </cell>
          <cell r="E1116" t="str">
            <v>UN</v>
          </cell>
          <cell r="F1116">
            <v>271386</v>
          </cell>
          <cell r="G1116" t="str">
            <v>Actualización 2022 -I</v>
          </cell>
        </row>
        <row r="1117">
          <cell r="A1117">
            <v>4970</v>
          </cell>
          <cell r="B1117" t="str">
            <v>REDES ALCANTARILLADO / DRENAJE</v>
          </cell>
          <cell r="C1117" t="str">
            <v>REDES ALCANTARILLADO / DRENAJE</v>
          </cell>
          <cell r="D1117" t="str">
            <v>EMPATE EN LÍNEA DE TUBERÍA DE ACERO (HA) A ASBESTO CEMENTO (AC) 8".SUMINISTRO E INSTALACIÓN. (INCLUYE DOS ACOPLES UNIVERSAL D= 8" R1 Y 1MT DE TUBERÍA PVC D= 8" RDE 21).</v>
          </cell>
          <cell r="E1117" t="str">
            <v>UN</v>
          </cell>
          <cell r="F1117">
            <v>571713</v>
          </cell>
          <cell r="G1117" t="str">
            <v>Actualización 2022 -I</v>
          </cell>
        </row>
        <row r="1118">
          <cell r="A1118">
            <v>4971</v>
          </cell>
          <cell r="B1118" t="str">
            <v>REDES ALCANTARILLADO / DRENAJE</v>
          </cell>
          <cell r="C1118" t="str">
            <v>REDES ALCANTARILLADO / DRENAJE</v>
          </cell>
          <cell r="D1118" t="str">
            <v>EMPATES EN LÍNEA DE TUBERÍA EN PVC A HD 12". SUMINISTRO E INSTALACIÓN. (INCLUYE ADAPTADOR BRIDA 12" R2, UNIÓN DE REPARACIÓN 12" Y 1MT DE TUBERÍA PVC D= 12" RDE 21).</v>
          </cell>
          <cell r="E1118" t="str">
            <v>UN</v>
          </cell>
          <cell r="F1118">
            <v>2457530</v>
          </cell>
          <cell r="G1118" t="str">
            <v>Actualización 2022 -I</v>
          </cell>
        </row>
        <row r="1119">
          <cell r="A1119">
            <v>4972</v>
          </cell>
          <cell r="B1119" t="str">
            <v>REDES ALCANTARILLADO / DRENAJE</v>
          </cell>
          <cell r="C1119" t="str">
            <v>REDES ALCANTARILLADO / DRENAJE</v>
          </cell>
          <cell r="D1119" t="str">
            <v>EMPATES EN LÍNEA DE TUBERÍA EN PVC A AC 6". SUM E INST. (INCL ACOPLE UNIVERSAL R1 - R2 D= 6", UNIÓN PVC U.M. D= 6", UNIÓN GIBAULT HD PARA AC CL. 25 D= 6", UNION DE REPARACIÓN D= 6 Y 1 METRO DE TUBERÍA PVC D= 6" RDE 21).</v>
          </cell>
          <cell r="E1119" t="str">
            <v>UN</v>
          </cell>
          <cell r="F1119">
            <v>1122739</v>
          </cell>
          <cell r="G1119" t="str">
            <v>Actualización 2022 -I</v>
          </cell>
        </row>
        <row r="1120">
          <cell r="A1120">
            <v>4973</v>
          </cell>
          <cell r="B1120" t="str">
            <v>REDES ALCANTARILLADO / DRENAJE</v>
          </cell>
          <cell r="C1120" t="str">
            <v>REDES ALCANTARILLADO / DRENAJE</v>
          </cell>
          <cell r="D1120" t="str">
            <v>EMPATES EN LÍNEA DE TUBERÍA EN PVC A AC 8". SUM E INST. (INCL ACOPLE UNIVERSAL R1- R2 D= 8", UNIÓN PVC U.M. D= 8", UNIÓN GIBAULT HD PARA AC CL. 25 D= 8", UNION DE REPARACIÓN D= 8 Y 1 METRO DE TUBERÍA PVC D= 8" RDE 21).</v>
          </cell>
          <cell r="E1120" t="str">
            <v>UN</v>
          </cell>
          <cell r="F1120">
            <v>1730574</v>
          </cell>
          <cell r="G1120" t="str">
            <v>Actualización 2022 -I</v>
          </cell>
        </row>
        <row r="1121">
          <cell r="A1121">
            <v>4974</v>
          </cell>
          <cell r="B1121" t="str">
            <v>REDES ALCANTARILLADO / DRENAJE</v>
          </cell>
          <cell r="C1121" t="str">
            <v>REDES ALCANTARILLADO / DRENAJE</v>
          </cell>
          <cell r="D1121" t="str">
            <v>EMPATES EN LÍNEA DE TUBERÍA EN PVC A AC 12". SUM E INST. (INCL ACOPLE UNIVERSAL R1- R2 D= 12", UNIÓN PVC U.M. D= 12", UNIÓN GIBAULT HD PARA AC CL. 25 D= 12", UNION DE REPARACIÓN D= 12 Y 1 METRO DE TUB PVC D= 12" RDE 21).</v>
          </cell>
          <cell r="E1121" t="str">
            <v>UN</v>
          </cell>
          <cell r="F1121">
            <v>4471583</v>
          </cell>
          <cell r="G1121" t="str">
            <v>Actualización 2022 -I</v>
          </cell>
        </row>
        <row r="1122">
          <cell r="A1122">
            <v>4975</v>
          </cell>
          <cell r="B1122" t="str">
            <v>REDES ALCANTARILLADO / DRENAJE</v>
          </cell>
          <cell r="C1122" t="str">
            <v>REDES ALCANTARILLADO / DRENAJE</v>
          </cell>
          <cell r="D1122" t="str">
            <v>EMPATE EN LÍNEA DE TUBERÍA EN PVC A HF 4". SUM E INST. (INCL UNIÓN DE REPARACIÓN PVC U.M. D=4", ADAPTADOR MACHO PVC US D=4", UNIÓN GIBAULT HD CL. 25 D= 4" Y 1MT DE TUBERÍA PVC D= 4" RDE 21).</v>
          </cell>
          <cell r="E1122" t="str">
            <v>UN</v>
          </cell>
          <cell r="F1122">
            <v>392325</v>
          </cell>
          <cell r="G1122" t="str">
            <v>Actualización 2022 -I</v>
          </cell>
        </row>
        <row r="1123">
          <cell r="A1123">
            <v>4976</v>
          </cell>
          <cell r="B1123" t="str">
            <v>REDES ALCANTARILLADO / DRENAJE</v>
          </cell>
          <cell r="C1123" t="str">
            <v>REDES ALCANTARILLADO / DRENAJE</v>
          </cell>
          <cell r="D1123" t="str">
            <v>EMPATES EN LÍNEA DE TUBERÍA EN PVC A HF 6". SUM E INST. (INCL UNIÓN GIBAULT D=6", UNIÓN PVC U.M. D= 6", UNIÓN, UNION DE REPARACIÓN D= 6 Y 1 METRO DE TUBERÍA PVC D= 6" RDE 21).</v>
          </cell>
          <cell r="E1123" t="str">
            <v>UN</v>
          </cell>
          <cell r="F1123">
            <v>797562</v>
          </cell>
          <cell r="G1123" t="str">
            <v>Actualización 2022 -I</v>
          </cell>
        </row>
        <row r="1124">
          <cell r="A1124">
            <v>4977</v>
          </cell>
          <cell r="B1124" t="str">
            <v>REDES ALCANTARILLADO / DRENAJE</v>
          </cell>
          <cell r="C1124" t="str">
            <v>REDES ALCANTARILLADO / DRENAJE</v>
          </cell>
          <cell r="D1124" t="str">
            <v>EMPATE EN LÍNEA DE TUBERÍA EN PVC A HG 4". SUM E INST. (INCL UNIÓN DE REPARACIÓN PVC U.M. D=4", ADAPTADOR MACHO PVC US D=4", UNIÓN GIBAULT HD CL. 25 D= 4" Y 1MT DE TUBERÍA PVC D= 4" RDE 21).</v>
          </cell>
          <cell r="E1124" t="str">
            <v>UN</v>
          </cell>
          <cell r="F1124">
            <v>392325</v>
          </cell>
          <cell r="G1124" t="str">
            <v>Actualización 2022 -I</v>
          </cell>
        </row>
        <row r="1125">
          <cell r="A1125">
            <v>4978</v>
          </cell>
          <cell r="B1125" t="str">
            <v>REDES ACUEDUCTO</v>
          </cell>
          <cell r="C1125" t="str">
            <v>REDES ACUEDUCTO</v>
          </cell>
          <cell r="D1125" t="str">
            <v>CONSTRUCCIÓN DE CAJA PARA VALVULA D= 3", D= 4", D= 6" Y D= 8" (NORMA EAAB NS-027) DE 0.4M X0.5M H=2.0M (INCLUYE MARCO Y TAPA).</v>
          </cell>
          <cell r="E1125" t="str">
            <v>UN</v>
          </cell>
          <cell r="F1125">
            <v>551659</v>
          </cell>
          <cell r="G1125" t="str">
            <v>Actualización 2022 -I</v>
          </cell>
        </row>
        <row r="1126">
          <cell r="A1126">
            <v>4979</v>
          </cell>
          <cell r="B1126" t="str">
            <v>REDES ACUEDUCTO</v>
          </cell>
          <cell r="C1126" t="str">
            <v>REDES ACUEDUCTO</v>
          </cell>
          <cell r="D1126" t="str">
            <v>CONSTRUCCIÓN DE CAJA PARA VALVULA D= 10", D= 12" DE 0.5M X0.6M H=2.0M (INCLUYE TAPA VÁLVULA DE SEGURIDAD).</v>
          </cell>
          <cell r="E1126" t="str">
            <v>UN</v>
          </cell>
          <cell r="F1126">
            <v>590938</v>
          </cell>
          <cell r="G1126" t="str">
            <v>Actualización 2022 -I</v>
          </cell>
        </row>
        <row r="1127">
          <cell r="A1127">
            <v>4980</v>
          </cell>
          <cell r="B1127" t="str">
            <v>REDES ELECTRICAS</v>
          </cell>
          <cell r="C1127" t="str">
            <v>RED ELÉCTRICA CODENSA</v>
          </cell>
          <cell r="D1127" t="str">
            <v>2 DUCTOS D=3" Y 9 DUCTOS D=6" PVC A TDP. SUMINISTRO E INSTALACIÓN. (NO INCLUYE RELLENOS).</v>
          </cell>
          <cell r="E1127" t="str">
            <v>ML</v>
          </cell>
          <cell r="F1127">
            <v>558214</v>
          </cell>
          <cell r="G1127" t="str">
            <v>Actualización 2022 -I</v>
          </cell>
        </row>
        <row r="1128">
          <cell r="A1128">
            <v>4981</v>
          </cell>
          <cell r="B1128" t="str">
            <v>EXCAVACIONES</v>
          </cell>
          <cell r="C1128" t="str">
            <v>FORMALETAS</v>
          </cell>
          <cell r="D1128" t="str">
            <v>ENTIBADO EC-2 CONTÍNUO MADERA CON PERFILES METÁLICOS Y PARALES TELESCÓPICOS. SUMINISTRO E INSTALACIÓN.</v>
          </cell>
          <cell r="E1128" t="str">
            <v>M2</v>
          </cell>
          <cell r="F1128">
            <v>70326</v>
          </cell>
          <cell r="G1128" t="str">
            <v>Actualización 2022 -I</v>
          </cell>
        </row>
        <row r="1129">
          <cell r="A1129">
            <v>4982</v>
          </cell>
          <cell r="B1129" t="str">
            <v>REDES ACUEDUCTO</v>
          </cell>
          <cell r="C1129" t="str">
            <v>REDES ACUEDUCTO</v>
          </cell>
          <cell r="D1129" t="str">
            <v>ACOMETIDA DOMICILIARIA DE 1/2". SUMINISTRO E INSTALACIÓN. (INCLUYE TUBERIA PF D=1/2", REGISTROS Y ACCESORIOS, LOG. PROM. = 6.50M).</v>
          </cell>
          <cell r="E1129" t="str">
            <v>UN</v>
          </cell>
          <cell r="F1129">
            <v>155762</v>
          </cell>
          <cell r="G1129" t="str">
            <v>Actualización 2022 -I</v>
          </cell>
        </row>
        <row r="1130">
          <cell r="A1130">
            <v>4983</v>
          </cell>
          <cell r="B1130" t="str">
            <v>MOBILIARIO URBANO - ARBOLES Y GRAMAS</v>
          </cell>
          <cell r="C1130" t="str">
            <v>MOBILIARIO URBANO</v>
          </cell>
          <cell r="D1130" t="str">
            <v>PROTECTOR DE RAMPA EN TUBERÍA A.N. 2". SUMINISTRO E INSTALACIÓN. INCLUYE ANCLAJES EN CONCRETO PREMEZCLADO DE 3000 PSI (GRAVA COMUN).</v>
          </cell>
          <cell r="E1130" t="str">
            <v>UN</v>
          </cell>
          <cell r="F1130">
            <v>47015</v>
          </cell>
          <cell r="G1130" t="str">
            <v>Actualización 2022 -I</v>
          </cell>
        </row>
        <row r="1131">
          <cell r="A1131">
            <v>4984</v>
          </cell>
          <cell r="B1131" t="str">
            <v>REDES ACUEDUCTO</v>
          </cell>
          <cell r="C1131" t="str">
            <v>REDES ACUEDUCTO</v>
          </cell>
          <cell r="D1131" t="str">
            <v>RELOCALIZACIÓN DE MEDIDOR DE ACUEDUCTO D= 1/2" (INCLUYE 1.0M TUBERÍA GALVANIZADA D= 1/2", SOLDADURA, CINTA DE TEFLON, Y REPOSICIÓN DE CAJILLA EN POLIPROPILENO DE ALTA RESISTENCIA CON TAPA, NO INCLUYE MEDIDOR.).</v>
          </cell>
          <cell r="E1131" t="str">
            <v>UN</v>
          </cell>
          <cell r="F1131">
            <v>275640</v>
          </cell>
          <cell r="G1131" t="str">
            <v>Actualización 2022 -I</v>
          </cell>
        </row>
        <row r="1132">
          <cell r="A1132">
            <v>4985</v>
          </cell>
          <cell r="B1132" t="str">
            <v>PAVIMENTOS</v>
          </cell>
          <cell r="C1132" t="str">
            <v>PAVIMENTOS EN CONCRETO HIDRAULICO</v>
          </cell>
          <cell r="D1132" t="str">
            <v>CONCRETO GRAVA COMÚN 4000 PSI (280 KG/CM2) PARA PLACAS DE ACCESO. SUMINISTRO Y COLOCACIÓN. (INCLUYE EQUIPOS, SUMINISTRO E INSTALACIÓN DE FORMALETA, CURADO DEL CONCRETO, MANO DE OBRA).</v>
          </cell>
          <cell r="E1132" t="str">
            <v>M3</v>
          </cell>
          <cell r="F1132">
            <v>531045</v>
          </cell>
          <cell r="G1132" t="str">
            <v>Actualización 2022 -I</v>
          </cell>
        </row>
        <row r="1133">
          <cell r="A1133">
            <v>4986</v>
          </cell>
          <cell r="B1133" t="str">
            <v>CONCRETO Y ACERO PARA ESTRUCTURAS</v>
          </cell>
          <cell r="C1133" t="str">
            <v>CONCRETO Y ACERO PARA ESTRUCTURAS</v>
          </cell>
          <cell r="D1133" t="str">
            <v>CONCRETO GRAVA COMÚN 4000 PSI (280 KG/CM2) PARA CÁMARAS ESPECIALES DE INTERCONEXIÓN DE ALCANTARILLADO (PREMEZCLADO, INCLUYE SUMINISTRO, FORMALETA Y COLOCACIÓN. NO INCLUYE REFUERZO NI CURADO).</v>
          </cell>
          <cell r="E1133" t="str">
            <v>M3</v>
          </cell>
          <cell r="F1133">
            <v>750853</v>
          </cell>
          <cell r="G1133" t="str">
            <v>Actualización 2022 -I</v>
          </cell>
        </row>
        <row r="1134">
          <cell r="A1134">
            <v>4987</v>
          </cell>
          <cell r="B1134" t="str">
            <v>REDES TELEFONICAS / DATOS</v>
          </cell>
          <cell r="C1134" t="str">
            <v>RED TELEFONICA ETB</v>
          </cell>
          <cell r="D1134" t="str">
            <v>PEDESTAL PARA EQUIPO DE CONTROL EN CONCRETO DE 3000 PSI (1.0M X 1.0M X 1.0M).</v>
          </cell>
          <cell r="E1134" t="str">
            <v>UN</v>
          </cell>
          <cell r="F1134">
            <v>1262864</v>
          </cell>
          <cell r="G1134" t="str">
            <v>Actualización 2022 -I</v>
          </cell>
        </row>
        <row r="1135">
          <cell r="A1135">
            <v>4988</v>
          </cell>
          <cell r="B1135" t="str">
            <v>TRANSPORTES Y ACARREOS</v>
          </cell>
          <cell r="C1135" t="str">
            <v>TRANSPORTES Y ACARREOS</v>
          </cell>
          <cell r="D1135" t="str">
            <v>MOVILIZACIÓN DE EQUIPO DESDE LA OBRA HASTA SITIO AUTORIZADO EN CUMPLIMIENTO DEL PMT DENTRO DEL AREA DE INFLUENCIA DE LA OBRA (INCLUYE CARGUE, DESCARGUE Y CARROS ESCOLTA). EL VIAJE ES IDA Y VUELTA.</v>
          </cell>
          <cell r="E1135" t="str">
            <v>VIAJE</v>
          </cell>
          <cell r="F1135">
            <v>888145</v>
          </cell>
          <cell r="G1135" t="str">
            <v>Actualización 2022 -I</v>
          </cell>
        </row>
        <row r="1136">
          <cell r="A1136">
            <v>4989</v>
          </cell>
          <cell r="B1136" t="str">
            <v>ANDENES Y SARDINELES</v>
          </cell>
          <cell r="C1136" t="str">
            <v>SARDINELES Y BORDILLOS</v>
          </cell>
          <cell r="D1136" t="str">
            <v>SARDINEL ESPECIAL A 110 PARA RAMPA TIPO B (SUMINISTRO E INSTALACION. INCLUYE 3CM MORTERO 2000 PSI)</v>
          </cell>
          <cell r="E1136" t="str">
            <v>ML</v>
          </cell>
          <cell r="F1136">
            <v>118471</v>
          </cell>
          <cell r="G1136" t="str">
            <v>Actualización 2022 -I</v>
          </cell>
        </row>
        <row r="1137">
          <cell r="A1137">
            <v>4990</v>
          </cell>
          <cell r="B1137" t="str">
            <v>MOBILIARIO URBANO - ARBOLES Y GRAMAS</v>
          </cell>
          <cell r="C1137" t="str">
            <v>MOBILIARIO URBANO</v>
          </cell>
          <cell r="D1137" t="str">
            <v>RAMPA TIPO B (B12) LONGITUD=3.00M, DESARROLLO=0.40MT (INCLUYE MATERIAL DE BASE MORTERO 2000 PSI)</v>
          </cell>
          <cell r="E1137" t="str">
            <v>UN</v>
          </cell>
          <cell r="F1137">
            <v>355413</v>
          </cell>
          <cell r="G1137" t="str">
            <v>Actualización 2022 -I</v>
          </cell>
        </row>
        <row r="1138">
          <cell r="A1138">
            <v>4991</v>
          </cell>
          <cell r="B1138" t="str">
            <v>ANDENES Y SARDINELES</v>
          </cell>
          <cell r="C1138" t="str">
            <v>SARDINELES Y BORDILLOS</v>
          </cell>
          <cell r="D1138" t="str">
            <v>SARDINEL ESPECIAL A 110 PARA RAMPA TIPO B (SUMINISTRO E INSTALACION. NO INCLUYE MATERIAL DE BASE)</v>
          </cell>
          <cell r="E1138" t="str">
            <v>ML</v>
          </cell>
          <cell r="F1138">
            <v>113349</v>
          </cell>
          <cell r="G1138" t="str">
            <v>Actualización 2022 -I</v>
          </cell>
        </row>
        <row r="1139">
          <cell r="A1139">
            <v>4992</v>
          </cell>
          <cell r="B1139" t="str">
            <v>ANDENES Y SARDINELES</v>
          </cell>
          <cell r="C1139" t="str">
            <v>SARDINELES Y BORDILLOS</v>
          </cell>
          <cell r="D1139" t="str">
            <v>RAMPA TIPO B (B12) LONGITUD=3.00M, DESARROLLO=0.40MT (INCLUYE MATERIAL DE BASE MORTERO 1:5 HECHO EN OBRA)</v>
          </cell>
          <cell r="E1139" t="str">
            <v>UN</v>
          </cell>
          <cell r="F1139">
            <v>350973</v>
          </cell>
          <cell r="G1139" t="str">
            <v>Actualización 2022 -I</v>
          </cell>
        </row>
        <row r="1140">
          <cell r="A1140">
            <v>4993</v>
          </cell>
          <cell r="B1140" t="str">
            <v>ANDENES Y SARDINELES</v>
          </cell>
          <cell r="C1140" t="str">
            <v>SARDINELES Y BORDILLOS</v>
          </cell>
          <cell r="D1140" t="str">
            <v>RAMPA TIPO B (B12) LONGITUD=3.00M, DESARROLLO=0.40MT (NO INCLUYE MATERIAL DE BASE)</v>
          </cell>
          <cell r="E1140" t="str">
            <v>UN</v>
          </cell>
          <cell r="F1140">
            <v>340047</v>
          </cell>
          <cell r="G1140" t="str">
            <v>Actualización 2022 -I</v>
          </cell>
        </row>
        <row r="1141">
          <cell r="A1141">
            <v>4994</v>
          </cell>
          <cell r="B1141" t="str">
            <v>RELLENOS Y CAPAS GRANULARES</v>
          </cell>
          <cell r="C1141" t="str">
            <v>CAPAS GRANULARES</v>
          </cell>
          <cell r="D1141" t="str">
            <v>SUBBASE GRANULAR CLASE A (SBG_A) ESTABILIZADA CON CEMENTO AL 4% (SUMINISTRO, EXTENDIDO, NIVELACIÓN, HUMEDECIMIENTO Y COMPACTACIÓN CON VIBROCOMPACTADOR)</v>
          </cell>
          <cell r="E1141" t="str">
            <v>M3</v>
          </cell>
          <cell r="F1141">
            <v>129453</v>
          </cell>
          <cell r="G1141" t="str">
            <v>Actualización 2022 -I</v>
          </cell>
        </row>
        <row r="1142">
          <cell r="A1142">
            <v>4995</v>
          </cell>
          <cell r="B1142" t="str">
            <v>RELLENOS Y CAPAS GRANULARES</v>
          </cell>
          <cell r="C1142" t="str">
            <v>CAPAS GRANULARES</v>
          </cell>
          <cell r="D1142" t="str">
            <v>SUBBASE GRANULAR CLASE A (SBG_A) ESTABILIZADA CON CEMENTO AL 4% (SUMINISTRO, EXTENDIDO, NIVELACIÓN, HUMEDECIMIENTO Y COMPACTACIÓN CON VIBROCOMPACTADOR) DISTANCIA DE TRANSPORTE 28 KM</v>
          </cell>
          <cell r="E1142" t="str">
            <v>M3</v>
          </cell>
          <cell r="F1142">
            <v>192990</v>
          </cell>
          <cell r="G1142" t="str">
            <v>Actualización 2022 -I</v>
          </cell>
        </row>
        <row r="1143">
          <cell r="A1143">
            <v>4996</v>
          </cell>
          <cell r="B1143" t="str">
            <v>REDES ACUEDUCTO</v>
          </cell>
          <cell r="C1143" t="str">
            <v>REDES ACUEDUCTO</v>
          </cell>
          <cell r="D1143" t="str">
            <v>CODO HD 22,5° EXTREMO LISO PARA PVC D=8" (SUMINISTRO E INSTALACIÓN)</v>
          </cell>
          <cell r="E1143" t="str">
            <v>UN</v>
          </cell>
          <cell r="F1143">
            <v>524638</v>
          </cell>
          <cell r="G1143" t="str">
            <v>Actualización 2022 -I</v>
          </cell>
        </row>
        <row r="1144">
          <cell r="A1144">
            <v>4997</v>
          </cell>
          <cell r="B1144" t="str">
            <v>MOBILIARIO URBANO - ARBOLES Y GRAMAS</v>
          </cell>
          <cell r="C1144" t="str">
            <v>SIEMBRA DE ARBOLES Y GRAMA</v>
          </cell>
          <cell r="D1144" t="str">
            <v>ELIMINACIÓN DE SETO (H&gt; 2M) INCLUYE DESENRAIZAMIENTO, TRANSPORTE Y DISPOSICIÓN FINAL DE ESCOMBROS EN SITIO AUTORIZADO (DISTANCIA DE TRANSPORTE 28 KM)</v>
          </cell>
          <cell r="E1144" t="str">
            <v>ML</v>
          </cell>
          <cell r="F1144">
            <v>20547</v>
          </cell>
          <cell r="G1144" t="str">
            <v>Actualización 2022 -I</v>
          </cell>
        </row>
        <row r="1145">
          <cell r="A1145">
            <v>5000</v>
          </cell>
          <cell r="B1145" t="str">
            <v>REDES ELECTRICAS</v>
          </cell>
          <cell r="C1145" t="str">
            <v>RED ELÉCTRICA CODENSA</v>
          </cell>
          <cell r="D1145" t="str">
            <v>1 DUCTO D= 3" PVC-TDP CON 3 CABLES. SUMINISTRO E INSTALACIÓN. INCL. EXCAV. EXTENDIDO, HUMEDECIMIENTO Y COMPACTACIÓN DE RELLENOS PARA REDES EN ARENA DE PEÑA Y EN MATERIAL SELECC. PROVENIENTE DE LA EXCAVACIÓN.</v>
          </cell>
          <cell r="E1145" t="str">
            <v>ML</v>
          </cell>
          <cell r="F1145">
            <v>127737</v>
          </cell>
          <cell r="G1145" t="str">
            <v>Actualización 2022 -I</v>
          </cell>
        </row>
        <row r="1146">
          <cell r="A1146">
            <v>5001</v>
          </cell>
          <cell r="B1146" t="str">
            <v>REDES ELECTRICAS</v>
          </cell>
          <cell r="C1146" t="str">
            <v>RED ELÉCTRICA CODENSA</v>
          </cell>
          <cell r="D1146" t="str">
            <v>CONSTRUCCIÓN DE BASE MOTOR. INCLUYE SUMINISTRO Y COLOCACIÓN DE CONCRETO 3000 PSI HECHO EN OBRA 1:2:2, ARENA DE RIO Y TRITURADO 3/4". INCLUYE ACERO DE REFUERZO Y SISTEMA DE ANCLAJE PARA POSTE METÁLICO.</v>
          </cell>
          <cell r="E1146" t="str">
            <v>UN</v>
          </cell>
          <cell r="F1146">
            <v>793757</v>
          </cell>
          <cell r="G1146" t="str">
            <v>Actualización 2022 -I</v>
          </cell>
        </row>
        <row r="1147">
          <cell r="A1147">
            <v>5002</v>
          </cell>
          <cell r="B1147" t="str">
            <v>REDES ELECTRICAS</v>
          </cell>
          <cell r="C1147" t="str">
            <v>RED ELÉCTRICA CODENSA</v>
          </cell>
          <cell r="D1147" t="str">
            <v>1 DUCTO D= 3" PVC-TDP CON 2 CABLES. SUMINISTRO E INSTALACIÓN. INCL. EXCAV. EXTENDIDO, HUMEDECIMIENTO Y COMPACTACIÓN DE RELLENOS PARA REDES EN ARENA DE PEÑA Y EN MATERIAL SELECC. PROVENIENTE DE LA EXCAVACIÓN.</v>
          </cell>
          <cell r="E1147" t="str">
            <v>ML</v>
          </cell>
          <cell r="F1147">
            <v>99229</v>
          </cell>
          <cell r="G1147" t="str">
            <v>Actualización 2022 -I</v>
          </cell>
        </row>
        <row r="1148">
          <cell r="A1148">
            <v>5003</v>
          </cell>
          <cell r="B1148" t="str">
            <v>VIAS FERREAS</v>
          </cell>
          <cell r="C1148" t="str">
            <v>VIAS FERREAS</v>
          </cell>
          <cell r="D1148" t="str">
            <v>CONSTRUCCIÓN DE BASE PARA INSTALACIÓN DE SEMÁFORO FERROVIARIO. INCLUYE SUMINISTRO Y COLOCACIÓN DE CONCRETO 3000 PSI HECHO EN OBRA 1:2:2, ARENA DE RIO Y TRITURADO DE 3/4". INCLUYE ACERO DE REFUERZO.</v>
          </cell>
          <cell r="E1148" t="str">
            <v>UN</v>
          </cell>
          <cell r="F1148">
            <v>43620</v>
          </cell>
          <cell r="G1148" t="str">
            <v>Actualización 2022 -I</v>
          </cell>
        </row>
        <row r="1149">
          <cell r="A1149">
            <v>5004</v>
          </cell>
          <cell r="B1149" t="str">
            <v>VIAS FERREAS</v>
          </cell>
          <cell r="C1149" t="str">
            <v>VIAS FERREAS</v>
          </cell>
          <cell r="D1149" t="str">
            <v>CUADRILLA (OFICIAL + 10 AYUDANTES)</v>
          </cell>
          <cell r="E1149" t="str">
            <v>HR</v>
          </cell>
          <cell r="F1149">
            <v>78713</v>
          </cell>
          <cell r="G1149" t="str">
            <v>Actualización 2022 -I</v>
          </cell>
        </row>
        <row r="1150">
          <cell r="A1150">
            <v>5005</v>
          </cell>
          <cell r="B1150" t="str">
            <v>VIAS FERREAS</v>
          </cell>
          <cell r="C1150" t="str">
            <v>VIAS FERREAS</v>
          </cell>
          <cell r="D1150" t="str">
            <v>CUADRILLA (OFICIAL + 10 AYUDANTES).</v>
          </cell>
          <cell r="E1150" t="str">
            <v>JR</v>
          </cell>
          <cell r="F1150">
            <v>629711</v>
          </cell>
          <cell r="G1150" t="str">
            <v>Actualización 2022 -I</v>
          </cell>
        </row>
        <row r="1151">
          <cell r="A1151">
            <v>5010</v>
          </cell>
          <cell r="B1151" t="str">
            <v>VIAS FERREAS</v>
          </cell>
          <cell r="C1151" t="str">
            <v>VIAS FERREAS</v>
          </cell>
          <cell r="D1151" t="str">
            <v>DESMONTE, INSTALACIÓN Y NIVELACIÓN DE RIELES (INCLUYE EQUIPO DE OXICORTE Y RETIRO CON EQUIPO)</v>
          </cell>
          <cell r="E1151" t="str">
            <v>UN</v>
          </cell>
          <cell r="F1151">
            <v>271913</v>
          </cell>
          <cell r="G1151" t="str">
            <v>Actualización 2022 -I</v>
          </cell>
        </row>
        <row r="1152">
          <cell r="A1152">
            <v>5015</v>
          </cell>
          <cell r="B1152" t="str">
            <v>REDES ALCANTARILLADO / DRENAJE</v>
          </cell>
          <cell r="C1152" t="str">
            <v>REDES ALCANTARILLADO / DRENAJE</v>
          </cell>
          <cell r="D1152" t="str">
            <v>CAJA DE INSPECCION 0.80X0.8M. SUMINISTRO Y CONSTRUCCION. (H=0.6M. INCLUYE MARCO Y TAPA, NO INCLUYE BASE Y CAÑUELA).</v>
          </cell>
          <cell r="E1152" t="str">
            <v>UN</v>
          </cell>
          <cell r="F1152">
            <v>456518</v>
          </cell>
          <cell r="G1152" t="str">
            <v>Actualización 2022 -I</v>
          </cell>
        </row>
        <row r="1153">
          <cell r="A1153">
            <v>5017</v>
          </cell>
          <cell r="B1153" t="str">
            <v>REDES ACUEDUCTO</v>
          </cell>
          <cell r="C1153" t="str">
            <v>REDES ACUEDUCTO</v>
          </cell>
          <cell r="D1153" t="str">
            <v>CONEXIÓN GEODRÉN VIAL 100MMX1.00M A POZO EXISTENTE (INC. EXCAVACION MANUAL, TRANSPORTE Y DISPOSICIÓN FINAL, RELLENOS EN BASE GRANULAR CLASE B,SUMINISTRO E INSTALACION TUBERIA SANITARIA PVC D=4" Y ACCESORIOS PVC SANITARIA.</v>
          </cell>
          <cell r="E1153" t="str">
            <v>UN</v>
          </cell>
          <cell r="F1153">
            <v>398104</v>
          </cell>
          <cell r="G1153" t="str">
            <v>Actualización 2022 -I</v>
          </cell>
        </row>
        <row r="1154">
          <cell r="A1154">
            <v>5019</v>
          </cell>
          <cell r="B1154" t="str">
            <v>REDES ACUEDUCTO</v>
          </cell>
          <cell r="C1154" t="str">
            <v>REDES ACUEDUCTO</v>
          </cell>
          <cell r="D1154" t="str">
            <v>TEE HD 22,5° EXTREMO LISO 4"X2" (SUMINISTRO E INSTALACION).</v>
          </cell>
          <cell r="E1154" t="str">
            <v>UN</v>
          </cell>
          <cell r="F1154">
            <v>226948</v>
          </cell>
          <cell r="G1154" t="str">
            <v>Actualización 2022 -I</v>
          </cell>
        </row>
        <row r="1155">
          <cell r="A1155">
            <v>5021</v>
          </cell>
          <cell r="B1155" t="str">
            <v>REDES ACUEDUCTO</v>
          </cell>
          <cell r="C1155" t="str">
            <v>REDES ACUEDUCTO</v>
          </cell>
          <cell r="D1155" t="str">
            <v>TUBERIA DE ACERO SIN COSTURAS ASTM-A-53 SCH40 D=12". SUMINISTRO E INSTALACION. (INCLUYE TRANSPORTE).</v>
          </cell>
          <cell r="E1155" t="str">
            <v>ML</v>
          </cell>
          <cell r="F1155">
            <v>503471</v>
          </cell>
          <cell r="G1155" t="str">
            <v>Actualización 2022 -I</v>
          </cell>
        </row>
        <row r="1156">
          <cell r="A1156">
            <v>5023</v>
          </cell>
          <cell r="B1156" t="str">
            <v>REDES TELEFONICAS / DATOS</v>
          </cell>
          <cell r="C1156" t="str">
            <v>RED TELEFONICA ETB</v>
          </cell>
          <cell r="D1156" t="str">
            <v>2 DUCTOS D=2" PVC PESADO DB. SUMINISTRO E INSTALACION. (NO INCLUYE RELLENOS).</v>
          </cell>
          <cell r="E1156" t="str">
            <v>ML</v>
          </cell>
          <cell r="F1156">
            <v>23104</v>
          </cell>
          <cell r="G1156" t="str">
            <v>Actualización 2022 -I</v>
          </cell>
        </row>
        <row r="1157">
          <cell r="A1157">
            <v>5024</v>
          </cell>
          <cell r="B1157" t="str">
            <v>MANTENIMIENTO Y REHABILITACION DE VIAS</v>
          </cell>
          <cell r="C1157" t="str">
            <v>ACTIVIDADES ADICIONALES</v>
          </cell>
          <cell r="D1157" t="str">
            <v>VADO PARA ACCESIBILIDAD A MOVILIDAD REDUCIDA EN ANCHO=3.20M, DESARROLLO=2.00M, SUMINISTRO Y CONSTRUCCION, EN ESPACIO PUBLICO EXISTENTE. ALTO ESTANDAR DE ANDEN DE 0.20M (INC. BASE ARENA NIVELADA, ARENA SELLO, RELLENO.</v>
          </cell>
          <cell r="E1157" t="str">
            <v>UN</v>
          </cell>
          <cell r="F1157">
            <v>1168083</v>
          </cell>
          <cell r="G1157" t="str">
            <v>Actualización 2022 -I</v>
          </cell>
        </row>
        <row r="1158">
          <cell r="A1158">
            <v>5025</v>
          </cell>
          <cell r="B1158" t="str">
            <v>MANTENIMIENTO Y REHABILITACION DE VIAS</v>
          </cell>
          <cell r="C1158" t="str">
            <v>ACTIVIDADES ADICIONALES</v>
          </cell>
          <cell r="D1158" t="str">
            <v>VADO PARA ACCESIBILIDAD A MOVILIDAD REDUCIDA EN ANCHO=3.20M, DESARROLLO=2.00M, SUMINISTRO Y CONSTRUCCION, EN ESPACIO PUBLICO EXISTENTE. ALTO ESTANDAR DE ANDEN DE 0.20M (INC. BASE ARENA NIVELADA, ARENA SELLO, (A=1M2).</v>
          </cell>
          <cell r="E1158" t="str">
            <v>M2</v>
          </cell>
          <cell r="F1158">
            <v>196588</v>
          </cell>
          <cell r="G1158" t="str">
            <v>Actualización 2022 -I</v>
          </cell>
        </row>
        <row r="1159">
          <cell r="A1159">
            <v>5026</v>
          </cell>
          <cell r="B1159" t="str">
            <v>MANTENIMIENTO Y REHABILITACION DE VIAS</v>
          </cell>
          <cell r="C1159" t="str">
            <v>ACTIVIDADES ADICIONALES</v>
          </cell>
          <cell r="D1159" t="str">
            <v>ESQUINA DEPRIMIDA ANCHO DE ANDEN =4.50M. SUMINISTRO Y CONSTRUCCION. (INCLUYE RELLENO DE 1.70M PENDIENTE 10% H ANDEN=0.20M(INCLUYE RELLENO, LOSETA PREFABRICADA,BASE ARENA NIVELACION Y SELLO, LOSA EN CONCRETO).</v>
          </cell>
          <cell r="E1159" t="str">
            <v>UN</v>
          </cell>
          <cell r="F1159">
            <v>4583724</v>
          </cell>
          <cell r="G1159" t="str">
            <v>Actualización 2022 -I</v>
          </cell>
        </row>
        <row r="1160">
          <cell r="A1160">
            <v>5028</v>
          </cell>
          <cell r="B1160" t="str">
            <v>MANTENIMIENTO Y REHABILITACION DE VIAS</v>
          </cell>
          <cell r="C1160" t="str">
            <v>ACTIVIDADES ADICIONALES</v>
          </cell>
          <cell r="D1160" t="str">
            <v>CONSTRUCCION Y ADECUACION DE SEPARADOR CENTRAL CON PASO A NIVEL CERO PARA ACCESIBILIDAD A MOVILIDAD REDUCIDA DE ANCHO=4,00M. EN ESPACIO PUBLICO EXISTENTE ALTO ESTANDAR DE ANDEN EN CONCRETRO DE 0.20M.</v>
          </cell>
          <cell r="E1160" t="str">
            <v>UN</v>
          </cell>
          <cell r="F1160">
            <v>3930574</v>
          </cell>
          <cell r="G1160" t="str">
            <v>Actualización 2022 -I</v>
          </cell>
        </row>
        <row r="1161">
          <cell r="A1161">
            <v>5032</v>
          </cell>
          <cell r="B1161" t="str">
            <v>MOBILIARIO URBANO - ARBOLES Y GRAMAS</v>
          </cell>
          <cell r="C1161" t="str">
            <v>SIEMBRA DE ARBOLES Y GRAMA</v>
          </cell>
          <cell r="D1161" t="str">
            <v>FUCCIA H=1.3MT (INCLUYE TIERRA, ABONO, TUTOR, TRANSPORTE Y DISPOSICIÓN FINAL DE ESCOMBROS A 28 KM). SUMINISTRO Y PLANTACION.</v>
          </cell>
          <cell r="E1161" t="str">
            <v>UN</v>
          </cell>
          <cell r="F1161">
            <v>186551</v>
          </cell>
          <cell r="G1161" t="str">
            <v>Actualización 2022 -I</v>
          </cell>
        </row>
        <row r="1162">
          <cell r="A1162">
            <v>5033</v>
          </cell>
          <cell r="B1162" t="str">
            <v>MOBILIARIO URBANO - ARBOLES Y GRAMAS</v>
          </cell>
          <cell r="C1162" t="str">
            <v>SIEMBRA DE ARBOLES Y GRAMA</v>
          </cell>
          <cell r="D1162" t="str">
            <v>DURAZNILLO H=1.5MT (INCLUYE TIERRA, ABONO, TUTOR, TRANSPORTE Y DISPOSICIÓN FINAL DE ESCOMBROS A 28 KM). SUMINISTRO Y PLANTACION.</v>
          </cell>
          <cell r="E1162" t="str">
            <v>UN</v>
          </cell>
          <cell r="F1162">
            <v>206551</v>
          </cell>
          <cell r="G1162" t="str">
            <v>Actualización 2022 -I</v>
          </cell>
        </row>
        <row r="1163">
          <cell r="A1163">
            <v>5036</v>
          </cell>
          <cell r="B1163" t="str">
            <v>MOBILIARIO URBANO - ARBOLES Y GRAMAS</v>
          </cell>
          <cell r="C1163" t="str">
            <v>SIEMBRA DE ARBOLES Y GRAMA</v>
          </cell>
          <cell r="D1163" t="str">
            <v>GUAYACAN H=1.5MT (INCLUYE TIERRA, ABONO, TUTOR, TRANSPORTE Y DISPOSICIÓN FINAL DE ESCOMBROS A 28 KM). SUMINISTRO Y PLANTACION.</v>
          </cell>
          <cell r="E1163" t="str">
            <v>UN</v>
          </cell>
          <cell r="F1163">
            <v>197551</v>
          </cell>
          <cell r="G1163" t="str">
            <v>Actualización 2022 -I</v>
          </cell>
        </row>
        <row r="1164">
          <cell r="A1164">
            <v>5037</v>
          </cell>
          <cell r="B1164" t="str">
            <v>MOBILIARIO URBANO - ARBOLES Y GRAMAS</v>
          </cell>
          <cell r="C1164" t="str">
            <v>SIEMBRA DE ARBOLES Y GRAMA</v>
          </cell>
          <cell r="D1164" t="str">
            <v>ARRAYAN H=1.3MT (INCLUYE TIERRA, ABONO, TUTOR, TRANSPORTE Y DISPOSICIÓN FINAL DE ESCOMBROS A 28 KM). SUMINISTRO Y PLANTACION.</v>
          </cell>
          <cell r="E1164" t="str">
            <v>UN</v>
          </cell>
          <cell r="F1164">
            <v>140551</v>
          </cell>
          <cell r="G1164" t="str">
            <v>Actualización 2022 -I</v>
          </cell>
        </row>
        <row r="1165">
          <cell r="A1165">
            <v>5038</v>
          </cell>
          <cell r="B1165" t="str">
            <v>MOBILIARIO URBANO - ARBOLES Y GRAMAS</v>
          </cell>
          <cell r="C1165" t="str">
            <v>SIEMBRA DE ARBOLES Y GRAMA</v>
          </cell>
          <cell r="D1165" t="str">
            <v>CARBONERO H=1.5MT (INCLUYE TIERRA, ABONO, TUTOR, TRANSPORTE Y DISPOSICIÓN FINAL DE ESCOMBROS A 28 KM). SUMINISTRO Y PLANTACION.</v>
          </cell>
          <cell r="E1165" t="str">
            <v>UN</v>
          </cell>
          <cell r="F1165">
            <v>190551</v>
          </cell>
          <cell r="G1165" t="str">
            <v>Actualización 2022 -I</v>
          </cell>
        </row>
        <row r="1166">
          <cell r="A1166">
            <v>5044</v>
          </cell>
          <cell r="B1166" t="str">
            <v>MOBILIARIO URBANO - ARBOLES Y GRAMAS</v>
          </cell>
          <cell r="C1166" t="str">
            <v>SIEMBRA DE ARBOLES Y GRAMA</v>
          </cell>
          <cell r="D1166" t="str">
            <v>CUBRESUELOS BALSAMINA (INCLUYE 20 UNIDADES POR M2 Y TRANSPORTE Y DISPOSICIÓN FINAL DE ESCOMBROS A 28 KM). SUMINISTRO Y PLANTACION.</v>
          </cell>
          <cell r="E1166" t="str">
            <v>M2</v>
          </cell>
          <cell r="F1166">
            <v>59067</v>
          </cell>
          <cell r="G1166" t="str">
            <v>Actualización 2022 -I</v>
          </cell>
        </row>
        <row r="1167">
          <cell r="A1167">
            <v>5045</v>
          </cell>
          <cell r="B1167" t="str">
            <v>MOBILIARIO URBANO - ARBOLES Y GRAMAS</v>
          </cell>
          <cell r="C1167" t="str">
            <v>SIEMBRA DE ARBOLES Y GRAMA</v>
          </cell>
          <cell r="D1167" t="str">
            <v>FALSO PIMIENTO H=1.3M (INCLUYE SIEMBRA, TIERRA, ABONO Y TUTOR) INCLUYE TRANSPORTE Y DISPOSICIÓN FINAL DE ESCOMBROS EN SITIO AUTORIZADO A 28 KM). SUMINISTRO Y PLANTACION.</v>
          </cell>
          <cell r="E1167" t="str">
            <v>UN</v>
          </cell>
          <cell r="F1167">
            <v>187051</v>
          </cell>
          <cell r="G1167" t="str">
            <v>Actualización 2022 -I</v>
          </cell>
        </row>
        <row r="1168">
          <cell r="A1168">
            <v>5046</v>
          </cell>
          <cell r="B1168" t="str">
            <v>MOBILIARIO URBANO - ARBOLES Y GRAMAS</v>
          </cell>
          <cell r="C1168" t="str">
            <v>SIEMBRA DE ARBOLES Y GRAMA</v>
          </cell>
          <cell r="D1168" t="str">
            <v>CUBRESUELOS SUELDA (INCLUYE 20 UNIDADES POR M2 Y TRANSPORTE Y DISPOSICIÓN FINAL DE ESCOMBROS EN SITIO AUTORIZADO (DISTANCIA DE TRANSPORTE 28 KM)). SUMINISTRO Y PLANTACION.</v>
          </cell>
          <cell r="E1168" t="str">
            <v>M2</v>
          </cell>
          <cell r="F1168">
            <v>59067</v>
          </cell>
          <cell r="G1168" t="str">
            <v>Actualización 2022 -I</v>
          </cell>
        </row>
        <row r="1169">
          <cell r="A1169">
            <v>5047</v>
          </cell>
          <cell r="B1169" t="str">
            <v>PAVIMENTOS</v>
          </cell>
          <cell r="C1169" t="str">
            <v>PAVIMENTOS ARTICULADOS</v>
          </cell>
          <cell r="D1169" t="str">
            <v>ADOQUIN EN CONCRETO COLOR OCRE A25 (20X10X6cm) (Suministro e instalación. Incluye base 4cm mortero 2000 PSI y arena de sello)</v>
          </cell>
          <cell r="E1169" t="str">
            <v>M2</v>
          </cell>
          <cell r="F1169">
            <v>92038</v>
          </cell>
          <cell r="G1169" t="str">
            <v>Actualización 2022 -I</v>
          </cell>
        </row>
        <row r="1170">
          <cell r="A1170">
            <v>5048</v>
          </cell>
          <cell r="B1170" t="str">
            <v>PAVIMENTOS</v>
          </cell>
          <cell r="C1170" t="str">
            <v>PAVIMENTOS ARTICULADOS</v>
          </cell>
          <cell r="D1170" t="str">
            <v>ADOQUIN ECOLOGICO EN CONCRETO DE 40 X 40 X 8CM. SUMINISTRO E INSTALACION. (INCLUYE SUMINISTRO, EXTENDIDO, NIVELACIÓN Y COMPACTACIÓN DE RECEBO E=0,15M, 0,02M DE TIERRA, GRAMA Y MANO DE OBRA)</v>
          </cell>
          <cell r="E1170" t="str">
            <v>M2</v>
          </cell>
          <cell r="F1170">
            <v>69655</v>
          </cell>
          <cell r="G1170" t="str">
            <v>Actualización 2022 -I</v>
          </cell>
        </row>
        <row r="1171">
          <cell r="A1171">
            <v>5049</v>
          </cell>
          <cell r="B1171" t="str">
            <v>MANTENIMIENTO Y REHABILITACION DE VIAS</v>
          </cell>
          <cell r="C1171" t="str">
            <v>ACTIVIDADES ADICIONALES</v>
          </cell>
          <cell r="D1171" t="str">
            <v>REDUCTOR DE VELOCIDAD BAJO EN CONCRETO PREMEZCLADO 4000 PSI GRAVA COMÚN. SUMINISTRO E INSTALACION. (INCLUYE FORMALETA, REFUERZO, CURADO Y PINTURA.</v>
          </cell>
          <cell r="E1171" t="str">
            <v>M2</v>
          </cell>
          <cell r="F1171">
            <v>294419</v>
          </cell>
          <cell r="G1171" t="str">
            <v>Actualización 2022 -I</v>
          </cell>
        </row>
        <row r="1172">
          <cell r="A1172">
            <v>5050</v>
          </cell>
          <cell r="B1172" t="str">
            <v>DEMOLICIONES</v>
          </cell>
          <cell r="C1172" t="str">
            <v>DEMOLICIONES</v>
          </cell>
          <cell r="D1172" t="str">
            <v>DEMOLICIÓN MANUAL DE CAMARA DE PASO DOBLE ETB (INCLUYE DEMOLICIÓN DE PLACA PISO, TAPA, MUROS Y CAÑUELAS Y CARGUE)</v>
          </cell>
          <cell r="E1172" t="str">
            <v>UN</v>
          </cell>
          <cell r="F1172">
            <v>113507</v>
          </cell>
          <cell r="G1172" t="str">
            <v>Actualización 2022 -I</v>
          </cell>
        </row>
        <row r="1173">
          <cell r="A1173">
            <v>5051</v>
          </cell>
          <cell r="B1173" t="str">
            <v>CONCRETO Y ACERO PARA ESTRUCTURAS</v>
          </cell>
          <cell r="C1173" t="str">
            <v>CONCRETO PARA ESTRUCTURAS</v>
          </cell>
          <cell r="D1173" t="str">
            <v>PILOTE PREEXCAVADOS EN CONCRETO TREMIE DE 3000PSI (210 KG/CM2) ACELERADO A 2 DIAS (INC. ACELERANTE, ALQUILER DE EQUIPO DE PERFORACION CON OPERARIO, MANO DE OBRA, TRANSPORTE Y DISPOSICION FINAL DE ESCOMBROS AUTORIZADOA 21KM.</v>
          </cell>
          <cell r="E1173" t="str">
            <v>M3</v>
          </cell>
          <cell r="F1173">
            <v>1471379</v>
          </cell>
          <cell r="G1173" t="str">
            <v>Actualización 2022 -I</v>
          </cell>
        </row>
        <row r="1174">
          <cell r="A1174">
            <v>5052</v>
          </cell>
          <cell r="B1174" t="str">
            <v>CONCRETO Y ACERO PARA ESTRUCTURAS</v>
          </cell>
          <cell r="C1174" t="str">
            <v>CONCRETO PARA ESTRUCTURAS</v>
          </cell>
          <cell r="D1174" t="str">
            <v>ESTRIBOS CONCRETO GRAVA COMUN 3000PSI (210KG/CM2) ACELERADO A 2 DIAS (INCLUYE ACELERANTE, FORMALETA, CURADO DE CONCRETO Y MANO DE OBRA).</v>
          </cell>
          <cell r="E1174" t="str">
            <v>M3</v>
          </cell>
          <cell r="F1174">
            <v>826686</v>
          </cell>
          <cell r="G1174" t="str">
            <v>Actualización 2022 -I</v>
          </cell>
        </row>
        <row r="1175">
          <cell r="A1175">
            <v>5053</v>
          </cell>
          <cell r="B1175" t="str">
            <v>PUENTES</v>
          </cell>
          <cell r="C1175" t="str">
            <v>PUENTES PEATONALES</v>
          </cell>
          <cell r="D1175" t="str">
            <v>IZAJE Y MONTAJE DE VIGA EN CONCRETO L=30MT APROX INCLUYE DOS GRUAS TELESCOPICAS 50TON PERSONAL PARA IZAJE Y MONTAJE</v>
          </cell>
          <cell r="E1175" t="str">
            <v>UN</v>
          </cell>
          <cell r="F1175">
            <v>4863100</v>
          </cell>
          <cell r="G1175" t="str">
            <v>Actualización 2022 -I</v>
          </cell>
        </row>
        <row r="1176">
          <cell r="A1176">
            <v>5054</v>
          </cell>
          <cell r="B1176" t="str">
            <v>ANÁLISIS AUXILIARES</v>
          </cell>
          <cell r="C1176" t="str">
            <v>CUADRILLAS (INCLUYE FACTOR PRESTACIONAL)</v>
          </cell>
          <cell r="D1176" t="str">
            <v>CUADRILLA (2OFICIAL + 4 AYUDANTES)</v>
          </cell>
          <cell r="E1176" t="str">
            <v>JR</v>
          </cell>
          <cell r="F1176">
            <v>378582</v>
          </cell>
          <cell r="G1176" t="str">
            <v>Actualización 2022 -I</v>
          </cell>
        </row>
        <row r="1177">
          <cell r="A1177">
            <v>5055</v>
          </cell>
          <cell r="B1177" t="str">
            <v>CONCRETO Y ACERO PARA ESTRUCTURAS</v>
          </cell>
          <cell r="C1177" t="str">
            <v>CONCRETO PARA ESTRUCTURAS</v>
          </cell>
          <cell r="D1177" t="str">
            <v>DESCABECE DE PILOTES (INCLUYE TRANSPORTE Y DISPOSICIÓN FINAL DE ESCOMBROS EN SITIO AUTORIZADO A 21 KM.</v>
          </cell>
          <cell r="E1177" t="str">
            <v>M3</v>
          </cell>
          <cell r="F1177">
            <v>164053</v>
          </cell>
          <cell r="G1177" t="str">
            <v>Actualización 2022 -I</v>
          </cell>
        </row>
        <row r="1178">
          <cell r="A1178">
            <v>5056</v>
          </cell>
          <cell r="B1178" t="str">
            <v>ANÁLISIS AUXILIARES</v>
          </cell>
          <cell r="C1178" t="str">
            <v>ACTIVIDADES DE CONSERVACIÓN</v>
          </cell>
          <cell r="D1178" t="str">
            <v>ESQUINA DEPRIMIDA ANCHO DE ANDEN =4.50M RAMPA L=1.7M. SUMINISTRO Y CONSTRUCCION.(INCLUYE RELLENO DE 1.70M PENDIENTE 10% H ANDEN=0.20M(INCLUYE RELLENO, LOSETA PREFABRICADA,BASE ARENA NIVELACION Y SELLO, LOSA EN CONCRETO).</v>
          </cell>
          <cell r="E1178" t="str">
            <v>M2</v>
          </cell>
          <cell r="F1178">
            <v>227448</v>
          </cell>
          <cell r="G1178" t="str">
            <v>Actualización 2022 -I</v>
          </cell>
        </row>
        <row r="1179">
          <cell r="A1179">
            <v>5057</v>
          </cell>
          <cell r="B1179" t="str">
            <v>OBRAS DE ARTE Y EDIFICACIONES</v>
          </cell>
          <cell r="C1179" t="str">
            <v>OBRAS DE ARTE Y EDIFICACIONES</v>
          </cell>
          <cell r="D1179" t="str">
            <v>PANEL PREFABRICADO EN CONCRETO REFORZADO CON FIBRA DE VIDRIO PARA CONFORMACION DE MUROS, PARA ESTACIONES DEL SISTEMA TRANSMILENIO. SUMINISTRO E INSTALACION.</v>
          </cell>
          <cell r="E1179" t="str">
            <v>M2</v>
          </cell>
          <cell r="F1179">
            <v>237308</v>
          </cell>
          <cell r="G1179" t="str">
            <v>Actualización 2022 -I</v>
          </cell>
        </row>
        <row r="1180">
          <cell r="A1180">
            <v>5058</v>
          </cell>
          <cell r="B1180" t="str">
            <v>OBRAS DE ARTE Y EDIFICACIONES</v>
          </cell>
          <cell r="C1180" t="str">
            <v>ACABADOS</v>
          </cell>
          <cell r="D1180" t="str">
            <v>FILOS (INCLUYE SUMINISTRO Y COLOCACIÓN DE MORTERO 1:4 IMPERMEABILIZADO HECHO EN OBRA)</v>
          </cell>
          <cell r="E1180" t="str">
            <v>ML</v>
          </cell>
          <cell r="F1180">
            <v>7038</v>
          </cell>
          <cell r="G1180" t="str">
            <v>Actualización 2022 -I</v>
          </cell>
        </row>
        <row r="1181">
          <cell r="A1181">
            <v>5060</v>
          </cell>
          <cell r="B1181" t="str">
            <v>OBRAS DE ARTE Y EDIFICACIONES</v>
          </cell>
          <cell r="C1181" t="str">
            <v>PINTURA</v>
          </cell>
          <cell r="D1181" t="str">
            <v>PINTURA BASE AGUA SOBRE MUROS 3 MANOS (INCLUYE SUMINISTRO Y COLOCACIÓN DE PINTURA BASE EN AGUA PARA EXTERIORES)</v>
          </cell>
          <cell r="E1181" t="str">
            <v>M2</v>
          </cell>
          <cell r="F1181">
            <v>7709</v>
          </cell>
          <cell r="G1181" t="str">
            <v>Actualización 2022 -I</v>
          </cell>
        </row>
        <row r="1182">
          <cell r="A1182">
            <v>5061</v>
          </cell>
          <cell r="B1182" t="str">
            <v>OBRAS DE ARTE Y EDIFICACIONES</v>
          </cell>
          <cell r="C1182" t="str">
            <v>ACABADOS</v>
          </cell>
          <cell r="D1182" t="str">
            <v>ENCHAPE EN GRANITO PARA INTERIORES 33 X 33 CM2 (INCLUYE SUMINISTRO Y COLOCACIÓN DE 3CM DE ADHESIVO PREMEZCLADO, LECHADA DE CEMENTO Y BOQUILLA)</v>
          </cell>
          <cell r="E1182" t="str">
            <v>M2</v>
          </cell>
          <cell r="F1182">
            <v>81440</v>
          </cell>
          <cell r="G1182" t="str">
            <v>Actualización 2022 -I</v>
          </cell>
        </row>
        <row r="1183">
          <cell r="A1183">
            <v>5062</v>
          </cell>
          <cell r="B1183" t="str">
            <v>OBRAS DE ARTE Y EDIFICACIONES</v>
          </cell>
          <cell r="C1183" t="str">
            <v>ACABADOS</v>
          </cell>
          <cell r="D1183" t="str">
            <v>ZOCALO MEDIA CAÑA EN GRANITO PARA INTERIORES H=7.2CM (INCLUYE SUMINISTRO Y COLOCACIÓN DE MATERIAL DE PEGA)</v>
          </cell>
          <cell r="E1183" t="str">
            <v>ML</v>
          </cell>
          <cell r="F1183">
            <v>32579</v>
          </cell>
          <cell r="G1183" t="str">
            <v>Actualización 2022 -I</v>
          </cell>
        </row>
        <row r="1184">
          <cell r="A1184">
            <v>5063</v>
          </cell>
          <cell r="B1184" t="str">
            <v>OBRAS DE ARTE Y EDIFICACIONES</v>
          </cell>
          <cell r="C1184" t="str">
            <v>ACABADOS</v>
          </cell>
          <cell r="D1184" t="str">
            <v>ENCHAPE EN PORCELANATO BEIGE 60 X 60CM2 (INCLUYE SUMINISTRO Y COLOCACIÓN DE 3CM DE ADHESIVO PREMEZCLADO, LECHADA DE CEMENTO, BOQUILLA)</v>
          </cell>
          <cell r="E1184" t="str">
            <v>M2</v>
          </cell>
          <cell r="F1184">
            <v>84310</v>
          </cell>
          <cell r="G1184" t="str">
            <v>Actualización 2022 -I</v>
          </cell>
        </row>
        <row r="1185">
          <cell r="A1185">
            <v>5064</v>
          </cell>
          <cell r="B1185" t="str">
            <v>OBRAS DE ARTE Y EDIFICACIONES</v>
          </cell>
          <cell r="C1185" t="str">
            <v>ACABADOS</v>
          </cell>
          <cell r="D1185" t="str">
            <v>GUARDA ESCOBA EN PORCELANATO H=10CM (INCLUYE SUMINISTRO Y COLOCACIÓN DE 3CM DE ADHESIVO PREMEZCLADO, LECHADA DE CEMENTO Y BOQUILLA)</v>
          </cell>
          <cell r="E1185" t="str">
            <v>ML</v>
          </cell>
          <cell r="F1185">
            <v>12092</v>
          </cell>
          <cell r="G1185" t="str">
            <v>Actualización 2022 -I</v>
          </cell>
        </row>
        <row r="1186">
          <cell r="A1186">
            <v>5066</v>
          </cell>
          <cell r="B1186" t="str">
            <v>OBRAS DE ARTE Y EDIFICACIONES</v>
          </cell>
          <cell r="C1186" t="str">
            <v>ACABADOS</v>
          </cell>
          <cell r="D1186" t="str">
            <v>FLANCHE LATERAL, REMATE DE CUBIERTA EN LAMINA GALVANIZADA CAL. 16 Y PINTADA. DESARROLLO 0.30M. SUMINISTRO E INSTALACIÓN. (NO INCLUYE ANDAMIO)</v>
          </cell>
          <cell r="E1186" t="str">
            <v>ML</v>
          </cell>
          <cell r="F1186">
            <v>31597</v>
          </cell>
          <cell r="G1186" t="str">
            <v>Actualización 2022 -I</v>
          </cell>
        </row>
        <row r="1187">
          <cell r="A1187">
            <v>5067</v>
          </cell>
          <cell r="B1187" t="str">
            <v>OBRAS DE ARTE Y EDIFICACIONES</v>
          </cell>
          <cell r="C1187" t="str">
            <v>ACABADOS</v>
          </cell>
          <cell r="D1187" t="str">
            <v>REMATE DE CUBIERTA Y CORTAGOTERA EN LAMINA GALVANIZADA CAL. 16 Y PINTADA. DESARROLLO 0.15M (NO INCLUYE ANDAMIO). SUMINISTRO E INSTALACION.</v>
          </cell>
          <cell r="E1187" t="str">
            <v>ML</v>
          </cell>
          <cell r="F1187">
            <v>23340</v>
          </cell>
          <cell r="G1187" t="str">
            <v>Actualización 2022 -I</v>
          </cell>
        </row>
        <row r="1188">
          <cell r="A1188">
            <v>5068</v>
          </cell>
          <cell r="B1188" t="str">
            <v>OBRAS DE ARTE Y EDIFICACIONES</v>
          </cell>
          <cell r="C1188" t="str">
            <v>ACABADOS</v>
          </cell>
          <cell r="D1188" t="str">
            <v>DISPENSADOR METALICO PARA JABON LIQUIDO PARA INSTALAR EN MESON RECARGA DE JABON INFERIOR PUSH SUPERIOR DOCOL O SIMILAR. SUMINISTRO E INSTALACION.</v>
          </cell>
          <cell r="E1188" t="str">
            <v>UN</v>
          </cell>
          <cell r="F1188">
            <v>106822</v>
          </cell>
          <cell r="G1188" t="str">
            <v>Actualización 2022 -I</v>
          </cell>
        </row>
        <row r="1189">
          <cell r="A1189">
            <v>5069</v>
          </cell>
          <cell r="B1189" t="str">
            <v>OBRAS DE ARTE Y EDIFICACIONES</v>
          </cell>
          <cell r="C1189" t="str">
            <v>ACABADOS</v>
          </cell>
          <cell r="D1189" t="str">
            <v>JUEGO DE INCRUSTACIONES COMPLETO (INCLUYE JABONERA, PORTAROLLO Y TOALLERO). SUMINISTRO E INSTALACION.</v>
          </cell>
          <cell r="E1189" t="str">
            <v>UN</v>
          </cell>
          <cell r="F1189">
            <v>137389</v>
          </cell>
          <cell r="G1189" t="str">
            <v>Actualización 2022 -I</v>
          </cell>
        </row>
        <row r="1190">
          <cell r="A1190">
            <v>5070</v>
          </cell>
          <cell r="B1190" t="str">
            <v>OBRAS DE ARTE Y EDIFICACIONES</v>
          </cell>
          <cell r="C1190" t="str">
            <v>ACABADOS</v>
          </cell>
          <cell r="D1190" t="str">
            <v>LAVAPLATOS EN ACERO INOXIDABLE DE SOBREPONER CON ALETA CR DE 1.0 X 0.50 MTS. SUMINISTRO E INSTALACION.</v>
          </cell>
          <cell r="E1190" t="str">
            <v>UN</v>
          </cell>
          <cell r="F1190">
            <v>154375</v>
          </cell>
          <cell r="G1190" t="str">
            <v>Actualización 2022 -I</v>
          </cell>
        </row>
        <row r="1191">
          <cell r="A1191">
            <v>5071</v>
          </cell>
          <cell r="B1191" t="str">
            <v>CONCRETO Y ACERO PARA ESTRUCTURAS</v>
          </cell>
          <cell r="C1191" t="str">
            <v>CONCRETO PARA ESTRUCTURAS</v>
          </cell>
          <cell r="D1191" t="str">
            <v>CONCRETO 2000PSI PARA MUERTOS (PREMEZCLADO. INCLUYE SUMINISTRO FORMALETEO Y COLOCACIÓN. NO INCLUYE REFUERZO, CURADO)</v>
          </cell>
          <cell r="E1191" t="str">
            <v>M3</v>
          </cell>
          <cell r="F1191">
            <v>795443</v>
          </cell>
          <cell r="G1191" t="str">
            <v>Actualización 2022 -I</v>
          </cell>
        </row>
        <row r="1192">
          <cell r="A1192">
            <v>5073</v>
          </cell>
          <cell r="B1192" t="str">
            <v>REDES ALCANTARILLADO / DRENAJE</v>
          </cell>
          <cell r="C1192" t="str">
            <v>REDES ALCANTARILLADO / DRENAJE</v>
          </cell>
          <cell r="D1192" t="str">
            <v>TUBERIA PVC SANITARIA D=2" (INCLUYE SUMINISTRO E INSTALACIÓN)</v>
          </cell>
          <cell r="E1192" t="str">
            <v>ML</v>
          </cell>
          <cell r="F1192">
            <v>18273</v>
          </cell>
          <cell r="G1192" t="str">
            <v>Actualización 2022 -I</v>
          </cell>
        </row>
        <row r="1193">
          <cell r="A1193">
            <v>5074</v>
          </cell>
          <cell r="B1193" t="str">
            <v>REDES ALCANTARILLADO / DRENAJE</v>
          </cell>
          <cell r="C1193" t="str">
            <v>REDES ALCANTARILLADO / DRENAJE</v>
          </cell>
          <cell r="D1193" t="str">
            <v>TAPON DE PRUEBA PVC SANITARIA D=2" (INCLUYE SUMINISTRO E INSTALACIÓN)</v>
          </cell>
          <cell r="E1193" t="str">
            <v>UN</v>
          </cell>
          <cell r="F1193">
            <v>3973</v>
          </cell>
          <cell r="G1193" t="str">
            <v>Actualización 2022 -I</v>
          </cell>
        </row>
        <row r="1194">
          <cell r="A1194">
            <v>5075</v>
          </cell>
          <cell r="B1194" t="str">
            <v>REDES ALCANTARILLADO / DRENAJE</v>
          </cell>
          <cell r="C1194" t="str">
            <v>REDES ALCANTARILLADO / DRENAJE</v>
          </cell>
          <cell r="D1194" t="str">
            <v>TAPON DE PRUEBA PVC SANITARIA D=4" (INCLUYE SUMINISTRO E INSTALACIÓN)</v>
          </cell>
          <cell r="E1194" t="str">
            <v>UN</v>
          </cell>
          <cell r="F1194">
            <v>6944</v>
          </cell>
          <cell r="G1194" t="str">
            <v>Actualización 2022 -I</v>
          </cell>
        </row>
        <row r="1195">
          <cell r="A1195">
            <v>5076</v>
          </cell>
          <cell r="B1195" t="str">
            <v>REDES ALCANTARILLADO / DRENAJE</v>
          </cell>
          <cell r="C1195" t="str">
            <v>REDES ALCANTARILLADO / DRENAJE</v>
          </cell>
          <cell r="D1195" t="str">
            <v>CODO 45° PVC SANITARIA D=4" (INCLUYE SUMINISTRO E INSTALACIÓN).</v>
          </cell>
          <cell r="E1195" t="str">
            <v>UN</v>
          </cell>
          <cell r="F1195">
            <v>19154</v>
          </cell>
          <cell r="G1195" t="str">
            <v>Actualización 2022 -I</v>
          </cell>
        </row>
        <row r="1196">
          <cell r="A1196">
            <v>5077</v>
          </cell>
          <cell r="B1196" t="str">
            <v>REDES ALCANTARILLADO / DRENAJE</v>
          </cell>
          <cell r="C1196" t="str">
            <v>REDES ALCANTARILLADO / DRENAJE</v>
          </cell>
          <cell r="D1196" t="str">
            <v>CODO 45°CXE PVC SANITARIA D=2" (INCLUYE SUMINISTRO E INSTALACIÓN).</v>
          </cell>
          <cell r="E1196" t="str">
            <v>UN</v>
          </cell>
          <cell r="F1196">
            <v>6797</v>
          </cell>
          <cell r="G1196" t="str">
            <v>Actualización 2022 -I</v>
          </cell>
        </row>
        <row r="1197">
          <cell r="A1197">
            <v>5078</v>
          </cell>
          <cell r="B1197" t="str">
            <v>REDES ALCANTARILLADO / DRENAJE</v>
          </cell>
          <cell r="C1197" t="str">
            <v>REDES ALCANTARILLADO / DRENAJE</v>
          </cell>
          <cell r="D1197" t="str">
            <v>CODO 90° CXE PVC SANITARIA D=4" (INCLUYE SUMINISTRO E INSTALACIÓN).</v>
          </cell>
          <cell r="E1197" t="str">
            <v>UN</v>
          </cell>
          <cell r="F1197">
            <v>20619</v>
          </cell>
          <cell r="G1197" t="str">
            <v>Actualización 2022 -I</v>
          </cell>
        </row>
        <row r="1198">
          <cell r="A1198">
            <v>5079</v>
          </cell>
          <cell r="B1198" t="str">
            <v>REDES ALCANTARILLADO / DRENAJE</v>
          </cell>
          <cell r="C1198" t="str">
            <v>REDES ALCANTARILLADO / DRENAJE</v>
          </cell>
          <cell r="D1198" t="str">
            <v>YEE PVC SANITARIA D=2" (INCLUYE SUMINISTRO E INSTALACIÓN).</v>
          </cell>
          <cell r="E1198" t="str">
            <v>UN</v>
          </cell>
          <cell r="F1198">
            <v>11946</v>
          </cell>
          <cell r="G1198" t="str">
            <v>Actualización 2022 -I</v>
          </cell>
        </row>
        <row r="1199">
          <cell r="A1199">
            <v>5080</v>
          </cell>
          <cell r="B1199" t="str">
            <v>REDES ALCANTARILLADO / DRENAJE</v>
          </cell>
          <cell r="C1199" t="str">
            <v>REDES ALCANTARILLADO / DRENAJE</v>
          </cell>
          <cell r="D1199" t="str">
            <v>YEE PVC SANITARIA D=4" (INCLUYE SUMINISTRO E INSTALACIÓN).</v>
          </cell>
          <cell r="E1199" t="str">
            <v>UN</v>
          </cell>
          <cell r="F1199">
            <v>29694</v>
          </cell>
          <cell r="G1199" t="str">
            <v>Actualización 2022 -I</v>
          </cell>
        </row>
        <row r="1200">
          <cell r="A1200">
            <v>5081</v>
          </cell>
          <cell r="B1200" t="str">
            <v>REDES ALCANTARILLADO / DRENAJE</v>
          </cell>
          <cell r="C1200" t="str">
            <v>REDES ALCANTARILLADO / DRENAJE</v>
          </cell>
          <cell r="D1200" t="str">
            <v>YEE DOBLE PVC SANITARIA D=4" (INCLUYE SUMINISTRO E INSTALACIÓN).</v>
          </cell>
          <cell r="E1200" t="str">
            <v>UN</v>
          </cell>
          <cell r="F1200">
            <v>62026</v>
          </cell>
          <cell r="G1200" t="str">
            <v>Actualización 2022 -I</v>
          </cell>
        </row>
        <row r="1201">
          <cell r="A1201">
            <v>5082</v>
          </cell>
          <cell r="B1201" t="str">
            <v>REDES ALCANTARILLADO / DRENAJE</v>
          </cell>
          <cell r="C1201" t="str">
            <v>REDES ALCANTARILLADO / DRENAJE</v>
          </cell>
          <cell r="D1201" t="str">
            <v>PUNTO SANITARIO 4" PARA FLUXOMETRO ( INCLUYE SUMINISTRO E INSTALACIÓN. INCLUYE CODO 45°, TUBERIA PVC SANITARIA, UNION, SOLDADURA Y CINTA TEFLON).</v>
          </cell>
          <cell r="E1201" t="str">
            <v>UN</v>
          </cell>
          <cell r="F1201">
            <v>88489</v>
          </cell>
          <cell r="G1201" t="str">
            <v>Actualización 2022 -I</v>
          </cell>
        </row>
        <row r="1202">
          <cell r="A1202">
            <v>5083</v>
          </cell>
          <cell r="B1202" t="str">
            <v>REDES ACUEDUCTO</v>
          </cell>
          <cell r="C1202" t="str">
            <v>REDES ACUEDUCTO</v>
          </cell>
          <cell r="D1202" t="str">
            <v>TUBERIA PVC E.L. D= 1 1/4" 200 PSI (INCLUYE SUMINISTRO E INSTALACIÓN, SOLDADURA).</v>
          </cell>
          <cell r="E1202" t="str">
            <v>ML</v>
          </cell>
          <cell r="F1202">
            <v>14123</v>
          </cell>
          <cell r="G1202" t="str">
            <v>Actualización 2022 -I</v>
          </cell>
        </row>
        <row r="1203">
          <cell r="A1203">
            <v>5084</v>
          </cell>
          <cell r="B1203" t="str">
            <v>REDES ACUEDUCTO</v>
          </cell>
          <cell r="C1203" t="str">
            <v>REDES ACUEDUCTO</v>
          </cell>
          <cell r="D1203" t="str">
            <v>TUBERIA PVC E.L. D= 1 RDE 13.5 - 315 PSI (INCLUYE SUMINISTRO E INSTALACIÓN, SOLDADURA).</v>
          </cell>
          <cell r="E1203" t="str">
            <v>ML</v>
          </cell>
          <cell r="F1203">
            <v>10576</v>
          </cell>
          <cell r="G1203" t="str">
            <v>Actualización 2022 -I</v>
          </cell>
        </row>
        <row r="1204">
          <cell r="A1204">
            <v>5085</v>
          </cell>
          <cell r="B1204" t="str">
            <v>REDES ACUEDUCTO</v>
          </cell>
          <cell r="C1204" t="str">
            <v>REDES ACUEDUCTO</v>
          </cell>
          <cell r="D1204" t="str">
            <v>TEE PVC E.L. D= 1 1/2" (INCLUYE SUMINISTRO E INSTALACIÓN, SOLDADURA).</v>
          </cell>
          <cell r="E1204" t="str">
            <v>UN</v>
          </cell>
          <cell r="F1204">
            <v>15651</v>
          </cell>
          <cell r="G1204" t="str">
            <v>Actualización 2022 -I</v>
          </cell>
        </row>
        <row r="1205">
          <cell r="A1205">
            <v>5086</v>
          </cell>
          <cell r="B1205" t="str">
            <v>REDES ACUEDUCTO</v>
          </cell>
          <cell r="C1205" t="str">
            <v>REDES ACUEDUCTO</v>
          </cell>
          <cell r="D1205" t="str">
            <v>TEE PVC E.L. D= 1 1/4" (INCLUYE SUMINISTRO E INSTALACIÓN, SOLDADURA).</v>
          </cell>
          <cell r="E1205" t="str">
            <v>UN</v>
          </cell>
          <cell r="F1205">
            <v>12096</v>
          </cell>
          <cell r="G1205" t="str">
            <v>Actualización 2022 -I</v>
          </cell>
        </row>
        <row r="1206">
          <cell r="A1206">
            <v>5087</v>
          </cell>
          <cell r="B1206" t="str">
            <v>REDES ACUEDUCTO</v>
          </cell>
          <cell r="C1206" t="str">
            <v>REDES ACUEDUCTO</v>
          </cell>
          <cell r="D1206" t="str">
            <v>TEE PVC E.L. D= 1" (INCLUYE SUMINISTRO E INSTALACIÓN, SOLDADURA).</v>
          </cell>
          <cell r="E1206" t="str">
            <v>UN</v>
          </cell>
          <cell r="F1206">
            <v>6550</v>
          </cell>
          <cell r="G1206" t="str">
            <v>Actualización 2022 -I</v>
          </cell>
        </row>
        <row r="1207">
          <cell r="A1207">
            <v>5088</v>
          </cell>
          <cell r="B1207" t="str">
            <v>REDES ACUEDUCTO</v>
          </cell>
          <cell r="C1207" t="str">
            <v>REDES ACUEDUCTO</v>
          </cell>
          <cell r="D1207" t="str">
            <v>CODO 90° PVC E.L. D= 1 1/4" (INCLUYE SUMINISTRO E INSTALACIÓN, SOLDADURA).</v>
          </cell>
          <cell r="E1207" t="str">
            <v>UN</v>
          </cell>
          <cell r="F1207">
            <v>7284</v>
          </cell>
          <cell r="G1207" t="str">
            <v>Actualización 2022 -I</v>
          </cell>
        </row>
        <row r="1208">
          <cell r="A1208">
            <v>5089</v>
          </cell>
          <cell r="B1208" t="str">
            <v>REDES ACUEDUCTO</v>
          </cell>
          <cell r="C1208" t="str">
            <v>REDES ACUEDUCTO</v>
          </cell>
          <cell r="D1208" t="str">
            <v>CODO 90° PVC E.L. D= 1" (INCLUYE SUMINISTRO E INSTALACIÓN, SOLDADURA).</v>
          </cell>
          <cell r="E1208" t="str">
            <v>UN</v>
          </cell>
          <cell r="F1208">
            <v>5222</v>
          </cell>
          <cell r="G1208" t="str">
            <v>Actualización 2022 -I</v>
          </cell>
        </row>
        <row r="1209">
          <cell r="A1209">
            <v>5090</v>
          </cell>
          <cell r="B1209" t="str">
            <v>REDES ACUEDUCTO</v>
          </cell>
          <cell r="C1209" t="str">
            <v>REDES ACUEDUCTO</v>
          </cell>
          <cell r="D1209" t="str">
            <v>CODO 90° PVC E.L. D= 1 1/2" (INCLUYE SUMINISTRO E INSTALACIÓN, SOLDADURA).</v>
          </cell>
          <cell r="E1209" t="str">
            <v>UN</v>
          </cell>
          <cell r="F1209">
            <v>11554</v>
          </cell>
          <cell r="G1209" t="str">
            <v>Actualización 2022 -I</v>
          </cell>
        </row>
        <row r="1210">
          <cell r="A1210">
            <v>5091</v>
          </cell>
          <cell r="B1210" t="str">
            <v>REDES ACUEDUCTO</v>
          </cell>
          <cell r="C1210" t="str">
            <v>REDES ACUEDUCTO</v>
          </cell>
          <cell r="D1210" t="str">
            <v>REDUCCION PVC E.L. D= 1 1/2" A 1 1/4" (INCLUYE SUMINISTRO E INSTALACIÓN, SOLDADURA).</v>
          </cell>
          <cell r="E1210" t="str">
            <v>UN</v>
          </cell>
          <cell r="F1210">
            <v>7885</v>
          </cell>
          <cell r="G1210" t="str">
            <v>Actualización 2022 -I</v>
          </cell>
        </row>
        <row r="1211">
          <cell r="A1211">
            <v>5092</v>
          </cell>
          <cell r="B1211" t="str">
            <v>REDES ACUEDUCTO</v>
          </cell>
          <cell r="C1211" t="str">
            <v>REDES ACUEDUCTO</v>
          </cell>
          <cell r="D1211" t="str">
            <v>REDUCCION PVC E.L. D= 1 1/4" A 1" (INCLUYE SUMINISTRO E INSTALACIÓN, SOLDADURA).</v>
          </cell>
          <cell r="E1211" t="str">
            <v>UN</v>
          </cell>
          <cell r="F1211">
            <v>5746</v>
          </cell>
          <cell r="G1211" t="str">
            <v>Actualización 2022 -I</v>
          </cell>
        </row>
        <row r="1212">
          <cell r="A1212">
            <v>5093</v>
          </cell>
          <cell r="B1212" t="str">
            <v>REDES ACUEDUCTO</v>
          </cell>
          <cell r="C1212" t="str">
            <v>REDES ACUEDUCTO</v>
          </cell>
          <cell r="D1212" t="str">
            <v>REDUCCION PVC E.L. D= 1" A 3/4" (INCLUYE SUMINISTRO E INSTALACIÓN, SOLDADURA).</v>
          </cell>
          <cell r="E1212" t="str">
            <v>UN</v>
          </cell>
          <cell r="F1212">
            <v>4649</v>
          </cell>
          <cell r="G1212" t="str">
            <v>Actualización 2022 -I</v>
          </cell>
        </row>
        <row r="1213">
          <cell r="A1213">
            <v>5094</v>
          </cell>
          <cell r="B1213" t="str">
            <v>REDES ACUEDUCTO</v>
          </cell>
          <cell r="C1213" t="str">
            <v>REDES ACUEDUCTO</v>
          </cell>
          <cell r="D1213" t="str">
            <v>REDUCCION PVC E.L. D=3/4" A 1/2" (INCLUYE SUMINISTRO E INSTALACIÓN, SOLDADURA).</v>
          </cell>
          <cell r="E1213" t="str">
            <v>UN</v>
          </cell>
          <cell r="F1213">
            <v>3687</v>
          </cell>
          <cell r="G1213" t="str">
            <v>Actualización 2022 -I</v>
          </cell>
        </row>
        <row r="1214">
          <cell r="A1214">
            <v>5095</v>
          </cell>
          <cell r="B1214" t="str">
            <v>REDES ACUEDUCTO</v>
          </cell>
          <cell r="C1214" t="str">
            <v>REDES ACUEDUCTO</v>
          </cell>
          <cell r="D1214" t="str">
            <v>REGISTRO BOLA 1/2" TIPO PESADO (INCLUYE SUMINISTRO E INSTALACIÓN, SOLDADURA Y CINTA TEFLON)</v>
          </cell>
          <cell r="E1214" t="str">
            <v>UN</v>
          </cell>
          <cell r="F1214">
            <v>27039</v>
          </cell>
          <cell r="G1214" t="str">
            <v>Actualización 2022 -I</v>
          </cell>
        </row>
        <row r="1215">
          <cell r="A1215">
            <v>5096</v>
          </cell>
          <cell r="B1215" t="str">
            <v>REDES ACUEDUCTO</v>
          </cell>
          <cell r="C1215" t="str">
            <v>REDES ACUEDUCTO</v>
          </cell>
          <cell r="D1215" t="str">
            <v>REGISTRO BOLA 1" TIPO PESADO (INCLUYE SUMINISTRO E INSTALACIÓN, SOLDADURA Y CINTA TEFLÓN)</v>
          </cell>
          <cell r="E1215" t="str">
            <v>UN</v>
          </cell>
          <cell r="F1215">
            <v>25850</v>
          </cell>
          <cell r="G1215" t="str">
            <v>Actualización 2022 -I</v>
          </cell>
        </row>
        <row r="1216">
          <cell r="A1216">
            <v>5097</v>
          </cell>
          <cell r="B1216" t="str">
            <v>REDES ACUEDUCTO</v>
          </cell>
          <cell r="C1216" t="str">
            <v>REDES ACUEDUCTO</v>
          </cell>
          <cell r="D1216" t="str">
            <v>REGISTRO DE BOLA 1 1/4" TIPO PESADO (INCLUYE SUMINISTRO E INSTALACIÓN, SOLDADURA Y CINTA TEFLON)</v>
          </cell>
          <cell r="E1216" t="str">
            <v>UN</v>
          </cell>
          <cell r="F1216">
            <v>42323</v>
          </cell>
          <cell r="G1216" t="str">
            <v>Actualización 2022 -I</v>
          </cell>
        </row>
        <row r="1217">
          <cell r="A1217">
            <v>5098</v>
          </cell>
          <cell r="B1217" t="str">
            <v>REDES ACUEDUCTO</v>
          </cell>
          <cell r="C1217" t="str">
            <v>REDES ACUEDUCTO</v>
          </cell>
          <cell r="D1217" t="str">
            <v>PUNTO HIDRAULICO D=1" PARA SANITARIO FLUXOMETRO (INCLUYE SUMINISTRO E INSTALACIÓN, INCLUYE CODO 45°, TUBERIA PVC E.L., TEE PVC E.L., SOLDADURA Y CINTA TEFLON)</v>
          </cell>
          <cell r="E1217" t="str">
            <v>UN</v>
          </cell>
          <cell r="F1217">
            <v>47189</v>
          </cell>
          <cell r="G1217" t="str">
            <v>Actualización 2022 -I</v>
          </cell>
        </row>
        <row r="1218">
          <cell r="A1218">
            <v>5099</v>
          </cell>
          <cell r="B1218" t="str">
            <v>REDES ACUEDUCTO</v>
          </cell>
          <cell r="C1218" t="str">
            <v>REDES ACUEDUCTO</v>
          </cell>
          <cell r="D1218" t="str">
            <v>PUNTO HIDRAULICO D=1/2" PARA SANITARIO FLUXOMETRO (INCLUYE SUMINISTRO E INSTALACIÓN, INCLUYE CODO 45°, TUBERIA PVC E.L., TEE PVC E.L., SOLDADURA Y CINTA TEFLON)</v>
          </cell>
          <cell r="E1218" t="str">
            <v>UN</v>
          </cell>
          <cell r="F1218">
            <v>41847</v>
          </cell>
          <cell r="G1218" t="str">
            <v>Actualización 2022 -I</v>
          </cell>
        </row>
        <row r="1219">
          <cell r="A1219">
            <v>5101</v>
          </cell>
          <cell r="B1219" t="str">
            <v>REDES ELECTRICAS</v>
          </cell>
          <cell r="C1219" t="str">
            <v>RED ELÉCTRICA CODENSA</v>
          </cell>
          <cell r="D1219" t="str">
            <v>CONDUCTOR RED DE BAJA TENSION 31/0 + 12 600V CU CONDUCTORES DE LA PARCIAL ENTRE LOS VAGONES NORTE Y SUR. SUMINISTRO E INSTALACION.</v>
          </cell>
          <cell r="E1219" t="str">
            <v>ML</v>
          </cell>
          <cell r="F1219">
            <v>144795</v>
          </cell>
          <cell r="G1219" t="str">
            <v>Actualización 2022 -I</v>
          </cell>
        </row>
        <row r="1220">
          <cell r="A1220">
            <v>5102</v>
          </cell>
          <cell r="B1220" t="str">
            <v>REDES ELECTRICAS</v>
          </cell>
          <cell r="C1220" t="str">
            <v>RED ELÉCTRICA CODENSA</v>
          </cell>
          <cell r="D1220" t="str">
            <v>ACOMETIDA TRIFASICA 36+18AWG THHN-600VCU. SUMINISTRO E INSTALACION. ACOMETIDA DESDE EL ARMARIO VAGON NORTE QUE ALIMENTA LAS TOMAS MONOFASICAS Y TRIFASICAS DE SERVICIO POR DEBAJO DEL PISO INSTALADO EN TUBERIA METALICA DE 1"</v>
          </cell>
          <cell r="E1220" t="str">
            <v>ML</v>
          </cell>
          <cell r="F1220">
            <v>53722</v>
          </cell>
          <cell r="G1220" t="str">
            <v>Actualización 2022 -I</v>
          </cell>
        </row>
        <row r="1221">
          <cell r="A1221">
            <v>5103</v>
          </cell>
          <cell r="B1221" t="str">
            <v>REDES ELECTRICAS</v>
          </cell>
          <cell r="C1221" t="str">
            <v>RED ELÉCTRICA CODENSA</v>
          </cell>
          <cell r="D1221" t="str">
            <v>ACOMETIDA TRIFASICA 3X2/0+1X1/0AWG THHN600V CU, SUMINISTRO E INSTALACION, ACOMETIDA PARCIAL ENTRE ARMARIOS DE VAGON NORTE Y SUR PARA ALIMENTACION DE TABLERO DE NORMAL DE VAGON SUR, VA POR TUBERIA EMT 2" POR DEBAJO DEL PISO.</v>
          </cell>
          <cell r="E1221" t="str">
            <v>ML</v>
          </cell>
          <cell r="F1221">
            <v>207633</v>
          </cell>
          <cell r="G1221" t="str">
            <v>Actualización 2022 -I</v>
          </cell>
        </row>
        <row r="1222">
          <cell r="A1222">
            <v>5105</v>
          </cell>
          <cell r="B1222" t="str">
            <v>REDES ELECTRICAS</v>
          </cell>
          <cell r="C1222" t="str">
            <v>RED ELÉCTRICA CODENSA</v>
          </cell>
          <cell r="D1222" t="str">
            <v>SALIDA PARA TOMA MONOFASICA DOBLE (TOMA DE SERVICIO VAGONES) ES LA SALIDA DESDE LA CAJA METALICA MAS CERCANA EN EL PISO DEL VAGON HASTA LA TOMA EN LA COLUMNA INTERIOR DEL VAGON.</v>
          </cell>
          <cell r="E1222" t="str">
            <v>UN</v>
          </cell>
          <cell r="F1222">
            <v>116063</v>
          </cell>
          <cell r="G1222" t="str">
            <v>Actualización 2022 -I</v>
          </cell>
        </row>
        <row r="1223">
          <cell r="A1223">
            <v>5106</v>
          </cell>
          <cell r="B1223" t="str">
            <v>REDES ELECTRICAS</v>
          </cell>
          <cell r="C1223" t="str">
            <v>RED ELÉCTRICA CODENSA</v>
          </cell>
          <cell r="D1223" t="str">
            <v>SALIDA PARA TOMA TRIFASICA DE SEGURIDAD 1" EMT ES LA SALIDA DESDE LA CAJA METALICA MAS CERCANA EN EL PISO DEL VAGON (CORRESPONDIENTE A LA ACOMETIDA DE TOMA DE SERV) HASTA LA TOMA EN LA COLUMNA INTERIOR DEL VAGON.</v>
          </cell>
          <cell r="E1223" t="str">
            <v>UN</v>
          </cell>
          <cell r="F1223">
            <v>353670</v>
          </cell>
          <cell r="G1223" t="str">
            <v>Actualización 2022 -I</v>
          </cell>
        </row>
        <row r="1224">
          <cell r="A1224">
            <v>5107</v>
          </cell>
          <cell r="B1224" t="str">
            <v>REDES ELECTRICAS</v>
          </cell>
          <cell r="C1224" t="str">
            <v>RED ELÉCTRICA CODENSA</v>
          </cell>
          <cell r="D1224" t="str">
            <v>SALIDA PARA TOTEMS NORTE Y SUR EN TUBERIA EMT DE 1" Y CONDUCTOR 2X10 CU. INCLUYE SUMINISTRO DE SOPORTARIA, ANDAMIO Y PERSONAL PARA TRABAJO EN ALTURA. SUMINISTRO E INSTALACION.</v>
          </cell>
          <cell r="E1224" t="str">
            <v>ML</v>
          </cell>
          <cell r="F1224">
            <v>47720</v>
          </cell>
          <cell r="G1224" t="str">
            <v>Actualización 2022 -I</v>
          </cell>
        </row>
        <row r="1225">
          <cell r="A1225">
            <v>5108</v>
          </cell>
          <cell r="B1225" t="str">
            <v>REDES ELECTRICAS</v>
          </cell>
          <cell r="C1225" t="str">
            <v>RED ELÉCTRICA CODENSA</v>
          </cell>
          <cell r="D1225" t="str">
            <v>BALA CON BOMBILLOS AHORRADORES 2X20 W 120V INSTALADOS EN EL TECHO DE LAS TAQUILLAS. SUMINISTRO E INSTALACION. INCLUYE SUMINISTRO E INSTALACION DE INTERRUPTOR Y APERTURA DE HUECO EN CIELO RASO FALSO PARA FIJACION.</v>
          </cell>
          <cell r="E1225" t="str">
            <v>UN</v>
          </cell>
          <cell r="F1225">
            <v>375207</v>
          </cell>
          <cell r="G1225" t="str">
            <v>Actualización 2022 -I</v>
          </cell>
        </row>
        <row r="1226">
          <cell r="A1226">
            <v>5109</v>
          </cell>
          <cell r="B1226" t="str">
            <v>REDES ELECTRICAS</v>
          </cell>
          <cell r="C1226" t="str">
            <v>RED ELÉCTRICA CODENSA</v>
          </cell>
          <cell r="D1226" t="str">
            <v>SALIDA PARA MOTORES PUERTAS EMT 3/4" ES LA SALIDA DESDE LA CAJA METALICA MAS CERCANA EN EL TECHO DEL VAGON, HASTA LA SALIDA EN EL COSTADO DEL VAGON. INCLUYE TUBERIA PARA EL CIRCUITO DIGITAL DE MANDO.</v>
          </cell>
          <cell r="E1226" t="str">
            <v>UN</v>
          </cell>
          <cell r="F1226">
            <v>157231</v>
          </cell>
          <cell r="G1226" t="str">
            <v>Actualización 2022 -I</v>
          </cell>
        </row>
        <row r="1227">
          <cell r="A1227">
            <v>5110</v>
          </cell>
          <cell r="B1227" t="str">
            <v>REDES ELECTRICAS</v>
          </cell>
          <cell r="C1227" t="str">
            <v>RED ELÉCTRICA CODENSA</v>
          </cell>
          <cell r="D1227" t="str">
            <v>2 DUCTOS D= 3" PVC SE INSTALA EN EL PISO AL LADO DE LOS VAGONES PARA EL SISTEMA DE ENERGIA Y/O COMUNICACIONES. INCLUYE APERTURA DE ZANJA, COMPACTACION Y RETIRO DE ESCOMBROS</v>
          </cell>
          <cell r="E1227" t="str">
            <v>ML</v>
          </cell>
          <cell r="F1227">
            <v>44071</v>
          </cell>
          <cell r="G1227" t="str">
            <v>Actualización 2022 -I</v>
          </cell>
        </row>
        <row r="1228">
          <cell r="A1228">
            <v>5111</v>
          </cell>
          <cell r="B1228" t="str">
            <v>REDES ELECTRICAS</v>
          </cell>
          <cell r="C1228" t="str">
            <v>RED ELÉCTRICA CODENSA</v>
          </cell>
          <cell r="D1228" t="str">
            <v>1 DUCTO DE 3/4" EMT (PARA SALIDAS DE PUBLICIDAD) CON ESTA TUBERIA SE ALIMENTAN LAS SALIDAS DE PUBLIMILENIO EN CADA VAGON, SALIENDO DE LOS ARMARIOS.</v>
          </cell>
          <cell r="E1228" t="str">
            <v>ML</v>
          </cell>
          <cell r="F1228">
            <v>9048</v>
          </cell>
          <cell r="G1228" t="str">
            <v>Actualización 2022 -I</v>
          </cell>
        </row>
        <row r="1229">
          <cell r="A1229">
            <v>5112</v>
          </cell>
          <cell r="B1229" t="str">
            <v>REDES ELECTRICAS</v>
          </cell>
          <cell r="C1229" t="str">
            <v>RED ELÉCTRICA CODENSA</v>
          </cell>
          <cell r="D1229" t="str">
            <v>1 DUCTO DE 1" EMT CON ESTA TUBERIA SE INTERCONECTAN LAS PARCIALES DE VAGONES NORTE Y SUR Y LA ACOMETIDA DE LAS LAMPARAS EN LAS TRANSICIONES POR DEBAJO DEL PISO DE LOS VAGONES.</v>
          </cell>
          <cell r="E1229" t="str">
            <v>ML</v>
          </cell>
          <cell r="F1229">
            <v>26774</v>
          </cell>
          <cell r="G1229" t="str">
            <v>Actualización 2022 -I</v>
          </cell>
        </row>
        <row r="1230">
          <cell r="A1230">
            <v>5113</v>
          </cell>
          <cell r="B1230" t="str">
            <v>REDES ELECTRICAS</v>
          </cell>
          <cell r="C1230" t="str">
            <v>RED ELÉCTRICA CODENSA</v>
          </cell>
          <cell r="D1230" t="str">
            <v>SALIDA PARA LAMPARA FLUORESCENTE EMT 3/4". ES LA SALIDA DESDE LA CAJA METALICA ANTERIOR EN EL TECHO DEL VAGON HASTA LA CAJA DE SALIDA PROPIA DE LA LAMPARA.</v>
          </cell>
          <cell r="E1230" t="str">
            <v>UN</v>
          </cell>
          <cell r="F1230">
            <v>182598</v>
          </cell>
          <cell r="G1230" t="str">
            <v>Actualización 2022 -I</v>
          </cell>
        </row>
        <row r="1231">
          <cell r="A1231">
            <v>5122</v>
          </cell>
          <cell r="B1231" t="str">
            <v>OBRAS DE ARTE Y EDIFICACIONES</v>
          </cell>
          <cell r="C1231" t="str">
            <v>ACABADOS</v>
          </cell>
          <cell r="D1231" t="str">
            <v>SANITARIO LINEA INSTITUCIONAL COLOR BLANCO (VALVULA ANTIVANDALICA TIPO PUSH METALICO, CROMADO) SUMINISTRO E INSTALACION</v>
          </cell>
          <cell r="E1231" t="str">
            <v>UN</v>
          </cell>
          <cell r="F1231">
            <v>419820</v>
          </cell>
          <cell r="G1231" t="str">
            <v>Actualización 2022 -I</v>
          </cell>
        </row>
        <row r="1232">
          <cell r="A1232">
            <v>5123</v>
          </cell>
          <cell r="B1232" t="str">
            <v>OBRAS DE ARTE Y EDIFICACIONES</v>
          </cell>
          <cell r="C1232" t="str">
            <v>ACABADOS</v>
          </cell>
          <cell r="D1232" t="str">
            <v>SANITARIO LINEA INSTITUCIONAL PARA DISCAPACITADOS COLOR BLANCO (VALVULA ANTIVANDALICA TIPO PUSH METALICO, CROMADO) SUMINISTRO E INSTALACION.</v>
          </cell>
          <cell r="E1232" t="str">
            <v>UN</v>
          </cell>
          <cell r="F1232">
            <v>1060622</v>
          </cell>
          <cell r="G1232" t="str">
            <v>Actualización 2022 -I</v>
          </cell>
        </row>
        <row r="1233">
          <cell r="A1233">
            <v>5124</v>
          </cell>
          <cell r="B1233" t="str">
            <v>OBRAS DE ARTE Y EDIFICACIONES</v>
          </cell>
          <cell r="C1233" t="str">
            <v>ACABADOS</v>
          </cell>
          <cell r="D1233" t="str">
            <v>ORINAL MEDIANO DE COLGAR TIPO INSTITUCIONAL COLOR BLANCO (VALVULA ANTIVANDALICA TIPO PUSH METALICO, CROMADO) SUMINISTRO E INSTALACION</v>
          </cell>
          <cell r="E1233" t="str">
            <v>UN</v>
          </cell>
          <cell r="F1233">
            <v>352219</v>
          </cell>
          <cell r="G1233" t="str">
            <v>Actualización 2022 -I</v>
          </cell>
        </row>
        <row r="1234">
          <cell r="A1234">
            <v>5125</v>
          </cell>
          <cell r="B1234" t="str">
            <v>OBRAS DE ARTE Y EDIFICACIONES</v>
          </cell>
          <cell r="C1234" t="str">
            <v>ACABADOS</v>
          </cell>
          <cell r="D1234" t="str">
            <v>DISPENSADOR PARA PAPEL HIGIENICO DE SOBREPONER EN LA PARED PARA ROLLO DE 200M Y 400M EN ACERO INOXIDABLE 304 SATINADO CON LLAVE. SUMINISTRO E INSTALACION.</v>
          </cell>
          <cell r="E1234" t="str">
            <v>UN</v>
          </cell>
          <cell r="F1234">
            <v>84077</v>
          </cell>
          <cell r="G1234" t="str">
            <v>Actualización 2022 -I</v>
          </cell>
        </row>
        <row r="1235">
          <cell r="A1235">
            <v>5126</v>
          </cell>
          <cell r="B1235" t="str">
            <v>OBRAS DE ARTE Y EDIFICACIONES</v>
          </cell>
          <cell r="C1235" t="str">
            <v>ACABADOS</v>
          </cell>
          <cell r="D1235" t="str">
            <v>GRIFERIA PARA LAVAMANOS DE MESON TIPO PUSH METALICO CROMADO. SUMINISTRO E INSTALACION.</v>
          </cell>
          <cell r="E1235" t="str">
            <v>UN</v>
          </cell>
          <cell r="F1235">
            <v>161620</v>
          </cell>
          <cell r="G1235" t="str">
            <v>Actualización 2022 -I</v>
          </cell>
        </row>
        <row r="1236">
          <cell r="A1236">
            <v>5127</v>
          </cell>
          <cell r="B1236" t="str">
            <v>OBRAS DE ARTE Y EDIFICACIONES</v>
          </cell>
          <cell r="C1236" t="str">
            <v>ACABADOS</v>
          </cell>
          <cell r="D1236" t="str">
            <v>SECADOR ELECTRICO PARA MANOS TIPO MANOS LIBRES, CARCAZA OVALADA METALICA ACERO INOXIDABLE 304 SATINADO CAL. 1.2MM MOTOR SIN ESCOBILLAS, RANGO DE DETECCION DEL SENSOR AJUSTABLE, DE 10 CM A 30 CM. SUMINISTRO E INSTALACION.</v>
          </cell>
          <cell r="E1236" t="str">
            <v>UN</v>
          </cell>
          <cell r="F1236">
            <v>365992</v>
          </cell>
          <cell r="G1236" t="str">
            <v>Actualización 2022 -I</v>
          </cell>
        </row>
        <row r="1237">
          <cell r="A1237">
            <v>5128</v>
          </cell>
          <cell r="B1237" t="str">
            <v>OBRAS DE ARTE Y EDIFICACIONES</v>
          </cell>
          <cell r="C1237" t="str">
            <v>ACABADOS</v>
          </cell>
          <cell r="D1237" t="str">
            <v>VALVULA ANTIVANDALICA PARA ORINAL. SUMINISTRO E INSTALACION.</v>
          </cell>
          <cell r="E1237" t="str">
            <v>UN</v>
          </cell>
          <cell r="F1237">
            <v>315385</v>
          </cell>
          <cell r="G1237" t="str">
            <v>Actualización 2022 -I</v>
          </cell>
        </row>
        <row r="1238">
          <cell r="A1238">
            <v>5129</v>
          </cell>
          <cell r="B1238" t="str">
            <v>CONCRETO Y ACERO PARA ESTRUCTURAS</v>
          </cell>
          <cell r="C1238" t="str">
            <v>ESTRUCTURAS EN ACERO</v>
          </cell>
          <cell r="D1238" t="str">
            <v>PISO EN LAMINA ALFAJOR CAL. 3MM ANCHO 31CM PARA PLATAFORMA DE DESCENSO PASAJEROS VAGONES. INCLUYE ANGULO 1/8" X 1", IMPRIMANTE EPOXICO, PINTURA EPOXICA PARA BARRERAS Y SOLDADURA. SUMINISTRO E INSTALACION.</v>
          </cell>
          <cell r="E1238" t="str">
            <v>ML</v>
          </cell>
          <cell r="F1238">
            <v>189196</v>
          </cell>
          <cell r="G1238" t="str">
            <v>Actualización 2022 -I</v>
          </cell>
        </row>
        <row r="1239">
          <cell r="A1239">
            <v>5131</v>
          </cell>
          <cell r="B1239" t="str">
            <v>CONCRETO Y ACERO PARA ESTRUCTURAS</v>
          </cell>
          <cell r="C1239" t="str">
            <v>ESTRUCTURAS EN ACERO</v>
          </cell>
          <cell r="D1239" t="str">
            <v>BARANDA METALICA M-82 PREFABRICADA (INCLUYE INSTALACIÓN, DADOS DE CONCRETO 3000 PSI GRAVA COMÚN DE 0.20 X 0.20 MT Y PINTURA). SUMINISTRO E INSTALACION.</v>
          </cell>
          <cell r="E1239" t="str">
            <v>ML</v>
          </cell>
          <cell r="F1239">
            <v>146540</v>
          </cell>
          <cell r="G1239" t="str">
            <v>Actualización 2022 -I</v>
          </cell>
        </row>
        <row r="1240">
          <cell r="A1240">
            <v>5132</v>
          </cell>
          <cell r="B1240" t="str">
            <v>REDES ALCANTARILLADO / DRENAJE</v>
          </cell>
          <cell r="C1240" t="str">
            <v>REDES ALCANTARILLADO / DRENAJE</v>
          </cell>
          <cell r="D1240" t="str">
            <v>BAJANTE ALL PVC SANITARIA D=4" (INCLUYE SUMINISTRO E INSTALACIÓN, INCLUYE UNIÓN PROPORCIONAL CADA 6MT, INCLUYE SOPORTE Y DOS TORNILLOS INOXIDABLES PROPORCIONALES CADA 3MT, SOLDADURA Y CITA TEFLON).</v>
          </cell>
          <cell r="E1240" t="str">
            <v>ML</v>
          </cell>
          <cell r="F1240">
            <v>55034</v>
          </cell>
          <cell r="G1240" t="str">
            <v>Actualización 2022 -I</v>
          </cell>
        </row>
        <row r="1241">
          <cell r="A1241">
            <v>5135</v>
          </cell>
          <cell r="B1241" t="str">
            <v>SEÑALIZACIÓN</v>
          </cell>
          <cell r="C1241" t="str">
            <v>DEMARCACION DE PAVIMENTOS</v>
          </cell>
          <cell r="D1241" t="str">
            <v>DEMARCACION LINEA CEDA EL PASO DISCONTINUA DE 0.8MT ESPACIADO 0.4MT E=2.3MM EN PINTURA TERMOPLASTICA, INCLUYE SUMINISTRO Y APLICACION CON EQUIPO, INCLUYE MICROESFERAS.</v>
          </cell>
          <cell r="E1241" t="str">
            <v>ML</v>
          </cell>
          <cell r="F1241">
            <v>7140</v>
          </cell>
          <cell r="G1241" t="str">
            <v>Actualización 2022 -I</v>
          </cell>
        </row>
        <row r="1242">
          <cell r="A1242">
            <v>5136</v>
          </cell>
          <cell r="B1242" t="str">
            <v>SEÑALIZACIÓN</v>
          </cell>
          <cell r="C1242" t="str">
            <v>DEMARCACION DE PAVIMENTOS</v>
          </cell>
          <cell r="D1242" t="str">
            <v>DEMARCACION LINEA CARRIL A=0.12M L=3.0 SEPARACION=5.0M E=2.3MM, EN PINTURA TERMOPLASTICA. INCLUYE SUMINISTRO Y APLICACION CON EQUIPO. INCLUYE MICROESFERAS.</v>
          </cell>
          <cell r="E1242" t="str">
            <v>M2</v>
          </cell>
          <cell r="F1242">
            <v>9596</v>
          </cell>
          <cell r="G1242" t="str">
            <v>Actualización 2022 -I</v>
          </cell>
        </row>
        <row r="1243">
          <cell r="A1243">
            <v>5143</v>
          </cell>
          <cell r="B1243" t="str">
            <v>SEÑALIZACIÓN</v>
          </cell>
          <cell r="C1243" t="str">
            <v>OTROS-SEÑALIZACIÓN</v>
          </cell>
          <cell r="D1243" t="str">
            <v>FRANJA EN ADHESIVO VINILICO ESMERILADO EFECTO STAND BLASTED FROSTED CRYSTAL, SUMINISTRO E INSTALACION, GARANTIA DE 5 AÑOS AL EXTERIOR. SEGUN MANUAL DE IMAGEN DE TRANSMILENIO S.A.</v>
          </cell>
          <cell r="E1243" t="str">
            <v>UN</v>
          </cell>
          <cell r="F1243">
            <v>71400</v>
          </cell>
          <cell r="G1243" t="str">
            <v>Actualización 2022 -I</v>
          </cell>
        </row>
        <row r="1244">
          <cell r="A1244">
            <v>5144</v>
          </cell>
          <cell r="B1244" t="str">
            <v>SEÑALIZACIÓN</v>
          </cell>
          <cell r="C1244" t="str">
            <v>OTROS-SEÑALIZACIÓN</v>
          </cell>
          <cell r="D1244" t="str">
            <v>FRANJA EN VINILO CON ADHESIVO EN VINILO ALTO 6CM, GARANTIA DE 5 AÑOS AL EXTERIOR SEGUN COLOR. SUMINISTRO E INSTALACION. SEGUN MANUAL DE IMAGEN DE TRANSMILENIO S.A.</v>
          </cell>
          <cell r="E1244" t="str">
            <v>UN</v>
          </cell>
          <cell r="F1244">
            <v>22967</v>
          </cell>
          <cell r="G1244" t="str">
            <v>Actualización 2022 -I</v>
          </cell>
        </row>
        <row r="1245">
          <cell r="A1245">
            <v>5145</v>
          </cell>
          <cell r="B1245" t="str">
            <v>SEÑALIZACIÓN</v>
          </cell>
          <cell r="C1245" t="str">
            <v>OTROS-SEÑALIZACIÓN</v>
          </cell>
          <cell r="D1245" t="str">
            <v>FRANJA EN VINILO CON ADHESIVO EN VINILO ALTO 3CM, SUMINISTRO E INSTALACION, GARANTIA DE 5 AÑOS AL EXTERIOR SEGUN COLOR. SEGUN MANUAL DE IMAGEN DE TRANSMILENIO S.A.</v>
          </cell>
          <cell r="E1245" t="str">
            <v>UN</v>
          </cell>
          <cell r="F1245">
            <v>14280</v>
          </cell>
          <cell r="G1245" t="str">
            <v>Actualización 2022 -I</v>
          </cell>
        </row>
        <row r="1246">
          <cell r="A1246">
            <v>5159</v>
          </cell>
          <cell r="B1246" t="str">
            <v>REDES ALCANTARILLADO / DRENAJE</v>
          </cell>
          <cell r="C1246" t="str">
            <v>REDES ALCANTARILLADO / DRENAJE</v>
          </cell>
          <cell r="D1246" t="str">
            <v>YEE REDUCIDA PVC SANITARIA 4" X 2" (INCLUYE SUMINISTRO E INSTALACIÓN)</v>
          </cell>
          <cell r="E1246" t="str">
            <v>UN</v>
          </cell>
          <cell r="F1246">
            <v>32151</v>
          </cell>
          <cell r="G1246" t="str">
            <v>Actualización 2022 -I</v>
          </cell>
        </row>
        <row r="1247">
          <cell r="A1247">
            <v>5160</v>
          </cell>
          <cell r="B1247" t="str">
            <v>REDES ALCANTARILLADO / DRENAJE</v>
          </cell>
          <cell r="C1247" t="str">
            <v>REDES ALCANTARILLADO / DRENAJE</v>
          </cell>
          <cell r="D1247" t="str">
            <v>PUNTO SANITARIO 2" PARA LAVAMANOS, LAVAPLATOS, ORINALES Y POCETAS (INCLUYE SUMINISTRO E INSTALACIÓN, INCLUYE CODO DE 45°, TUBERIA PVC SANITARIA, SIFON, UNIÓN, SOLDADURA Y CINTA TEFLON).</v>
          </cell>
          <cell r="E1247" t="str">
            <v>UN</v>
          </cell>
          <cell r="F1247">
            <v>61313</v>
          </cell>
          <cell r="G1247" t="str">
            <v>Actualización 2022 -I</v>
          </cell>
        </row>
        <row r="1248">
          <cell r="A1248">
            <v>5161</v>
          </cell>
          <cell r="B1248" t="str">
            <v>ENSAYOS - LABORATORIOS</v>
          </cell>
          <cell r="C1248" t="str">
            <v>ENSAYOS - LABORATORIOS</v>
          </cell>
          <cell r="D1248" t="str">
            <v>INSPECCION VISUAL PARA MALLA VIAL ARTERIAL NO TRONCAL, BRIGADA DE REACCION REALIZACION INVENTARIO DE HUECOS Y PROCESAMIENTO DE LA INFORMACION.</v>
          </cell>
          <cell r="E1248" t="str">
            <v>M2</v>
          </cell>
          <cell r="F1248">
            <v>232</v>
          </cell>
          <cell r="G1248" t="str">
            <v>Actualización 2022 -I</v>
          </cell>
        </row>
        <row r="1249">
          <cell r="A1249">
            <v>5162</v>
          </cell>
          <cell r="B1249" t="str">
            <v>PAVIMENTOS</v>
          </cell>
          <cell r="C1249" t="str">
            <v>PAVIMENTOS EN CONCRETO ASFALTICO</v>
          </cell>
          <cell r="D1249" t="str">
            <v>PAVIMENTO ASF RECICLADO EN FRIO CEMENTO 3% (ADICIÓN EMULSIÓN ASFÁLTICA CRL-1 RECICLAJE EXTENDER, NIVELAR, Y COMPACTAR MECANICAMENTE. NO INCLUYE AGREGADOS PETREOS DE ADICIÓN).</v>
          </cell>
          <cell r="E1249" t="str">
            <v>M3</v>
          </cell>
          <cell r="F1249">
            <v>285676</v>
          </cell>
          <cell r="G1249" t="str">
            <v>Actualización 2022 -I</v>
          </cell>
        </row>
        <row r="1250">
          <cell r="A1250">
            <v>5163</v>
          </cell>
          <cell r="B1250" t="str">
            <v>PAVIMENTOS</v>
          </cell>
          <cell r="C1250" t="str">
            <v>PAVIMENTOS EN CONCRETO ASFALTICO</v>
          </cell>
          <cell r="D1250" t="str">
            <v>PAVIMENTO ASF RECICLADO EN FRIO CEMENTO 5% (ADICIÓN EMULSIÓN ASFALTICA CRL-1, RECICLAJE, EXTENDER, NIVELAR Y COMPACTAR MECANICAMENTE. NO INCLUYE AGREGADOS PETREOS DE ADICIÓN).</v>
          </cell>
          <cell r="E1250" t="str">
            <v>M3</v>
          </cell>
          <cell r="F1250">
            <v>304395</v>
          </cell>
          <cell r="G1250" t="str">
            <v>Actualización 2022 -I</v>
          </cell>
        </row>
        <row r="1251">
          <cell r="A1251">
            <v>5164</v>
          </cell>
          <cell r="B1251" t="str">
            <v>PAVIMENTOS</v>
          </cell>
          <cell r="C1251" t="str">
            <v>PAVIMENTOS EN CONCRETO ASFALTICO</v>
          </cell>
          <cell r="D1251" t="str">
            <v>PAVIMENTO ASF RECICLADO EN FRIO EMULSIÓN CRL-1 AL 3% (SUMINISTRO EMULSIÓN ASFÁLTICA CRL-1 RECICLAJE, EXTENDIDA, NIVELACIÓN Y COMPACTACIÓN MECANICA. NO INCLUYE AGREGADOS PETREOS DE ADICIÓN).</v>
          </cell>
          <cell r="E1251" t="str">
            <v>M3</v>
          </cell>
          <cell r="F1251">
            <v>151120</v>
          </cell>
          <cell r="G1251" t="str">
            <v>Actualización 2022 -I</v>
          </cell>
        </row>
        <row r="1252">
          <cell r="A1252">
            <v>5165</v>
          </cell>
          <cell r="B1252" t="str">
            <v>PAVIMENTOS</v>
          </cell>
          <cell r="C1252" t="str">
            <v>PAVIMENTOS EN CONCRETO ASFALTICO</v>
          </cell>
          <cell r="D1252" t="str">
            <v>PAVIMENTO ASF RECICLADO EN FRIO EMULSION CRL-1 AL 5% (SUMINISTRO EMULSIÓN ASFÁLTICA CRL-1, RECICLAJE, EXTENDIDA, NIVELACIÓN Y COMPACTACIÓN MECANICA. NO INCLUYE AGREGADOS PETREOS DE ADICIÓN).</v>
          </cell>
          <cell r="E1252" t="str">
            <v>M3</v>
          </cell>
          <cell r="F1252">
            <v>221286</v>
          </cell>
          <cell r="G1252" t="str">
            <v>Actualización 2022 -I</v>
          </cell>
        </row>
        <row r="1253">
          <cell r="A1253">
            <v>5166</v>
          </cell>
          <cell r="B1253" t="str">
            <v>GESTIÓN AMBIENTAL</v>
          </cell>
          <cell r="C1253" t="str">
            <v>GESTIÓN AMBIENTAL</v>
          </cell>
          <cell r="D1253" t="str">
            <v>ALQUILER DE CERRAMIENTO TIPO 3, CONSTA DE SEÑALIZADORES TUBULARES PLASTICOS SEPARADOS ENTRE SI MAXIMO 3MTS TRIPLE CINTA PELIGRO CAL 4 (INCLUYE INSTALACIÓN, MANTENIMEINTO Y DESINSTALACIÓN).</v>
          </cell>
          <cell r="E1253" t="str">
            <v>ML/ME</v>
          </cell>
          <cell r="F1253">
            <v>5974</v>
          </cell>
          <cell r="G1253" t="str">
            <v>Actualización 2022 -I</v>
          </cell>
        </row>
        <row r="1254">
          <cell r="A1254">
            <v>5167</v>
          </cell>
          <cell r="B1254" t="str">
            <v>GESTIÓN AMBIENTAL</v>
          </cell>
          <cell r="C1254" t="str">
            <v>GESTIÓN AMBIENTAL</v>
          </cell>
          <cell r="D1254" t="str">
            <v>PERSONAL DE BRIGADA Y ASEO (INCLUYE HERRAMIENTA MENOR). SUMINISTRO.</v>
          </cell>
          <cell r="E1254" t="str">
            <v>H/ME</v>
          </cell>
          <cell r="F1254">
            <v>1664078</v>
          </cell>
          <cell r="G1254" t="str">
            <v>Actualización 2022 -I</v>
          </cell>
        </row>
        <row r="1255">
          <cell r="A1255">
            <v>5168</v>
          </cell>
          <cell r="B1255" t="str">
            <v>GESTIÓN AMBIENTAL</v>
          </cell>
          <cell r="C1255" t="str">
            <v>GESTIÓN AMBIENTAL</v>
          </cell>
          <cell r="D1255" t="str">
            <v>PROTECCION A SUMIDEROS (INCLUYE SUMINISTRO Y COLOCACIÓN DE BOLSAS DE LONA Y GEOTEXTIL NT 1600 O SIMILAR).</v>
          </cell>
          <cell r="E1255" t="str">
            <v>UN/MES</v>
          </cell>
          <cell r="F1255">
            <v>9747</v>
          </cell>
          <cell r="G1255" t="str">
            <v>Actualización 2022 -I</v>
          </cell>
        </row>
        <row r="1256">
          <cell r="A1256">
            <v>5169</v>
          </cell>
          <cell r="B1256" t="str">
            <v>GESTIÓN AMBIENTAL</v>
          </cell>
          <cell r="C1256" t="str">
            <v>GESTIÓN AMBIENTAL</v>
          </cell>
          <cell r="D1256" t="str">
            <v>PLAFONADO DE POZOS (INCLUYE SUMINISTRO Y COLOCACIÓN DE PUNTILLA, TABLA BURRA DE 2.90 X0.28X0.025M, CINTA DE SEÑALIZACION CAL 4 ROLLO 500MX0.10M Y SEÑALIZACIÓN TUBULAR COLOMBINA PLÁSTICA).</v>
          </cell>
          <cell r="E1256" t="str">
            <v>UN</v>
          </cell>
          <cell r="F1256">
            <v>153169</v>
          </cell>
          <cell r="G1256" t="str">
            <v>Actualización 2022 -I</v>
          </cell>
        </row>
        <row r="1257">
          <cell r="A1257">
            <v>5170</v>
          </cell>
          <cell r="B1257" t="str">
            <v>GESTIÓN AMBIENTAL</v>
          </cell>
          <cell r="C1257" t="str">
            <v>GESTIÓN AMBIENTAL</v>
          </cell>
          <cell r="D1257" t="str">
            <v>ALQUILER ELEMENTOS DE PROTECCION PERSONAL BASICO CONSTRUCCION VIAS CUADRILLAS 5 PERSONAS (PARA PERSONAL OPERATIVO DE LOS FRENTES DE OBRA).</v>
          </cell>
          <cell r="E1257" t="str">
            <v>UN/MES</v>
          </cell>
          <cell r="F1257">
            <v>290039</v>
          </cell>
          <cell r="G1257" t="str">
            <v>Actualización 2022 -I</v>
          </cell>
        </row>
        <row r="1258">
          <cell r="A1258">
            <v>5171</v>
          </cell>
          <cell r="B1258" t="str">
            <v>REDES ACUEDUCTO</v>
          </cell>
          <cell r="C1258" t="str">
            <v>REDES ACUEDUCTO</v>
          </cell>
          <cell r="D1258" t="str">
            <v>ACOMETIDA DOMICILIARIA DE 3" A 1/2". SUMINISTRO E INSTALACION. (INCLUYE TUBERIA PF, REPOSICIÓN DE CAJILLA EN POLIPROPILENO PARA MEDIDOR, REGISTROS Y ACCESORIOS. LONGITUD PROMEDIO =6.5MT).</v>
          </cell>
          <cell r="E1258" t="str">
            <v>UN</v>
          </cell>
          <cell r="F1258">
            <v>385073</v>
          </cell>
          <cell r="G1258" t="str">
            <v>Actualización 2022 -I</v>
          </cell>
        </row>
        <row r="1259">
          <cell r="A1259">
            <v>5172</v>
          </cell>
          <cell r="B1259" t="str">
            <v>REDES ACUEDUCTO</v>
          </cell>
          <cell r="C1259" t="str">
            <v>REDES ACUEDUCTO</v>
          </cell>
          <cell r="D1259" t="str">
            <v>ACOMETIDA DOMICILIARIA DE 4" A 1/2". SUMINISTRO E INSTALACION. (INCLUYE TUBERIA PF, REPOSICIÓN DE CAJILLA EN POLIPROPILENO PARA MEDIDOR, REGISTROS Y ACCESORIOS, LONGITUD PROMEDIO = 6.5MT).</v>
          </cell>
          <cell r="E1259" t="str">
            <v>UN</v>
          </cell>
          <cell r="F1259">
            <v>346726</v>
          </cell>
          <cell r="G1259" t="str">
            <v>Actualización 2022 -I</v>
          </cell>
        </row>
        <row r="1260">
          <cell r="A1260">
            <v>5173</v>
          </cell>
          <cell r="B1260" t="str">
            <v>REDES ACUEDUCTO</v>
          </cell>
          <cell r="C1260" t="str">
            <v>REDES ACUEDUCTO</v>
          </cell>
          <cell r="D1260" t="str">
            <v>ACOMETIDA DOMICILIARIA DE 6" A 1/2". SUMINISTRO E INSTALACION. (INCLUYE TUBERIA PF REPOSICIÓN DE CAJILLA EN POLIPROPILENO PARA MEDIDOR, REGISTROS Y ACCESORIOS. LONGITUD PROMEDIO=6.5 MT).</v>
          </cell>
          <cell r="E1260" t="str">
            <v>UN</v>
          </cell>
          <cell r="F1260">
            <v>350073</v>
          </cell>
          <cell r="G1260" t="str">
            <v>Actualización 2022 -I</v>
          </cell>
        </row>
        <row r="1261">
          <cell r="A1261">
            <v>5174</v>
          </cell>
          <cell r="B1261" t="str">
            <v>MOBILIARIO URBANO - ARBOLES Y GRAMAS</v>
          </cell>
          <cell r="C1261" t="str">
            <v>SIEMBRA DE ARBOLES Y GRAMA</v>
          </cell>
          <cell r="D1261" t="str">
            <v>JARDIN VERTICAL, INCLUYE ESTRUCTURA Y/O PANEL DE SOPORTE INDEPENDIENTE ELEM.PARA SOPORTE Y SUJECIÓN DE JARDIN, SACOS Y/O CANGUROS PARA SIEMBRA DE JARDIN VERTICAL, MATERIAL VEGETAL. SUMINISTRO CONSTRUCCION E INSTALACION.</v>
          </cell>
          <cell r="E1261" t="str">
            <v>M2</v>
          </cell>
          <cell r="F1261">
            <v>65000</v>
          </cell>
          <cell r="G1261" t="str">
            <v>Actualización 2022 -I</v>
          </cell>
        </row>
        <row r="1262">
          <cell r="A1262">
            <v>5175</v>
          </cell>
          <cell r="B1262" t="str">
            <v>MANTENIMIENTO Y REHABILITACION DE VIAS</v>
          </cell>
          <cell r="C1262" t="str">
            <v>ACTIVIDADES ADICIONALES</v>
          </cell>
          <cell r="D1262" t="str">
            <v>MURETE CONTENEDOR DE ZONA VERDE H=0.60M A=0.40M. SUMINISTRO Y CONSTRUCCION. (INCLUYE SUMINISTRO Y COLOCACIÓN DE RECEBO COMÚN, GEOMEMBRANA HDPE 30MIL O SIMILAR Y ACERO DE REFUERZO PARA ANCLAJE)</v>
          </cell>
          <cell r="E1262" t="str">
            <v>ML</v>
          </cell>
          <cell r="F1262">
            <v>153501</v>
          </cell>
          <cell r="G1262" t="str">
            <v>Actualización 2022 -I</v>
          </cell>
        </row>
        <row r="1263">
          <cell r="A1263">
            <v>5176</v>
          </cell>
          <cell r="B1263" t="str">
            <v>MANTENIMIENTO Y REHABILITACION DE VIAS</v>
          </cell>
          <cell r="C1263" t="str">
            <v>ACTIVIDADES ADICIONALES</v>
          </cell>
          <cell r="D1263" t="str">
            <v>ELEMENTO SEGREGADOR DE CICLO RUTA TIPO PIEZA A130 EN CONCRETO DE 3000PSI (FUNDIDO EN SITIO, CONCRETO PREMEZCLADO. INCLUYE SUMINISTRO, FORMALETA Y CONSTRUCCIÓN).</v>
          </cell>
          <cell r="E1263" t="str">
            <v>ML</v>
          </cell>
          <cell r="F1263">
            <v>127505</v>
          </cell>
          <cell r="G1263" t="str">
            <v>Actualización 2022 -I</v>
          </cell>
        </row>
        <row r="1264">
          <cell r="A1264">
            <v>5177</v>
          </cell>
          <cell r="B1264" t="str">
            <v>PAVIMENTOS</v>
          </cell>
          <cell r="C1264" t="str">
            <v>PAVIMENTOS EN CONCRETO ASFALTICO</v>
          </cell>
          <cell r="D1264" t="str">
            <v>PARCHEO EN PAVIMENTO FLEXIBLE PARA ACCIONES DE MOVILIDAD. (INCLUYE CORTE, DEMOLICIÓN, CARGUE, TRANSPORTE Y DISPOSICIÓN FINAL DE ESCOMBROS, IMPRIMACIÓN, SUMINISTRO, EXTENDIDO Y COMPACTACIÓN MECANICA DE MEZCLA ASFÁLTICA) TRABAJO NOCTURNO.</v>
          </cell>
          <cell r="E1264" t="str">
            <v>M3</v>
          </cell>
          <cell r="F1264">
            <v>1226737</v>
          </cell>
          <cell r="G1264" t="str">
            <v>Actualización 2022 -I</v>
          </cell>
        </row>
        <row r="1265">
          <cell r="A1265">
            <v>5178</v>
          </cell>
          <cell r="B1265" t="str">
            <v>ANÁLISIS AUXILIARES</v>
          </cell>
          <cell r="C1265" t="str">
            <v>CUADRILLAS (INCLUYE FACTOR PRESTACIONAL)</v>
          </cell>
          <cell r="D1265" t="str">
            <v>CUADRILLA (OFICIAL + 6 AYUDANTES) HORARIO NOCTURNO</v>
          </cell>
          <cell r="E1265" t="str">
            <v>JR</v>
          </cell>
          <cell r="F1265">
            <v>552835</v>
          </cell>
          <cell r="G1265" t="str">
            <v>Actualización 2022 -I</v>
          </cell>
        </row>
        <row r="1266">
          <cell r="A1266">
            <v>5180</v>
          </cell>
          <cell r="B1266" t="str">
            <v>REDES ALCANTARILLADO / DRENAJE</v>
          </cell>
          <cell r="C1266" t="str">
            <v>REDES ALCANTARILLADO / DRENAJE</v>
          </cell>
          <cell r="D1266" t="str">
            <v>FILTRO DE DRENAJE DE 0.6M X 1.0M. SUMINISTRO E INSTALACION. (INCLUYE TUBERIA PERFORADA D=4", GRAVA COMUN 1/2" Y GEOTEXTIL NT 4000 O SIMILAR).</v>
          </cell>
          <cell r="E1266" t="str">
            <v>ML</v>
          </cell>
          <cell r="F1266">
            <v>201749</v>
          </cell>
          <cell r="G1266" t="str">
            <v>Actualización 2022 -I</v>
          </cell>
        </row>
        <row r="1267">
          <cell r="A1267">
            <v>5181</v>
          </cell>
          <cell r="B1267" t="str">
            <v>ANDENES Y SARDINELES</v>
          </cell>
          <cell r="C1267" t="str">
            <v>SARDINELES Y BORDILLOS</v>
          </cell>
          <cell r="D1267" t="str">
            <v>SARDINEL FUNDIDO EN SITIO EN CONCRETO PREMEZCLADO DE 3000PSI. SUMINISTRO Y CONSTRUCCION. (GRAVA COMÚN) E=0.20M H=0.35M (INCLUYE FORMALETA METÁLICA, ACERO DE REFUERZO Y ALAMBRE NEGRO).</v>
          </cell>
          <cell r="E1267" t="str">
            <v>ML</v>
          </cell>
          <cell r="F1267">
            <v>40357</v>
          </cell>
          <cell r="G1267" t="str">
            <v>Actualización 2022 -I</v>
          </cell>
        </row>
        <row r="1268">
          <cell r="A1268">
            <v>5182</v>
          </cell>
          <cell r="B1268" t="str">
            <v>REDES TELEFONICAS / DATOS</v>
          </cell>
          <cell r="C1268" t="str">
            <v>RED TELEFONICA ETB</v>
          </cell>
          <cell r="D1268" t="str">
            <v>6 DUCTOS D=6" + 2 DUCTOS D=3" PVC TDP. SUMINISTRO E INSTALACION. (NO INCLUYE RELLENOS).</v>
          </cell>
          <cell r="E1268" t="str">
            <v>ML</v>
          </cell>
          <cell r="F1268">
            <v>384027</v>
          </cell>
          <cell r="G1268" t="str">
            <v>Actualización 2022 -I</v>
          </cell>
        </row>
        <row r="1269">
          <cell r="A1269">
            <v>5183</v>
          </cell>
          <cell r="B1269" t="str">
            <v>REDES TELEFONICAS / DATOS</v>
          </cell>
          <cell r="C1269" t="str">
            <v>RED TELEFONICA ETB</v>
          </cell>
          <cell r="D1269" t="str">
            <v>7 DUCTOS D=4" PVC TDP. SUMINISTRO E INSTALACION. (NO INCLUYE RELLENOS).</v>
          </cell>
          <cell r="E1269" t="str">
            <v>ML</v>
          </cell>
          <cell r="F1269">
            <v>178099</v>
          </cell>
          <cell r="G1269" t="str">
            <v>Actualización 2022 -I</v>
          </cell>
        </row>
        <row r="1270">
          <cell r="A1270">
            <v>5184</v>
          </cell>
          <cell r="B1270" t="str">
            <v>REDES TELEFONICAS / DATOS</v>
          </cell>
          <cell r="C1270" t="str">
            <v>RED TELEFONICA ETB</v>
          </cell>
          <cell r="D1270" t="str">
            <v>3 DUCTOS DE D=3" PVC TDP. SUMINISTRO E INSTALACION. (NO INCLUYE RELLENOS).</v>
          </cell>
          <cell r="E1270" t="str">
            <v>ML</v>
          </cell>
          <cell r="F1270">
            <v>61885</v>
          </cell>
          <cell r="G1270" t="str">
            <v>Actualización 2022 -I</v>
          </cell>
        </row>
        <row r="1271">
          <cell r="A1271">
            <v>5185</v>
          </cell>
          <cell r="B1271" t="str">
            <v>GEOSINTETICOS</v>
          </cell>
          <cell r="C1271" t="str">
            <v>GEOMEMBRANAS</v>
          </cell>
          <cell r="D1271" t="str">
            <v>NEOPRENO REFORZADO A 0.30 X 0.65 X 1" DOBLE REFUERZO, SUMINISTRO E INSTALACION (INCLUYE LIMPIEZA DE LA SUPERFICIE CON CHORRO DE AIRE A PRESION, HERRAMIENTA MENOR Y COMPRESOR).</v>
          </cell>
          <cell r="E1271" t="str">
            <v>UN</v>
          </cell>
          <cell r="F1271">
            <v>392966</v>
          </cell>
          <cell r="G1271" t="str">
            <v>Actualización 2022 -I</v>
          </cell>
        </row>
        <row r="1272">
          <cell r="A1272">
            <v>5186</v>
          </cell>
          <cell r="B1272" t="str">
            <v>REDES ACUEDUCTO</v>
          </cell>
          <cell r="C1272" t="str">
            <v>REDES ACUEDUCTO</v>
          </cell>
          <cell r="D1272" t="str">
            <v>ACOMETIDA DOMICILIARIA DE 1/2" CON COLLAR DE DERIVACION DE 4" X 1/2". SUMINISTRO E INSTALACION. (INCLUYE TUBERIA PF, REGISTROS Y ACCESORIOS, LONGITUD PROMEDIO DE 6.5M, INCLUYE CAJILLA EN POLIPROPILENO PARA MEDIDOR)</v>
          </cell>
          <cell r="E1272" t="str">
            <v>UN</v>
          </cell>
          <cell r="F1272">
            <v>336141</v>
          </cell>
          <cell r="G1272" t="str">
            <v>Actualización 2022 -I</v>
          </cell>
        </row>
        <row r="1273">
          <cell r="A1273">
            <v>5187</v>
          </cell>
          <cell r="B1273" t="str">
            <v>REDES ACUEDUCTO</v>
          </cell>
          <cell r="C1273" t="str">
            <v>REDES ACUEDUCTO</v>
          </cell>
          <cell r="D1273" t="str">
            <v>ACOMETIDA DOMICILIARIA DE 1/2" CON COLLAR DE DERIVACION DE 6" X 1/2". SUMINISTRO E INSTALACION. (INCLUYE TUBERIA PF, REGISTROS Y ACCESORIOS, LONGITUD PROMEDIO 6.5MT. INCLUYE CAJILLA EN POLIPROPILENO PARA MEDIDOR).</v>
          </cell>
          <cell r="E1273" t="str">
            <v>UN</v>
          </cell>
          <cell r="F1273">
            <v>358094</v>
          </cell>
          <cell r="G1273" t="str">
            <v>Actualización 2022 -I</v>
          </cell>
        </row>
        <row r="1274">
          <cell r="A1274">
            <v>5188</v>
          </cell>
          <cell r="B1274" t="str">
            <v>SEÑALIZACIÓN</v>
          </cell>
          <cell r="C1274" t="str">
            <v>SEÑALES DE TRANSITO</v>
          </cell>
          <cell r="D1274" t="str">
            <v>BOYA PLASTICA DE 20 X 20 X 9CM DE ALTURA. SUMINISTRO E INSTALACION.</v>
          </cell>
          <cell r="E1274" t="str">
            <v>UN</v>
          </cell>
          <cell r="F1274">
            <v>42988</v>
          </cell>
          <cell r="G1274" t="str">
            <v>Actualización 2022 -I</v>
          </cell>
        </row>
        <row r="1275">
          <cell r="A1275">
            <v>5189</v>
          </cell>
          <cell r="B1275" t="str">
            <v>SEÑALIZACIÓN</v>
          </cell>
          <cell r="C1275" t="str">
            <v>SEÑALES DE TRANSITO</v>
          </cell>
          <cell r="D1275" t="str">
            <v>HITO DE 75CM DE ALTURA Y 8 CM DE DIAMETRO CON REFLECTIVOS DE COLOR AMARILLO. SUMINISTRO E INSTALACION.</v>
          </cell>
          <cell r="E1275" t="str">
            <v>UN</v>
          </cell>
          <cell r="F1275">
            <v>71077</v>
          </cell>
          <cell r="G1275" t="str">
            <v>Actualización 2022 -I</v>
          </cell>
        </row>
        <row r="1276">
          <cell r="A1276">
            <v>5190</v>
          </cell>
          <cell r="B1276" t="str">
            <v>PUENTES</v>
          </cell>
          <cell r="C1276" t="str">
            <v>PUENTES</v>
          </cell>
          <cell r="D1276" t="str">
            <v>CORTE CON EQUIPO DE OXICORTE PARA EL RETIRO DE LA JUNTA METALICA EXISTENTE EN EL PUENTE.</v>
          </cell>
          <cell r="E1276" t="str">
            <v>ML</v>
          </cell>
          <cell r="F1276">
            <v>8701</v>
          </cell>
          <cell r="G1276" t="str">
            <v>Actualización 2022 -I</v>
          </cell>
        </row>
        <row r="1277">
          <cell r="A1277">
            <v>5191</v>
          </cell>
          <cell r="B1277" t="str">
            <v>SEÑALIZACIÓN</v>
          </cell>
          <cell r="C1277" t="str">
            <v>DEMARCACION DE PAVIMENTOS</v>
          </cell>
          <cell r="D1277" t="str">
            <v>DEMARCACION PICTOGRAMA CICLORUTA EN PINTURA TERMOPLASTICA (E=2.3MM INCLUYE SUMINISTRO Y APLICACIÓN CON EQUIPO, INCLUYE MICROESFERAS. AREA =2MT2).</v>
          </cell>
          <cell r="E1277" t="str">
            <v>UN</v>
          </cell>
          <cell r="F1277">
            <v>242170</v>
          </cell>
          <cell r="G1277" t="str">
            <v>Actualización 2022 -I</v>
          </cell>
        </row>
        <row r="1278">
          <cell r="A1278">
            <v>5195</v>
          </cell>
          <cell r="B1278" t="str">
            <v>PAVIMENTOS</v>
          </cell>
          <cell r="C1278" t="str">
            <v>JUNTAS PARA PAVIMENTOS</v>
          </cell>
          <cell r="D1278" t="str">
            <v>RETIRO, DEMONTE DE MATERIAL DE JUNTA DE DILATACIÓN EXISTENTE Y DEMOLICIÓN DE CONCRETO ADYACENTE A LA JUNTA, ANCHO VARIABLE DE 80 A 90CM. (INCLUYE CARGUE, TRANSPORTE Y RETIRO DE ESCOMBROS).</v>
          </cell>
          <cell r="E1278" t="str">
            <v>ML</v>
          </cell>
          <cell r="F1278">
            <v>40078</v>
          </cell>
          <cell r="G1278" t="str">
            <v>Actualización 2022 -I</v>
          </cell>
        </row>
        <row r="1279">
          <cell r="A1279">
            <v>5196</v>
          </cell>
          <cell r="B1279" t="str">
            <v>DEMOLICIONES</v>
          </cell>
          <cell r="C1279" t="str">
            <v>DEMOLICIONES</v>
          </cell>
          <cell r="D1279" t="str">
            <v>DEMOLICIÓN DE CONCRETO: ESPESORES 8CM A 15CM. (INCLUYE RETIRO DE MATERIAL, TRANSPORTE Y DISPOSICIÓN FINAL DE ESCOMBROS EN SITIO AUTORIZADO).</v>
          </cell>
          <cell r="E1279" t="str">
            <v>M3</v>
          </cell>
          <cell r="F1279">
            <v>78471</v>
          </cell>
          <cell r="G1279" t="str">
            <v>Actualización 2022 -I</v>
          </cell>
        </row>
        <row r="1280">
          <cell r="A1280">
            <v>5197</v>
          </cell>
          <cell r="B1280" t="str">
            <v>DEMOLICIONES</v>
          </cell>
          <cell r="C1280" t="str">
            <v>DEMOLICIONES</v>
          </cell>
          <cell r="D1280" t="str">
            <v>DEMOLICIÓN DE CONCRETO: ESPESORES 16CM A 25CM. (INCLUYE RETIRO DE MATERIAL, TRANSPORTE Y DISPOSICIÓN FINAL DE ESCOMBROS EN SITIO AUTORIZADO).</v>
          </cell>
          <cell r="E1280" t="str">
            <v>M3</v>
          </cell>
          <cell r="F1280">
            <v>84386</v>
          </cell>
          <cell r="G1280" t="str">
            <v>Actualización 2022 -I</v>
          </cell>
        </row>
        <row r="1281">
          <cell r="A1281">
            <v>5199</v>
          </cell>
          <cell r="B1281" t="str">
            <v>CONCRETO Y ACERO PARA ESTRUCTURAS</v>
          </cell>
          <cell r="C1281" t="str">
            <v>CONCRETO PARA ESTRUCTURAS</v>
          </cell>
          <cell r="D1281" t="str">
            <v>CONCRETO SIN RETRACCIÓN, SUMINISTRO Y COLOCACIÓN, (CONCRELISTO RE 5000 O SIMILAR) CON FIBRA METÁLICA 80-60 O SIMILAR PARA VIGAS DE SOPORTE JUNTAS DE DILATACIÓN</v>
          </cell>
          <cell r="E1281" t="str">
            <v>M3</v>
          </cell>
          <cell r="F1281">
            <v>5399656</v>
          </cell>
          <cell r="G1281" t="str">
            <v>Actualización 2022 -I</v>
          </cell>
        </row>
        <row r="1282">
          <cell r="A1282">
            <v>5200</v>
          </cell>
          <cell r="B1282" t="str">
            <v>CONCRETO Y ACERO PARA ESTRUCTURAS</v>
          </cell>
          <cell r="C1282" t="str">
            <v>CONCRETO PARA ESTRUCTURAS</v>
          </cell>
          <cell r="D1282" t="str">
            <v>GROUTING DE ALTA RESISTENCIA SIN RETRACCIÓN PARA RELLENO DE ZONA DE ANCLAJE PARA REEMPLAZO DE JUNTA EXISTENTE H=0.05M. SUMINISTRO Y COLOCACIÓN. (INCLUYE IMPRIMANTE DE ALTA ADHERENCIA Y CURADOR).</v>
          </cell>
          <cell r="E1282" t="str">
            <v>M2</v>
          </cell>
          <cell r="F1282">
            <v>643207</v>
          </cell>
          <cell r="G1282" t="str">
            <v>Actualización 2022 -I</v>
          </cell>
        </row>
        <row r="1283">
          <cell r="A1283">
            <v>5201</v>
          </cell>
          <cell r="B1283" t="str">
            <v>PAVIMENTOS</v>
          </cell>
          <cell r="C1283" t="str">
            <v>JUNTAS PARA PAVIMENTOS</v>
          </cell>
          <cell r="D1283" t="str">
            <v>JUNTA ELASTOMERICA TIPO AWGJ 70 DE 70MM DE RECORRIDO O SIMILAR. SUMINISTRO Y COLOCACIÓN. (INCLUYE PERNOS Y SOLDADURA).</v>
          </cell>
          <cell r="E1283" t="str">
            <v>ML</v>
          </cell>
          <cell r="F1283">
            <v>115327</v>
          </cell>
          <cell r="G1283" t="str">
            <v>Actualización 2022 -I</v>
          </cell>
        </row>
        <row r="1284">
          <cell r="A1284">
            <v>5202</v>
          </cell>
          <cell r="B1284" t="str">
            <v>PAVIMENTOS</v>
          </cell>
          <cell r="C1284" t="str">
            <v>JUNTAS PARA PAVIMENTOS</v>
          </cell>
          <cell r="D1284" t="str">
            <v>JUNTA METÁLICA CON ÁNGULO DE 3"X1/4". SUMINISTRO Y COLOCACIÓN. (PARA UN SOLO COSTADO DE LA JUNTA).</v>
          </cell>
          <cell r="E1284" t="str">
            <v>ML</v>
          </cell>
          <cell r="F1284">
            <v>54528</v>
          </cell>
          <cell r="G1284" t="str">
            <v>Actualización 2022 -I</v>
          </cell>
        </row>
        <row r="1285">
          <cell r="A1285">
            <v>5204</v>
          </cell>
          <cell r="B1285" t="str">
            <v>PAVIMENTOS</v>
          </cell>
          <cell r="C1285" t="str">
            <v>JUNTAS PARA PAVIMENTOS</v>
          </cell>
          <cell r="D1285" t="str">
            <v>LIMPIEZA PROFUNDA DE LA JUNTA PARA ANCHOS VARIABLES DE 5 A 30CM. (RETIRO DEL MATERIAL EN LA CAVIDAD EXISTENTE ENTRE LA SUPERFICIE EXTERNA DE LA VIGA Y EL ESPALDAR DEL ESTRIBO MEDIANTE EL USO DE HIDROLAVADO Y TALADRO LUEGO DEL VACIADO DE ESCOMBROS).</v>
          </cell>
          <cell r="E1285" t="str">
            <v>ML</v>
          </cell>
          <cell r="F1285">
            <v>6565</v>
          </cell>
          <cell r="G1285" t="str">
            <v>Actualización 2022 -I</v>
          </cell>
        </row>
        <row r="1286">
          <cell r="A1286">
            <v>5205</v>
          </cell>
          <cell r="B1286" t="str">
            <v>ANÁLISIS AUXILIARES</v>
          </cell>
          <cell r="C1286" t="str">
            <v>ACTIVIDADES DE CONSERVACIÓN</v>
          </cell>
          <cell r="D1286" t="str">
            <v>SELLANTE BASE EN POLIMERO PARA SELLO DE FISURAS, SUMINISTRO Y COLOCACIÓN, (ANCHO JUNTA APROX. 25MM PROFUNDIDAD APROX. 12MM).</v>
          </cell>
          <cell r="E1286" t="str">
            <v>ML</v>
          </cell>
          <cell r="F1286">
            <v>33737</v>
          </cell>
          <cell r="G1286" t="str">
            <v>Actualización 2022 -I</v>
          </cell>
        </row>
        <row r="1287">
          <cell r="A1287">
            <v>5207</v>
          </cell>
          <cell r="B1287" t="str">
            <v>ANÁLISIS AUXILIARES</v>
          </cell>
          <cell r="C1287" t="str">
            <v>ACTIVIDADES DE CONSERVACIÓN</v>
          </cell>
          <cell r="D1287" t="str">
            <v>SANEADO DE CONCRETO DE RECUBRIMIENTO. INCLUYE ESCARIFICACIÓN DE CONCRETO PROFUNDIDAD ENTRE 2CM Y 7CM, LIMPIEZA Y APLICACIÓN DE RECUBRIMIENTO ANTICORROSIVO PARA EL ACERO DE REFUERZO EXISTENTE Y MORTERO DE REPARACIÓN ESTRUCTURAL. NIVEL DE TRABAJO+3.0M</v>
          </cell>
          <cell r="E1287" t="str">
            <v>M2</v>
          </cell>
          <cell r="F1287">
            <v>177612</v>
          </cell>
          <cell r="G1287" t="str">
            <v>Actualización 2022 -I</v>
          </cell>
        </row>
        <row r="1288">
          <cell r="A1288">
            <v>5208</v>
          </cell>
          <cell r="B1288" t="str">
            <v>ANÁLISIS AUXILIARES</v>
          </cell>
          <cell r="C1288" t="str">
            <v>ACTIVIDADES DE CONSERVACIÓN</v>
          </cell>
          <cell r="D1288" t="str">
            <v>LIMPIEZA MECÁNICA DE ACERO DE REFUERZO CON PULIDORA Y SUMINISTRO Y APLICACIÓN DE INHIBIDOR DE CORROSIÓN. NIVEL DE TRABAJO +3.0M.</v>
          </cell>
          <cell r="E1288" t="str">
            <v>ML</v>
          </cell>
          <cell r="F1288">
            <v>93788</v>
          </cell>
          <cell r="G1288" t="str">
            <v>Actualización 2022 -I</v>
          </cell>
        </row>
        <row r="1289">
          <cell r="A1289">
            <v>5209</v>
          </cell>
          <cell r="B1289" t="str">
            <v>ANÁLISIS AUXILIARES</v>
          </cell>
          <cell r="C1289" t="str">
            <v>ACTIVIDADES DE CONSERVACIÓN</v>
          </cell>
          <cell r="D1289" t="str">
            <v>IMPRIMANTE Y PUENTE DE ADHERENCIA ENTRE CONCRETO FRESCO Y ENDURECIDO DE FRAGUADO LENTO. SUMINISTRO Y APLICACIÓN. EPÓXICO DE PEGA CONCRETO NUEVO A VIEJO QUE CUMPLA CON LA NORMA ASTM C-881 TIPO 5 GRADO II</v>
          </cell>
          <cell r="E1289" t="str">
            <v>M2</v>
          </cell>
          <cell r="F1289">
            <v>56570</v>
          </cell>
          <cell r="G1289" t="str">
            <v>Actualización 2022 -I</v>
          </cell>
        </row>
        <row r="1290">
          <cell r="A1290">
            <v>5210</v>
          </cell>
          <cell r="B1290" t="str">
            <v>ANÁLISIS AUXILIARES</v>
          </cell>
          <cell r="C1290" t="str">
            <v>ACTIVIDADES DE CONSERVACIÓN</v>
          </cell>
          <cell r="D1290" t="str">
            <v>ESCARIFICACIÓN MECÁNICA ABUZARDADO Y CORTE CON DISCO DIAMANTADO PARA RECALCE DE ELEMENTOS ESTRUCTURALES PROFUNDIDAD VARIABLE ENTRE 5CM Y 20CM. INCLUYE TRANSPORTE DE ESCOMBROS.</v>
          </cell>
          <cell r="E1290" t="str">
            <v>M2</v>
          </cell>
          <cell r="F1290">
            <v>52551</v>
          </cell>
          <cell r="G1290" t="str">
            <v>Actualización 2022 -I</v>
          </cell>
        </row>
        <row r="1291">
          <cell r="A1291">
            <v>5211</v>
          </cell>
          <cell r="B1291" t="str">
            <v>ANÁLISIS AUXILIARES</v>
          </cell>
          <cell r="C1291" t="str">
            <v>ACTIVIDADES DE CONSERVACIÓN</v>
          </cell>
          <cell r="D1291" t="str">
            <v>MORTERO ACRILICO DE REPARACIÓN ALTA RESISTENCIA, AUTOIMPRIMANTE. SUMINISTRO Y APLICACIÓN. INCLUYE COSTOS DE SUMINISTRO DE MATERIALES (RECUBRIMIENTO ANTICORROSIVO EN DOS CAPAS.</v>
          </cell>
          <cell r="E1291" t="str">
            <v>M2</v>
          </cell>
          <cell r="F1291">
            <v>42258</v>
          </cell>
          <cell r="G1291" t="str">
            <v>Actualización 2022 -I</v>
          </cell>
        </row>
        <row r="1292">
          <cell r="A1292">
            <v>5212</v>
          </cell>
          <cell r="B1292" t="str">
            <v>PAVIMENTOS</v>
          </cell>
          <cell r="C1292" t="str">
            <v>JUNTAS PARA PAVIMENTOS</v>
          </cell>
          <cell r="D1292" t="str">
            <v>MASILLA DE POLIURETANO MONOCOMPONENTE PARA SELLADO DE JUNTAS DE CONSTRUCCIÓN. SELLADOR ELÁSTICO DE POLIURETANO. SUMINISTRO Y COLOCACIÓN.</v>
          </cell>
          <cell r="E1292" t="str">
            <v>ML</v>
          </cell>
          <cell r="F1292">
            <v>20703</v>
          </cell>
          <cell r="G1292" t="str">
            <v>Actualización 2022 -I</v>
          </cell>
        </row>
        <row r="1293">
          <cell r="A1293">
            <v>5214</v>
          </cell>
          <cell r="B1293" t="str">
            <v>PAVIMENTOS</v>
          </cell>
          <cell r="C1293" t="str">
            <v>JUNTAS PARA PAVIMENTOS</v>
          </cell>
          <cell r="D1293" t="str">
            <v>LAMINA ALFAJOR 6MM CON SOPORTE EN NEOPRENO PARA PERMITIR FLUJO VEHICULAR SOBRE JUNTAS DEMOLIDAS. INCLUYE RETIRO Y POSTERIOR COLOCACIÓN Y TRANSPORTE.</v>
          </cell>
          <cell r="E1293" t="str">
            <v>M2</v>
          </cell>
          <cell r="F1293">
            <v>159002</v>
          </cell>
          <cell r="G1293" t="str">
            <v>Actualización 2022 -I</v>
          </cell>
        </row>
        <row r="1294">
          <cell r="A1294">
            <v>5216</v>
          </cell>
          <cell r="B1294" t="str">
            <v>CONCRETO Y ACERO PARA ESTRUCTURAS</v>
          </cell>
          <cell r="C1294" t="str">
            <v>PINTURA PARA ESTRUCTURAS</v>
          </cell>
          <cell r="D1294" t="str">
            <v>PINTURA EPÓXICA A DOS MANOS. SUMINISTRO Y APLICACIÓN.</v>
          </cell>
          <cell r="E1294" t="str">
            <v>M2</v>
          </cell>
          <cell r="F1294">
            <v>15996</v>
          </cell>
          <cell r="G1294" t="str">
            <v>Actualización 2022 -I</v>
          </cell>
        </row>
        <row r="1295">
          <cell r="A1295">
            <v>5217</v>
          </cell>
          <cell r="B1295" t="str">
            <v>SEÑALIZACIÓN</v>
          </cell>
          <cell r="C1295" t="str">
            <v>DEMARCACION DE PAVIMENTOS</v>
          </cell>
          <cell r="D1295" t="str">
            <v>PINTURA ACRÍLICA BASE AGUA A=10CM PARA LINEAS DE DEMARCACIÓN, CON MICROESFERAS, ESPESOR SECO DE 9MILS Y 60% DE SÓLIDOS POR VOLUMEN, EN CALZADA. SUMINISTRO Y APLICACIÓN.</v>
          </cell>
          <cell r="E1295" t="str">
            <v>ML</v>
          </cell>
          <cell r="F1295">
            <v>3305</v>
          </cell>
          <cell r="G1295" t="str">
            <v>Actualización 2022 -I</v>
          </cell>
        </row>
        <row r="1296">
          <cell r="A1296">
            <v>5218</v>
          </cell>
          <cell r="B1296" t="str">
            <v>SEÑALIZACIÓN</v>
          </cell>
          <cell r="C1296" t="str">
            <v>DEMARCACION DE PAVIMENTOS</v>
          </cell>
          <cell r="D1296" t="str">
            <v>PINTURA ACRILÍCA BASE AGUA A=10CM PARA LINEAS DE DEMARCACIÓN, EN CICLORUTA (EN ANDÉN), SIN MICROESFERAS, ESPESOR SECO DE 9MILS Y 60% DE SÓLIDOS POR VOLUMEN. SUMINISTRO Y APLICACIÓN.</v>
          </cell>
          <cell r="E1296" t="str">
            <v>ML</v>
          </cell>
          <cell r="F1296">
            <v>3409</v>
          </cell>
          <cell r="G1296" t="str">
            <v>Actualización 2022 -I</v>
          </cell>
        </row>
        <row r="1297">
          <cell r="A1297">
            <v>5220</v>
          </cell>
          <cell r="B1297" t="str">
            <v>SEÑALIZACIÓN</v>
          </cell>
          <cell r="C1297" t="str">
            <v>DEMARCACION DE PAVIMENTOS</v>
          </cell>
          <cell r="D1297" t="str">
            <v>PINTURA EN PLASTICO EN FRIO METILMETACRILATO DE A=12CM PARA LINEAS DE DEMARCACIÓN, CON MICROESFERAS Y ESPESOR SECO SEGÚN NORMA NTC 4744. SUMINISTRO Y APLICACIÓN.</v>
          </cell>
          <cell r="E1297" t="str">
            <v>ML</v>
          </cell>
          <cell r="F1297">
            <v>12802</v>
          </cell>
          <cell r="G1297" t="str">
            <v>Actualización 2022 -I</v>
          </cell>
        </row>
        <row r="1298">
          <cell r="A1298">
            <v>5221</v>
          </cell>
          <cell r="B1298" t="str">
            <v>SEÑALIZACIÓN</v>
          </cell>
          <cell r="C1298" t="str">
            <v>DEMARCACION DE PAVIMENTOS</v>
          </cell>
          <cell r="D1298" t="str">
            <v>PINTURA EN PLASTICO EN FRIO METILMETACRILATO DE A=15CM PARA LINEAS DE DEMARCACIÓN, CON MICROESFERAS Y ESPESOR SECO SEGÚN NORMA NTC 4744. SUMINISTRO Y APLICACIÓN.</v>
          </cell>
          <cell r="E1298" t="str">
            <v>ML</v>
          </cell>
          <cell r="F1298">
            <v>14636</v>
          </cell>
          <cell r="G1298" t="str">
            <v>Actualización 2022 -I</v>
          </cell>
        </row>
        <row r="1299">
          <cell r="A1299">
            <v>5225</v>
          </cell>
          <cell r="B1299" t="str">
            <v>SEÑALIZACIÓN</v>
          </cell>
          <cell r="C1299" t="str">
            <v>DEMARCACION DE PAVIMENTOS</v>
          </cell>
          <cell r="D1299" t="str">
            <v>PINTURA DE TRÁFICO - IMPRIMANTE NEGRO A=15CM. SUMINISTRO Y APLICACIÓN.</v>
          </cell>
          <cell r="E1299" t="str">
            <v>ML</v>
          </cell>
          <cell r="F1299">
            <v>3815</v>
          </cell>
          <cell r="G1299" t="str">
            <v>Actualización 2022 -I</v>
          </cell>
        </row>
        <row r="1300">
          <cell r="A1300">
            <v>5226</v>
          </cell>
          <cell r="B1300" t="str">
            <v>SEÑALIZACIÓN</v>
          </cell>
          <cell r="C1300" t="str">
            <v>DEMARCACION DE PAVIMENTOS</v>
          </cell>
          <cell r="D1300" t="str">
            <v>PINTURA DE TRÁFICO - IMPRIMANTE NEGRO A=20CM. SUMINISTRO Y APLICACIÓN.</v>
          </cell>
          <cell r="E1300" t="str">
            <v>ML</v>
          </cell>
          <cell r="F1300">
            <v>5096</v>
          </cell>
          <cell r="G1300" t="str">
            <v>Actualización 2022 -I</v>
          </cell>
        </row>
        <row r="1301">
          <cell r="A1301">
            <v>5227</v>
          </cell>
          <cell r="B1301" t="str">
            <v>SEÑALIZACIÓN</v>
          </cell>
          <cell r="C1301" t="str">
            <v>DEMARCACION DE PAVIMENTOS</v>
          </cell>
          <cell r="D1301" t="str">
            <v>PINTURA DE TRÁFICO - IMPRIMANTE NEGRO. SUMINISTRO Y APLICACIÓN.</v>
          </cell>
          <cell r="E1301" t="str">
            <v>M2</v>
          </cell>
          <cell r="F1301">
            <v>26103</v>
          </cell>
          <cell r="G1301" t="str">
            <v>Actualización 2022 -I</v>
          </cell>
        </row>
        <row r="1302">
          <cell r="A1302">
            <v>5228</v>
          </cell>
          <cell r="B1302" t="str">
            <v>SEÑALIZACIÓN</v>
          </cell>
          <cell r="C1302" t="str">
            <v>DEMARCACION DE PAVIMENTOS</v>
          </cell>
          <cell r="D1302" t="str">
            <v>BORRADO DE DEMARCACIÓN VIAL POR FRESADO CON MÁQUINA PARA LINEA A=0.12M.</v>
          </cell>
          <cell r="E1302" t="str">
            <v>ML</v>
          </cell>
          <cell r="F1302">
            <v>8330</v>
          </cell>
          <cell r="G1302" t="str">
            <v>Actualización 2022 -I</v>
          </cell>
        </row>
        <row r="1303">
          <cell r="A1303">
            <v>5229</v>
          </cell>
          <cell r="B1303" t="str">
            <v>SEÑALIZACIÓN</v>
          </cell>
          <cell r="C1303" t="str">
            <v>DEMARCACION DE PAVIMENTOS</v>
          </cell>
          <cell r="D1303" t="str">
            <v>BORRADO DE DEMARCACIÓN VIAL POR FRESADO CON MÁQUINA PARA LINEA A=0.15M.</v>
          </cell>
          <cell r="E1303" t="str">
            <v>ML</v>
          </cell>
          <cell r="F1303">
            <v>10413</v>
          </cell>
          <cell r="G1303" t="str">
            <v>Actualización 2022 -I</v>
          </cell>
        </row>
        <row r="1304">
          <cell r="A1304">
            <v>5230</v>
          </cell>
          <cell r="B1304" t="str">
            <v>SEÑALIZACIÓN</v>
          </cell>
          <cell r="C1304" t="str">
            <v>DEMARCACION DE PAVIMENTOS</v>
          </cell>
          <cell r="D1304" t="str">
            <v>BORRADO DE DEMARCACIÓN VIAL POR FRESADO CON MÁQUINA PARA LINEA A=0.20M.</v>
          </cell>
          <cell r="E1304" t="str">
            <v>ML</v>
          </cell>
          <cell r="F1304">
            <v>13912</v>
          </cell>
          <cell r="G1304" t="str">
            <v>Actualización 2022 -I</v>
          </cell>
        </row>
        <row r="1305">
          <cell r="A1305">
            <v>5241</v>
          </cell>
          <cell r="B1305" t="str">
            <v>SEÑALIZACIÓN</v>
          </cell>
          <cell r="C1305" t="str">
            <v>DEMARCACION DE PAVIMENTOS</v>
          </cell>
          <cell r="D1305" t="str">
            <v>TACHA REFLECTIVA BIDIRECCIONAL (INCLUYE SUMINISTRO E INSTALACIÓN).</v>
          </cell>
          <cell r="E1305" t="str">
            <v>UN</v>
          </cell>
          <cell r="F1305">
            <v>11793</v>
          </cell>
          <cell r="G1305" t="str">
            <v>Actualización 2022 -I</v>
          </cell>
        </row>
        <row r="1306">
          <cell r="A1306">
            <v>5242</v>
          </cell>
          <cell r="B1306" t="str">
            <v>SEÑALIZACIÓN</v>
          </cell>
          <cell r="C1306" t="str">
            <v>DEMARCACION DE PAVIMENTOS</v>
          </cell>
          <cell r="D1306" t="str">
            <v>RESALTOS EN CAUCHO ANCLADOS, LONGITUD 1M, ANCHO 30CM, ANCHO 4.5CM. (INCLUYE SUMINISTRO E INSTALACIÓN).</v>
          </cell>
          <cell r="E1306" t="str">
            <v>UN</v>
          </cell>
          <cell r="F1306">
            <v>187224</v>
          </cell>
          <cell r="G1306" t="str">
            <v>Actualización 2022 -I</v>
          </cell>
        </row>
        <row r="1307">
          <cell r="A1307">
            <v>5244</v>
          </cell>
          <cell r="B1307" t="str">
            <v>EXCAVACIONES</v>
          </cell>
          <cell r="C1307" t="str">
            <v>FORMALETAS</v>
          </cell>
          <cell r="D1307" t="str">
            <v>ENTIBADO EC-1 CONTÍNUO MADERA CON PERFILES DE MADERA Y PARALES TELESCÓPICOS. SUMINISTRO E INSTALACIÓN.</v>
          </cell>
          <cell r="E1307" t="str">
            <v>M2</v>
          </cell>
          <cell r="F1307">
            <v>54042</v>
          </cell>
          <cell r="G1307" t="str">
            <v>Actualización 2022 -I</v>
          </cell>
        </row>
        <row r="1308">
          <cell r="A1308">
            <v>5245</v>
          </cell>
          <cell r="B1308" t="str">
            <v>REDES ALCANTARILLADO / DRENAJE</v>
          </cell>
          <cell r="C1308" t="str">
            <v>REDES ALCANTARILLADO / DRENAJE</v>
          </cell>
          <cell r="D1308" t="str">
            <v>EMPATE EN LÍNEA DE TUBERÍA DE ACERO (HA) A TUBERÍA PVC 6". SUMINISTRO E INSTALACIÓN. (INCLUYE ACOPLE UNIVERSAL D= 6" R1, UNIÓN DE REPARACIÓN D=6" Y 1MT DE TUBERÍA PVC D= 6" RDE 21).</v>
          </cell>
          <cell r="E1308" t="str">
            <v>UN</v>
          </cell>
          <cell r="F1308">
            <v>587215</v>
          </cell>
          <cell r="G1308" t="str">
            <v>Actualización 2022 -I</v>
          </cell>
        </row>
        <row r="1309">
          <cell r="A1309">
            <v>5246</v>
          </cell>
          <cell r="B1309" t="str">
            <v>REDES ALCANTARILLADO / DRENAJE</v>
          </cell>
          <cell r="C1309" t="str">
            <v>REDES ALCANTARILLADO / DRENAJE</v>
          </cell>
          <cell r="D1309" t="str">
            <v>EMPATE EN LÍNEA DE TUBERÍA DE ACERO (HA) A TUBERÍA PVC 12". SUMINISTRO E INSTALACIÓN. (INCLUYE ACOPLE UNIVERSAL D= 12" R1, UNIÓN DE REPARACIÓN D=12" Y 1MT DE TUBERÍA PVC D= 12" RDE 21).</v>
          </cell>
          <cell r="E1309" t="str">
            <v>UN</v>
          </cell>
          <cell r="F1309">
            <v>2413675</v>
          </cell>
          <cell r="G1309" t="str">
            <v>Actualización 2022 -I</v>
          </cell>
        </row>
        <row r="1310">
          <cell r="A1310">
            <v>5247</v>
          </cell>
          <cell r="B1310" t="str">
            <v>REDES ALCANTARILLADO / DRENAJE</v>
          </cell>
          <cell r="C1310" t="str">
            <v>REDES ALCANTARILLADO / DRENAJE</v>
          </cell>
          <cell r="D1310" t="str">
            <v>EMPATE EN LÍNEA DE TUBERÍA DE ACERO (HA) A ASBESTO CEMENTO (AC) 6". SUMINISTRO E INSTALACIÓN. (INCLUYE DOS ACOPLES UNIVERSAL D= 6" R1 Y 1MT DE TUBERÍA PVC D= 6" RDE 21).</v>
          </cell>
          <cell r="E1310" t="str">
            <v>UN</v>
          </cell>
          <cell r="F1310">
            <v>613563</v>
          </cell>
          <cell r="G1310" t="str">
            <v>Actualización 2022 -I</v>
          </cell>
        </row>
        <row r="1311">
          <cell r="A1311">
            <v>5248</v>
          </cell>
          <cell r="B1311" t="str">
            <v>REDES ACUEDUCTO</v>
          </cell>
          <cell r="C1311" t="str">
            <v>REDES ACUEDUCTO</v>
          </cell>
          <cell r="D1311" t="str">
            <v>TUBERIA CONDUIT PVC D= 1/2" (NO INCLUYE RELLENOS). SUMINISTRO E INSTALACIÓN.</v>
          </cell>
          <cell r="E1311" t="str">
            <v>ML</v>
          </cell>
          <cell r="F1311">
            <v>4048</v>
          </cell>
          <cell r="G1311" t="str">
            <v>Actualización 2022 -I</v>
          </cell>
        </row>
        <row r="1312">
          <cell r="A1312">
            <v>5249</v>
          </cell>
          <cell r="B1312" t="str">
            <v>REDES ELECTRICAS</v>
          </cell>
          <cell r="C1312" t="str">
            <v>RED ELÉCTRICA CODENSA</v>
          </cell>
          <cell r="D1312" t="str">
            <v>TUBERIA EN ACERO GALVANIZADA D= 2" (NO INCLUYE RELLENOS). SUMINISTRO E INSTALACIÓN.</v>
          </cell>
          <cell r="E1312" t="str">
            <v>ML</v>
          </cell>
          <cell r="F1312">
            <v>58599</v>
          </cell>
          <cell r="G1312" t="str">
            <v>Actualización 2022 -I</v>
          </cell>
        </row>
        <row r="1313">
          <cell r="A1313">
            <v>5250</v>
          </cell>
          <cell r="B1313" t="str">
            <v>REDES ACUEDUCTO</v>
          </cell>
          <cell r="C1313" t="str">
            <v>REDES ACUEDUCTO</v>
          </cell>
          <cell r="D1313" t="str">
            <v>CARCAMO TIPO PLACA DE PROTECCIÓN DE TUBO EN POLIETILENO D= 2", 3", 4", 6" Y 8". (INCLUYE RELLENO EN ARENA DE PEÑA, REFUERZO, CONCRETO DE 2000 PSI Y 4000 PSI, FORMALETA Y TRANSPORTE DE PETREOS).</v>
          </cell>
          <cell r="E1313" t="str">
            <v>ML</v>
          </cell>
          <cell r="F1313">
            <v>145388</v>
          </cell>
          <cell r="G1313" t="str">
            <v>Actualización 2022 -I</v>
          </cell>
        </row>
        <row r="1314">
          <cell r="A1314">
            <v>5251</v>
          </cell>
          <cell r="B1314" t="str">
            <v>REDES ACUEDUCTO</v>
          </cell>
          <cell r="C1314" t="str">
            <v>REDES ACUEDUCTO</v>
          </cell>
          <cell r="D1314" t="str">
            <v>CARCAMO TIPO PLACA PARA PROTECCIÓN DE TUBO EN POLIETILENO D= 10", 12", 14" Y 16" (INCLUYE RELLENO EN ARENA DE PEÑA, REFUERZO, CONCRETO DE 2000 PSI Y 4000 PSI, FORMALETA Y TRANSPORTE DE PETREOS).</v>
          </cell>
          <cell r="E1314" t="str">
            <v>ML</v>
          </cell>
          <cell r="F1314">
            <v>216573</v>
          </cell>
          <cell r="G1314" t="str">
            <v>Actualización 2022 -I</v>
          </cell>
        </row>
        <row r="1315">
          <cell r="A1315">
            <v>5252</v>
          </cell>
          <cell r="B1315" t="str">
            <v>REDES ELECTRICAS</v>
          </cell>
          <cell r="C1315" t="str">
            <v>RED ELECTRICA CODENSA</v>
          </cell>
          <cell r="D1315" t="str">
            <v>CAJA PARA SECCIONADOR MANIOBRA SUBESTACIÓN SEMISUMERGIBLE NORMA CODENSA CS290 (ANDEN. INCL BASE EN CONCRETO DE 1500 PSI. RECEBO COMPACTADO, MUROS, PAÑETE EN MORTERO IMPERMEAB. ACERO REFUERZO, ESCALERA DE GATO, MARCO Y TAPAS.</v>
          </cell>
          <cell r="E1315" t="str">
            <v>UN</v>
          </cell>
          <cell r="F1315">
            <v>2900619</v>
          </cell>
          <cell r="G1315" t="str">
            <v>Actualización 2022 -I</v>
          </cell>
        </row>
        <row r="1316">
          <cell r="A1316">
            <v>5253</v>
          </cell>
          <cell r="B1316" t="str">
            <v>REDES ELECTRICAS</v>
          </cell>
          <cell r="C1316" t="str">
            <v>RED ELECTRICA CODENSA</v>
          </cell>
          <cell r="D1316" t="str">
            <v>CAJA DE MANIOBRA ENTRADA Y SALIDA SUBESTACION SEMISUMERGIBLE NORMA CODENSA CTS535. SUMINISTRO E INSTALACION.</v>
          </cell>
          <cell r="E1316" t="str">
            <v>UN</v>
          </cell>
          <cell r="F1316">
            <v>11201177</v>
          </cell>
          <cell r="G1316" t="str">
            <v>Actualización 2022 -I</v>
          </cell>
        </row>
        <row r="1317">
          <cell r="A1317">
            <v>5254</v>
          </cell>
          <cell r="B1317" t="str">
            <v>REDES ALCANTARILLADO / DRENAJE</v>
          </cell>
          <cell r="C1317" t="str">
            <v>REDES ALCANTARILLADO / DRENAJE</v>
          </cell>
          <cell r="D1317" t="str">
            <v>TUBERIA CONCRETO D=36" CL. V REFORZADO (INCLUYE SUMINISTRO, INSTALACIÓN, MORTERO 2000 PSI PARA CUBRIMIENTO DE JUNTA).</v>
          </cell>
          <cell r="E1317" t="str">
            <v>ML</v>
          </cell>
          <cell r="F1317">
            <v>1552067</v>
          </cell>
          <cell r="G1317" t="str">
            <v>Actualización 2022 -I</v>
          </cell>
        </row>
        <row r="1318">
          <cell r="A1318">
            <v>5271</v>
          </cell>
          <cell r="B1318" t="str">
            <v>CONCRETO Y ACERO PARA ESTRUCTURAS</v>
          </cell>
          <cell r="C1318" t="str">
            <v>CONCRETO PARA ESTRUCTURAS</v>
          </cell>
          <cell r="D1318" t="str">
            <v>CONCRETO 2000 PSI GRAVA COMUN 1" (SUMINISTRO Y COLOCACIÓN. INCLUYE SUMINISTRO DE CONCRETO, FORMALETEADO, FUNDIDA Y CURADO.)</v>
          </cell>
          <cell r="E1318" t="str">
            <v>M3</v>
          </cell>
          <cell r="F1318">
            <v>479167</v>
          </cell>
          <cell r="G1318" t="str">
            <v>Actualización 2022 -I</v>
          </cell>
        </row>
        <row r="1319">
          <cell r="A1319">
            <v>5272</v>
          </cell>
          <cell r="B1319" t="str">
            <v>REDES ELECTRICAS</v>
          </cell>
          <cell r="C1319" t="str">
            <v>RED ELÉCTRICA CODENSA</v>
          </cell>
          <cell r="D1319" t="str">
            <v>2 DUCTOS D=6" PVC-TDP (NO INCLUYE RELLENOS NI EXCAVACIÓN). SUMINISTRO E INSTALACIÓN.</v>
          </cell>
          <cell r="E1319" t="str">
            <v>ML</v>
          </cell>
          <cell r="F1319">
            <v>109970</v>
          </cell>
          <cell r="G1319" t="str">
            <v>Actualización 2022 -I</v>
          </cell>
        </row>
        <row r="1320">
          <cell r="A1320">
            <v>5273</v>
          </cell>
          <cell r="B1320" t="str">
            <v>REDES ELECTRICAS</v>
          </cell>
          <cell r="C1320" t="str">
            <v>RED ELÉCTRICA CODENSA</v>
          </cell>
          <cell r="D1320" t="str">
            <v>3 DUCTOS D=6" PVC-TDP (NO INCLUYE RELLENOS NI EXCAVACIÓN). SUMINISTRO E INSTALACIÓN.</v>
          </cell>
          <cell r="E1320" t="str">
            <v>ML</v>
          </cell>
          <cell r="F1320">
            <v>164955</v>
          </cell>
          <cell r="G1320" t="str">
            <v>Actualización 2022 -I</v>
          </cell>
        </row>
        <row r="1321">
          <cell r="A1321">
            <v>5274</v>
          </cell>
          <cell r="B1321" t="str">
            <v>REDES ELECTRICAS</v>
          </cell>
          <cell r="C1321" t="str">
            <v>RED ELÉCTRICA CODENSA</v>
          </cell>
          <cell r="D1321" t="str">
            <v>5 DUCTOS D=6" PVC-TDP (NO INCLUYE RELLENOS NI EXCAVACIÓN). SUMINISTRO E INSTALACIÓN.</v>
          </cell>
          <cell r="E1321" t="str">
            <v>ML</v>
          </cell>
          <cell r="F1321">
            <v>274926</v>
          </cell>
          <cell r="G1321" t="str">
            <v>Actualización 2022 -I</v>
          </cell>
        </row>
        <row r="1322">
          <cell r="A1322">
            <v>5275</v>
          </cell>
          <cell r="B1322" t="str">
            <v>REDES ELECTRICAS</v>
          </cell>
          <cell r="C1322" t="str">
            <v>RED ELÉCTRICA CODENSA</v>
          </cell>
          <cell r="D1322" t="str">
            <v>10 DUCTOS D=6" PVC-TDP (NO INCLUYE RELLENOS NI EXCAVACIÓN). SUMINISTRO E INSTALACIÓN.</v>
          </cell>
          <cell r="E1322" t="str">
            <v>ML</v>
          </cell>
          <cell r="F1322">
            <v>549848</v>
          </cell>
          <cell r="G1322" t="str">
            <v>Actualización 2022 -I</v>
          </cell>
        </row>
        <row r="1323">
          <cell r="A1323">
            <v>5276</v>
          </cell>
          <cell r="B1323" t="str">
            <v>REDES ELECTRICAS</v>
          </cell>
          <cell r="C1323" t="str">
            <v>RED ELÉCTRICA CODENSA</v>
          </cell>
          <cell r="D1323" t="str">
            <v>11 DUCTOS D=6" PVC-TDP (NO INCLUYE RELLENOS NI EXCAVACIÓN). SUMINISTRO E INSTALACIÓN.</v>
          </cell>
          <cell r="E1323" t="str">
            <v>ML</v>
          </cell>
          <cell r="F1323">
            <v>604833</v>
          </cell>
          <cell r="G1323" t="str">
            <v>Actualización 2022 -I</v>
          </cell>
        </row>
        <row r="1324">
          <cell r="A1324">
            <v>5277</v>
          </cell>
          <cell r="B1324" t="str">
            <v>REDES ELECTRICAS</v>
          </cell>
          <cell r="C1324" t="str">
            <v>RED ELÉCTRICA CODENSA</v>
          </cell>
          <cell r="D1324" t="str">
            <v>20 DUCTOS D=4" PVC-TDP (NO INCLUYE RELLENOS NI EXCAVACIÓN). SUMINISTRO E INSTALACIÓN.</v>
          </cell>
          <cell r="E1324" t="str">
            <v>ML</v>
          </cell>
          <cell r="F1324">
            <v>501293</v>
          </cell>
          <cell r="G1324" t="str">
            <v>Actualización 2022 -I</v>
          </cell>
        </row>
        <row r="1325">
          <cell r="A1325">
            <v>5278</v>
          </cell>
          <cell r="B1325" t="str">
            <v>REDES ELECTRICAS</v>
          </cell>
          <cell r="C1325" t="str">
            <v>RED ELÉCTRICA CODENSA</v>
          </cell>
          <cell r="D1325" t="str">
            <v>28 DUCTOS D=4" PVC-TDP (NO INCLUYE RELLENOS NI EXCAVACIÓN). SUMINISTRO E INSTALACIÓN.</v>
          </cell>
          <cell r="E1325" t="str">
            <v>ML</v>
          </cell>
          <cell r="F1325">
            <v>701969</v>
          </cell>
          <cell r="G1325" t="str">
            <v>Actualización 2022 -I</v>
          </cell>
        </row>
        <row r="1326">
          <cell r="A1326">
            <v>5279</v>
          </cell>
          <cell r="B1326" t="str">
            <v>REDES ELECTRICAS</v>
          </cell>
          <cell r="C1326" t="str">
            <v>RED ELÉCTRICA CODENSA</v>
          </cell>
          <cell r="D1326" t="str">
            <v>5 DUCTOS D=4" PVC-TDP (NO INCLUYE RELLENOS NI EXCAVACIÓN). SUMINISTRO E INSTALACIÓN.</v>
          </cell>
          <cell r="E1326" t="str">
            <v>ML</v>
          </cell>
          <cell r="F1326">
            <v>125325</v>
          </cell>
          <cell r="G1326" t="str">
            <v>Actualización 2022 -I</v>
          </cell>
        </row>
        <row r="1327">
          <cell r="A1327">
            <v>5280</v>
          </cell>
          <cell r="B1327" t="str">
            <v>REDES TELEFONICAS / DATOS</v>
          </cell>
          <cell r="C1327" t="str">
            <v>RED TELEFONICA ETB</v>
          </cell>
          <cell r="D1327" t="str">
            <v>CARCAMO DE PROTECCIÓN PARA TUBERIA DE TELEFONOS (DE 9 A 12 TUBOS). SUMINISTRO E INSTALACIÓN.</v>
          </cell>
          <cell r="E1327" t="str">
            <v>ML</v>
          </cell>
          <cell r="F1327">
            <v>202143</v>
          </cell>
          <cell r="G1327" t="str">
            <v>Actualización 2022 -I</v>
          </cell>
        </row>
        <row r="1328">
          <cell r="A1328">
            <v>5286</v>
          </cell>
          <cell r="B1328" t="str">
            <v>RELLENOS Y CAPAS GRANULARES</v>
          </cell>
          <cell r="C1328" t="str">
            <v>CAPAS GRANULARES</v>
          </cell>
          <cell r="D1328" t="str">
            <v>ESTABILIZACIÓN DE BASE GRANULAR CON EMULSIÓN + CEMENTO 5% E= 0.20M</v>
          </cell>
          <cell r="E1328" t="str">
            <v>M2</v>
          </cell>
          <cell r="F1328">
            <v>13495</v>
          </cell>
          <cell r="G1328" t="str">
            <v>Actualización 2022 -I</v>
          </cell>
        </row>
        <row r="1329">
          <cell r="A1329">
            <v>5312</v>
          </cell>
          <cell r="B1329" t="str">
            <v>CONCRETO Y ACERO PARA ESTRUCTURAS</v>
          </cell>
          <cell r="C1329" t="str">
            <v>CONCRETO PARA ESTRUCTURAS</v>
          </cell>
          <cell r="D1329" t="str">
            <v>CONCRETO 4000 PSI (280 KG/CM2) GRAVA COMUN PARA ALETAS Y ESPALDAR (INCLUYE FORMALETA. NO INCLUYE REFUERZO NI CURADO. INCLUYE SUMINISTRO Y COLOCACION).</v>
          </cell>
          <cell r="E1329" t="str">
            <v>M3</v>
          </cell>
          <cell r="F1329">
            <v>528559</v>
          </cell>
          <cell r="G1329" t="str">
            <v>Actualización 2022 -I</v>
          </cell>
        </row>
        <row r="1330">
          <cell r="A1330">
            <v>5313</v>
          </cell>
          <cell r="B1330" t="str">
            <v>CONCRETO Y ACERO PARA ESTRUCTURAS</v>
          </cell>
          <cell r="C1330" t="str">
            <v>CONCRETO PARA ESTRUCTURAS</v>
          </cell>
          <cell r="D1330" t="str">
            <v>CONCRETO 3500 PSI (245 KG/CM2) GRAVA COMUN PARA CIMENTACIONES (INCLUYE FORMALETA. NO INCLUYE REFUERZO NI CURADO. INCLUYE SUMINISTRO Y COLOCACION).</v>
          </cell>
          <cell r="E1330" t="str">
            <v>M3</v>
          </cell>
          <cell r="F1330">
            <v>516877</v>
          </cell>
          <cell r="G1330" t="str">
            <v>Actualización 2022 -I</v>
          </cell>
        </row>
        <row r="1331">
          <cell r="A1331">
            <v>5314</v>
          </cell>
          <cell r="B1331" t="str">
            <v>ANDENES Y SARDINELES</v>
          </cell>
          <cell r="C1331" t="str">
            <v>SARDINELES Y BORDILLOS</v>
          </cell>
          <cell r="D1331" t="str">
            <v>SEPARADOR NEW JERSEY MONODIRECCIONAL 0.375M X 0.90M X 0.15M (FUNDIDO EN SITIO. INCLUYE SUM. E INST. NO INC. MATERIAL DE BASE).</v>
          </cell>
          <cell r="E1331" t="str">
            <v>ML</v>
          </cell>
          <cell r="F1331">
            <v>495878</v>
          </cell>
          <cell r="G1331" t="str">
            <v>Actualización 2022 -I</v>
          </cell>
        </row>
        <row r="1332">
          <cell r="A1332">
            <v>5315</v>
          </cell>
          <cell r="B1332" t="str">
            <v>CONCRETO Y ACERO PARA ESTRUCTURAS</v>
          </cell>
          <cell r="C1332" t="str">
            <v>CONCRETO PARA ESTRUCTURAS</v>
          </cell>
          <cell r="D1332" t="str">
            <v>CONCRETO 4000 PSI (280 KG/CM2) PARA MURO DE CONTENCION (GRAVA COMUN) SUMINISTRO Y COLOCACIÓN. INCLUYE FORMALETA. NO INCLUYE REFUERZO, NI CURADO). PARA TRABAJOS A NIVEL MENOR DE 1.50M.</v>
          </cell>
          <cell r="E1332" t="str">
            <v>M3</v>
          </cell>
          <cell r="F1332">
            <v>852668</v>
          </cell>
          <cell r="G1332" t="str">
            <v>Actualización 2022 -I</v>
          </cell>
        </row>
        <row r="1333">
          <cell r="A1333">
            <v>5316</v>
          </cell>
          <cell r="B1333" t="str">
            <v>REDES ELECTRICAS</v>
          </cell>
          <cell r="C1333" t="str">
            <v>RED ELÉCTRICA CODENSA</v>
          </cell>
          <cell r="D1333" t="str">
            <v>NIVELACION DE CAJA CS276 EN ANDEN H= 0.42M (INCLUYE CONCRETO 2500 PSI HECHO EN OBRA, LADRILLO TOLETE RECOCIDO 24X12X6. MORTERO 1:5 HECHO EN OBRA. INCL. REPOSICION DE MARCO Y TAPA PREFABRICADA</v>
          </cell>
          <cell r="E1333" t="str">
            <v>UN</v>
          </cell>
          <cell r="F1333">
            <v>1305325</v>
          </cell>
          <cell r="G1333" t="str">
            <v>Actualización 2022 -I</v>
          </cell>
        </row>
        <row r="1334">
          <cell r="A1334">
            <v>5317</v>
          </cell>
          <cell r="B1334" t="str">
            <v>CONCRETO Y ACERO PARA ESTRUCTURAS</v>
          </cell>
          <cell r="C1334" t="str">
            <v>CONCRETO PARA ESTRUCTURAS</v>
          </cell>
          <cell r="D1334" t="str">
            <v>CONCRETO GRAVA COMÚN DE 5000 PSI (350 KG/CM2) PARA SUPER ESTRUCTURA ACELERADO A 2 DÍAS. (CONCRETO GRAVA COMÚN.INCLUYE ACELERANTE, FORMALETA, CURADO DE CONCRETO Y MANO DE OBRA).</v>
          </cell>
          <cell r="E1334" t="str">
            <v>M3</v>
          </cell>
          <cell r="F1334">
            <v>858056</v>
          </cell>
          <cell r="G1334" t="str">
            <v>Actualización 2022 -I</v>
          </cell>
        </row>
        <row r="1335">
          <cell r="A1335">
            <v>5318</v>
          </cell>
          <cell r="B1335" t="str">
            <v>REDES ALCANTARILLADO / DRENAJE</v>
          </cell>
          <cell r="C1335" t="str">
            <v>REDES ALCANTARILLADO / DRENAJE</v>
          </cell>
          <cell r="D1335" t="str">
            <v>CAMARA GRP 2500 * 2500 * 1200 (INCLUYE TUBERIA , CHIMENEA 2.5M Y ACCESORIOS. SUMINISTRO E INSTALACION.</v>
          </cell>
          <cell r="E1335" t="str">
            <v>UN</v>
          </cell>
          <cell r="F1335">
            <v>45293959</v>
          </cell>
          <cell r="G1335" t="str">
            <v>Actualización 2022 -I</v>
          </cell>
        </row>
        <row r="1336">
          <cell r="A1336">
            <v>5319</v>
          </cell>
          <cell r="B1336" t="str">
            <v>REDES ALCANTARILLADO / DRENAJE</v>
          </cell>
          <cell r="C1336" t="str">
            <v>REDES ALCANTARILLADO / DRENAJE</v>
          </cell>
          <cell r="D1336" t="str">
            <v>CAMARA GRP 2600 * 2600 * 1200 (INCLUYE TUBERIA , CHIMENEA 2.5M Y ACCESORIOS. SUMINISTRO E INSTALACION.</v>
          </cell>
          <cell r="E1336" t="str">
            <v>UN</v>
          </cell>
          <cell r="F1336">
            <v>47092130</v>
          </cell>
          <cell r="G1336" t="str">
            <v>Actualización 2022 -I</v>
          </cell>
        </row>
        <row r="1337">
          <cell r="A1337">
            <v>5320</v>
          </cell>
          <cell r="B1337" t="str">
            <v>REDES ACUEDUCTO</v>
          </cell>
          <cell r="C1337" t="str">
            <v>REDES ACUEDUCTO</v>
          </cell>
          <cell r="D1337" t="str">
            <v>TUBERIA GRP 350MM (INCLUYE TRANSPORTE). SUMINISTRO E INSTALACION.</v>
          </cell>
          <cell r="E1337" t="str">
            <v>ML</v>
          </cell>
          <cell r="F1337">
            <v>605062</v>
          </cell>
          <cell r="G1337" t="str">
            <v>Actualización 2022 -I</v>
          </cell>
        </row>
        <row r="1338">
          <cell r="A1338">
            <v>5321</v>
          </cell>
          <cell r="B1338" t="str">
            <v>REDES ACUEDUCTO</v>
          </cell>
          <cell r="C1338" t="str">
            <v>REDES ACUEDUCTO</v>
          </cell>
          <cell r="D1338" t="str">
            <v>TUBERIA GRP 450MM (INCLUYE TRANSPORTE). SUMINISTRO E INSTALACION.</v>
          </cell>
          <cell r="E1338" t="str">
            <v>ML</v>
          </cell>
          <cell r="F1338">
            <v>749935</v>
          </cell>
          <cell r="G1338" t="str">
            <v>Actualización 2022 -I</v>
          </cell>
        </row>
        <row r="1339">
          <cell r="A1339">
            <v>5322</v>
          </cell>
          <cell r="B1339" t="str">
            <v>REDES ACUEDUCTO</v>
          </cell>
          <cell r="C1339" t="str">
            <v>REDES ACUEDUCTO</v>
          </cell>
          <cell r="D1339" t="str">
            <v>TUBERIA GRP 550MM (INCLUYE TRANSPORTE). SUMINISTRO E INSTALACION.</v>
          </cell>
          <cell r="E1339" t="str">
            <v>ML</v>
          </cell>
          <cell r="F1339">
            <v>981683</v>
          </cell>
          <cell r="G1339" t="str">
            <v>Actualización 2022 -I</v>
          </cell>
        </row>
        <row r="1340">
          <cell r="A1340">
            <v>5324</v>
          </cell>
          <cell r="B1340" t="str">
            <v>REDES ACUEDUCTO</v>
          </cell>
          <cell r="C1340" t="str">
            <v>REDES ACUEDUCTO</v>
          </cell>
          <cell r="D1340" t="str">
            <v>TUBERIA GRP 750MM (INCLUYE TRANSPORTE). SUMINISTRO E INSTALACION.</v>
          </cell>
          <cell r="E1340" t="str">
            <v>ML</v>
          </cell>
          <cell r="F1340">
            <v>1299063</v>
          </cell>
          <cell r="G1340" t="str">
            <v>Actualización 2022 -I</v>
          </cell>
        </row>
        <row r="1341">
          <cell r="A1341">
            <v>5325</v>
          </cell>
          <cell r="B1341" t="str">
            <v>REDES ACUEDUCTO</v>
          </cell>
          <cell r="C1341" t="str">
            <v>REDES ACUEDUCTO</v>
          </cell>
          <cell r="D1341" t="str">
            <v>TUBERIA GRP 850MM (INCLUYE TRANSPORTE). SUMINISTRO E INSTALACION.</v>
          </cell>
          <cell r="E1341" t="str">
            <v>ML</v>
          </cell>
          <cell r="F1341">
            <v>1550920</v>
          </cell>
          <cell r="G1341" t="str">
            <v>Actualización 2022 -I</v>
          </cell>
        </row>
        <row r="1342">
          <cell r="A1342">
            <v>5326</v>
          </cell>
          <cell r="B1342" t="str">
            <v>REDES ACUEDUCTO</v>
          </cell>
          <cell r="C1342" t="str">
            <v>REDES ACUEDUCTO</v>
          </cell>
          <cell r="D1342" t="str">
            <v>TUBERIA GRP 2500MM (INCLUYE TRANSPORTE). SUMINISTRO E INSTALACION.</v>
          </cell>
          <cell r="E1342" t="str">
            <v>ML</v>
          </cell>
          <cell r="F1342">
            <v>9246471</v>
          </cell>
          <cell r="G1342" t="str">
            <v>Actualización 2022 -I</v>
          </cell>
        </row>
        <row r="1343">
          <cell r="A1343">
            <v>5327</v>
          </cell>
          <cell r="B1343" t="str">
            <v>REDES ACUEDUCTO</v>
          </cell>
          <cell r="C1343" t="str">
            <v>REDES ACUEDUCTO</v>
          </cell>
          <cell r="D1343" t="str">
            <v>TUBERIA GRP 2600MM (INCLUYE TRANSPORTE). SUMINISTRO E INSTALACION.</v>
          </cell>
          <cell r="E1343" t="str">
            <v>ML</v>
          </cell>
          <cell r="F1343">
            <v>10013256</v>
          </cell>
          <cell r="G1343" t="str">
            <v>Actualización 2022 -I</v>
          </cell>
        </row>
        <row r="1344">
          <cell r="A1344">
            <v>5328</v>
          </cell>
          <cell r="B1344" t="str">
            <v>REDES ALCANTARILLADO / DRENAJE</v>
          </cell>
          <cell r="C1344" t="str">
            <v>REDES ALCANTARILLADO / DRENAJE</v>
          </cell>
          <cell r="D1344" t="str">
            <v>CAMARA GRP 900 * 900 * 1200 (INCLUYE TUBERIA , CHIMENEA 1.0M Y ACCESORIOS. SUMINISTRO E INSTALACION.</v>
          </cell>
          <cell r="E1344" t="str">
            <v>UN</v>
          </cell>
          <cell r="F1344">
            <v>18805006</v>
          </cell>
          <cell r="G1344" t="str">
            <v>Actualización 2022 -I</v>
          </cell>
        </row>
        <row r="1345">
          <cell r="A1345">
            <v>5329</v>
          </cell>
          <cell r="B1345" t="str">
            <v>REDES ALCANTARILLADO / DRENAJE</v>
          </cell>
          <cell r="C1345" t="str">
            <v>REDES ALCANTARILLADO / DRENAJE</v>
          </cell>
          <cell r="D1345" t="str">
            <v>CAMARA GRP 900 * 900 * 1200 (INCLUYE TUBERIA , CHIMENEA 2.50M Y ACCESORIOS. SUMINISTRO E INSTALACION.</v>
          </cell>
          <cell r="E1345" t="str">
            <v>UN</v>
          </cell>
          <cell r="F1345">
            <v>20651539</v>
          </cell>
          <cell r="G1345" t="str">
            <v>Actualización 2022 -I</v>
          </cell>
        </row>
        <row r="1346">
          <cell r="A1346">
            <v>5330</v>
          </cell>
          <cell r="B1346" t="str">
            <v>REDES ALCANTARILLADO / DRENAJE</v>
          </cell>
          <cell r="C1346" t="str">
            <v>REDES ALCANTARILLADO / DRENAJE</v>
          </cell>
          <cell r="D1346" t="str">
            <v>CAMARA GRP 1000 * 1000 * 1200 (INCLUYE TUBERIA , CHIMENEA 2.50M Y ACCESORIOS. SUMINISTRO E INSTALACION.</v>
          </cell>
          <cell r="E1346" t="str">
            <v>UN</v>
          </cell>
          <cell r="F1346">
            <v>20524215</v>
          </cell>
          <cell r="G1346" t="str">
            <v>Actualización 2022 -I</v>
          </cell>
        </row>
        <row r="1347">
          <cell r="A1347">
            <v>5331</v>
          </cell>
          <cell r="B1347" t="str">
            <v>REDES ALCANTARILLADO / DRENAJE</v>
          </cell>
          <cell r="C1347" t="str">
            <v>REDES ALCANTARILLADO / DRENAJE</v>
          </cell>
          <cell r="D1347" t="str">
            <v>CAMARA GRP 1100 * 1100 * 1200 (INCLUYE TUBERIA , CHIMENEA 2.50M Y ACCESORIOS. SUMINISTRO E INSTALACION.</v>
          </cell>
          <cell r="E1347" t="str">
            <v>UN</v>
          </cell>
          <cell r="F1347">
            <v>23258143</v>
          </cell>
          <cell r="G1347" t="str">
            <v>Actualización 2022 -I</v>
          </cell>
        </row>
        <row r="1348">
          <cell r="A1348">
            <v>5332</v>
          </cell>
          <cell r="B1348" t="str">
            <v>REDES ALCANTARILLADO / DRENAJE</v>
          </cell>
          <cell r="C1348" t="str">
            <v>REDES ALCANTARILLADO / DRENAJE</v>
          </cell>
          <cell r="D1348" t="str">
            <v>CAMARA GRP 1300 * 1300 * 1200 (INCLUYE TUBERIA , CHIMENEA 5.0M Y ACCESORIOS. SUMINISTRO E INSTALACION.</v>
          </cell>
          <cell r="E1348" t="str">
            <v>UN</v>
          </cell>
          <cell r="F1348">
            <v>15366591</v>
          </cell>
          <cell r="G1348" t="str">
            <v>Actualización 2022 -I</v>
          </cell>
        </row>
        <row r="1349">
          <cell r="A1349">
            <v>5333</v>
          </cell>
          <cell r="B1349" t="str">
            <v>REDES ALCANTARILLADO / DRENAJE</v>
          </cell>
          <cell r="C1349" t="str">
            <v>REDES ALCANTARILLADO / DRENAJE</v>
          </cell>
          <cell r="D1349" t="str">
            <v>CAMARA GRP 1500 * 1500 * 1200 (INCLUYE TUBERIA , CHIMENEA 2.50M Y ACCESORIOS. SUMINISTRO E INSTALACION.</v>
          </cell>
          <cell r="E1349" t="str">
            <v>UN</v>
          </cell>
          <cell r="F1349">
            <v>16368385</v>
          </cell>
          <cell r="G1349" t="str">
            <v>Actualización 2022 -I</v>
          </cell>
        </row>
        <row r="1350">
          <cell r="A1350">
            <v>5334</v>
          </cell>
          <cell r="B1350" t="str">
            <v>REDES ALCANTARILLADO / DRENAJE</v>
          </cell>
          <cell r="C1350" t="str">
            <v>REDES ALCANTARILLADO / DRENAJE</v>
          </cell>
          <cell r="D1350" t="str">
            <v>CAMARA GRP 1600 * 1600 * 1200 (INCLUYE TUBERIA , CHIMENEA 2.50M Y ACCESORIOS. SUMINISTRO E INSTALACION.</v>
          </cell>
          <cell r="E1350" t="str">
            <v>UN</v>
          </cell>
          <cell r="F1350">
            <v>21590641</v>
          </cell>
          <cell r="G1350" t="str">
            <v>Actualización 2022 -I</v>
          </cell>
        </row>
        <row r="1351">
          <cell r="A1351">
            <v>5335</v>
          </cell>
          <cell r="B1351" t="str">
            <v>REDES ALCANTARILLADO / DRENAJE</v>
          </cell>
          <cell r="C1351" t="str">
            <v>REDES ALCANTARILLADO / DRENAJE</v>
          </cell>
          <cell r="D1351" t="str">
            <v>CAMARA GRP 1800 * 1800 * 1200 (INCLUYE TUBERIA , CHIMENEA 2.50M Y ACCESORIOS. SUMINISTRO E INSTALACION.</v>
          </cell>
          <cell r="E1351" t="str">
            <v>UN</v>
          </cell>
          <cell r="F1351">
            <v>23083637</v>
          </cell>
          <cell r="G1351" t="str">
            <v>Actualización 2022 -I</v>
          </cell>
        </row>
        <row r="1352">
          <cell r="A1352">
            <v>5336</v>
          </cell>
          <cell r="B1352" t="str">
            <v>REDES ALCANTARILLADO / DRENAJE</v>
          </cell>
          <cell r="C1352" t="str">
            <v>REDES ALCANTARILLADO / DRENAJE</v>
          </cell>
          <cell r="D1352" t="str">
            <v>CAMARA GRP 1800 * 1800 * 1200 (INCLUYE TUBERIA , CHIMENEA 5.0M Y ACCESORIOS. SUMINISTRO E INSTALACION.</v>
          </cell>
          <cell r="E1352" t="str">
            <v>UN</v>
          </cell>
          <cell r="F1352">
            <v>26657780</v>
          </cell>
          <cell r="G1352" t="str">
            <v>Actualización 2022 -I</v>
          </cell>
        </row>
        <row r="1353">
          <cell r="A1353">
            <v>5338</v>
          </cell>
          <cell r="B1353" t="str">
            <v>ENSAYOS - LABORATORIOS</v>
          </cell>
          <cell r="C1353" t="str">
            <v>ENSAYOS - LABORATORIOS</v>
          </cell>
          <cell r="D1353" t="str">
            <v>PARAMETRO DE RESISTENCIA DEL SUELO MEDIANTE COMPRESION TRIAXIAL: COMPRESION TRIAXIAL ESTÁTICA CONSOLIDADA NO DRENADO UU (TRES PUNTOS)</v>
          </cell>
          <cell r="E1353" t="str">
            <v>UN</v>
          </cell>
          <cell r="F1353">
            <v>1198449</v>
          </cell>
          <cell r="G1353" t="str">
            <v>Actualización 2022 -I</v>
          </cell>
        </row>
        <row r="1354">
          <cell r="A1354">
            <v>5339</v>
          </cell>
          <cell r="B1354" t="str">
            <v>REDES ACUEDUCTO</v>
          </cell>
          <cell r="C1354" t="str">
            <v>REDES ACUEDUCTO</v>
          </cell>
          <cell r="D1354" t="str">
            <v>REDUCCION CONCENTRICA HD 8"X4" (SUMINISTRO E INSTALACIÓN)</v>
          </cell>
          <cell r="E1354" t="str">
            <v>UN</v>
          </cell>
          <cell r="F1354">
            <v>387859</v>
          </cell>
          <cell r="G1354" t="str">
            <v>Actualización 2022 -I</v>
          </cell>
        </row>
        <row r="1355">
          <cell r="A1355">
            <v>5340</v>
          </cell>
          <cell r="B1355" t="str">
            <v>REDES ELECTRICAS</v>
          </cell>
          <cell r="C1355" t="str">
            <v>RED ELÉCTRICA CODENSA</v>
          </cell>
          <cell r="D1355" t="str">
            <v>MALLA PUESTA A TIERRA SUBESTACIONES (INCLUYE SUMINISTRO E INSTALACION).</v>
          </cell>
          <cell r="E1355" t="str">
            <v>UN</v>
          </cell>
          <cell r="F1355">
            <v>2582690</v>
          </cell>
          <cell r="G1355" t="str">
            <v>Actualización 2022 -I</v>
          </cell>
        </row>
        <row r="1356">
          <cell r="A1356">
            <v>5341</v>
          </cell>
          <cell r="B1356" t="str">
            <v>REDES ELECTRICAS</v>
          </cell>
          <cell r="C1356" t="str">
            <v>RED ELÉCTRICA CODENSA</v>
          </cell>
          <cell r="D1356" t="str">
            <v>VARILLA COOPER WELD 5/8" X 2.44M. (INCLUYE SUMINISTRO E INSTALACION).</v>
          </cell>
          <cell r="E1356" t="str">
            <v>UN</v>
          </cell>
          <cell r="F1356">
            <v>752317</v>
          </cell>
          <cell r="G1356" t="str">
            <v>Actualización 2022 -I</v>
          </cell>
        </row>
        <row r="1357">
          <cell r="A1357">
            <v>5342</v>
          </cell>
          <cell r="B1357" t="str">
            <v>REDES TELEFONICAS / DATOS</v>
          </cell>
          <cell r="C1357" t="str">
            <v>RED TELEFONICA ETB</v>
          </cell>
          <cell r="D1357" t="str">
            <v>MASCARILLA DE GIRO PARA SEMÁFORO DE 200MM. (INCLUYE SUMINISTRO E INSTALACION).</v>
          </cell>
          <cell r="E1357" t="str">
            <v>UN</v>
          </cell>
          <cell r="F1357">
            <v>393070</v>
          </cell>
          <cell r="G1357" t="str">
            <v>Actualización 2022 -I</v>
          </cell>
        </row>
        <row r="1358">
          <cell r="A1358">
            <v>5343</v>
          </cell>
          <cell r="B1358" t="str">
            <v>REDES TELEFONICAS / DATOS</v>
          </cell>
          <cell r="C1358" t="str">
            <v>RED TELEFONICA ETB</v>
          </cell>
          <cell r="D1358" t="str">
            <v>MODULO ROJO PARA SEMÁFOROS DE 200MM (TIPO LED, SEMÁFORO TIPO MENSULA). SUMINISTRO E INSTALACION.</v>
          </cell>
          <cell r="E1358" t="str">
            <v>UN</v>
          </cell>
          <cell r="F1358">
            <v>746238</v>
          </cell>
          <cell r="G1358" t="str">
            <v>Actualización 2022 -I</v>
          </cell>
        </row>
        <row r="1359">
          <cell r="A1359">
            <v>5344</v>
          </cell>
          <cell r="B1359" t="str">
            <v>GEOSINTETICOS</v>
          </cell>
          <cell r="C1359" t="str">
            <v>GEOTEXTILES</v>
          </cell>
          <cell r="D1359" t="str">
            <v>GEOMALLA TENSAR BX 1200 PARA REFUERZO DE MATERIALES GRANULARES. SUMINISTRO E INSTALACION.</v>
          </cell>
          <cell r="E1359" t="str">
            <v>M2</v>
          </cell>
          <cell r="F1359">
            <v>17743</v>
          </cell>
          <cell r="G1359" t="str">
            <v>Actualización 2022 -I</v>
          </cell>
        </row>
        <row r="1360">
          <cell r="A1360">
            <v>5345</v>
          </cell>
          <cell r="B1360" t="str">
            <v>RELLENOS Y CAPAS GRANULARES</v>
          </cell>
          <cell r="C1360" t="str">
            <v>CAPAS GRANULARES</v>
          </cell>
          <cell r="D1360" t="str">
            <v>CAPAS GRANULARES DE SUBBASE CLASE A (SBG_A) PRODUCIDAS CON RCD. (SUMINISTRO, EXTENDIDO, NIVELACIÓN, HUMEDECIMIENTO Y COMPACTACIÓN CON VIBROCOMPACTADOR) IDU ET-400-11, TRÁFICO T4 - T5. TRANSPORTE PETREOS 28KM.</v>
          </cell>
          <cell r="E1360" t="str">
            <v>M3</v>
          </cell>
          <cell r="F1360">
            <v>155109</v>
          </cell>
          <cell r="G1360" t="str">
            <v>Actualización 2022 -I</v>
          </cell>
        </row>
        <row r="1361">
          <cell r="A1361">
            <v>5346</v>
          </cell>
          <cell r="B1361" t="str">
            <v>RELLENOS Y CAPAS GRANULARES</v>
          </cell>
          <cell r="C1361" t="str">
            <v>CAPAS GRANULARES</v>
          </cell>
          <cell r="D1361" t="str">
            <v>CAPAS GRANULARES DE BASE CLASE A (BG_A) PRODUCIDAS CON RCD. (SUMINISTRO, EXTENDIDO, NIVELACIÓN, HUMEDECIMIENTO Y COMPACTACIÓN CON VIBROCOMPACTADOR) IDU ET-400-11, TRÁFICO T4 - T5. TRANSPORTE PETREOS 28KM.</v>
          </cell>
          <cell r="E1361" t="str">
            <v>M3</v>
          </cell>
          <cell r="F1361">
            <v>170775</v>
          </cell>
          <cell r="G1361" t="str">
            <v>Actualización 2022 -I</v>
          </cell>
        </row>
        <row r="1362">
          <cell r="A1362">
            <v>5347</v>
          </cell>
          <cell r="B1362" t="str">
            <v>RELLENOS Y CAPAS GRANULARES</v>
          </cell>
          <cell r="C1362" t="str">
            <v>CAPAS GRANULARES</v>
          </cell>
          <cell r="D1362" t="str">
            <v>RECICLAJE DE PAVIMENTO ASFALTICO EN EL SITIO CON 3% DE EMULSION ASFALTICA, INCLUYE 0.5% DE CEMENTO PORTLAND. TRANSPORTE PETREOS 23 KM.</v>
          </cell>
          <cell r="E1362" t="str">
            <v>M3</v>
          </cell>
          <cell r="F1362">
            <v>239879</v>
          </cell>
          <cell r="G1362" t="str">
            <v>Actualización 2022 -I</v>
          </cell>
        </row>
        <row r="1363">
          <cell r="A1363">
            <v>5348</v>
          </cell>
          <cell r="B1363" t="str">
            <v>RELLENOS Y CAPAS GRANULARES</v>
          </cell>
          <cell r="C1363" t="str">
            <v>CAPAS GRANULARES</v>
          </cell>
          <cell r="D1363" t="str">
            <v>RECICLAJE DE PAVIMENTO ASFALTICO EN EL SITIO CON 3% DE EMULSION ASFALTICA, INCLUYE 1.0% DE CEMENTO PORTLAND. TRANSPORTE PETREOS 23 KM.</v>
          </cell>
          <cell r="E1363" t="str">
            <v>M3</v>
          </cell>
          <cell r="F1363">
            <v>246666</v>
          </cell>
          <cell r="G1363" t="str">
            <v>Actualización 2022 -I</v>
          </cell>
        </row>
        <row r="1364">
          <cell r="A1364">
            <v>5349</v>
          </cell>
          <cell r="B1364" t="str">
            <v>RELLENOS Y CAPAS GRANULARES</v>
          </cell>
          <cell r="C1364" t="str">
            <v>CAPAS GRANULARES</v>
          </cell>
          <cell r="D1364" t="str">
            <v>RECICLAJE DE PAVIMENTO ASFALTICO EN EL SITIO CON 3% DE EMULSION ASFALTICA, INCLUYE 1.5% DE CEMENTO PORTLAND. TRANSPORTE PETREOS 23 KM.</v>
          </cell>
          <cell r="E1364" t="str">
            <v>M3</v>
          </cell>
          <cell r="F1364">
            <v>253493</v>
          </cell>
          <cell r="G1364" t="str">
            <v>Actualización 2022 -I</v>
          </cell>
        </row>
        <row r="1365">
          <cell r="A1365">
            <v>5350</v>
          </cell>
          <cell r="B1365" t="str">
            <v>RELLENOS Y CAPAS GRANULARES</v>
          </cell>
          <cell r="C1365" t="str">
            <v>CAPAS GRANULARES</v>
          </cell>
          <cell r="D1365" t="str">
            <v>RECICLAJE DE PAVIMENTO ASFALTICO EN EL SITIO CON 4% DE EMULSION ASFALTICA, INCLUYE 0.5% DE CEMENTO PORTLAND. TRANSPORTE PETREOS 23 KM.</v>
          </cell>
          <cell r="E1365" t="str">
            <v>M3</v>
          </cell>
          <cell r="F1365">
            <v>291003</v>
          </cell>
          <cell r="G1365" t="str">
            <v>Actualización 2022 -I</v>
          </cell>
        </row>
        <row r="1366">
          <cell r="A1366">
            <v>5351</v>
          </cell>
          <cell r="B1366" t="str">
            <v>RELLENOS Y CAPAS GRANULARES</v>
          </cell>
          <cell r="C1366" t="str">
            <v>CAPAS GRANULARES</v>
          </cell>
          <cell r="D1366" t="str">
            <v>RECICLAJE DE PAVIMENTO ASFALTICO EN EL SITIO CON 4% DE EMULSION ASFALTICA, INCLUYE 1.0% DE CEMENTO PORTLAND. TRANSPORTE PETREOS 23 KM.</v>
          </cell>
          <cell r="E1366" t="str">
            <v>M3</v>
          </cell>
          <cell r="F1366">
            <v>297827</v>
          </cell>
          <cell r="G1366" t="str">
            <v>Actualización 2022 -I</v>
          </cell>
        </row>
        <row r="1367">
          <cell r="A1367">
            <v>5352</v>
          </cell>
          <cell r="B1367" t="str">
            <v>RELLENOS Y CAPAS GRANULARES</v>
          </cell>
          <cell r="C1367" t="str">
            <v>CAPAS GRANULARES</v>
          </cell>
          <cell r="D1367" t="str">
            <v>RECICLAJE DE PAVIMENTO ASFALTICO EN EL SITIO CON 4% DE EMULSION ASFALTICA, INCLUYE 1.5% DE CEMENTO PORTLAND. TRANSPORTE PETREOS 23 KM.</v>
          </cell>
          <cell r="E1367" t="str">
            <v>M3</v>
          </cell>
          <cell r="F1367">
            <v>304654</v>
          </cell>
          <cell r="G1367" t="str">
            <v>Actualización 2022 -I</v>
          </cell>
        </row>
        <row r="1368">
          <cell r="A1368">
            <v>5353</v>
          </cell>
          <cell r="B1368" t="str">
            <v>RELLENOS Y CAPAS GRANULARES</v>
          </cell>
          <cell r="C1368" t="str">
            <v>CAPAS GRANULARES</v>
          </cell>
          <cell r="D1368" t="str">
            <v>RECICLAJE DE PAVIMENTO ASFALTICO EN EL SITIO CON 5% DE EMULSION ASFALTICA, INCLUYE 0.5% DE CEMENTO PORTLAND. TRANSPORTE PETREOS 23 KM.</v>
          </cell>
          <cell r="E1368" t="str">
            <v>M3</v>
          </cell>
          <cell r="F1368">
            <v>342165</v>
          </cell>
          <cell r="G1368" t="str">
            <v>Actualización 2022 -I</v>
          </cell>
        </row>
        <row r="1369">
          <cell r="A1369">
            <v>5354</v>
          </cell>
          <cell r="B1369" t="str">
            <v>RELLENOS Y CAPAS GRANULARES</v>
          </cell>
          <cell r="C1369" t="str">
            <v>CAPAS GRANULARES</v>
          </cell>
          <cell r="D1369" t="str">
            <v>RECICLAJE DE PAVIMENTO ASFALTICO EN EL SITIO CON 5% DE EMULSION ASFALTICA, INCLUYE 1.0% DE CEMENTO PORTLAND. TRANSPORTE PETREOS 23 KM.</v>
          </cell>
          <cell r="E1369" t="str">
            <v>M3</v>
          </cell>
          <cell r="F1369">
            <v>349525</v>
          </cell>
          <cell r="G1369" t="str">
            <v>Actualización 2022 -I</v>
          </cell>
        </row>
        <row r="1370">
          <cell r="A1370">
            <v>5355</v>
          </cell>
          <cell r="B1370" t="str">
            <v>RELLENOS Y CAPAS GRANULARES</v>
          </cell>
          <cell r="C1370" t="str">
            <v>CAPAS GRANULARES</v>
          </cell>
          <cell r="D1370" t="str">
            <v>RECICLAJE DE PAVIMENTO ASFALTICO EN EL SITIO CON 5% DE EMULSION ASFALTICA, INCLUYE 1.5% DE CEMENTO PORTLAND. TRANSPORTE PETREOS 23 KM.</v>
          </cell>
          <cell r="E1370" t="str">
            <v>M3</v>
          </cell>
          <cell r="F1370">
            <v>355816</v>
          </cell>
          <cell r="G1370" t="str">
            <v>Actualización 2022 -I</v>
          </cell>
        </row>
        <row r="1371">
          <cell r="A1371">
            <v>5356</v>
          </cell>
          <cell r="B1371" t="str">
            <v>RELLENOS Y CAPAS GRANULARES</v>
          </cell>
          <cell r="C1371" t="str">
            <v>CAPAS GRANULARES</v>
          </cell>
          <cell r="D1371" t="str">
            <v>RECICLAJE DE PAVIMENTO ASFALTICO EN EL SITIO CON 3% DE CEMENTO PORTLAND. SUMINISTRO, EXTENDIDO, NIVELACION, HUMEDECIMIENTO Y COMPACTACION CON VIBROCOMPACTADOR. IDU ET-454-11, TRÁFICO T4 - T5. TRANSPORTE PETREOS 23 KM.</v>
          </cell>
          <cell r="E1371" t="str">
            <v>M3</v>
          </cell>
          <cell r="F1371">
            <v>120166</v>
          </cell>
          <cell r="G1371" t="str">
            <v>Actualización 2022 -I</v>
          </cell>
        </row>
        <row r="1372">
          <cell r="A1372">
            <v>5357</v>
          </cell>
          <cell r="B1372" t="str">
            <v>RELLENOS Y CAPAS GRANULARES</v>
          </cell>
          <cell r="C1372" t="str">
            <v>CAPAS GRANULARES</v>
          </cell>
          <cell r="D1372" t="str">
            <v>RECICLAJE DE PAVIMENTO ASFALTICO EN EL SITIO CON 4% DE CEMENTO PORTLAND. SUMINISTRO, EXTENDIDO, NIVELACION, HUMEDECIMIENTO Y COMPACTACION CON VIBROCOMPACTADOR. IDU ET-454-11, TRÁFICO T4 - T5. TRANSPORTE PETREOS 23 KM.</v>
          </cell>
          <cell r="E1372" t="str">
            <v>M3</v>
          </cell>
          <cell r="F1372">
            <v>136244</v>
          </cell>
          <cell r="G1372" t="str">
            <v>Actualización 2022 -I</v>
          </cell>
        </row>
        <row r="1373">
          <cell r="A1373">
            <v>5358</v>
          </cell>
          <cell r="B1373" t="str">
            <v>RELLENOS Y CAPAS GRANULARES</v>
          </cell>
          <cell r="C1373" t="str">
            <v>CAPAS GRANULARES</v>
          </cell>
          <cell r="D1373" t="str">
            <v>RECICLAJE DE PAVIMENTO ASFALTICO EN EL SITIO CON 5% DE CEMENTO PORTLAND. SUMINISTRO, EXTENDIDO, NIVELACION, HUMEDECIMIENTO Y COMPACTACION CON VIBROCOMPACTADOR. IDU ET-454-11, TRÁFICO T4 - T5. TRANSPORTE PETREOS 23 KM.</v>
          </cell>
          <cell r="E1373" t="str">
            <v>M3</v>
          </cell>
          <cell r="F1373">
            <v>147894</v>
          </cell>
          <cell r="G1373" t="str">
            <v>Actualización 2022 -I</v>
          </cell>
        </row>
        <row r="1374">
          <cell r="A1374">
            <v>5359</v>
          </cell>
          <cell r="B1374" t="str">
            <v>RELLENOS Y CAPAS GRANULARES</v>
          </cell>
          <cell r="C1374" t="str">
            <v>CAPAS GRANULARES</v>
          </cell>
          <cell r="D1374" t="str">
            <v>RECICLAJE DE PAVIMENTO ASFALTICO EN EL SITIO CON 6% DE CEMENTO PORTLAND. SUMINISTRO, EXTENDIDO, NIVELACION, HUMEDECIMIENTO Y COMPACTACION CON VIBROCOMPACTADOR. IDU ET-454-11, TRÁFICO T4 - T5. TRANSPORTE PETREOS 23 KM.</v>
          </cell>
          <cell r="E1374" t="str">
            <v>M3</v>
          </cell>
          <cell r="F1374">
            <v>161116</v>
          </cell>
          <cell r="G1374" t="str">
            <v>Actualización 2022 -I</v>
          </cell>
        </row>
        <row r="1375">
          <cell r="A1375">
            <v>5360</v>
          </cell>
          <cell r="B1375" t="str">
            <v>PAVIMENTOS</v>
          </cell>
          <cell r="C1375" t="str">
            <v>PAVIMENTOS EN CONCRETO ASFALTICO</v>
          </cell>
          <cell r="D1375" t="str">
            <v>ACOPIO Y TRASIEGO MECANICO DE MATERIAL DE FRESADO EN EL SITIO DE ALMACENAMIENTO TRANSITORIO.</v>
          </cell>
          <cell r="E1375" t="str">
            <v>HR</v>
          </cell>
          <cell r="F1375">
            <v>144474</v>
          </cell>
          <cell r="G1375" t="str">
            <v>Actualización 2022 -I</v>
          </cell>
        </row>
        <row r="1376">
          <cell r="A1376">
            <v>5361</v>
          </cell>
          <cell r="B1376" t="str">
            <v>PAVIMENTOS</v>
          </cell>
          <cell r="C1376" t="str">
            <v>PAVIMENTOS EN CONCRETO ASFALTICO</v>
          </cell>
          <cell r="D1376" t="str">
            <v>CLASIFICACION MECANICA DE MATERIAL DE FRESADO EN EL SITIO DE ALMACENAMIENTO TRANSITORIO PARA ACCIONES DE MOVILIDAD.</v>
          </cell>
          <cell r="E1376" t="str">
            <v>M3</v>
          </cell>
          <cell r="F1376">
            <v>9786</v>
          </cell>
          <cell r="G1376" t="str">
            <v>Actualización 2022 -I</v>
          </cell>
        </row>
        <row r="1377">
          <cell r="A1377">
            <v>5362</v>
          </cell>
          <cell r="B1377" t="str">
            <v>PAVIMENTOS</v>
          </cell>
          <cell r="C1377" t="str">
            <v>PAVIMENTOS EN CONCRETO ASFALTICO</v>
          </cell>
          <cell r="D1377" t="str">
            <v>FRESADO ESTABILIZADO AL 5% CON EMULSIÓN CRL-1 PARA ACCIÓN DE MOVILIDAD (INCLUYE MATERIAL PÉTREO DE ADICIÓN (ARENA DE RIO) - DISTANCIA A 28 KM.</v>
          </cell>
          <cell r="E1377" t="str">
            <v>M3</v>
          </cell>
          <cell r="F1377">
            <v>297626</v>
          </cell>
          <cell r="G1377" t="str">
            <v>Actualización 2022 -I</v>
          </cell>
        </row>
        <row r="1378">
          <cell r="A1378">
            <v>5363</v>
          </cell>
          <cell r="B1378" t="str">
            <v>PAVIMENTOS</v>
          </cell>
          <cell r="C1378" t="str">
            <v>PAVIMENTOS EN CONCRETO ASFALTICO</v>
          </cell>
          <cell r="D1378" t="str">
            <v>FRESADO ESTABILIZADO AL 5% CON EMULSIÓN CRL-1 PARA ACCION DE MOVILIDAD (INCLUYE MATERIAL PETREO DE ADICION (ARENA LAVADA) - DISTACIO A 28 KM.</v>
          </cell>
          <cell r="E1378" t="str">
            <v>M3</v>
          </cell>
          <cell r="F1378">
            <v>287775</v>
          </cell>
          <cell r="G1378" t="str">
            <v>Actualización 2022 -I</v>
          </cell>
        </row>
        <row r="1379">
          <cell r="A1379">
            <v>5364</v>
          </cell>
          <cell r="B1379" t="str">
            <v>PAVIMENTOS</v>
          </cell>
          <cell r="C1379" t="str">
            <v>PAVIMENTOS EN CONCRETO ASFALTICO</v>
          </cell>
          <cell r="D1379" t="str">
            <v>FRESADO ESTABILIZADO AL 5% CON EMULSIÓN CRL-1 PARA ACCIÓN DE MOVILIDAD (INCLUYE MATERIAL PÉTREO DE ADICIÓN (SUBBASE GRANULAR TIPO A - SBG A)) - DISTANCIA A 28 KM.</v>
          </cell>
          <cell r="E1379" t="str">
            <v>M3</v>
          </cell>
          <cell r="F1379">
            <v>281783</v>
          </cell>
          <cell r="G1379" t="str">
            <v>Actualización 2022 -I</v>
          </cell>
        </row>
        <row r="1380">
          <cell r="A1380">
            <v>5365</v>
          </cell>
          <cell r="B1380" t="str">
            <v>GESTIÓN AMBIENTAL</v>
          </cell>
          <cell r="C1380" t="str">
            <v>GESTIÓN AMBIENTAL</v>
          </cell>
          <cell r="D1380" t="str">
            <v>MALLA ESLABONADA CALIBRE 10.5 2" ALTURA MAYOR A 2.20M. SUMINISTRO E INSTALACION.</v>
          </cell>
          <cell r="E1380" t="str">
            <v>M2</v>
          </cell>
          <cell r="F1380">
            <v>28810</v>
          </cell>
          <cell r="G1380" t="str">
            <v>Actualización 2022 -I</v>
          </cell>
        </row>
        <row r="1381">
          <cell r="A1381">
            <v>5366</v>
          </cell>
          <cell r="B1381" t="str">
            <v>GESTIÓN AMBIENTAL</v>
          </cell>
          <cell r="C1381" t="str">
            <v>GESTIÓN AMBIENTAL</v>
          </cell>
          <cell r="D1381" t="str">
            <v>POLISOMBRA VERDE PARA CERRAMIENTO. SUMINISTRO E INSTALACION.</v>
          </cell>
          <cell r="E1381" t="str">
            <v>M2</v>
          </cell>
          <cell r="F1381">
            <v>2617</v>
          </cell>
          <cell r="G1381" t="str">
            <v>Actualización 2022 -I</v>
          </cell>
        </row>
        <row r="1382">
          <cell r="A1382">
            <v>5368</v>
          </cell>
          <cell r="B1382" t="str">
            <v>OBRAS DE ARTE Y EDIFICACIONES</v>
          </cell>
          <cell r="C1382" t="str">
            <v>CUBIERTAS</v>
          </cell>
          <cell r="D1382" t="str">
            <v>TEJA DE ZINC. SUMINISTRO E INSTALACION. INCLUYE ESTRUCTURAS CUARTONES EN MADERA X 3.0M Y AMARRES.</v>
          </cell>
          <cell r="E1382" t="str">
            <v>M2</v>
          </cell>
          <cell r="F1382">
            <v>21228</v>
          </cell>
          <cell r="G1382" t="str">
            <v>Actualización 2022 -I</v>
          </cell>
        </row>
        <row r="1383">
          <cell r="A1383">
            <v>5369</v>
          </cell>
          <cell r="B1383" t="str">
            <v>CONCRETO Y ACERO PARA ESTRUCTURAS</v>
          </cell>
          <cell r="C1383" t="str">
            <v>PINTURA PARA ESTRUCTURAS</v>
          </cell>
          <cell r="D1383" t="str">
            <v>PINTURA ACEITE SOBRE LAMINA (INCLUYE ANTICORROSIVO). SUMINISTRO Y APLICACION.</v>
          </cell>
          <cell r="E1383" t="str">
            <v>UN</v>
          </cell>
          <cell r="F1383">
            <v>3898</v>
          </cell>
          <cell r="G1383" t="str">
            <v>Actualización 2022 -I</v>
          </cell>
        </row>
        <row r="1384">
          <cell r="A1384">
            <v>5370</v>
          </cell>
          <cell r="B1384" t="str">
            <v>OBRAS DE ARTE Y EDIFICACIONES</v>
          </cell>
          <cell r="C1384" t="str">
            <v>PINTURA</v>
          </cell>
          <cell r="D1384" t="str">
            <v>PINTURA VINILO TIPO 1 (2 MANOS).</v>
          </cell>
          <cell r="E1384" t="str">
            <v>M2</v>
          </cell>
          <cell r="F1384">
            <v>9142</v>
          </cell>
          <cell r="G1384" t="str">
            <v>Actualización 2022 -I</v>
          </cell>
        </row>
        <row r="1385">
          <cell r="A1385">
            <v>5371</v>
          </cell>
          <cell r="B1385" t="str">
            <v>OBRAS DE ARTE Y EDIFICACIONES</v>
          </cell>
          <cell r="C1385" t="str">
            <v>MAMPOSTERIA</v>
          </cell>
          <cell r="D1385" t="str">
            <v>MURO EN LADRILLO TOLETE COMUN.</v>
          </cell>
          <cell r="E1385" t="str">
            <v>M2</v>
          </cell>
          <cell r="F1385">
            <v>55152</v>
          </cell>
          <cell r="G1385" t="str">
            <v>Actualización 2022 -I</v>
          </cell>
        </row>
        <row r="1386">
          <cell r="A1386">
            <v>5372</v>
          </cell>
          <cell r="B1386" t="str">
            <v>REDES ACUEDUCTO</v>
          </cell>
          <cell r="C1386" t="str">
            <v>REDES ACUEDUCTO</v>
          </cell>
          <cell r="D1386" t="str">
            <v>TANQUE DE AGUA DE 500 LT. SUMINISTRO E INSTALACION.</v>
          </cell>
          <cell r="E1386" t="str">
            <v>UN</v>
          </cell>
          <cell r="F1386">
            <v>222710</v>
          </cell>
          <cell r="G1386" t="str">
            <v>Actualización 2022 -I</v>
          </cell>
        </row>
        <row r="1387">
          <cell r="A1387">
            <v>5373</v>
          </cell>
          <cell r="B1387" t="str">
            <v>ACERO DE REFUERZO</v>
          </cell>
          <cell r="C1387" t="str">
            <v>ACERO DE REFUERZO</v>
          </cell>
          <cell r="D1387" t="str">
            <v>ZARANDA DE 6X3 PARA CLASIFICACIÓN MATERIAL. SUMINISTRO E INSTALACIÓN.</v>
          </cell>
          <cell r="E1387" t="str">
            <v>UN</v>
          </cell>
          <cell r="F1387">
            <v>31505337</v>
          </cell>
          <cell r="G1387" t="str">
            <v>Actualización 2022 -I</v>
          </cell>
        </row>
        <row r="1388">
          <cell r="A1388">
            <v>5374</v>
          </cell>
          <cell r="B1388" t="str">
            <v>PAVIMENTOS</v>
          </cell>
          <cell r="C1388" t="str">
            <v>PAVIMENTOS EN CONCRETO ASFALTICO</v>
          </cell>
          <cell r="D1388" t="str">
            <v>PARCHEO CON PAVIMENTO ASFALTICO RECICLADO ESTABILIZADO AL 5% CON EMULSION CRL-1 PARA ACCION DE MOVILIDAD. SIN CORTE NI DEMOLICIÓN EXTENDIDO MANUAL. HASTA 28KM. HORARIO DIURNO.</v>
          </cell>
          <cell r="E1388" t="str">
            <v>M3</v>
          </cell>
          <cell r="F1388">
            <v>159061</v>
          </cell>
          <cell r="G1388" t="str">
            <v>Actualización 2022 -I</v>
          </cell>
        </row>
        <row r="1389">
          <cell r="A1389">
            <v>5375</v>
          </cell>
          <cell r="B1389" t="str">
            <v>PAVIMENTOS</v>
          </cell>
          <cell r="C1389" t="str">
            <v>PAVIMENTOS EN CONCRETO ASFALTICO</v>
          </cell>
          <cell r="D1389" t="str">
            <v>PARCHEO CON PAVIMENTO ASFALTICO RECICLADO ESTABILIZADO AL 5% CON EMULSION CRL-1 PARA ACCION DE MOVILIDAD. SIN CORTE NI DEMOLICIÓN. EXTENDIDO MANUAL. HASTA 28KM. HORARIO NOCTURNO.</v>
          </cell>
          <cell r="E1389" t="str">
            <v>M3</v>
          </cell>
          <cell r="F1389">
            <v>193340</v>
          </cell>
          <cell r="G1389" t="str">
            <v>Actualización 2022 -I</v>
          </cell>
        </row>
        <row r="1390">
          <cell r="A1390">
            <v>5376</v>
          </cell>
          <cell r="B1390" t="str">
            <v>ANÁLISIS AUXILIARES</v>
          </cell>
          <cell r="C1390" t="str">
            <v>CUADRILLAS (INCLUYE FACTOR PRESTACIONAL)</v>
          </cell>
          <cell r="D1390" t="str">
            <v>CUADRILLA (OFICIAL + 4 AYUDANTES) HORARIO NOCTURNO</v>
          </cell>
          <cell r="E1390" t="str">
            <v>JR</v>
          </cell>
          <cell r="F1390">
            <v>404191</v>
          </cell>
          <cell r="G1390" t="str">
            <v>Actualización 2022 -I</v>
          </cell>
        </row>
        <row r="1391">
          <cell r="A1391">
            <v>5377</v>
          </cell>
          <cell r="B1391" t="str">
            <v>PAVIMENTOS</v>
          </cell>
          <cell r="C1391" t="str">
            <v>PAVIMENTOS EN CONCRETO ASFALTICO</v>
          </cell>
          <cell r="D1391" t="str">
            <v>PARCHEO CON FRESADO ESTABILIZADO AL 5% CON EMULSIÓN CRL-1 PARA ACCIÓN DE MOVILIDAD. EXTENDIDO MANUAL. INCLUYE CORTE, DEMOLICIÓN. HASTA 28KM. HORARIO DIURNO. SOLO INSTALACIÓN DEL MATERIAL</v>
          </cell>
          <cell r="E1391" t="str">
            <v>M3</v>
          </cell>
          <cell r="F1391">
            <v>240314</v>
          </cell>
          <cell r="G1391" t="str">
            <v>Actualización 2022 -I</v>
          </cell>
        </row>
        <row r="1392">
          <cell r="A1392">
            <v>5378</v>
          </cell>
          <cell r="B1392" t="str">
            <v>PAVIMENTOS</v>
          </cell>
          <cell r="C1392" t="str">
            <v>PAVIMENTOS EN CONCRETO ASFALTICO</v>
          </cell>
          <cell r="D1392" t="str">
            <v>PARCHEO CON FRESADO ESTABILIZADO AL 5% CON EMULSIÓN CRL-1 PARA ACCIÓN DE MOVILIDAD. EXTENDIDO MANUAL. INCLUYE CORTE, DEMOLICIÓN. HASTA 28KM. HORARIO NOCTURNO. SOLO INSTALACIÓN DEL MATERIAL</v>
          </cell>
          <cell r="E1392" t="str">
            <v>M3</v>
          </cell>
          <cell r="F1392">
            <v>263987</v>
          </cell>
          <cell r="G1392" t="str">
            <v>Actualización 2022 -I</v>
          </cell>
        </row>
        <row r="1393">
          <cell r="A1393">
            <v>5380</v>
          </cell>
          <cell r="B1393" t="str">
            <v>TRANSPORTES Y ACARREOS</v>
          </cell>
          <cell r="C1393" t="str">
            <v>TRANSPORTES Y ACARREOS</v>
          </cell>
          <cell r="D1393" t="str">
            <v>TRANSPORTE DE MATERIAL PROVENIENTE DE SITIO DE OBRA AL SITIO DISPUESTO PARA MEZCLAS, ESTABILIZAR O DEJAR EN PATIOS DE ACOPIO DEL IDU, EN DISTANCIA HASTA 21 KM.</v>
          </cell>
          <cell r="E1393" t="str">
            <v>M3</v>
          </cell>
          <cell r="F1393">
            <v>35416</v>
          </cell>
          <cell r="G1393" t="str">
            <v>Actualización 2022 -I</v>
          </cell>
        </row>
        <row r="1394">
          <cell r="A1394">
            <v>5382</v>
          </cell>
          <cell r="B1394" t="str">
            <v>ANÁLISIS AUXILIARES</v>
          </cell>
          <cell r="C1394" t="str">
            <v>ACTIVIDADES DE CONSERVACIÓN</v>
          </cell>
          <cell r="D1394" t="str">
            <v>BICICARRIL BIDIRECCIONAL SEGREGADA (INCLUYE DEMARCACIÓN Y ELEMENTOS CANALIZADORES) (CALCULADO PARA UN TRAMO REPRESENTATIVO DE 100 MT.)</v>
          </cell>
          <cell r="E1394" t="str">
            <v>ML</v>
          </cell>
          <cell r="F1394">
            <v>78001</v>
          </cell>
          <cell r="G1394" t="str">
            <v>Actualización 2022 -I</v>
          </cell>
        </row>
        <row r="1395">
          <cell r="A1395">
            <v>5383</v>
          </cell>
          <cell r="B1395" t="str">
            <v>SEÑALIZACIÓN</v>
          </cell>
          <cell r="C1395" t="str">
            <v>DEMARCACION DE PAVIMENTOS</v>
          </cell>
          <cell r="D1395" t="str">
            <v>BICICARRIL UNIDIRECCIONAL (INCLUYE DEMARCACIÓN) (CALCULADO PARA UN TRAMO REPRESENTATIVO DE 100 MT.)</v>
          </cell>
          <cell r="E1395" t="str">
            <v>ML</v>
          </cell>
          <cell r="F1395">
            <v>9915</v>
          </cell>
          <cell r="G1395" t="str">
            <v>Actualización 2022 -I</v>
          </cell>
        </row>
        <row r="1396">
          <cell r="A1396">
            <v>5384</v>
          </cell>
          <cell r="B1396" t="str">
            <v>ANÁLISIS AUXILIARES</v>
          </cell>
          <cell r="C1396" t="str">
            <v>ACTIVIDADES DE CONSERVACIÓN</v>
          </cell>
          <cell r="D1396" t="str">
            <v>INTERSECCIÓN PARA BICICARRIL BIDIRECCIONAL(INCLUYE DEMARCACIÓN, SEÑALIZACIÓN VERTICAL, ELEMENTOS CANALIZADORES) (CALCULADO INCLUYENDO UN TRAMO DE 10 MT. ANTES Y DESPUÉS DE LA INTERSECCIÓN)</v>
          </cell>
          <cell r="E1396" t="str">
            <v>UN</v>
          </cell>
          <cell r="F1396">
            <v>10450895</v>
          </cell>
          <cell r="G1396" t="str">
            <v>Actualización 2022 -I</v>
          </cell>
        </row>
        <row r="1397">
          <cell r="A1397">
            <v>5385</v>
          </cell>
          <cell r="B1397" t="str">
            <v>ANÁLISIS AUXILIARES</v>
          </cell>
          <cell r="C1397" t="str">
            <v>ACTIVIDADES DE CONSERVACIÓN</v>
          </cell>
          <cell r="D1397" t="str">
            <v>INTERSECCION PARA BICICARRIL UNIDIRECCIONAL, INCLUYE DEMARCACION, SEÑALIZACION VERTICAL, ELEMENTOS CANALIZADORES (CALCULADO INCLUYENDO UN TRAMO DE 10 MT. ANTES Y DESPUES DE LA INTERSECCIÓN)</v>
          </cell>
          <cell r="E1397" t="str">
            <v>UN</v>
          </cell>
          <cell r="F1397">
            <v>7743318</v>
          </cell>
          <cell r="G1397" t="str">
            <v>Actualización 2022 -I</v>
          </cell>
        </row>
        <row r="1398">
          <cell r="A1398">
            <v>5387</v>
          </cell>
          <cell r="B1398" t="str">
            <v>REDES TELEFONICAS / DATOS</v>
          </cell>
          <cell r="C1398" t="str">
            <v>RED TELEFONICA ETB</v>
          </cell>
          <cell r="D1398" t="str">
            <v>REUBICACION DE POSTE TIPO MASTIL (INCLUYE DESMONTE).</v>
          </cell>
          <cell r="E1398" t="str">
            <v>UN</v>
          </cell>
          <cell r="F1398">
            <v>348365</v>
          </cell>
          <cell r="G1398" t="str">
            <v>Actualización 2022 -I</v>
          </cell>
        </row>
        <row r="1399">
          <cell r="A1399">
            <v>5388</v>
          </cell>
          <cell r="B1399" t="str">
            <v>REDES TELEFONICAS / DATOS</v>
          </cell>
          <cell r="C1399" t="str">
            <v>RED TELEFONICA ETB</v>
          </cell>
          <cell r="D1399" t="str">
            <v>BASE PARA POSTE METALICO DE 0.80M X 0.80M H= 0.80M. EN CONCRETO PREMEZCLADO DE 3000 PSI (210 KG/CM2). CONSTRUCCION. INCLUYE ESTRUCTURA DE REFUERZO Y SBG_A.</v>
          </cell>
          <cell r="E1399" t="str">
            <v>UN</v>
          </cell>
          <cell r="F1399">
            <v>722414</v>
          </cell>
          <cell r="G1399" t="str">
            <v>Actualización 2022 -I</v>
          </cell>
        </row>
        <row r="1400">
          <cell r="A1400">
            <v>5391</v>
          </cell>
          <cell r="B1400" t="str">
            <v>ANÁLISIS AUXILIARES</v>
          </cell>
          <cell r="C1400" t="str">
            <v>CUADRILLAS (INCLUYE FACTOR PRESTACIONAL)</v>
          </cell>
          <cell r="D1400" t="str">
            <v>CUADRILLA (4 AYUDANTES).</v>
          </cell>
          <cell r="E1400" t="str">
            <v>HR</v>
          </cell>
          <cell r="F1400">
            <v>27528</v>
          </cell>
          <cell r="G1400" t="str">
            <v>Actualización 2022 -I</v>
          </cell>
        </row>
        <row r="1401">
          <cell r="A1401">
            <v>5392</v>
          </cell>
          <cell r="B1401" t="str">
            <v>ANÁLISIS AUXILIARES</v>
          </cell>
          <cell r="C1401" t="str">
            <v>CUADRILLAS (INCLUYE FACTOR PRESTACIONAL)</v>
          </cell>
          <cell r="D1401" t="str">
            <v>CUADRILLA (4 AYUDANTES)</v>
          </cell>
          <cell r="E1401" t="str">
            <v>JR</v>
          </cell>
          <cell r="F1401">
            <v>220212</v>
          </cell>
          <cell r="G1401" t="str">
            <v>Actualización 2022 -I</v>
          </cell>
        </row>
        <row r="1402">
          <cell r="A1402">
            <v>5394</v>
          </cell>
          <cell r="B1402" t="str">
            <v>REDES ALCANTARILLADO / DRENAJE</v>
          </cell>
          <cell r="C1402" t="str">
            <v>REDES ALCANTARILLADO / DRENAJE</v>
          </cell>
          <cell r="D1402" t="str">
            <v>MANEJO DE AGUAS PARA TRABAJOS SOBRE CANAL. ALTURA DE LA BARRERA 1.50M (INCLUYE EQUIPO, SUMINISTRO Y MANO DE OBRA.</v>
          </cell>
          <cell r="E1402" t="str">
            <v>ML</v>
          </cell>
          <cell r="F1402">
            <v>190801</v>
          </cell>
          <cell r="G1402" t="str">
            <v>Actualización 2022 -I</v>
          </cell>
        </row>
        <row r="1403">
          <cell r="A1403">
            <v>5395</v>
          </cell>
          <cell r="B1403" t="str">
            <v>OBRAS DE ARTE Y EDIFICACIONES</v>
          </cell>
          <cell r="C1403" t="str">
            <v>ACABADOS</v>
          </cell>
          <cell r="D1403" t="str">
            <v>BARANDAS. DESMONTE E INSTALACION. INCLUYE ACOPIO EN EL FRENTE DE OBRA. (NO INCLUYE TRASLADO DEL MATERIAL SOBRANTE, NI RETIRO DE ESCOMBROS).</v>
          </cell>
          <cell r="E1403" t="str">
            <v>ML</v>
          </cell>
          <cell r="F1403">
            <v>35220</v>
          </cell>
          <cell r="G1403" t="str">
            <v>Actualización 2022 -I</v>
          </cell>
        </row>
        <row r="1404">
          <cell r="A1404">
            <v>5396</v>
          </cell>
          <cell r="B1404" t="str">
            <v>CONCRETO Y ACERO PARA ESTRUCTURAS</v>
          </cell>
          <cell r="C1404" t="str">
            <v>CONCRETO PARA ESTRUCTURAS</v>
          </cell>
          <cell r="D1404" t="str">
            <v>CONCRETO IMPERMEABILIZADO GRAVA FINA DE 3000 PSI PARA BOX CULVERT (PREMEZCLADO. INCLUYE SUMINISTRO, FORMALETEO Y COLOCACIÓN. NO INCLUYE REFUERZO, CURADO).</v>
          </cell>
          <cell r="E1404" t="str">
            <v>M3</v>
          </cell>
          <cell r="F1404">
            <v>805788</v>
          </cell>
          <cell r="G1404" t="str">
            <v>Actualización 2022 -I</v>
          </cell>
        </row>
        <row r="1405">
          <cell r="A1405">
            <v>5397</v>
          </cell>
          <cell r="B1405" t="str">
            <v>INDICES</v>
          </cell>
          <cell r="C1405" t="str">
            <v>CONSTRUCCIÓN DE CICLORUTAS</v>
          </cell>
          <cell r="D1405" t="str">
            <v>DEMARCACION LINEA DE CANALIZACION BICICARRIL A= 0.25M EN PINTURA TERMOPLASTICA (INCLUYE SUMINISTRO Y APLICACION CON EQUIPO. INCLUYE MICROESFERA)</v>
          </cell>
          <cell r="E1405" t="str">
            <v>ML</v>
          </cell>
          <cell r="F1405">
            <v>30272</v>
          </cell>
          <cell r="G1405" t="str">
            <v>Actualización 2022 -I</v>
          </cell>
        </row>
        <row r="1406">
          <cell r="A1406">
            <v>5398</v>
          </cell>
          <cell r="B1406" t="str">
            <v>REDES TELEFONICAS / DATOS</v>
          </cell>
          <cell r="C1406" t="str">
            <v>RED TELEFONICA ETB</v>
          </cell>
          <cell r="D1406" t="str">
            <v>9 DUCTOS D= 4" SUSPENDIDOS EN PUENTES NORMA CS218. SUMINISTRO E INSTALACION.</v>
          </cell>
          <cell r="E1406" t="str">
            <v>ML</v>
          </cell>
          <cell r="F1406">
            <v>1547269</v>
          </cell>
          <cell r="G1406" t="str">
            <v>Actualización 2022 -I</v>
          </cell>
        </row>
        <row r="1407">
          <cell r="A1407">
            <v>5404</v>
          </cell>
          <cell r="B1407" t="str">
            <v>ACERO DE REFUERZO</v>
          </cell>
          <cell r="C1407" t="str">
            <v>ACERO DE REFUERZO</v>
          </cell>
          <cell r="D1407" t="str">
            <v>CANASTILLA PASAJUNTAS (INCLUYE SUMINISTRO Y FIJACIÓN)</v>
          </cell>
          <cell r="E1407" t="str">
            <v>KG</v>
          </cell>
          <cell r="F1407">
            <v>4994</v>
          </cell>
          <cell r="G1407" t="str">
            <v>Actualización 2022 -I</v>
          </cell>
        </row>
        <row r="1408">
          <cell r="A1408">
            <v>5409</v>
          </cell>
          <cell r="B1408" t="str">
            <v>SEÑALIZACIÓN</v>
          </cell>
          <cell r="C1408" t="str">
            <v>DEMARCACION DE PAVIMENTOS</v>
          </cell>
          <cell r="D1408" t="str">
            <v>FLECHA DIRECCIONAL "FRENTE, DERECHA E IZQUIERDA" PARA PAVIMENTO FLEXIBLE (E= 15 MILS. ACRILICA BASE AGUA. INCLUYE SUMINISTRO Y APLICACIÓN CON EQUIPO. INCLUYE MICROESFERAS.</v>
          </cell>
          <cell r="E1408" t="str">
            <v>UN</v>
          </cell>
          <cell r="F1408">
            <v>388683</v>
          </cell>
          <cell r="G1408" t="str">
            <v>Actualización 2022 -I</v>
          </cell>
        </row>
        <row r="1409">
          <cell r="A1409">
            <v>5412</v>
          </cell>
          <cell r="B1409" t="str">
            <v>RELLENOS Y CAPAS GRANULARES</v>
          </cell>
          <cell r="C1409" t="str">
            <v>RELLENOS PARA ANDENES Y REDES</v>
          </cell>
          <cell r="D1409" t="str">
            <v>RELLENO EN TRITURADO DE 3/4`` (INCLUYE TRANSPORTE, SUMINISTRO, EXTENDIDO MANUAL Y COLOCACIÓN)</v>
          </cell>
          <cell r="E1409" t="str">
            <v>M3</v>
          </cell>
          <cell r="F1409">
            <v>117595</v>
          </cell>
          <cell r="G1409" t="str">
            <v>Actualización 2022 -I</v>
          </cell>
        </row>
        <row r="1410">
          <cell r="A1410">
            <v>5413</v>
          </cell>
          <cell r="B1410" t="str">
            <v>EXCAVACIONES</v>
          </cell>
          <cell r="C1410" t="str">
            <v>EXC. ESTRUCTURAS Y REDES</v>
          </cell>
          <cell r="D1410" t="str">
            <v>EXCAVACIÓN MANUAL DE DADOS Y COLUMNAS DE APOYO. INCLUYE MOTOBOMBA SUMERGIBLE Ø 2" O 3" - INCLUYE COMBUSTIBLE</v>
          </cell>
          <cell r="E1410" t="str">
            <v>M3</v>
          </cell>
          <cell r="F1410">
            <v>72117</v>
          </cell>
          <cell r="G1410" t="str">
            <v>Actualización 2022 -I</v>
          </cell>
        </row>
        <row r="1411">
          <cell r="A1411">
            <v>5415</v>
          </cell>
          <cell r="B1411" t="str">
            <v>RELLENOS Y CAPAS GRANULARES</v>
          </cell>
          <cell r="C1411" t="str">
            <v>RELLENOS PARA ANDENES Y REDES</v>
          </cell>
          <cell r="D1411" t="str">
            <v>RELLENO EN ARENA DE PEÑA (INCLUYE TRANSPORTE, SUMINISTRO, EXTENDIDO MANUAL Y COMPACTACIÓN).</v>
          </cell>
          <cell r="E1411" t="str">
            <v>M3</v>
          </cell>
          <cell r="F1411">
            <v>66382</v>
          </cell>
          <cell r="G1411" t="str">
            <v>Actualización 2022 -I</v>
          </cell>
        </row>
        <row r="1412">
          <cell r="A1412">
            <v>5416</v>
          </cell>
          <cell r="B1412" t="str">
            <v>EXCAVACIONES</v>
          </cell>
          <cell r="C1412" t="str">
            <v>EXC. ESTRUCTURAS Y REDES</v>
          </cell>
          <cell r="D1412" t="str">
            <v>EXCAVACIÓN MECÁNICA PARA DADOS (NIVEL DE FUNCIONAMIENTO. INCLUYE CARGUE).</v>
          </cell>
          <cell r="E1412" t="str">
            <v>M3</v>
          </cell>
          <cell r="F1412">
            <v>40235</v>
          </cell>
          <cell r="G1412" t="str">
            <v>Actualización 2022 -I</v>
          </cell>
        </row>
        <row r="1413">
          <cell r="A1413">
            <v>5418</v>
          </cell>
          <cell r="B1413" t="str">
            <v>EXCAVACIONES</v>
          </cell>
          <cell r="C1413" t="str">
            <v>EXC. ESTRUCTURAS Y REDES</v>
          </cell>
          <cell r="D1413" t="str">
            <v>EXCAVACIÓN MECÁNICA EN TÚNEL.</v>
          </cell>
          <cell r="E1413" t="str">
            <v>M3</v>
          </cell>
          <cell r="F1413">
            <v>67038</v>
          </cell>
          <cell r="G1413" t="str">
            <v>Actualización 2022 -I</v>
          </cell>
        </row>
        <row r="1414">
          <cell r="A1414">
            <v>5421</v>
          </cell>
          <cell r="B1414" t="str">
            <v>CONCRETO Y ACERO PARA ESTRUCTURAS</v>
          </cell>
          <cell r="C1414" t="str">
            <v>CONCRETO PARA ESTRUCTURAS</v>
          </cell>
          <cell r="D1414" t="str">
            <v>MURO ESTRUCTURAL EN CONCRETO 4000 PSI PREMEZCLADO, GRAVA COMÚN. (Incluye suministro, formaleteo, bombeo, colocación y curado. No incl. Refuerzo).</v>
          </cell>
          <cell r="E1414" t="str">
            <v>M3</v>
          </cell>
          <cell r="F1414">
            <v>720020</v>
          </cell>
          <cell r="G1414" t="str">
            <v>Actualización 2022 -I</v>
          </cell>
        </row>
        <row r="1415">
          <cell r="A1415">
            <v>5422</v>
          </cell>
          <cell r="B1415" t="str">
            <v>CONCRETO Y ACERO PARA ESTRUCTURAS</v>
          </cell>
          <cell r="C1415" t="str">
            <v>CONCRETO PARA ESTRUCTURAS</v>
          </cell>
          <cell r="D1415" t="str">
            <v>MURO DE CONTENCIÓN EN CONCRETO 4000 PSI PREMEZCLADO, GRAVA COMÚN.  (Incluye suministro, formaleteo, bombeo, colocación y curado. No incl. Refuerzo). Para trabajos en altura mayor a 1.50m.</v>
          </cell>
          <cell r="E1415" t="str">
            <v>M3</v>
          </cell>
          <cell r="F1415">
            <v>732472</v>
          </cell>
          <cell r="G1415" t="str">
            <v>Actualización 2022 -I</v>
          </cell>
        </row>
        <row r="1416">
          <cell r="A1416">
            <v>5426</v>
          </cell>
          <cell r="B1416" t="str">
            <v>CONCRETO Y ACERO PARA ESTRUCTURAS</v>
          </cell>
          <cell r="C1416" t="str">
            <v>CONCRETO PARA ESTRUCTURAS</v>
          </cell>
          <cell r="D1416" t="str">
            <v>CONCRETO 4000 PSI GRAVA COMÚN PARA RAMPAS Y ESCALERAS (PREMEZCLADO. INCL. SUMINISTRO, FORMALETEO Y COLOCACIÓN. NO INCL. REFUERZO, CURADO).</v>
          </cell>
          <cell r="E1416" t="str">
            <v>M3</v>
          </cell>
          <cell r="F1416">
            <v>621990</v>
          </cell>
          <cell r="G1416" t="str">
            <v>Actualización 2022 -I</v>
          </cell>
        </row>
        <row r="1417">
          <cell r="A1417">
            <v>5428</v>
          </cell>
          <cell r="B1417" t="str">
            <v>CONCRETO Y ACERO PARA ESTRUCTURAS</v>
          </cell>
          <cell r="C1417" t="str">
            <v>CONCRETO PARA ESTRUCTURAS</v>
          </cell>
          <cell r="D1417" t="str">
            <v>CONCRETO 4000 PSI GRAVA COMÚN PARA BOX CULVERT (PREMEZCLADO. INCLUYE SUMINISTRO, FORMALETEO Y COLOCACIÓN. NO INCL. REFUERZO, CURADO).</v>
          </cell>
          <cell r="E1417" t="str">
            <v>M3</v>
          </cell>
          <cell r="F1417">
            <v>722330</v>
          </cell>
          <cell r="G1417" t="str">
            <v>Actualización 2022 -I</v>
          </cell>
        </row>
        <row r="1418">
          <cell r="A1418">
            <v>5431</v>
          </cell>
          <cell r="B1418" t="str">
            <v>CONCRETO Y ACERO PARA ESTRUCTURAS</v>
          </cell>
          <cell r="C1418" t="str">
            <v>CONCRETO PARA ESTRUCTURAS</v>
          </cell>
          <cell r="D1418" t="str">
            <v>DINTEL EN CONCRETO DE 3000 PSI 10CM X 10CM (SUMINISTRO E INSTALACIÓN).</v>
          </cell>
          <cell r="E1418" t="str">
            <v>ML</v>
          </cell>
          <cell r="F1418">
            <v>52843</v>
          </cell>
          <cell r="G1418" t="str">
            <v>Actualización 2022 -I</v>
          </cell>
        </row>
        <row r="1419">
          <cell r="A1419">
            <v>5432</v>
          </cell>
          <cell r="B1419" t="str">
            <v>CONCRETO Y ACERO PARA ESTRUCTURAS</v>
          </cell>
          <cell r="C1419" t="str">
            <v>CONCRETO PARA ESTRUCTURAS</v>
          </cell>
          <cell r="D1419" t="str">
            <v>TALÓN EN CONCRETO DE 3000 PSI (SUMINISTRO E INSTALACIÓN).</v>
          </cell>
          <cell r="E1419" t="str">
            <v>ML</v>
          </cell>
          <cell r="F1419">
            <v>59546</v>
          </cell>
          <cell r="G1419" t="str">
            <v>Actualización 2022 -I</v>
          </cell>
        </row>
        <row r="1420">
          <cell r="A1420">
            <v>5433</v>
          </cell>
          <cell r="B1420" t="str">
            <v>CONCRETO Y ACERO PARA ESTRUCTURAS</v>
          </cell>
          <cell r="C1420" t="str">
            <v>CONCRETO PARA ESTRUCTURAS</v>
          </cell>
          <cell r="D1420" t="str">
            <v>SILLA EN CONCRETO DE 3000 PSI 10CM X 15CM (SUMINISTRO E INSTALACIÓN).</v>
          </cell>
          <cell r="E1420" t="str">
            <v>ML</v>
          </cell>
          <cell r="F1420">
            <v>54904</v>
          </cell>
          <cell r="G1420" t="str">
            <v>Actualización 2022 -I</v>
          </cell>
        </row>
        <row r="1421">
          <cell r="A1421">
            <v>5442</v>
          </cell>
          <cell r="B1421" t="str">
            <v>OBRAS DE ARTE Y EDIFICACIONES</v>
          </cell>
          <cell r="C1421" t="str">
            <v>MAMPOSTERIA</v>
          </cell>
          <cell r="D1421" t="str">
            <v>MAMPOSTERIA EN BLOQUE DE CONCRETO 15X20X40 DE DOS PERFORACIONES TIPO INDURAL O SIMILAR, ACABADO DOBLE CARA (COLOR A DEFINIR SEGÚN MUESTRA) INCLUYE MORTERO 1:4 HECHO EN OBRA.</v>
          </cell>
          <cell r="E1421" t="str">
            <v>M2</v>
          </cell>
          <cell r="F1421">
            <v>70462</v>
          </cell>
          <cell r="G1421" t="str">
            <v>Actualización 2022 -I</v>
          </cell>
        </row>
        <row r="1422">
          <cell r="A1422">
            <v>5443</v>
          </cell>
          <cell r="B1422" t="str">
            <v>OBRAS DE ARTE Y EDIFICACIONES</v>
          </cell>
          <cell r="C1422" t="str">
            <v>MAMPOSTERIA</v>
          </cell>
          <cell r="D1422" t="str">
            <v>SOBRECIMIENTO EN BLOQUE DE 20CM (2 HILADAS) INCLUYE MORTERO DE PEGA 1:4 HECHO EN OBRA.</v>
          </cell>
          <cell r="E1422" t="str">
            <v>ML</v>
          </cell>
          <cell r="F1422">
            <v>29001</v>
          </cell>
          <cell r="G1422" t="str">
            <v>Actualización 2022 -I</v>
          </cell>
        </row>
        <row r="1423">
          <cell r="A1423">
            <v>5452</v>
          </cell>
          <cell r="B1423" t="str">
            <v>OBRAS DE ARTE Y EDIFICACIONES</v>
          </cell>
          <cell r="C1423" t="str">
            <v>PISOS</v>
          </cell>
          <cell r="D1423" t="str">
            <v>PISO EN CONCRETO 3000 PSI PREMEZCLADO, ENDURECIDO Y ESMALTADO MAS VARILLAS EN ALUMINIO O PLÁSTICAS DE DILATACIÓN COLOR GRIS CADA 1,00M EN DOS DIRECCIONES. (SUMINISTRO E INSTALACION. NO INCL CURADO.</v>
          </cell>
          <cell r="E1423" t="str">
            <v>M2</v>
          </cell>
          <cell r="F1423">
            <v>64630</v>
          </cell>
          <cell r="G1423" t="str">
            <v>Actualización 2022 -I</v>
          </cell>
        </row>
        <row r="1424">
          <cell r="A1424">
            <v>5455</v>
          </cell>
          <cell r="B1424" t="str">
            <v>OBRAS DE ARTE Y EDIFICACIONES</v>
          </cell>
          <cell r="C1424" t="str">
            <v>PISOS</v>
          </cell>
          <cell r="D1424" t="str">
            <v>PISO EN GRANITO ESMERILADO, VACIADO Y PULIDO EN SITIO E=1.5CM. INCLUYE JUNTAS DE DILATACIÓN RADIALES Y VACIADOS TRAPEZOIDALMENTE. COLOR Y DIMENSIONES ACORDE CON LOS PLANOS Y ESPECIFICACIONES TÉCNICAS.</v>
          </cell>
          <cell r="E1424" t="str">
            <v>M2</v>
          </cell>
          <cell r="F1424">
            <v>145940</v>
          </cell>
          <cell r="G1424" t="str">
            <v>Actualización 2022 -I</v>
          </cell>
        </row>
        <row r="1425">
          <cell r="A1425">
            <v>5456</v>
          </cell>
          <cell r="B1425" t="str">
            <v>OBRAS DE ARTE Y EDIFICACIONES</v>
          </cell>
          <cell r="C1425" t="str">
            <v>ACABADOS</v>
          </cell>
          <cell r="D1425" t="str">
            <v>BOCAPUERTA EN GRANITO VACIADO. ANCHO 15 CM. (SUMINISTRO E INSTALACIÓN) INCLUYE MORTERO DE PEGA 1:2 HECHO EN OBRA.</v>
          </cell>
          <cell r="E1425" t="str">
            <v>ML</v>
          </cell>
          <cell r="F1425">
            <v>38656</v>
          </cell>
          <cell r="G1425" t="str">
            <v>Actualización 2022 -I</v>
          </cell>
        </row>
        <row r="1426">
          <cell r="A1426">
            <v>5459</v>
          </cell>
          <cell r="B1426" t="str">
            <v>OBRAS DE ARTE Y EDIFICACIONES</v>
          </cell>
          <cell r="C1426" t="str">
            <v>ACABADOS</v>
          </cell>
          <cell r="D1426" t="str">
            <v>PELDAÑO EN GRANITO PULIDO. (SUMINISTRO E INSTALACIÓN. INCLUYE VARILLA DE ALUMINIO PARA DILATACION).</v>
          </cell>
          <cell r="E1426" t="str">
            <v>M2</v>
          </cell>
          <cell r="F1426">
            <v>66874</v>
          </cell>
          <cell r="G1426" t="str">
            <v>Actualización 2022 -I</v>
          </cell>
        </row>
        <row r="1427">
          <cell r="A1427">
            <v>5461</v>
          </cell>
          <cell r="B1427" t="str">
            <v>REDES ALCANTARILLADO / DRENAJE</v>
          </cell>
          <cell r="C1427" t="str">
            <v>REDES ALCANTARILLADO / DRENAJE</v>
          </cell>
          <cell r="D1427" t="str">
            <v>TUBERIA PVC SANITARIA D=3`` TIPO U.S. (INCLUYE SUMINISTRO E INSTALACIÓN).</v>
          </cell>
          <cell r="E1427" t="str">
            <v>ML</v>
          </cell>
          <cell r="F1427">
            <v>21965</v>
          </cell>
          <cell r="G1427" t="str">
            <v>Actualización 2022 -I</v>
          </cell>
        </row>
        <row r="1428">
          <cell r="A1428">
            <v>5462</v>
          </cell>
          <cell r="B1428" t="str">
            <v>REDES ALCANTARILLADO / DRENAJE</v>
          </cell>
          <cell r="C1428" t="str">
            <v>REDES ALCANTARILLADO / DRENAJE</v>
          </cell>
          <cell r="D1428" t="str">
            <v>SALIDA SANITARIA D=2``. (SUMINISTRO E INSTALACIÓN. INCLUYE TUBERÍA DE HASTA 3.0M DE LONGITUD Y ACCESORIOS DESDE EL RAMAL PRINCIPAL QUE RECIBE, HASTA LA BOCA PARA CONEXIÓN).</v>
          </cell>
          <cell r="E1428" t="str">
            <v>UN</v>
          </cell>
          <cell r="F1428">
            <v>126427</v>
          </cell>
          <cell r="G1428" t="str">
            <v>Actualización 2022 -I</v>
          </cell>
        </row>
        <row r="1429">
          <cell r="A1429">
            <v>5463</v>
          </cell>
          <cell r="B1429" t="str">
            <v>REDES ALCANTARILLADO / DRENAJE</v>
          </cell>
          <cell r="C1429" t="str">
            <v>REDES ALCANTARILLADO / DRENAJE</v>
          </cell>
          <cell r="D1429" t="str">
            <v>SALIDA SANITARIA D=4``. (SUMINISTRO E INSTALACIÓN. INCLUYE TUBERÍA DE HASTA 3.0M DE LONGITUD Y ACCESORIOS DESDE EL RAMAL PRINCIPAL QUE RECIBE, HASTA LA BOCA PARA CONEXIÓN).</v>
          </cell>
          <cell r="E1429" t="str">
            <v>UN</v>
          </cell>
          <cell r="F1429">
            <v>185913</v>
          </cell>
          <cell r="G1429" t="str">
            <v>Actualización 2022 -I</v>
          </cell>
        </row>
        <row r="1430">
          <cell r="A1430">
            <v>5466</v>
          </cell>
          <cell r="B1430" t="str">
            <v>REDES ALCANTARILLADO / DRENAJE</v>
          </cell>
          <cell r="C1430" t="str">
            <v>REDES ALCANTARILLADO / DRENAJE</v>
          </cell>
          <cell r="D1430" t="str">
            <v>TUBERIA PVC SANITARIA D=1 1/2`` TIPO U.S. (INCLUYE SUMINISTRO E INSTALACIÓN)</v>
          </cell>
          <cell r="E1430" t="str">
            <v>ML</v>
          </cell>
          <cell r="F1430">
            <v>12949</v>
          </cell>
          <cell r="G1430" t="str">
            <v>Actualización 2022 -I</v>
          </cell>
        </row>
        <row r="1431">
          <cell r="A1431">
            <v>5467</v>
          </cell>
          <cell r="B1431" t="str">
            <v>REDES ALCANTARILLADO / DRENAJE</v>
          </cell>
          <cell r="C1431" t="str">
            <v>REDES ALCANTARILLADO / DRENAJE</v>
          </cell>
          <cell r="D1431" t="str">
            <v>TUBERIA PVC SANITARIA D=8`` TIPO U.S. (INCLUYE SUMINISTRO E INSTALACIÓN).</v>
          </cell>
          <cell r="E1431" t="str">
            <v>ML</v>
          </cell>
          <cell r="F1431">
            <v>131482</v>
          </cell>
          <cell r="G1431" t="str">
            <v>Actualización 2022 -I</v>
          </cell>
        </row>
        <row r="1432">
          <cell r="A1432">
            <v>5469</v>
          </cell>
          <cell r="B1432" t="str">
            <v>REDES ALCANTARILLADO / DRENAJE</v>
          </cell>
          <cell r="C1432" t="str">
            <v>REDES ALCANTARILLADO / DRENAJE</v>
          </cell>
          <cell r="D1432" t="str">
            <v>TUBERIA PVC VENTILACIÓN D=3`` TIPO U.S. (INCLUYE SUMINISTRO E INSTALACIÓN).</v>
          </cell>
          <cell r="E1432" t="str">
            <v>ML</v>
          </cell>
          <cell r="F1432">
            <v>15758</v>
          </cell>
          <cell r="G1432" t="str">
            <v>Actualización 2022 -I</v>
          </cell>
        </row>
        <row r="1433">
          <cell r="A1433">
            <v>5471</v>
          </cell>
          <cell r="B1433" t="str">
            <v>REDES ACUEDUCTO</v>
          </cell>
          <cell r="C1433" t="str">
            <v>REDES ACUEDUCTO</v>
          </cell>
          <cell r="D1433" t="str">
            <v>TUBERÍA PVC D=1" TIPO U.M. RDE 21 (SUMINISTRO E INSTALACIÓN).</v>
          </cell>
          <cell r="E1433" t="str">
            <v>ML</v>
          </cell>
          <cell r="F1433">
            <v>9064</v>
          </cell>
          <cell r="G1433" t="str">
            <v>Actualización 2022 -I</v>
          </cell>
        </row>
        <row r="1434">
          <cell r="A1434">
            <v>5472</v>
          </cell>
          <cell r="B1434" t="str">
            <v>REDES ACUEDUCTO</v>
          </cell>
          <cell r="C1434" t="str">
            <v>REDES ACUEDUCTO</v>
          </cell>
          <cell r="D1434" t="str">
            <v>TUBERIA PVC E.L. D= 1/2`` RDE 13.5 - 315 PSI (INCLUYE SUMINISTRO E INSTALACIÓN, SOLDADURA).</v>
          </cell>
          <cell r="E1434" t="str">
            <v>ML</v>
          </cell>
          <cell r="F1434">
            <v>6093</v>
          </cell>
          <cell r="G1434" t="str">
            <v>Actualización 2022 -I</v>
          </cell>
        </row>
        <row r="1435">
          <cell r="A1435">
            <v>5494</v>
          </cell>
          <cell r="B1435" t="str">
            <v>OBRAS DE ARTE Y EDIFICACIONES</v>
          </cell>
          <cell r="C1435" t="str">
            <v>ACABADOS</v>
          </cell>
          <cell r="D1435" t="str">
            <v>LAVAMANOS INSTITUCIONAL DE EMPOTRAR. (SUMINISTRO E INSTALACIÓN. INCLUYE GRIFERÍA TIPO PUSH O SIMILAR Y TUBERÍA DE CONEXIÓN).</v>
          </cell>
          <cell r="E1435" t="str">
            <v>UN</v>
          </cell>
          <cell r="F1435">
            <v>417394</v>
          </cell>
          <cell r="G1435" t="str">
            <v>Actualización 2022 -I</v>
          </cell>
        </row>
        <row r="1436">
          <cell r="A1436">
            <v>5501</v>
          </cell>
          <cell r="B1436" t="str">
            <v>OBRAS DE ARTE Y EDIFICACIONES</v>
          </cell>
          <cell r="C1436" t="str">
            <v>ACABADOS</v>
          </cell>
          <cell r="D1436" t="str">
            <v>LAVAMANOS CERÁMICO DE SOBREPONER (SUMINISTRO E INSTALACIÓN. INCLUYE GRIFERÍA TIPO PUSH ANTIVANDÁLICO).</v>
          </cell>
          <cell r="E1436" t="str">
            <v>UN</v>
          </cell>
          <cell r="F1436">
            <v>364196</v>
          </cell>
          <cell r="G1436" t="str">
            <v>Actualización 2022 -I</v>
          </cell>
        </row>
        <row r="1437">
          <cell r="A1437">
            <v>5502</v>
          </cell>
          <cell r="B1437" t="str">
            <v>OBRAS DE ARTE Y EDIFICACIONES</v>
          </cell>
          <cell r="C1437" t="str">
            <v>ACABADOS</v>
          </cell>
          <cell r="D1437" t="str">
            <v>LAVAMANOS DE COLGAR PARA PERSONAS EN CONDICIÓN DE MOVILIDAD REDUCIDA. (SUMINISTRO E INSTALACIÓN. INCLUYE GRIFERÍA TIPO PUSH ANTIVANDÁLICO).</v>
          </cell>
          <cell r="E1437" t="str">
            <v>UN</v>
          </cell>
          <cell r="F1437">
            <v>651096</v>
          </cell>
          <cell r="G1437" t="str">
            <v>Actualización 2022 -I</v>
          </cell>
        </row>
        <row r="1438">
          <cell r="A1438">
            <v>5523</v>
          </cell>
          <cell r="B1438" t="str">
            <v>REDES ELECTRICAS</v>
          </cell>
          <cell r="C1438" t="str">
            <v>RED ELÉCTRICA CODENSA</v>
          </cell>
          <cell r="D1438" t="str">
            <v>TOMACORRIENTES CON CONEXIÓN A TIERRA, MONOFÁSICO DOBLE, 15 A, 125 VC.A. (LÍNEA NEMA 5), PARA TRABAJO PESADO. (INCLUYE INSTALACIÓN, CAJA DE SALIDA, ELEMENTOS DE CONEXIÓN, DE EMPALME Y DE MONTAJE).</v>
          </cell>
          <cell r="E1438" t="str">
            <v>UN</v>
          </cell>
          <cell r="F1438">
            <v>21089</v>
          </cell>
          <cell r="G1438" t="str">
            <v>Actualización 2022 -I</v>
          </cell>
        </row>
        <row r="1439">
          <cell r="A1439">
            <v>5524</v>
          </cell>
          <cell r="B1439" t="str">
            <v>REDES ELECTRICAS</v>
          </cell>
          <cell r="C1439" t="str">
            <v>RED ELÉCTRICA CODENSA</v>
          </cell>
          <cell r="D1439" t="str">
            <v>TOMACORRIENTES CON PROTECCIÓN DE FALLA A TIERRA (GFCI), MONOFÁSICO DOBLE, 20 A, 125 VC.A. (LÍNEA NEMA 5), PARA TRABAJO LIVIANO. (INCLUYE INSTALACIÓN, CAJA DE SALIDA, ELEMENTOS DE CONEXIÓN, DE EMPALME Y DE MONTAJE).</v>
          </cell>
          <cell r="E1439" t="str">
            <v>UN</v>
          </cell>
          <cell r="F1439">
            <v>45018</v>
          </cell>
          <cell r="G1439" t="str">
            <v>Actualización 2022 -I</v>
          </cell>
        </row>
        <row r="1440">
          <cell r="A1440">
            <v>5525</v>
          </cell>
          <cell r="B1440" t="str">
            <v>REDES ELECTRICAS</v>
          </cell>
          <cell r="C1440" t="str">
            <v>RED ELÉCTRICA CODENSA</v>
          </cell>
          <cell r="D1440" t="str">
            <v>TOMACORRIENTES CON CONEXIÓN A TIERRA, BIFÁSICOS, DOS POLOS, 3 HILOS, 20 A, 250 VC.A., (LÍNEA NEMA 6), PARA TRABAJO PESADO. (INCLUYE INSTALACIÓN, CAJA DE SALIDA, ELEMENTOS DE CONEXIÓN, DE EMPALME Y DE MONTAJE).</v>
          </cell>
          <cell r="E1440" t="str">
            <v>UN</v>
          </cell>
          <cell r="F1440">
            <v>55215</v>
          </cell>
          <cell r="G1440" t="str">
            <v>Actualización 2022 -I</v>
          </cell>
        </row>
        <row r="1441">
          <cell r="A1441">
            <v>5527</v>
          </cell>
          <cell r="B1441" t="str">
            <v>REDES ACUEDUCTO</v>
          </cell>
          <cell r="C1441" t="str">
            <v>REDES ACUEDUCTO</v>
          </cell>
          <cell r="D1441" t="str">
            <v>TUBERÍA DE ACERO GALVANIZADO, LIVIANA TIPO EMT, D=1". (SUMINISTRO E INSTALACIÓN).</v>
          </cell>
          <cell r="E1441" t="str">
            <v>ML</v>
          </cell>
          <cell r="F1441">
            <v>24245</v>
          </cell>
          <cell r="G1441" t="str">
            <v>Actualización 2022 -I</v>
          </cell>
        </row>
        <row r="1442">
          <cell r="A1442">
            <v>5528</v>
          </cell>
          <cell r="B1442" t="str">
            <v>REDES ACUEDUCTO</v>
          </cell>
          <cell r="C1442" t="str">
            <v>REDES ACUEDUCTO</v>
          </cell>
          <cell r="D1442" t="str">
            <v>TUBERÍA DE ACERO GALVANIZADO, LIVIANA TIPO EMT, D=3/4". (SUMINISTRO E INSTALACIÓN).</v>
          </cell>
          <cell r="E1442" t="str">
            <v>ML</v>
          </cell>
          <cell r="F1442">
            <v>12050</v>
          </cell>
          <cell r="G1442" t="str">
            <v>Actualización 2022 -I</v>
          </cell>
        </row>
        <row r="1443">
          <cell r="A1443">
            <v>5535</v>
          </cell>
          <cell r="B1443" t="str">
            <v>ANÁLISIS AUXILIARES</v>
          </cell>
          <cell r="C1443" t="str">
            <v>CUADRILLAS (INCLUYE FACTOR PRESTACIONAL)</v>
          </cell>
          <cell r="D1443" t="str">
            <v>CUADRILLA (2 OFICIALES)</v>
          </cell>
          <cell r="E1443" t="str">
            <v>JR</v>
          </cell>
          <cell r="F1443">
            <v>158370</v>
          </cell>
          <cell r="G1443" t="str">
            <v>Actualización 2022 -I</v>
          </cell>
        </row>
        <row r="1444">
          <cell r="A1444">
            <v>5536</v>
          </cell>
          <cell r="B1444" t="str">
            <v>ANÁLISIS AUXILIARES</v>
          </cell>
          <cell r="C1444" t="str">
            <v>CUADRILLAS (INCLUYE FACTOR PRESTACIONAL)</v>
          </cell>
          <cell r="D1444" t="str">
            <v>CUADRILLA (2 OFICIALES).</v>
          </cell>
          <cell r="E1444" t="str">
            <v>HR</v>
          </cell>
          <cell r="F1444">
            <v>19796</v>
          </cell>
          <cell r="G1444" t="str">
            <v>Actualización 2022 -I</v>
          </cell>
        </row>
        <row r="1445">
          <cell r="A1445">
            <v>5540</v>
          </cell>
          <cell r="B1445" t="str">
            <v>REDES ELECTRICAS</v>
          </cell>
          <cell r="C1445" t="str">
            <v>RED ELÉCTRICA CODENSA</v>
          </cell>
          <cell r="D1445" t="str">
            <v>CONDUCTORES MONOPOLARES DE COBRE, AISLADOS PARA 600 V C.A., CALIBRE NO 12 AWG. (INCLUYE SUMINISTRO E INSTALACIÓN).</v>
          </cell>
          <cell r="E1445" t="str">
            <v>ML</v>
          </cell>
          <cell r="F1445">
            <v>3036</v>
          </cell>
          <cell r="G1445" t="str">
            <v>Actualización 2022 -I</v>
          </cell>
        </row>
        <row r="1446">
          <cell r="A1446">
            <v>5541</v>
          </cell>
          <cell r="B1446" t="str">
            <v>REDES ELECTRICAS</v>
          </cell>
          <cell r="C1446" t="str">
            <v>RED ELÉCTRICA CODENSA</v>
          </cell>
          <cell r="D1446" t="str">
            <v>CONDUCTORES MONOPOLARES DE COBRE, AISLADOS PARA 600 V C.A., CALIBRE NO 10 AWG. (INCLUYE SUMINISTRO E INSTALACIÓN).</v>
          </cell>
          <cell r="E1446" t="str">
            <v>ML</v>
          </cell>
          <cell r="F1446">
            <v>4724</v>
          </cell>
          <cell r="G1446" t="str">
            <v>Actualización 2022 -I</v>
          </cell>
        </row>
        <row r="1447">
          <cell r="A1447">
            <v>5542</v>
          </cell>
          <cell r="B1447" t="str">
            <v>REDES ELECTRICAS</v>
          </cell>
          <cell r="C1447" t="str">
            <v>RED ELÉCTRICA CODENSA</v>
          </cell>
          <cell r="D1447" t="str">
            <v>CONDUCTORES MONOPOLARES DE COBRE, AISLADOS PARA 600 V C.A., CALIBRE NO 8 AWG. (INCLUYE SUMINISTRO E INSTALACIÓN).</v>
          </cell>
          <cell r="E1447" t="str">
            <v>ML</v>
          </cell>
          <cell r="F1447">
            <v>7076</v>
          </cell>
          <cell r="G1447" t="str">
            <v>Actualización 2022 -I</v>
          </cell>
        </row>
        <row r="1448">
          <cell r="A1448">
            <v>5543</v>
          </cell>
          <cell r="B1448" t="str">
            <v>REDES ELECTRICAS</v>
          </cell>
          <cell r="C1448" t="str">
            <v>RED ELÉCTRICA CODENSA</v>
          </cell>
          <cell r="D1448" t="str">
            <v>CONDUCTORES MONOPOLARES DE COBRE, AISLADOS PARA 600 V C.A., CALIBRE NO 6 AWG. (INCLUYE SUMINISTRO E INSTALACIÓN).</v>
          </cell>
          <cell r="E1448" t="str">
            <v>ML</v>
          </cell>
          <cell r="F1448">
            <v>10476</v>
          </cell>
          <cell r="G1448" t="str">
            <v>Actualización 2022 -I</v>
          </cell>
        </row>
        <row r="1449">
          <cell r="A1449">
            <v>5545</v>
          </cell>
          <cell r="B1449" t="str">
            <v>REDES ELECTRICAS</v>
          </cell>
          <cell r="C1449" t="str">
            <v>RED ELÉCTRICA CODENSA</v>
          </cell>
          <cell r="D1449" t="str">
            <v>ACOMETIDA EN CONDUCTORES DE COBRE, (4NO. 4 + 1NO. 8) AWG, AISLADOS PARA 600 V C.A. INCLUYE CONDUCTORES, CONEXIONES, ACCESORIOS DE MONTAJE, ELEMENTOS DE CONEXIÓN Y DE MARCACIÓN.(INCLUYE SUMINISTRO E INSTALACIÓN).</v>
          </cell>
          <cell r="E1449" t="str">
            <v>ML</v>
          </cell>
          <cell r="F1449">
            <v>72659</v>
          </cell>
          <cell r="G1449" t="str">
            <v>Actualización 2022 -I</v>
          </cell>
        </row>
        <row r="1450">
          <cell r="A1450">
            <v>5546</v>
          </cell>
          <cell r="B1450" t="str">
            <v>REDES ELECTRICAS</v>
          </cell>
          <cell r="C1450" t="str">
            <v>RED ELÉCTRICA CODENSA</v>
          </cell>
          <cell r="D1450" t="str">
            <v>ACOMETIDA EN CONDUCTORES DE COBRE, (4NO. 2 + 1NO. 4) AWG, AISLADOS PARA 600 V C.A. INCLUYE CONDUCTORES, CONEXIONES, ACCESORIOS DE MONTAJE, ELEMENTOS DE CONEXIÓN Y DE MARCACIÓN.(INCLUYE SUMINISTRO E INSTALACIÓN).</v>
          </cell>
          <cell r="E1450" t="str">
            <v>ML</v>
          </cell>
          <cell r="F1450">
            <v>111025</v>
          </cell>
          <cell r="G1450" t="str">
            <v>Actualización 2022 -I</v>
          </cell>
        </row>
        <row r="1451">
          <cell r="A1451">
            <v>5547</v>
          </cell>
          <cell r="B1451" t="str">
            <v>REDES ELECTRICAS</v>
          </cell>
          <cell r="C1451" t="str">
            <v>RED ELÉCTRICA CODENSA</v>
          </cell>
          <cell r="D1451" t="str">
            <v>ACOMETIDA A TABLERO TATR, EN CONDUCTORES DE COBRE, (4NO.4 + 1NO. 8) AWG, AISLADOS PARA 600 V C.A. INCL CONDUCTORES, CONEXIONES, ACCESORIOS DE MONTAJE, ELEMENTOS DE CONEXIÓN Y MARCACIÓN.(INCL SUMINISTRO E INSTALACIÓN).</v>
          </cell>
          <cell r="E1451" t="str">
            <v>ML</v>
          </cell>
          <cell r="F1451">
            <v>71707</v>
          </cell>
          <cell r="G1451" t="str">
            <v>Actualización 2022 -I</v>
          </cell>
        </row>
        <row r="1452">
          <cell r="A1452">
            <v>5548</v>
          </cell>
          <cell r="B1452" t="str">
            <v>REDES ELECTRICAS</v>
          </cell>
          <cell r="C1452" t="str">
            <v>RED ELÉCTRICA CODENSA</v>
          </cell>
          <cell r="D1452" t="str">
            <v>ALIMENTACIÓN EN CONDUCTORES DE COBRE, (3NO. 8 + 1NO. 10) AWG, AISLADOS PARA 600 V C.A., INCLUYE CONDUCTORES, CONEXIONES, ACCESORIOS DE MONTAJE, ELEMENTOS DE CONEXIÓN Y DE MARCACIÓN. (INCLUYE SUMINISTRO E INSTALACIÓN).</v>
          </cell>
          <cell r="E1452" t="str">
            <v>ML</v>
          </cell>
          <cell r="F1452">
            <v>27784</v>
          </cell>
          <cell r="G1452" t="str">
            <v>Actualización 2022 -I</v>
          </cell>
        </row>
        <row r="1453">
          <cell r="A1453">
            <v>5549</v>
          </cell>
          <cell r="B1453" t="str">
            <v>REDES ELECTRICAS</v>
          </cell>
          <cell r="C1453" t="str">
            <v>RED ELÉCTRICA CODENSA</v>
          </cell>
          <cell r="D1453" t="str">
            <v>ALIMENTACIÓN EN CONDUCTORES DE COBRE, (4NO. 2/0 + 1NO.6) AWG, AISLADOS PARA 600 V C.A., INCLUYE CONDUCTORES, CONEXIONES, ACCESORIOS DE MONTAJE, ELEMENTOS DE CONEXIÓN Y DE MARCACIÓN. (INCLUYE SUMINISTRO E INSTALACIÓN)</v>
          </cell>
          <cell r="E1453" t="str">
            <v>ML</v>
          </cell>
          <cell r="F1453">
            <v>201361</v>
          </cell>
          <cell r="G1453" t="str">
            <v>Actualización 2022 -I</v>
          </cell>
        </row>
        <row r="1454">
          <cell r="A1454">
            <v>5550</v>
          </cell>
          <cell r="B1454" t="str">
            <v>REDES ELECTRICAS</v>
          </cell>
          <cell r="C1454" t="str">
            <v>RED ELÉCTRICA CODENSA</v>
          </cell>
          <cell r="D1454" t="str">
            <v>ALIMENTACIÓN EN CONDUCTORES DE COBRE, (4NO. 1/0 + 1NO.6) AWG, AISLADOS PARA 600 V C.A., INCLUYE CONDUCTORES, CONEXIONES, ACCESORIOS DE MONTAJE, ELEMENTOS DE CONEXIÓN Y DE MARCACIÓN. (INCLUYE SUMINISTRO E INSTALACIÓN)</v>
          </cell>
          <cell r="E1454" t="str">
            <v>ML</v>
          </cell>
          <cell r="F1454">
            <v>118093</v>
          </cell>
          <cell r="G1454" t="str">
            <v>Actualización 2022 -I</v>
          </cell>
        </row>
        <row r="1455">
          <cell r="A1455">
            <v>5551</v>
          </cell>
          <cell r="B1455" t="str">
            <v>REDES ELECTRICAS</v>
          </cell>
          <cell r="C1455" t="str">
            <v>RED ELÉCTRICA CODENSA</v>
          </cell>
          <cell r="D1455" t="str">
            <v>ALIMENTACIÓN EN CONDUCTORES DE COBRE, (4NO. 8+ 1NO.10) AWG, AISLADOS PARA 600 V C.A. INCLUYE CONDUCTORES, CONEXIONES, ACCESORIOS DE MONTAJE, ELEMENTOS DE CONEXIÓN Y DE MARCACIÓN. (INCLUYE SUMINISTRO E INSTALACIÓN)</v>
          </cell>
          <cell r="E1455" t="str">
            <v>ML</v>
          </cell>
          <cell r="F1455">
            <v>36684</v>
          </cell>
          <cell r="G1455" t="str">
            <v>Actualización 2022 -I</v>
          </cell>
        </row>
        <row r="1456">
          <cell r="A1456">
            <v>5552</v>
          </cell>
          <cell r="B1456" t="str">
            <v>REDES ELECTRICAS</v>
          </cell>
          <cell r="C1456" t="str">
            <v>RED ELÉCTRICA CODENSA</v>
          </cell>
          <cell r="D1456" t="str">
            <v>CAJAS DE EMPALME Y SALIDA, EN FUNDICIÓN DE ACERO GALVANIZADO DE 4"X4", DEL DIAMETRO DE LA TUBERÍA(INCLUYE SUMINISTRO E INSTALACIÓN)</v>
          </cell>
          <cell r="E1456" t="str">
            <v>UN</v>
          </cell>
          <cell r="F1456">
            <v>14220</v>
          </cell>
          <cell r="G1456" t="str">
            <v>Actualización 2022 -I</v>
          </cell>
        </row>
        <row r="1457">
          <cell r="A1457">
            <v>5556</v>
          </cell>
          <cell r="B1457" t="str">
            <v>REDES ELECTRICAS</v>
          </cell>
          <cell r="C1457" t="str">
            <v>RED ELÉCTRICA CODENSA</v>
          </cell>
          <cell r="D1457" t="str">
            <v>TUBERÍA SEMIPESADA IMC, DE 3/4`` DE DIÁMETRO, EXPUESTA, CON SUS ACCESORIOS DE MONTAJE. (INCLUYE SUMINISTRO E INSTALACIÓN)</v>
          </cell>
          <cell r="E1457" t="str">
            <v>ML</v>
          </cell>
          <cell r="F1457">
            <v>23421</v>
          </cell>
          <cell r="G1457" t="str">
            <v>Actualización 2022 -I</v>
          </cell>
        </row>
        <row r="1458">
          <cell r="A1458">
            <v>5557</v>
          </cell>
          <cell r="B1458" t="str">
            <v>REDES ELECTRICAS</v>
          </cell>
          <cell r="C1458" t="str">
            <v>RED ELÉCTRICA CODENSA</v>
          </cell>
          <cell r="D1458" t="str">
            <v>TUBERÍA SEMIPESADA IMC, DE 2" DE DIÁMETRO, EXPUESTA, CON SUS ACCESORIOS DE MONTAJE. (INCLUYE SUMINISTRO E INSTALACIÓN)</v>
          </cell>
          <cell r="E1458" t="str">
            <v>ML</v>
          </cell>
          <cell r="F1458">
            <v>62949</v>
          </cell>
          <cell r="G1458" t="str">
            <v>Actualización 2022 -I</v>
          </cell>
        </row>
        <row r="1459">
          <cell r="A1459">
            <v>5558</v>
          </cell>
          <cell r="B1459" t="str">
            <v>REDES ELECTRICAS</v>
          </cell>
          <cell r="C1459" t="str">
            <v>RED ELÉCTRICA CODENSA</v>
          </cell>
          <cell r="D1459" t="str">
            <v>TUBERÍA EMT DE 3" DE DIÁMETRO, EXPUESTA, CON SUS ACCESORIOS DE MONTAJE. (INCLUYE SUMINISTRO E INSTALACIÓN)</v>
          </cell>
          <cell r="E1459" t="str">
            <v>ML</v>
          </cell>
          <cell r="F1459">
            <v>111878</v>
          </cell>
          <cell r="G1459" t="str">
            <v>Actualización 2022 -I</v>
          </cell>
        </row>
        <row r="1460">
          <cell r="A1460">
            <v>5561</v>
          </cell>
          <cell r="B1460" t="str">
            <v>REDES ELECTRICAS</v>
          </cell>
          <cell r="C1460" t="str">
            <v>RED ELÉCTRICA CODENSA</v>
          </cell>
          <cell r="D1460" t="str">
            <v>ACOMETIDA EN CONDUCTORES DE COBRE, (4NO. 1/0 + 1NO. 4) AWG, AISLADOS PARA 600 V C.A. INCLUYE CONDUCTORES, CONEXIONES, ACCESORIOS DE MONTAJE, ELEMENTOS DE CONEXIÓN Y DE MARCACIÓN. (INCLUYE SUMINISTRO E INSTALACIÓN)</v>
          </cell>
          <cell r="E1460" t="str">
            <v>ML</v>
          </cell>
          <cell r="F1460">
            <v>122091</v>
          </cell>
          <cell r="G1460" t="str">
            <v>Actualización 2022 -I</v>
          </cell>
        </row>
        <row r="1461">
          <cell r="A1461">
            <v>5562</v>
          </cell>
          <cell r="B1461" t="str">
            <v>REDES ELECTRICAS</v>
          </cell>
          <cell r="C1461" t="str">
            <v>RED ELÉCTRICA CODENSA</v>
          </cell>
          <cell r="D1461" t="str">
            <v>ACOMETIDA EN CONDUCTORES DE COBRE, (5 NO. 4) AWG, AISLADOS PARA 600 V C.A. INCLUYE CONDUCTORES, CONEXIONES, ACCESORIOS DE MONTAJE, ELEMENTOS DE CONEXIÓN Y DE MARCACIÓN. (INCLUYE SUMINISTRO E INSTALACIÓN)</v>
          </cell>
          <cell r="E1461" t="str">
            <v>ML</v>
          </cell>
          <cell r="F1461">
            <v>76625</v>
          </cell>
          <cell r="G1461" t="str">
            <v>Actualización 2022 -I</v>
          </cell>
        </row>
        <row r="1462">
          <cell r="A1462">
            <v>5567</v>
          </cell>
          <cell r="B1462" t="str">
            <v>REDES ELECTRICAS</v>
          </cell>
          <cell r="C1462" t="str">
            <v>RED ELÉCTRICA CODENSA</v>
          </cell>
          <cell r="D1462" t="str">
            <v>CONDUCTORES MONOPOLARES DE COBRE, AISLADOS PARA 600 V C.A., CALIBRE NO 4 AWG. (INCLUYE SUMINISTRO E INSTALACIÓN)</v>
          </cell>
          <cell r="E1462" t="str">
            <v>ML</v>
          </cell>
          <cell r="F1462">
            <v>16083</v>
          </cell>
          <cell r="G1462" t="str">
            <v>Actualización 2022 -I</v>
          </cell>
        </row>
        <row r="1463">
          <cell r="A1463">
            <v>5570</v>
          </cell>
          <cell r="B1463" t="str">
            <v>REDES ELECTRICAS</v>
          </cell>
          <cell r="C1463" t="str">
            <v>RED ELÉCTRICA CODENSA</v>
          </cell>
          <cell r="D1463" t="str">
            <v>ALIMENTACIÓN EN CONDUCTORES DE COBRE, (4NO. 4/0 + 1NO.4) AWG, AISLADOS PARA 600 V C.A., INCLUYE CONDUCTORES, CONEXIONES, ACCESORIOS DE MONTAJE, ELEMENTOS DE CONEXIÓN Y DE MARCACIÓN. (INCLUYE SUMINISTRO E INSTALACIÓN)</v>
          </cell>
          <cell r="E1463" t="str">
            <v>ML</v>
          </cell>
          <cell r="F1463">
            <v>275038</v>
          </cell>
          <cell r="G1463" t="str">
            <v>Actualización 2022 -I</v>
          </cell>
        </row>
        <row r="1464">
          <cell r="A1464">
            <v>5571</v>
          </cell>
          <cell r="B1464" t="str">
            <v>REDES ELECTRICAS</v>
          </cell>
          <cell r="C1464" t="str">
            <v>RED ELÉCTRICA CODENSA</v>
          </cell>
          <cell r="D1464" t="str">
            <v>ALIMENTACIÓN EN CONDUCTORES DE COBRE, (4NO. 6 + 1NO.8) AWG, AISLADOS PARA 600 V C.A., INCLUYE CONDUCTORES, CONEXIONES, ACCESORIOS DE MONTAJE, ELEMENTOS DE CONEXIÓN Y DE MARCACIÓN. (INCLUYE SUMINISTRO E INSTALACIÓN)</v>
          </cell>
          <cell r="E1464" t="str">
            <v>ML</v>
          </cell>
          <cell r="F1464">
            <v>56838</v>
          </cell>
          <cell r="G1464" t="str">
            <v>Actualización 2022 -I</v>
          </cell>
        </row>
        <row r="1465">
          <cell r="A1465">
            <v>5572</v>
          </cell>
          <cell r="B1465" t="str">
            <v>REDES ELECTRICAS</v>
          </cell>
          <cell r="C1465" t="str">
            <v>RED ELÉCTRICA CODENSA</v>
          </cell>
          <cell r="D1465" t="str">
            <v>ALIMENTACIÓN EN CONDUCTORES DE COBRE, (3NO. 10 + 1NO.12) AWG, AISLADOS PARA 600 V C.A., INCLUYE CONDUCTORES, CONEXIONES, ACCESORIOS DE MONTAJE, ELEMENTOS DE CONEXIÓN Y DE MARCACIÓN. (INCLUYE SUMINISTRO E INSTALACIÓN)</v>
          </cell>
          <cell r="E1465" t="str">
            <v>ML</v>
          </cell>
          <cell r="F1465">
            <v>27582</v>
          </cell>
          <cell r="G1465" t="str">
            <v>Actualización 2022 -I</v>
          </cell>
        </row>
        <row r="1466">
          <cell r="A1466">
            <v>5573</v>
          </cell>
          <cell r="B1466" t="str">
            <v>REDES ELECTRICAS</v>
          </cell>
          <cell r="C1466" t="str">
            <v>RED ELÉCTRICA CODENSA</v>
          </cell>
          <cell r="D1466" t="str">
            <v>ACOMETIDA EN CONDUCTORES DE COBRE, (5NO. 10) AWG, AISLADOS PARA 600 V C.A. INCLUYE CONDUCTORES, CONEXIONES, ACCESORIOS DE MONTAJE, ELEMENTOS DE CONEXIÓN Y DE MARCACIÓN. (INCLUYE SUMINISTRO E INSTALACIÓN)</v>
          </cell>
          <cell r="E1466" t="str">
            <v>ML</v>
          </cell>
          <cell r="F1466">
            <v>22535</v>
          </cell>
          <cell r="G1466" t="str">
            <v>Actualización 2022 -I</v>
          </cell>
        </row>
        <row r="1467">
          <cell r="A1467">
            <v>5574</v>
          </cell>
          <cell r="B1467" t="str">
            <v>REDES ELECTRICAS</v>
          </cell>
          <cell r="C1467" t="str">
            <v>RED ELÉCTRICA CODENSA</v>
          </cell>
          <cell r="D1467" t="str">
            <v>ACOMETIDA EN CONDUCTORES DE COBRE, (3NO. 10) AWG, AISLADOS PARA 600 V C.A. INCLUYE CONDUCTORES, CONEXIONES, ACCESORIOS DE MONTAJE, ELEMENTOS DE CONEXIÓN Y DE MARCACIÓN. (INCLUYE SUMINISTRO E INSTALACIÓN)</v>
          </cell>
          <cell r="E1467" t="str">
            <v>ML</v>
          </cell>
          <cell r="F1467">
            <v>14897</v>
          </cell>
          <cell r="G1467" t="str">
            <v>Actualización 2022 -I</v>
          </cell>
        </row>
        <row r="1468">
          <cell r="A1468">
            <v>5575</v>
          </cell>
          <cell r="B1468" t="str">
            <v>REDES ELECTRICAS</v>
          </cell>
          <cell r="C1468" t="str">
            <v>RED ELÉCTRICA CODENSA</v>
          </cell>
          <cell r="D1468" t="str">
            <v>ALIMENTACIÓN EN CONDUCTORES DE COBRE, (3NO. 6 + 1NO.8) AWG, AISLADOS PARA 600 V C.A., INCLUYE CONDUCTORES, CONEXIONES, ACCESORIOS DE MONTAJE, ELEMENTOS DE CONEXIÓN Y DE MARCACIÓN. (INCLUYE SUMINISTRO E INSTALACIÓN)</v>
          </cell>
          <cell r="E1468" t="str">
            <v>ML</v>
          </cell>
          <cell r="F1468">
            <v>47863</v>
          </cell>
          <cell r="G1468" t="str">
            <v>Actualización 2022 -I</v>
          </cell>
        </row>
        <row r="1469">
          <cell r="A1469">
            <v>5576</v>
          </cell>
          <cell r="B1469" t="str">
            <v>REDES ELECTRICAS</v>
          </cell>
          <cell r="C1469" t="str">
            <v>RED ELÉCTRICA CODENSA</v>
          </cell>
          <cell r="D1469" t="str">
            <v>ACOMETIDA EN CONDUCTORES DE COBRE, (4NO. 10) AWG, AISLADOS PARA 600 V C.A. INCLUYE CONDUCTORES, CONEXIONES, ACCESORIOS DE MONTAJE, ELEMENTOS DE CONEXIÓN Y DE MARCACIÓN. (INCLUYE SUMINISTRO E INSTALACIÓN)</v>
          </cell>
          <cell r="E1469" t="str">
            <v>ML</v>
          </cell>
          <cell r="F1469">
            <v>18716</v>
          </cell>
          <cell r="G1469" t="str">
            <v>Actualización 2022 -I</v>
          </cell>
        </row>
        <row r="1470">
          <cell r="A1470">
            <v>5577</v>
          </cell>
          <cell r="B1470" t="str">
            <v>REDES ELECTRICAS</v>
          </cell>
          <cell r="C1470" t="str">
            <v>RED ELÉCTRICA CODENSA</v>
          </cell>
          <cell r="D1470" t="str">
            <v>ALIMENTACIÓN EN CONDUCTORES DE COBRE, (3NO. 4/0 + 1NO.2) AWG, AISLADOS PARA 600 V C.A., INCLUYE CONDUCTORES, CONEXIONES, ACCESORIOS DE MONTAJE, ELEMENTOS DE CONEXIÓN Y DE MARCACIÓN. (INCLUYE SUMINISTRO E INSTALACIÓN)</v>
          </cell>
          <cell r="E1470" t="str">
            <v>ML</v>
          </cell>
          <cell r="F1470">
            <v>220536</v>
          </cell>
          <cell r="G1470" t="str">
            <v>Actualización 2022 -I</v>
          </cell>
        </row>
        <row r="1471">
          <cell r="A1471">
            <v>5581</v>
          </cell>
          <cell r="B1471" t="str">
            <v>REDES ELECTRICAS</v>
          </cell>
          <cell r="C1471" t="str">
            <v>RED ELÉCTRICA CODENSA</v>
          </cell>
          <cell r="D1471" t="str">
            <v>ACOMETIDA EN CONDUCTORES DE COBRE, (4NO. 2 + 1NO. 8) AWG, AISLADOS PARA 600 V C.A. INCLUYE CONDUCTORES, CONEXIONES, ACCESORIOS DE MONTAJE, ELEMENTOS DE CONEXIÓN Y DE MARCACIÓN. (INCLUYE SUMINISTRO E INSTALACIÓN)</v>
          </cell>
          <cell r="E1471" t="str">
            <v>ML</v>
          </cell>
          <cell r="F1471">
            <v>318273</v>
          </cell>
          <cell r="G1471" t="str">
            <v>Actualización 2022 -I</v>
          </cell>
        </row>
        <row r="1472">
          <cell r="A1472">
            <v>5582</v>
          </cell>
          <cell r="B1472" t="str">
            <v>REDES ELECTRICAS</v>
          </cell>
          <cell r="C1472" t="str">
            <v>RED ELÉCTRICA CODENSA</v>
          </cell>
          <cell r="D1472" t="str">
            <v>ALIMENTACIÓN EN CONDUCTORES DE COBRE, (4NO. 6+ 1NO.10) AWG, AISLADOS PARA 600 V C.A. INCLUYE CONDUCTORES, CONEXIONES, ACCESORIOS DE MONTAJE, ELEMENTOS DE CONEXIÓN Y DE MARCACIÓN. (INCLUYE SUMINISTRO E INSTALACIÓN)</v>
          </cell>
          <cell r="E1472" t="str">
            <v>ML</v>
          </cell>
          <cell r="F1472">
            <v>49637</v>
          </cell>
          <cell r="G1472" t="str">
            <v>Actualización 2022 -I</v>
          </cell>
        </row>
        <row r="1473">
          <cell r="A1473">
            <v>5585</v>
          </cell>
          <cell r="B1473" t="str">
            <v>REDES ELECTRICAS</v>
          </cell>
          <cell r="C1473" t="str">
            <v>RED ELÉCTRICA CODENSA</v>
          </cell>
          <cell r="D1473" t="str">
            <v>TOMACORRIENTES CON CONEXIÓN A TIERRA, TRIFÁSICOS, TRES POLOS, 3 HILOS, 20 A, 250 VC.A., (LÍNEA NEMA 6), PARA TRABAJO PESADO. INCLUYE LA CAJA DE SALIDA, ELEMENTOS DE CONEXIÓN, DE EMPALME Y DE MONTAJE.</v>
          </cell>
          <cell r="E1473" t="str">
            <v>UN</v>
          </cell>
          <cell r="F1473">
            <v>50789</v>
          </cell>
          <cell r="G1473" t="str">
            <v>Actualización 2022 -I</v>
          </cell>
        </row>
        <row r="1474">
          <cell r="A1474">
            <v>5586</v>
          </cell>
          <cell r="B1474" t="str">
            <v>REDES ELECTRICAS</v>
          </cell>
          <cell r="C1474" t="str">
            <v>RED ELÉCTRICA CODENSA</v>
          </cell>
          <cell r="D1474" t="str">
            <v>TUBERÍA EMT DE 1 1/4" DE DIÁMETRO, EXPUESTA, CON SUS ACCESORIOS DE MONTAJE. (INCLUYE SUMINISTRO E INSTALACIÓN).</v>
          </cell>
          <cell r="E1474" t="str">
            <v>ML</v>
          </cell>
          <cell r="F1474">
            <v>31161</v>
          </cell>
          <cell r="G1474" t="str">
            <v>Actualización 2022 -I</v>
          </cell>
        </row>
        <row r="1475">
          <cell r="A1475">
            <v>5587</v>
          </cell>
          <cell r="B1475" t="str">
            <v>REDES ELECTRICAS</v>
          </cell>
          <cell r="C1475" t="str">
            <v>RED ELÉCTRICA CODENSA</v>
          </cell>
          <cell r="D1475" t="str">
            <v>TUBERÍA EMT DE 2" DE DIÁMETRO, EXPUESTA, CON SUS ACCESORIOS DE MONTAJE. (INCLUYE SUMINISTRO E INSTALACIÓN)</v>
          </cell>
          <cell r="E1475" t="str">
            <v>ML</v>
          </cell>
          <cell r="F1475">
            <v>61042</v>
          </cell>
          <cell r="G1475" t="str">
            <v>Actualización 2022 -I</v>
          </cell>
        </row>
        <row r="1476">
          <cell r="A1476">
            <v>5588</v>
          </cell>
          <cell r="B1476" t="str">
            <v>REDES ELECTRICAS</v>
          </cell>
          <cell r="C1476" t="str">
            <v>RED ELÉCTRICA CODENSA</v>
          </cell>
          <cell r="D1476" t="str">
            <v>ACOMETIDA EN CONDUCTORES DE COBRE, (4NO. 1/0 + 1NO.2) AWG, AISLADOS PARA 600 V C.A., INCLUYE CONDUCTORES, CONEXIONES, ACCESORIOS DE MONTAJE, ELEMENTOS DE CONEXIÓN Y DE MARCACIÓN. (INCLUYE SUMINISTRO E INSTALACIÓN)</v>
          </cell>
          <cell r="E1476" t="str">
            <v>ML</v>
          </cell>
          <cell r="F1476">
            <v>127998</v>
          </cell>
          <cell r="G1476" t="str">
            <v>Actualización 2022 -I</v>
          </cell>
        </row>
        <row r="1477">
          <cell r="A1477">
            <v>5591</v>
          </cell>
          <cell r="B1477" t="str">
            <v>REDES ELECTRICAS</v>
          </cell>
          <cell r="C1477" t="str">
            <v>RED ELÉCTRICA CODENSA</v>
          </cell>
          <cell r="D1477" t="str">
            <v>ACOMETIDA EN MEDIA TENSIÓN DESDE LA RED PÚBLICA, EN CONDUCTORES 3 NO. 1/0AWG, XLPE, 15KV, 133%, 1 NO. 2 CU DESNUDO, CON CONOS DE ALIVIO, TERMINALES Y ACCESORIOS (INCLUYE SUMINISTRO E INSTALACIÓN)</v>
          </cell>
          <cell r="E1477" t="str">
            <v>ML</v>
          </cell>
          <cell r="F1477">
            <v>224682</v>
          </cell>
          <cell r="G1477" t="str">
            <v>Actualización 2022 -I</v>
          </cell>
        </row>
        <row r="1478">
          <cell r="A1478">
            <v>5595</v>
          </cell>
          <cell r="B1478" t="str">
            <v>REDES ELECTRICAS</v>
          </cell>
          <cell r="C1478" t="str">
            <v>RED ELÉCTRICA CODENSA</v>
          </cell>
          <cell r="D1478" t="str">
            <v>CANALIZACIÓN SUBTERRÁNEA CON 2 DUCTOS DE 4" PVC DB, ACCESORIOS, EXCAVACIÓN, LLENOS Y ACABADO (INCLUYE SUMINISTRO E INSTALACIÓN)</v>
          </cell>
          <cell r="E1478" t="str">
            <v>ML</v>
          </cell>
          <cell r="F1478">
            <v>118978</v>
          </cell>
          <cell r="G1478" t="str">
            <v>Actualización 2022 -I</v>
          </cell>
        </row>
        <row r="1479">
          <cell r="A1479">
            <v>5599</v>
          </cell>
          <cell r="B1479" t="str">
            <v>REDES ELECTRICAS</v>
          </cell>
          <cell r="C1479" t="str">
            <v>RED ELÉCTRICA CODENSA</v>
          </cell>
          <cell r="D1479" t="str">
            <v>ACOMETIDAS EN MEDIA TENSIÓN DESDE LA RED PÚBLICA, EN CONDUCTORES 3 NO. 2/0AWG, XLPE, 15KV, 133%, 1 NO. 2 CU DESNUDO, CON CONOS DE ALIVIO, TERMINALES Y ACCESORIOS (INCLUYE SUMINISTRO E INSTALACIÓN) DTD-20143150598263</v>
          </cell>
          <cell r="E1479" t="str">
            <v>ML</v>
          </cell>
          <cell r="F1479">
            <v>172176</v>
          </cell>
          <cell r="G1479" t="str">
            <v>Actualización 2022 -I</v>
          </cell>
        </row>
        <row r="1480">
          <cell r="A1480">
            <v>5602</v>
          </cell>
          <cell r="B1480" t="str">
            <v>REDES ELECTRICAS</v>
          </cell>
          <cell r="C1480" t="str">
            <v>RED ELÉCTRICA CODENSA</v>
          </cell>
          <cell r="D1480" t="str">
            <v>ALIMENTACIÓN A ARMARIOS DE POTENCIA, EN CABLE DE CU, AISLADO A 600V, 3 X (3NO. 500MCM Y 1NO. 4/0AWG, THWN), INCLUYE TERMINALES DE CONEXIÓN. (INCLUYE SUMINISTRO E INSTALACIÓN)</v>
          </cell>
          <cell r="E1480" t="str">
            <v>ML</v>
          </cell>
          <cell r="F1480">
            <v>3214376</v>
          </cell>
          <cell r="G1480" t="str">
            <v>Actualización 2022 -I</v>
          </cell>
        </row>
        <row r="1481">
          <cell r="A1481">
            <v>5603</v>
          </cell>
          <cell r="B1481" t="str">
            <v>REDES ELECTRICAS</v>
          </cell>
          <cell r="C1481" t="str">
            <v>RED ELÉCTRICA CODENSA</v>
          </cell>
          <cell r="D1481" t="str">
            <v>ALIMENTACIÓN A ARMARIOS EQUIPOS AUXILIARES , EN CABLE DE CU, AISLADO A 600V, 3 X (3NO. 4 + 1NO. 8AWG, THWN), INCLUYE TERMINALES DE CONEXIÓN. (INCLUYE SUMINISTRO E INSTALACIÓN)</v>
          </cell>
          <cell r="E1481" t="str">
            <v>ML</v>
          </cell>
          <cell r="F1481">
            <v>105755</v>
          </cell>
          <cell r="G1481" t="str">
            <v>Actualización 2022 -I</v>
          </cell>
        </row>
        <row r="1482">
          <cell r="A1482">
            <v>5604</v>
          </cell>
          <cell r="B1482" t="str">
            <v>REDES TELEFONICAS / DATOS</v>
          </cell>
          <cell r="C1482" t="str">
            <v>RED TELEFONICA ETB</v>
          </cell>
          <cell r="D1482" t="str">
            <v>CANALIZACIÓN SUBTERRÁNEA CON 3 DUCTOS DE 4`` PVC DB, ACCESORIOS, EXCAVACIÓN, LLENOS Y ACABADO. DISTANCIA TRANSPORTE 28 KM. (INCLUYE SUMINISTRO E INSTALACIÓN)</v>
          </cell>
          <cell r="E1482" t="str">
            <v>ML</v>
          </cell>
          <cell r="F1482">
            <v>84020</v>
          </cell>
          <cell r="G1482" t="str">
            <v>Actualización 2022 -I</v>
          </cell>
        </row>
        <row r="1483">
          <cell r="A1483">
            <v>5606</v>
          </cell>
          <cell r="B1483" t="str">
            <v>REDES TELEFONICAS / DATOS</v>
          </cell>
          <cell r="C1483" t="str">
            <v>RED TELEFONICA ETB</v>
          </cell>
          <cell r="D1483" t="str">
            <v>CANALIZACIÓN SUBTERRÁNEA CON 3 DUCTOS DE 6`` PVC DB, ACCESORIOS, EXCAVACIÓN, LLENOS Y ACABADO (INCLUYE SUMINISTRO E INSTALACIÓN) TRANSPORTE A 28 KM.</v>
          </cell>
          <cell r="E1483" t="str">
            <v>ML</v>
          </cell>
          <cell r="F1483">
            <v>170146</v>
          </cell>
          <cell r="G1483" t="str">
            <v>Actualización 2022 -I</v>
          </cell>
        </row>
        <row r="1484">
          <cell r="A1484">
            <v>5610</v>
          </cell>
          <cell r="B1484" t="str">
            <v>REDES ELECTRICAS</v>
          </cell>
          <cell r="C1484" t="str">
            <v>RED ELÉCTRICA CODENSA</v>
          </cell>
          <cell r="D1484" t="str">
            <v>CABLE DE COBRE DESNUDO CALIBRE 1/0 AWG, ENTERRADO EN TERRENO NATURAL INCLUYE EXCAVACIÓN, LLENOS Y COMPACTACIÓN DEL PISO. (INCLUYE SUMINISTRO E INSTALACIÓN) DISTANCIA DE TRANSPORTE 28 KM.</v>
          </cell>
          <cell r="E1484" t="str">
            <v>ML</v>
          </cell>
          <cell r="F1484">
            <v>128893</v>
          </cell>
          <cell r="G1484" t="str">
            <v>Actualización 2022 -I</v>
          </cell>
        </row>
        <row r="1485">
          <cell r="A1485">
            <v>5611</v>
          </cell>
          <cell r="B1485" t="str">
            <v>REDES ELECTRICAS</v>
          </cell>
          <cell r="C1485" t="str">
            <v>RED ELÉCTRICA CODENSA</v>
          </cell>
          <cell r="D1485" t="str">
            <v>CABLE DE COBRE DESNUDO CALIBRE 1/0 AWG EXPUESTO (INCLUYE SUMINISTRO E INSTALACIÓN) (INCLUYE 3MT DE CABLE 1/0 POR ML).</v>
          </cell>
          <cell r="E1485" t="str">
            <v>ML</v>
          </cell>
          <cell r="F1485">
            <v>69435</v>
          </cell>
          <cell r="G1485" t="str">
            <v>Actualización 2022 -I</v>
          </cell>
        </row>
        <row r="1486">
          <cell r="A1486">
            <v>5616</v>
          </cell>
          <cell r="B1486" t="str">
            <v>REDES ELECTRICAS</v>
          </cell>
          <cell r="C1486" t="str">
            <v>RED ELÉCTRICA CODENSA</v>
          </cell>
          <cell r="D1486" t="str">
            <v>CABLE DE ALUMINIO AISLADO THW CALIBRE 1/0 AWG, INSTALADO EXPUESTO SOBRE CUBIERTA DE ESTRUCTURA. INCLUYE ELEMENTOS DE FIJACIÓN. (INCLUYE SUMINISTRO E INSTALACIÓN)</v>
          </cell>
          <cell r="E1486" t="str">
            <v>ML</v>
          </cell>
          <cell r="F1486">
            <v>11224</v>
          </cell>
          <cell r="G1486" t="str">
            <v>Actualización 2022 -I</v>
          </cell>
        </row>
        <row r="1487">
          <cell r="A1487">
            <v>5621</v>
          </cell>
          <cell r="B1487" t="str">
            <v>REDES ELECTRICAS</v>
          </cell>
          <cell r="C1487" t="str">
            <v>RED ELÉCTRICA CODENSA</v>
          </cell>
          <cell r="D1487" t="str">
            <v>CABLE DE COBRE DESNUDO CALIBRE 1/0 AWG, EMBEBIDO EN EL CONCRETO. (INCLUYE SUMINISTRO E INSTALACIÓN)</v>
          </cell>
          <cell r="E1487" t="str">
            <v>ML</v>
          </cell>
          <cell r="F1487">
            <v>23701</v>
          </cell>
          <cell r="G1487" t="str">
            <v>Actualización 2022 -I</v>
          </cell>
        </row>
        <row r="1488">
          <cell r="A1488">
            <v>5625</v>
          </cell>
          <cell r="B1488" t="str">
            <v>REDES ELECTRICAS</v>
          </cell>
          <cell r="C1488" t="str">
            <v>RED ELÉCTRICA CODENSA</v>
          </cell>
          <cell r="D1488" t="str">
            <v>CONEXIÓN AL ACERO DE REFUERZO; INCL. SOLDADURA EXOTÉRMICA DE CABLE CALIBRE 2/0 AWG A VARILLA DE ACERO DE REFUERZO 4 DE 90GR, VARILLA DE ACERO ADICIONAL Y SOLDADURAS ELÉCTRICAS ENTRE VARILLAS DE ACERO. (INCL. SUMIN. E INSTAL.)</v>
          </cell>
          <cell r="E1488" t="str">
            <v>UN</v>
          </cell>
          <cell r="F1488">
            <v>172583</v>
          </cell>
          <cell r="G1488" t="str">
            <v>Actualización 2022 -I</v>
          </cell>
        </row>
        <row r="1489">
          <cell r="A1489">
            <v>5626</v>
          </cell>
          <cell r="B1489" t="str">
            <v>REDES ELECTRICAS</v>
          </cell>
          <cell r="C1489" t="str">
            <v>RED ELÉCTRICA CODENSA</v>
          </cell>
          <cell r="D1489" t="str">
            <v>TERMINAL DE COBRE ELECTROPLATEADO PARA CABLE CALIBRE 2/0AWG, DE UN TORNILLO. INCLUYE MONTAJE, TORNILLOS, TUERCA Y ARANDELAS DE ACERO INOXIDABLE. (INCLUYE SUMINISTRO E INSTALACIÓN)</v>
          </cell>
          <cell r="E1489" t="str">
            <v>UN</v>
          </cell>
          <cell r="F1489">
            <v>9078</v>
          </cell>
          <cell r="G1489" t="str">
            <v>Actualización 2022 -I</v>
          </cell>
        </row>
        <row r="1490">
          <cell r="A1490">
            <v>5628</v>
          </cell>
          <cell r="B1490" t="str">
            <v>REDES ELECTRICAS</v>
          </cell>
          <cell r="C1490" t="str">
            <v>RED ELÉCTRICA CODENSA</v>
          </cell>
          <cell r="D1490" t="str">
            <v>CABLE DE ALUMINIO AISLADO THW-SR CALIBRE 1/0 AWG, INSTALADO EXPUESTO SOBRE CUBIERTA DE ESTRUCTURA. INCLUYE ELEMENTOS DE FIJACIÓN. (INCLUYE SUMINISTRO E INSTALACIÓN)</v>
          </cell>
          <cell r="E1490" t="str">
            <v>ML</v>
          </cell>
          <cell r="F1490">
            <v>10320</v>
          </cell>
          <cell r="G1490" t="str">
            <v>Actualización 2022 -I</v>
          </cell>
        </row>
        <row r="1491">
          <cell r="A1491">
            <v>5629</v>
          </cell>
          <cell r="B1491" t="str">
            <v>REDES ELECTRICAS</v>
          </cell>
          <cell r="C1491" t="str">
            <v>RED ELÉCTRICA CODENSA</v>
          </cell>
          <cell r="D1491" t="str">
            <v>CABLE DE COBRE DESNUDO CALIBRE 2/0 AWG, EMBEBIDO EN EL CONCRETO. (INCLUYE SUMINISTRO E INSTALACIÓN)</v>
          </cell>
          <cell r="E1491" t="str">
            <v>ML</v>
          </cell>
          <cell r="F1491">
            <v>49959</v>
          </cell>
          <cell r="G1491" t="str">
            <v>Actualización 2022 -I</v>
          </cell>
        </row>
        <row r="1492">
          <cell r="A1492">
            <v>5630</v>
          </cell>
          <cell r="B1492" t="str">
            <v>REDES ELECTRICAS</v>
          </cell>
          <cell r="C1492" t="str">
            <v>RED ELÉCTRICA CODENSA</v>
          </cell>
          <cell r="D1492" t="str">
            <v>CABLE DE COBRE DESNUDO CALIBRE 2/0 AWG EXPUESTO (INCLUYE SUMINISTRO E INSTALACIÓN)</v>
          </cell>
          <cell r="E1492" t="str">
            <v>ML</v>
          </cell>
          <cell r="F1492">
            <v>49107</v>
          </cell>
          <cell r="G1492" t="str">
            <v>Actualización 2022 -I</v>
          </cell>
        </row>
        <row r="1493">
          <cell r="A1493">
            <v>5634</v>
          </cell>
          <cell r="B1493" t="str">
            <v>REDES ELECTRICAS</v>
          </cell>
          <cell r="C1493" t="str">
            <v>RED ELÉCTRICA CODENSA</v>
          </cell>
          <cell r="D1493" t="str">
            <v>CABLE DE 4 PARES UTP CAT.6A, INCLUYE MARCACIÓN Y CORREAS DE AMARRE TIPO ``VELCRO`` (INCLUYE SUMINISTRO E INSTALACIÓN)</v>
          </cell>
          <cell r="E1493" t="str">
            <v>ML</v>
          </cell>
          <cell r="F1493">
            <v>3788</v>
          </cell>
          <cell r="G1493" t="str">
            <v>Actualización 2022 -I</v>
          </cell>
        </row>
        <row r="1494">
          <cell r="A1494">
            <v>5641</v>
          </cell>
          <cell r="B1494" t="str">
            <v>OBRAS DE ARTE Y EDIFICACIONES</v>
          </cell>
          <cell r="C1494" t="str">
            <v>ACABADOS</v>
          </cell>
          <cell r="D1494" t="str">
            <v>ENCHAPE DE PISO Y PARED EN CERAMICA 30X30 CM COLOR BLANCO, H=2,10 (INCLUYE SUMINISTRO E INSTALACIÓN).</v>
          </cell>
          <cell r="E1494" t="str">
            <v>M2</v>
          </cell>
          <cell r="F1494">
            <v>86588</v>
          </cell>
          <cell r="G1494" t="str">
            <v>Actualización 2022 -I</v>
          </cell>
        </row>
        <row r="1495">
          <cell r="A1495">
            <v>5642</v>
          </cell>
          <cell r="B1495" t="str">
            <v>OBRAS DE ARTE Y EDIFICACIONES</v>
          </cell>
          <cell r="C1495" t="str">
            <v>ACABADOS</v>
          </cell>
          <cell r="D1495" t="str">
            <v>PAÑETE LISO O RÚSTICO 1:4 PARA MUROS. LAVADO O RÚSTICO. (INCLUYE SUMINISTRO E INSTALACIÓN)</v>
          </cell>
          <cell r="E1495" t="str">
            <v>M2</v>
          </cell>
          <cell r="F1495">
            <v>16021</v>
          </cell>
          <cell r="G1495" t="str">
            <v>Actualización 2022 -I</v>
          </cell>
        </row>
        <row r="1496">
          <cell r="A1496">
            <v>5644</v>
          </cell>
          <cell r="B1496" t="str">
            <v>OBRAS DE ARTE Y EDIFICACIONES</v>
          </cell>
          <cell r="C1496" t="str">
            <v>ACABADOS</v>
          </cell>
          <cell r="D1496" t="str">
            <v>PINTURA AL AGUA TIPO EMULSIÓN CON RESINA DE POLIVINIL ACETATO MODIFICADA CON ACRÍLICA PARA INTERIORES. (INCLUYE SUMINISTRO E INSTALACIÓN)</v>
          </cell>
          <cell r="E1496" t="str">
            <v>M2</v>
          </cell>
          <cell r="F1496">
            <v>12163</v>
          </cell>
          <cell r="G1496" t="str">
            <v>Actualización 2022 -I</v>
          </cell>
        </row>
        <row r="1497">
          <cell r="A1497">
            <v>5645</v>
          </cell>
          <cell r="B1497" t="str">
            <v>OBRAS DE ARTE Y EDIFICACIONES</v>
          </cell>
          <cell r="C1497" t="str">
            <v>IMPERMEABILIZACIONES</v>
          </cell>
          <cell r="D1497" t="str">
            <v>IMPERMEABILIZACIÓN FACHADA (INCLUYE SUMINISTRO E INSTALACIÓN)</v>
          </cell>
          <cell r="E1497" t="str">
            <v>M2</v>
          </cell>
          <cell r="F1497">
            <v>8504</v>
          </cell>
          <cell r="G1497" t="str">
            <v>Actualización 2022 -I</v>
          </cell>
        </row>
        <row r="1498">
          <cell r="A1498">
            <v>5646</v>
          </cell>
          <cell r="B1498" t="str">
            <v>OBRAS DE ARTE Y EDIFICACIONES</v>
          </cell>
          <cell r="C1498" t="str">
            <v>ACABADOS</v>
          </cell>
          <cell r="D1498" t="str">
            <v>PINTURA AMARILLA FRANJA DE SEGURIDAD (INCLUYE SUMINISTRO E INSTALACIÓN)</v>
          </cell>
          <cell r="E1498" t="str">
            <v>ML</v>
          </cell>
          <cell r="F1498">
            <v>7676</v>
          </cell>
          <cell r="G1498" t="str">
            <v>Actualización 2022 -I</v>
          </cell>
        </row>
        <row r="1499">
          <cell r="A1499">
            <v>5647</v>
          </cell>
          <cell r="B1499" t="str">
            <v>OBRAS DE ARTE Y EDIFICACIONES</v>
          </cell>
          <cell r="C1499" t="str">
            <v>ACABADOS</v>
          </cell>
          <cell r="D1499" t="str">
            <v>PINTURA CIELO FALSO (INCLUYE SUMINISTRO E INSTALACIÓN).</v>
          </cell>
          <cell r="E1499" t="str">
            <v>M2</v>
          </cell>
          <cell r="F1499">
            <v>9062</v>
          </cell>
          <cell r="G1499" t="str">
            <v>Actualización 2022 -I</v>
          </cell>
        </row>
        <row r="1500">
          <cell r="A1500">
            <v>5683</v>
          </cell>
          <cell r="B1500" t="str">
            <v>SEÑALIZACIÓN</v>
          </cell>
          <cell r="C1500" t="str">
            <v>OTROS-SEÑALIZACIÓN</v>
          </cell>
          <cell r="D1500" t="str">
            <v>SEPARADOR TIPO TRANSMILENIO (BLOQUE CANALIZADOR AMARILLO) SUMINISTRO E INSTALACIÓN (1.75MX0.25MX0.15M) PINTADO CON PINTURA DE TRAFICO AMARILLA CON MICROESFERAS DE VIDRIO.</v>
          </cell>
          <cell r="E1500" t="str">
            <v>UN</v>
          </cell>
          <cell r="F1500">
            <v>204953</v>
          </cell>
          <cell r="G1500" t="str">
            <v>Actualización 2022 -I</v>
          </cell>
        </row>
        <row r="1501">
          <cell r="A1501">
            <v>5684</v>
          </cell>
          <cell r="B1501" t="str">
            <v>SEÑALIZACIÓN</v>
          </cell>
          <cell r="C1501" t="str">
            <v>OTROS-SEÑALIZACIÓN</v>
          </cell>
          <cell r="D1501" t="str">
            <v>RETIRO Y REINSTALACIÓN DE SEÑAL BANDERA. INCLUYE SERVICIO DE GRUA. (DISTANCIA MAXIMA DE REUBICACION 200M).</v>
          </cell>
          <cell r="E1501" t="str">
            <v>UN</v>
          </cell>
          <cell r="F1501">
            <v>331772</v>
          </cell>
          <cell r="G1501" t="str">
            <v>Actualización 2022 -I</v>
          </cell>
        </row>
        <row r="1502">
          <cell r="A1502">
            <v>5686</v>
          </cell>
          <cell r="B1502" t="str">
            <v>SEÑALIZACIÓN</v>
          </cell>
          <cell r="C1502" t="str">
            <v>OTROS-SEÑALIZACIÓN</v>
          </cell>
          <cell r="D1502" t="str">
            <v>CIMENTACION TIPO PILOTE PREEXCAVADO PARA SEÑAL ELEVADA TIPO BANDERA (LONGITUD ENTRE 4 Y 9 M). INCLUYE EXCAVACION</v>
          </cell>
          <cell r="E1502" t="str">
            <v>M3</v>
          </cell>
          <cell r="F1502">
            <v>824867</v>
          </cell>
          <cell r="G1502" t="str">
            <v>Actualización 2022 -I</v>
          </cell>
        </row>
        <row r="1503">
          <cell r="A1503">
            <v>5688</v>
          </cell>
          <cell r="B1503" t="str">
            <v>REDES TELEFONICAS / DATOS</v>
          </cell>
          <cell r="C1503" t="str">
            <v>RED TELEFONICA ETB</v>
          </cell>
          <cell r="D1503" t="str">
            <v>SEMAFORO (3X200) S1. LENTES DE POLICARBONATO DE 8" BICICLETAS LUCES, SISTEMA DE ILUMINACIÓN A LEDS, COMPATIBILIDAD C800/900, FIJACION A MASTIL. INCLUYE ELEMENTOS DE FIJACION.</v>
          </cell>
          <cell r="E1503" t="str">
            <v>UN</v>
          </cell>
          <cell r="F1503">
            <v>4045775</v>
          </cell>
          <cell r="G1503" t="str">
            <v>Actualización 2022 -I</v>
          </cell>
        </row>
        <row r="1504">
          <cell r="A1504">
            <v>5690</v>
          </cell>
          <cell r="B1504" t="str">
            <v>REDES ELECTRICAS</v>
          </cell>
          <cell r="C1504" t="str">
            <v>RED ELÉCTRICA CODENSA</v>
          </cell>
          <cell r="D1504" t="str">
            <v>SALIDA PARA DATOS EMT 3/4" (EN TAQUILLAS Y TORNIQUETES) DESDE EL RACK DE COMUNICACIONES HASTA EL SITIO DE LA SALIDA EN EL PISO DEL TORNIQUETE O HASTA EL PUESTO EN LA TAQUILLA. INCL. PONCHADO DE LOS JACKS EN LOS EXTREMOS .</v>
          </cell>
          <cell r="E1504" t="str">
            <v>UN</v>
          </cell>
          <cell r="F1504">
            <v>322957</v>
          </cell>
          <cell r="G1504" t="str">
            <v>Actualización 2022 -I</v>
          </cell>
        </row>
        <row r="1505">
          <cell r="A1505">
            <v>5691</v>
          </cell>
          <cell r="B1505" t="str">
            <v>REDES ELECTRICAS</v>
          </cell>
          <cell r="C1505" t="str">
            <v>RED ELÉCTRICA CODENSA</v>
          </cell>
          <cell r="D1505" t="str">
            <v>SALIDA PARA SONIDO EMT 3/4" (POR EL TECHO DEL VAGON) DESDE EL ARMARIO DE COMUNICACIONES HASTA EL SITIO DE LA SALIDA EN EL TECHO DEL VAGON, EN LA MITAD Y EN LOS EXTREMOS DEL MISMO .</v>
          </cell>
          <cell r="E1505" t="str">
            <v>UN</v>
          </cell>
          <cell r="F1505">
            <v>537912</v>
          </cell>
          <cell r="G1505" t="str">
            <v>Actualización 2022 -I</v>
          </cell>
        </row>
        <row r="1506">
          <cell r="A1506">
            <v>5692</v>
          </cell>
          <cell r="B1506" t="str">
            <v>REDES ELECTRICAS</v>
          </cell>
          <cell r="C1506" t="str">
            <v>RED ELÉCTRICA CODENSA</v>
          </cell>
          <cell r="D1506" t="str">
            <v>SALIDA PARA CCTV EMT 3/4" (POR EL TECHO DEL VAGON) DESDE EL ARMARIO DE COMUNICACIONES HASTA EL SITIO DE LA SALIDA EN EL TECHO EN LOS EXTREMOS DE CADA VAGON.</v>
          </cell>
          <cell r="E1506" t="str">
            <v>UN</v>
          </cell>
          <cell r="F1506">
            <v>902970</v>
          </cell>
          <cell r="G1506" t="str">
            <v>Actualización 2022 -I</v>
          </cell>
        </row>
        <row r="1507">
          <cell r="A1507">
            <v>5693</v>
          </cell>
          <cell r="B1507" t="str">
            <v>REDES ELECTRICAS</v>
          </cell>
          <cell r="C1507" t="str">
            <v>RED ELÉCTRICA CODENSA</v>
          </cell>
          <cell r="D1507" t="str">
            <v>SALIDA PARA EL MASTIL DEL GPS EN TUBERIA EMT 1" INCL PEDESTAL EN CONCRETO DE 1.0MX0.80MX0.80M. ESTA SALIDA VA DESDE EL MASTIL DEL GPS A SALIDA DE LA RAMPA NORTE HASTA EL RACK DE DATOS DEL VAGON Y EMBEBIDA EN EL PISO.</v>
          </cell>
          <cell r="E1507" t="str">
            <v>UN</v>
          </cell>
          <cell r="F1507">
            <v>1060351</v>
          </cell>
          <cell r="G1507" t="str">
            <v>Actualización 2022 -I</v>
          </cell>
        </row>
        <row r="1508">
          <cell r="A1508">
            <v>5696</v>
          </cell>
          <cell r="B1508" t="str">
            <v>REDES ELECTRICAS</v>
          </cell>
          <cell r="C1508" t="str">
            <v>RED ELÉCTRICA CODENSA</v>
          </cell>
          <cell r="D1508" t="str">
            <v>CAJA DE INSPECCION AP-280. SUMINISTRO E INSTALACION. SE CONSTRUYEN EN EL PISO AL LADO DE LOS VAGONES PARA EL SISTEMA DE ENERGIA Y/O COMUNICACIONES.</v>
          </cell>
          <cell r="E1508" t="str">
            <v>UN</v>
          </cell>
          <cell r="F1508">
            <v>551028</v>
          </cell>
          <cell r="G1508" t="str">
            <v>Actualización 2022 -I</v>
          </cell>
        </row>
        <row r="1509">
          <cell r="A1509">
            <v>5697</v>
          </cell>
          <cell r="B1509" t="str">
            <v>REDES ELECTRICAS</v>
          </cell>
          <cell r="C1509" t="str">
            <v>RED ELÉCTRICA CODENSA</v>
          </cell>
          <cell r="D1509" t="str">
            <v>CAJA PARA MEDIDORES DE ENERGIA. SUMINISTRO E INSTALACION. ESTA CAJA ESTA UBICADA EN EL ARMARIO DEL VAGON NORTE. CONTIENE LOS MEDIDORES DE ENERGIA DE LA ESTACION, PUBLICIDAD Y ANGELCOM.</v>
          </cell>
          <cell r="E1509" t="str">
            <v>UN</v>
          </cell>
          <cell r="F1509">
            <v>642954</v>
          </cell>
          <cell r="G1509" t="str">
            <v>Actualización 2022 -I</v>
          </cell>
        </row>
        <row r="1510">
          <cell r="A1510">
            <v>5698</v>
          </cell>
          <cell r="B1510" t="str">
            <v>REDES ELECTRICAS</v>
          </cell>
          <cell r="C1510" t="str">
            <v>RED ELÉCTRICA CODENSA</v>
          </cell>
          <cell r="D1510" t="str">
            <v>POZO DE TIERRA CON VARILLA DE COBRE DE 2.40M, GEL, CABLE NO. 2/0 AWG. CONSTRUCCION. SON LAS PUESTAS A TIERRA DE LOS VAGONES Y RAMPAS NUEVAS DE CONEXION A PUENTES PEATONALES.</v>
          </cell>
          <cell r="E1510" t="str">
            <v>UN</v>
          </cell>
          <cell r="F1510">
            <v>286834</v>
          </cell>
          <cell r="G1510" t="str">
            <v>Actualización 2022 -I</v>
          </cell>
        </row>
        <row r="1511">
          <cell r="A1511">
            <v>5699</v>
          </cell>
          <cell r="B1511" t="str">
            <v>REDES ELECTRICAS</v>
          </cell>
          <cell r="C1511" t="str">
            <v>RED ELÉCTRICA CODENSA</v>
          </cell>
          <cell r="D1511" t="str">
            <v>MEDIDORES DE ENERGIA TRIFASICO 20-80 AMP PARA LA CUENTA DE LA ESTACION. SUMINISTRO E INSTALACION. SE UBICA EN EL ARMARIO DEL VAGON NORTE. SE ENERGIZARA CUANDO LA CUENTA SEA LEGALIZADA ANTE CODENSA.</v>
          </cell>
          <cell r="E1511" t="str">
            <v>UN</v>
          </cell>
          <cell r="F1511">
            <v>271304</v>
          </cell>
          <cell r="G1511" t="str">
            <v>Actualización 2022 -I</v>
          </cell>
        </row>
        <row r="1512">
          <cell r="A1512">
            <v>5700</v>
          </cell>
          <cell r="B1512" t="str">
            <v>REDES ELECTRICAS</v>
          </cell>
          <cell r="C1512" t="str">
            <v>RED ELÉCTRICA CODENSA</v>
          </cell>
          <cell r="D1512" t="str">
            <v>MEDIDORES DE ENERGIA MONOFASICO PARA LAS CUENTAS DE PUBLICIDAD Y ANGELCOM. SUMINISTRO E INSTALACION. SE UBICA EN EL ARMARIO DEL VAGON NORTE. SE ENERGIZARAN CUANDO LAS CUENTAS SEAN LEGALIZADAS ANTE CODENSA.</v>
          </cell>
          <cell r="E1512" t="str">
            <v>UN</v>
          </cell>
          <cell r="F1512">
            <v>131015</v>
          </cell>
          <cell r="G1512" t="str">
            <v>Actualización 2022 -I</v>
          </cell>
        </row>
        <row r="1513">
          <cell r="A1513">
            <v>5701</v>
          </cell>
          <cell r="B1513" t="str">
            <v>REDES ELECTRICAS</v>
          </cell>
          <cell r="C1513" t="str">
            <v>RED ELÉCTRICA CODENSA</v>
          </cell>
          <cell r="D1513" t="str">
            <v>ACOMETIDA PARCIAL 3NO. 1/0 + 1NO. 2 - 600V-CU. SUMINISTRO E INSTALACION. ACOMETIDA PARCIAL ENTRE ARMARIOS NORTE Y SUR PARA ALIMENTACION ENTRE LOS VAGONES. INSTALADOS POR DEBAJO DEL PISO DE LOS VAGONES.</v>
          </cell>
          <cell r="E1513" t="str">
            <v>ML</v>
          </cell>
          <cell r="F1513">
            <v>144024</v>
          </cell>
          <cell r="G1513" t="str">
            <v>Actualización 2022 -I</v>
          </cell>
        </row>
        <row r="1514">
          <cell r="A1514">
            <v>5702</v>
          </cell>
          <cell r="B1514" t="str">
            <v>REDES ELECTRICAS</v>
          </cell>
          <cell r="C1514" t="str">
            <v>RED ELÉCTRICA CODENSA</v>
          </cell>
          <cell r="D1514" t="str">
            <v>BAJANTE PARA ACOMETIDA 1 D= 3" CALIBRE 14 (L= 4.98) HG, CAPACETE, CINTA BAND IT, CURVA PVC. SUMINISTRO E INSTALACION. INCLUYE APERTURA DE ZANJA PARA INSTALACION DE CURVA Y TUBERIA GALVANIZADA, RESANE Y RETIRO DE ESCOMBROS.</v>
          </cell>
          <cell r="E1514" t="str">
            <v>UN</v>
          </cell>
          <cell r="F1514">
            <v>712781</v>
          </cell>
          <cell r="G1514" t="str">
            <v>Actualización 2022 -I</v>
          </cell>
        </row>
        <row r="1515">
          <cell r="A1515">
            <v>5705</v>
          </cell>
          <cell r="B1515" t="str">
            <v>GEOSINTETICOS</v>
          </cell>
          <cell r="C1515" t="str">
            <v>GEOTEXTILES</v>
          </cell>
          <cell r="D1515" t="str">
            <v>NEOPRENO REFORZADO 0.50 X 0.50 X 2" DOBLE REFUERZO. SUMINISTRO E INSTALACION. (INCLUYE LIMPIEZA DE LA SUPERFICIE CON CHORRO DE AIRE A PRESIÓN, HERRAMIENTA MENOR Y COMPRESOR).</v>
          </cell>
          <cell r="E1515" t="str">
            <v>UN</v>
          </cell>
          <cell r="F1515">
            <v>837113</v>
          </cell>
          <cell r="G1515" t="str">
            <v>Actualización 2022 -I</v>
          </cell>
        </row>
        <row r="1516">
          <cell r="A1516">
            <v>5708</v>
          </cell>
          <cell r="B1516" t="str">
            <v>RELLENOS Y CAPAS GRANULARES</v>
          </cell>
          <cell r="C1516" t="str">
            <v>RELLENOS PARA ANDENES Y REDES</v>
          </cell>
          <cell r="D1516" t="str">
            <v>RELLENO EN ARENA DE RIO. INCLUYE TRANSPORTE, SUMINISTRO, EXTENDIDO MANUAL Y COMPACTACION.</v>
          </cell>
          <cell r="E1516" t="str">
            <v>M3</v>
          </cell>
          <cell r="F1516">
            <v>167139</v>
          </cell>
          <cell r="G1516" t="str">
            <v>Actualización 2022 -I</v>
          </cell>
        </row>
        <row r="1517">
          <cell r="A1517">
            <v>5710</v>
          </cell>
          <cell r="B1517" t="str">
            <v>RELLENOS Y CAPAS GRANULARES</v>
          </cell>
          <cell r="C1517" t="str">
            <v>RELLENOS PARA ANDENES Y REDES</v>
          </cell>
          <cell r="D1517" t="str">
            <v>GRAVILLA DE 1/2" SUELTA - SUMINISTRO E INSTALACION.</v>
          </cell>
          <cell r="E1517" t="str">
            <v>M3</v>
          </cell>
          <cell r="F1517">
            <v>66013</v>
          </cell>
          <cell r="G1517" t="str">
            <v>Actualización 2022 -I</v>
          </cell>
        </row>
        <row r="1518">
          <cell r="A1518">
            <v>5712</v>
          </cell>
          <cell r="B1518" t="str">
            <v>MOBILIARIO URBANO - ARBOLES Y GRAMAS</v>
          </cell>
          <cell r="C1518" t="str">
            <v>MOBILIARIO URBANO</v>
          </cell>
          <cell r="D1518" t="str">
            <v>DOTACION ABDOMINALES PARA ADULTOS/MAYORES SEGUN ESPECIFICACIONES IDRD - SUMINISTRO E INSTALACION.</v>
          </cell>
          <cell r="E1518" t="str">
            <v>UN</v>
          </cell>
          <cell r="F1518">
            <v>2082500</v>
          </cell>
          <cell r="G1518" t="str">
            <v>Actualización 2022 -I</v>
          </cell>
        </row>
        <row r="1519">
          <cell r="A1519">
            <v>5713</v>
          </cell>
          <cell r="B1519" t="str">
            <v>MOBILIARIO URBANO - ARBOLES Y GRAMAS</v>
          </cell>
          <cell r="C1519" t="str">
            <v>MOBILIARIO URBANO</v>
          </cell>
          <cell r="D1519" t="str">
            <v>JUEGO BALANCIN PARA NIÑOS (1-5 AÑOS) SEGUN ESPECIFICACIONES IDRD - SUMINISTRO E INSTALACION.</v>
          </cell>
          <cell r="E1519" t="str">
            <v>UN</v>
          </cell>
          <cell r="F1519">
            <v>1666000</v>
          </cell>
          <cell r="G1519" t="str">
            <v>Actualización 2022 -I</v>
          </cell>
        </row>
        <row r="1520">
          <cell r="A1520">
            <v>5714</v>
          </cell>
          <cell r="B1520" t="str">
            <v>MOBILIARIO URBANO - ARBOLES Y GRAMAS</v>
          </cell>
          <cell r="C1520" t="str">
            <v>MOBILIARIO URBANO</v>
          </cell>
          <cell r="D1520" t="str">
            <v>DOTACION BARRAS PARA ADULTOS.SEGUN ESPECIFICACIONES IDRD - SUMINISTRO E INSTALACION.</v>
          </cell>
          <cell r="E1520" t="str">
            <v>UN</v>
          </cell>
          <cell r="F1520">
            <v>1904000</v>
          </cell>
          <cell r="G1520" t="str">
            <v>Actualización 2022 -I</v>
          </cell>
        </row>
        <row r="1521">
          <cell r="A1521">
            <v>5715</v>
          </cell>
          <cell r="B1521" t="str">
            <v>MOBILIARIO URBANO - ARBOLES Y GRAMAS</v>
          </cell>
          <cell r="C1521" t="str">
            <v>MOBILIARIO URBANO</v>
          </cell>
          <cell r="D1521" t="str">
            <v>DOTACION CAMINADOR PARA ADULTOS.SEGUN ESPECIFICACIONES IDRD - SUMINISTRO E INSTALACION.</v>
          </cell>
          <cell r="E1521" t="str">
            <v>UN</v>
          </cell>
          <cell r="F1521">
            <v>2380000</v>
          </cell>
          <cell r="G1521" t="str">
            <v>Actualización 2022 -I</v>
          </cell>
        </row>
        <row r="1522">
          <cell r="A1522">
            <v>5717</v>
          </cell>
          <cell r="B1522" t="str">
            <v>MOBILIARIO URBANO - ARBOLES Y GRAMAS</v>
          </cell>
          <cell r="C1522" t="str">
            <v>MOBILIARIO URBANO</v>
          </cell>
          <cell r="D1522" t="str">
            <v>DOTACIÓN GIRO DE CADERA PARA ADULTOS. SEGÚN ESPECIFICACIONES IDRD - SUMINISTRO E INSTALACIÓN.</v>
          </cell>
          <cell r="E1522" t="str">
            <v>UN</v>
          </cell>
          <cell r="F1522">
            <v>2380000</v>
          </cell>
          <cell r="G1522" t="str">
            <v>Actualización 2022 -I</v>
          </cell>
        </row>
        <row r="1523">
          <cell r="A1523">
            <v>5727</v>
          </cell>
          <cell r="B1523" t="str">
            <v>GEOSINTETICOS</v>
          </cell>
          <cell r="C1523" t="str">
            <v>GEOTEXTILES</v>
          </cell>
          <cell r="D1523" t="str">
            <v>GEODREN VIAL DE 160MM X 1.0M. SUMINISTRO E INSTALACION. (INCLUYE EXCAVACION MANUAL (ANCHO = 30CM) Y RELLENO EN MATERIAL SELECCIONADO PROVENIENTE DE EXCAVACION.</v>
          </cell>
          <cell r="E1523" t="str">
            <v>ML</v>
          </cell>
          <cell r="F1523">
            <v>130042</v>
          </cell>
          <cell r="G1523" t="str">
            <v>Actualización 2022 -I</v>
          </cell>
        </row>
        <row r="1524">
          <cell r="A1524">
            <v>5728</v>
          </cell>
          <cell r="B1524" t="str">
            <v>GEOSINTETICOS</v>
          </cell>
          <cell r="C1524" t="str">
            <v>GEOTEXTILES</v>
          </cell>
          <cell r="D1524" t="str">
            <v>GEODREN VIAL DE 200MM X 1.0M. SUMINISTRO E INSTALACION. (INCLUYE EXCAVACION MANUAL (ANCHO = 30CM) Y RELLENO EN MATERIAL SELECCIONADO PROVENIENTE DE EXCAVACION.</v>
          </cell>
          <cell r="E1524" t="str">
            <v>ML</v>
          </cell>
          <cell r="F1524">
            <v>171943</v>
          </cell>
          <cell r="G1524" t="str">
            <v>Actualización 2022 -I</v>
          </cell>
        </row>
        <row r="1525">
          <cell r="A1525">
            <v>5729</v>
          </cell>
          <cell r="B1525" t="str">
            <v>SEÑALIZACIÓN</v>
          </cell>
          <cell r="C1525" t="str">
            <v>DEMARCACION DE PAVIMENTOS</v>
          </cell>
          <cell r="D1525" t="str">
            <v>DEMARCACION PICTOGRAMA ZONA ESCOLAR EN PINTURA TERMOPLASTICA. (INCLUYE SUMINISTRO Y APLICACION CON EQUIPO. INCLUYE MICROESFERAS).</v>
          </cell>
          <cell r="E1525" t="str">
            <v>UN</v>
          </cell>
          <cell r="F1525">
            <v>1307719</v>
          </cell>
          <cell r="G1525" t="str">
            <v>Actualización 2022 -I</v>
          </cell>
        </row>
        <row r="1526">
          <cell r="A1526">
            <v>5730</v>
          </cell>
          <cell r="B1526" t="str">
            <v>SEÑALIZACIÓN</v>
          </cell>
          <cell r="C1526" t="str">
            <v>DEMARCACION DE PAVIMENTOS</v>
          </cell>
          <cell r="D1526" t="str">
            <v>DEMARCACION METROS LINEALES EN PINTURA TIPO TRAFICO BASE SOLVENTE COLOR BLANCO Y/O AMARILLA. LINEA 0.12M Y 16 MILS (INCLUYE SUMINISTRO Y APLICACION CON EQUIPO. INCLUYE MICROESFERAS TIPO DROP ON PARA LINEAS DE BORDE Y DE CARRIL). HORARIO NOCTURNO</v>
          </cell>
          <cell r="E1526" t="str">
            <v>ML</v>
          </cell>
          <cell r="F1526">
            <v>5364</v>
          </cell>
          <cell r="G1526" t="str">
            <v>Actualización 2022 -I</v>
          </cell>
        </row>
        <row r="1527">
          <cell r="A1527">
            <v>5731</v>
          </cell>
          <cell r="B1527" t="str">
            <v>ANÁLISIS AUXILIARES</v>
          </cell>
          <cell r="C1527" t="str">
            <v>CUADRILLAS (INCLUYE FACTOR PRESTACIONAL)</v>
          </cell>
          <cell r="D1527" t="str">
            <v>CUADRILLA (3 AYUDANTES) HORARIO NOCTURNO</v>
          </cell>
          <cell r="E1527" t="str">
            <v>JR</v>
          </cell>
          <cell r="F1527">
            <v>222966</v>
          </cell>
          <cell r="G1527" t="str">
            <v>Actualización 2022 -I</v>
          </cell>
        </row>
        <row r="1528">
          <cell r="A1528">
            <v>5732</v>
          </cell>
          <cell r="B1528" t="str">
            <v>ANÁLISIS AUXILIARES</v>
          </cell>
          <cell r="C1528" t="str">
            <v>CUADRILLAS (INCLUYE FACTOR PRESTACIONAL)</v>
          </cell>
          <cell r="D1528" t="str">
            <v>CUADRILLA (4 AYUDANTES) HORARIO NOCTURNO</v>
          </cell>
          <cell r="E1528" t="str">
            <v>JR</v>
          </cell>
          <cell r="F1528">
            <v>297288</v>
          </cell>
          <cell r="G1528" t="str">
            <v>Actualización 2022 -I</v>
          </cell>
        </row>
        <row r="1529">
          <cell r="A1529">
            <v>5733</v>
          </cell>
          <cell r="B1529" t="str">
            <v>SEÑALIZACIÓN</v>
          </cell>
          <cell r="C1529" t="str">
            <v>DEMARCACION DE PAVIMENTOS</v>
          </cell>
          <cell r="D1529" t="str">
            <v>DEMARCACION EN PINTURA TIPO TRAFICO BASE SOLVENTE COLOR BLANCO. LINEA 0.20M Y 16 MILS (INCLUYE SUMINISTRO Y APLICACION CON EQUIPO. INCLUYE MICROESFERAS TIPO DROP ON PARA LINEAS DE CARRIL). HORARIO NOCTURNO.</v>
          </cell>
          <cell r="E1529" t="str">
            <v>M2</v>
          </cell>
          <cell r="F1529">
            <v>45204</v>
          </cell>
          <cell r="G1529" t="str">
            <v>Actualización 2022 -I</v>
          </cell>
        </row>
        <row r="1530">
          <cell r="A1530">
            <v>5734</v>
          </cell>
          <cell r="B1530" t="str">
            <v>SEÑALIZACIÓN</v>
          </cell>
          <cell r="C1530" t="str">
            <v>DEMARCACION DE PAVIMENTOS</v>
          </cell>
          <cell r="D1530" t="str">
            <v>DEMARCACION EN IMPRIMANTE TIPO TRAFICO BASE SOLVENTE COLOR NEGRO. ANCHO 0.25M (INCLUYE SUMINISTRO Y APLICACION CON EQUIPO. NO INCLUYE MICROESFERAS).</v>
          </cell>
          <cell r="E1530" t="str">
            <v>M2</v>
          </cell>
          <cell r="F1530">
            <v>49345</v>
          </cell>
          <cell r="G1530" t="str">
            <v>Actualización 2022 -I</v>
          </cell>
        </row>
        <row r="1531">
          <cell r="A1531">
            <v>5735</v>
          </cell>
          <cell r="B1531" t="str">
            <v>SEÑALIZACIÓN</v>
          </cell>
          <cell r="C1531" t="str">
            <v>DEMARCACION DE PAVIMENTOS</v>
          </cell>
          <cell r="D1531" t="str">
            <v>DEMARCACION EN IMPRIMANTE TIPO TRAFICO BASE SOLVENTE COLOR NEGRO. PARADEROS (INCLUYE SUMINISTRO Y APLICACION CON EQUIPO. NO INCLUYE MICROESFERAS).</v>
          </cell>
          <cell r="E1531" t="str">
            <v>M2</v>
          </cell>
          <cell r="F1531">
            <v>49873</v>
          </cell>
          <cell r="G1531" t="str">
            <v>Actualización 2022 -I</v>
          </cell>
        </row>
        <row r="1532">
          <cell r="A1532">
            <v>5736</v>
          </cell>
          <cell r="B1532" t="str">
            <v>SEÑALIZACIÓN</v>
          </cell>
          <cell r="C1532" t="str">
            <v>DEMARCACION DE PAVIMENTOS</v>
          </cell>
          <cell r="D1532" t="str">
            <v>DEMARCACION METROS LINEALES EN PINTURA TIPO TRAFICO BASE SOLVENTE COLOR NEGRO. LINEA 0.15M (INCLUYE SUMINISTRO Y APLICACION CON EQUIPO. NO INCLUYE MICROESFERAS).</v>
          </cell>
          <cell r="E1532" t="str">
            <v>ML</v>
          </cell>
          <cell r="F1532">
            <v>9068</v>
          </cell>
          <cell r="G1532" t="str">
            <v>Actualización 2022 -I</v>
          </cell>
        </row>
        <row r="1533">
          <cell r="A1533">
            <v>5737</v>
          </cell>
          <cell r="B1533" t="str">
            <v>SEÑALIZACIÓN</v>
          </cell>
          <cell r="C1533" t="str">
            <v>DEMARCACION DE PAVIMENTOS</v>
          </cell>
          <cell r="D1533" t="str">
            <v>DEMARCACION METROS CUADRADO EN PINTURA TIPO TRAFICO BASE SOLVENTE COLOR AZUL 16 MILS PARA PRIMERA CAPA. (PARADEROS) (INCLUYE SUMINISTRO Y APLICACION CON EQUIPO. INCLUYE MICROESFERAS).</v>
          </cell>
          <cell r="E1533" t="str">
            <v>M2</v>
          </cell>
          <cell r="F1533">
            <v>44610</v>
          </cell>
          <cell r="G1533" t="str">
            <v>Actualización 2022 -I</v>
          </cell>
        </row>
        <row r="1534">
          <cell r="A1534">
            <v>5738</v>
          </cell>
          <cell r="B1534" t="str">
            <v>SEÑALIZACIÓN</v>
          </cell>
          <cell r="C1534" t="str">
            <v>DEMARCACION DE PAVIMENTOS</v>
          </cell>
          <cell r="D1534" t="str">
            <v>DEMARCACION METROS CUADRADO EN PINTURA TIPO TRAFICO BASE SOLVENTE COLOR AZUL 16 MILS Y 18 MILS (PARADEROS) (INCLUYE SUMINISTRO Y APLICACION CON EQUIPO. INCLUYE MICROESFERAS).</v>
          </cell>
          <cell r="E1534" t="str">
            <v>M2</v>
          </cell>
          <cell r="F1534">
            <v>117552</v>
          </cell>
          <cell r="G1534" t="str">
            <v>Actualización 2022 -I</v>
          </cell>
        </row>
        <row r="1535">
          <cell r="A1535">
            <v>5746</v>
          </cell>
          <cell r="B1535" t="str">
            <v>REDES ACUEDUCTO</v>
          </cell>
          <cell r="C1535" t="str">
            <v>REDES ACUEDUCTO</v>
          </cell>
          <cell r="D1535" t="str">
            <v>EMPATES DE TUBERÍA EN PVC A PVC 2" LINEAL SEGÚN NORMA NS-023 (INCLUYE ACCESORIOS). SUMINISTRO E INSTALACIÓN.</v>
          </cell>
          <cell r="E1535" t="str">
            <v>UN</v>
          </cell>
          <cell r="F1535">
            <v>90371</v>
          </cell>
          <cell r="G1535" t="str">
            <v>Actualización 2022 -I</v>
          </cell>
        </row>
        <row r="1536">
          <cell r="A1536">
            <v>5747</v>
          </cell>
          <cell r="B1536" t="str">
            <v>REDES ACUEDUCTO</v>
          </cell>
          <cell r="C1536" t="str">
            <v>REDES ACUEDUCTO</v>
          </cell>
          <cell r="D1536" t="str">
            <v>EMPATES EN LINEA DE TUBERÍA EN PVC A AC 14" (INCL UNION GIBAULT HD PARA AC CL.25 D=14", UNION DE CONSTRUCCION Y REPARACION PARA PVC D=14", UNION DE TRANSICION PCV-AC CL.25 Y 1M TUB PVC D=14 RDE 21). SUMINISTRO E INSTALACIÓN.</v>
          </cell>
          <cell r="E1536" t="str">
            <v>UN</v>
          </cell>
          <cell r="F1536">
            <v>5520820</v>
          </cell>
          <cell r="G1536" t="str">
            <v>Actualización 2022 -I</v>
          </cell>
        </row>
        <row r="1537">
          <cell r="A1537">
            <v>5748</v>
          </cell>
          <cell r="B1537" t="str">
            <v>REDES ACUEDUCTO</v>
          </cell>
          <cell r="C1537" t="str">
            <v>REDES ACUEDUCTO</v>
          </cell>
          <cell r="D1537" t="str">
            <v>EMPATES EN LINEA DE TUBERÍA EN PVC A HF 3" (INCL UNION DE REPARACION PVC U.M. D=3", ADAPTADOR MACHO PVC US D=3" UNION GIBAULT HD CL.25 CL.25 D=3" Y 1M TUB PVC D=3" RDE 21). SUMINISTRO E INSTALACIÓN.</v>
          </cell>
          <cell r="E1537" t="str">
            <v>UN</v>
          </cell>
          <cell r="F1537">
            <v>290395</v>
          </cell>
          <cell r="G1537" t="str">
            <v>Actualización 2022 -I</v>
          </cell>
        </row>
        <row r="1538">
          <cell r="A1538">
            <v>5749</v>
          </cell>
          <cell r="B1538" t="str">
            <v>REDES ACUEDUCTO</v>
          </cell>
          <cell r="C1538" t="str">
            <v>REDES ACUEDUCTO</v>
          </cell>
          <cell r="D1538" t="str">
            <v>REDUCCION CONCENTRICA HD 4" X 2" (SUMINISTRO E INSTALACIÓN).</v>
          </cell>
          <cell r="E1538" t="str">
            <v>UN</v>
          </cell>
          <cell r="F1538">
            <v>175272</v>
          </cell>
          <cell r="G1538" t="str">
            <v>Actualización 2022 -I</v>
          </cell>
        </row>
        <row r="1539">
          <cell r="A1539">
            <v>5750</v>
          </cell>
          <cell r="B1539" t="str">
            <v>REDES ACUEDUCTO</v>
          </cell>
          <cell r="C1539" t="str">
            <v>REDES ACUEDUCTO</v>
          </cell>
          <cell r="D1539" t="str">
            <v>REDUCCION CONCENTRICA HD 6" X 4" (SUMINISTRO E INSTALACIÓN).</v>
          </cell>
          <cell r="E1539" t="str">
            <v>UN</v>
          </cell>
          <cell r="F1539">
            <v>346852</v>
          </cell>
          <cell r="G1539" t="str">
            <v>Actualización 2022 -I</v>
          </cell>
        </row>
        <row r="1540">
          <cell r="A1540">
            <v>5751</v>
          </cell>
          <cell r="B1540" t="str">
            <v>REDES ACUEDUCTO</v>
          </cell>
          <cell r="C1540" t="str">
            <v>REDES ACUEDUCTO</v>
          </cell>
          <cell r="D1540" t="str">
            <v>REDUCCION CONCENTRICA HD 14" X 12" (SUMINISTRO E INSTALACIÓN).</v>
          </cell>
          <cell r="E1540" t="str">
            <v>UN</v>
          </cell>
          <cell r="F1540">
            <v>2240744</v>
          </cell>
          <cell r="G1540" t="str">
            <v>Actualización 2022 -I</v>
          </cell>
        </row>
        <row r="1541">
          <cell r="A1541">
            <v>5752</v>
          </cell>
          <cell r="B1541" t="str">
            <v>MOBILIARIO URBANO - ARBOLES Y GRAMAS</v>
          </cell>
          <cell r="C1541" t="str">
            <v>MOBILIARIO URBANO</v>
          </cell>
          <cell r="D1541" t="str">
            <v>DESMONTE Y UBICACIÓN PARADEROS SITP TRASLADO. DE PARADERO EXISTENTE. INCLUYE CONCRETO 3000 PSI HECHO EN OBRA 1:2:2 CON ARENA DE RIO Y TRITURADO 3/4" PARA ANCLAJE. TRANSPORTE Y DISPOSICIÓN DE ESCOMBROS A 21 KM.</v>
          </cell>
          <cell r="E1541" t="str">
            <v>UN</v>
          </cell>
          <cell r="F1541">
            <v>564119</v>
          </cell>
          <cell r="G1541" t="str">
            <v>Actualización 2022 -I</v>
          </cell>
        </row>
        <row r="1542">
          <cell r="A1542">
            <v>5753</v>
          </cell>
          <cell r="B1542" t="str">
            <v>MOBILIARIO URBANO - ARBOLES Y GRAMAS</v>
          </cell>
          <cell r="C1542" t="str">
            <v>MOBILIARIO URBANO</v>
          </cell>
          <cell r="D1542" t="str">
            <v>CASETAS TELEFONICAS. REUBICACION O RETIRO. DESMONTE Y REUBICACION DE CASETA EXISTENTE. INCLUYE CONCRETO 3000 PSI HECHO EN OBRA 1:2:2 CON ARENA DE RIO Y TRITURADO 3/4" PARA ANCLAJE. TRANSP Y DISPOS. DE ESCOMBROS A 21 KM.</v>
          </cell>
          <cell r="E1542" t="str">
            <v>UN</v>
          </cell>
          <cell r="F1542">
            <v>294777</v>
          </cell>
          <cell r="G1542" t="str">
            <v>Actualización 2022 -I</v>
          </cell>
        </row>
        <row r="1543">
          <cell r="A1543">
            <v>5754</v>
          </cell>
          <cell r="B1543" t="str">
            <v>MOBILIARIO URBANO - ARBOLES Y GRAMAS</v>
          </cell>
          <cell r="C1543" t="str">
            <v>MOBILIARIO URBANO</v>
          </cell>
          <cell r="D1543" t="str">
            <v>DESMONTE Y REUBICACIÓN MODULO SERVICIO AL CIUDADANO (REDEP). DE MODULO EXISTENTE. INCLUYE CONCRETO 3000 PSI HECHO EN OBRA 1:2:2 CON ARENA DE RIO Y TRITURADO 3/4" PARA ANCLAJE. TRANSP Y DISPOS. DE ESCOMBROS A 21 KM.</v>
          </cell>
          <cell r="E1543" t="str">
            <v>UN</v>
          </cell>
          <cell r="F1543">
            <v>507152</v>
          </cell>
          <cell r="G1543" t="str">
            <v>Actualización 2022 -I</v>
          </cell>
        </row>
        <row r="1544">
          <cell r="A1544">
            <v>5759</v>
          </cell>
          <cell r="B1544" t="str">
            <v>REDES ELECTRICAS</v>
          </cell>
          <cell r="C1544" t="str">
            <v>RED ELÉCTRICA CODENSA</v>
          </cell>
          <cell r="D1544" t="str">
            <v>SALIDA PARA TOMA MONOFASICA DOBLE. SUMINISTRO E INSTALACION. (INCLUYE ACCESORIOS DE INSTALACION Y FIJACION. NO INCLUYE TUBERIA NI CABLEADO).</v>
          </cell>
          <cell r="E1544" t="str">
            <v>UN</v>
          </cell>
          <cell r="F1544">
            <v>13259</v>
          </cell>
          <cell r="G1544" t="str">
            <v>Actualización 2022 -I</v>
          </cell>
        </row>
        <row r="1545">
          <cell r="A1545">
            <v>5760</v>
          </cell>
          <cell r="B1545" t="str">
            <v>REDES ELECTRICAS</v>
          </cell>
          <cell r="C1545" t="str">
            <v>RED ELÉCTRICA CODENSA</v>
          </cell>
          <cell r="D1545" t="str">
            <v>TUBERIA METALICA EMT DE D= 3/4". SUMINISTRO E INSTALACION. (INCLUYE ACCESORIOS DE INSTALACION Y FIJACION).</v>
          </cell>
          <cell r="E1545" t="str">
            <v>ML</v>
          </cell>
          <cell r="F1545">
            <v>13593</v>
          </cell>
          <cell r="G1545" t="str">
            <v>Actualización 2022 -I</v>
          </cell>
        </row>
        <row r="1546">
          <cell r="A1546">
            <v>5761</v>
          </cell>
          <cell r="B1546" t="str">
            <v>REDES ELECTRICAS</v>
          </cell>
          <cell r="C1546" t="str">
            <v>RED ELÉCTRICA CODENSA</v>
          </cell>
          <cell r="D1546" t="str">
            <v>CABLE THHN NO.10 EN COBRE. SUMINISTRO E INSTALACION. (INCLUYE ACCESORIOS DE INSTALACION).</v>
          </cell>
          <cell r="E1546" t="str">
            <v>ML</v>
          </cell>
          <cell r="F1546">
            <v>6369</v>
          </cell>
          <cell r="G1546" t="str">
            <v>Actualización 2022 -I</v>
          </cell>
        </row>
        <row r="1547">
          <cell r="A1547">
            <v>5762</v>
          </cell>
          <cell r="B1547" t="str">
            <v>REDES ELECTRICAS</v>
          </cell>
          <cell r="C1547" t="str">
            <v>RED ELÉCTRICA CODENSA</v>
          </cell>
          <cell r="D1547" t="str">
            <v>SALIDA PARA TOMA TRIFASICA DE SEGURIDAD. SUMINISTRO E INSTALACION. (INCLUYE ACCESORIOS DE INSTALACION Y FIJACION. NO INCLUYE TUBERIA NI CABLEADO).</v>
          </cell>
          <cell r="E1547" t="str">
            <v>UN</v>
          </cell>
          <cell r="F1547">
            <v>35991</v>
          </cell>
          <cell r="G1547" t="str">
            <v>Actualización 2022 -I</v>
          </cell>
        </row>
        <row r="1548">
          <cell r="A1548">
            <v>5763</v>
          </cell>
          <cell r="B1548" t="str">
            <v>REDES ELECTRICAS</v>
          </cell>
          <cell r="C1548" t="str">
            <v>RED ELÉCTRICA CODENSA</v>
          </cell>
          <cell r="D1548" t="str">
            <v>CABLE NO.2 AWG-THHN-600V EN COBRE. SUMINISTRO E INSTALACION. (INCLUYE ACCESORIOS DE INSTALACION).</v>
          </cell>
          <cell r="E1548" t="str">
            <v>ML</v>
          </cell>
          <cell r="F1548">
            <v>22331</v>
          </cell>
          <cell r="G1548" t="str">
            <v>Actualización 2022 -I</v>
          </cell>
        </row>
        <row r="1549">
          <cell r="A1549">
            <v>5764</v>
          </cell>
          <cell r="B1549" t="str">
            <v>REDES ELECTRICAS</v>
          </cell>
          <cell r="C1549" t="str">
            <v>RED ELÉCTRICA CODENSA</v>
          </cell>
          <cell r="D1549" t="str">
            <v>CABLE NO.14 AWG-THHN-600V EN COBRE. SUMINISTRO E INSTALACION. (INCLUYE ACCESORIOS DE INSTALACION).</v>
          </cell>
          <cell r="E1549" t="str">
            <v>ML</v>
          </cell>
          <cell r="F1549">
            <v>4371</v>
          </cell>
          <cell r="G1549" t="str">
            <v>Actualización 2022 -I</v>
          </cell>
        </row>
        <row r="1550">
          <cell r="A1550">
            <v>5765</v>
          </cell>
          <cell r="B1550" t="str">
            <v>REDES ELECTRICAS</v>
          </cell>
          <cell r="C1550" t="str">
            <v>RED ELÉCTRICA CODENSA</v>
          </cell>
          <cell r="D1550" t="str">
            <v>CABLE NO.12 AWG-THHN-600V EN COBRE. SUMINISTRO E INSTALACION. (INCLUYE ACCESORIOS DE INSTALACION).</v>
          </cell>
          <cell r="E1550" t="str">
            <v>ML</v>
          </cell>
          <cell r="F1550">
            <v>4774</v>
          </cell>
          <cell r="G1550" t="str">
            <v>Actualización 2022 -I</v>
          </cell>
        </row>
        <row r="1551">
          <cell r="A1551">
            <v>5766</v>
          </cell>
          <cell r="B1551" t="str">
            <v>REDES ELECTRICAS</v>
          </cell>
          <cell r="C1551" t="str">
            <v>RED ELÉCTRICA CODENSA</v>
          </cell>
          <cell r="D1551" t="str">
            <v>SALIDA PARA AVISO PUBLICITARIO. SUMINISTRO E INSTALACION. (INCLUYE ACCESORIOS DE INSTALACION Y FIJACION. NO INCLUYE TUBERIA NI CABLEADO).</v>
          </cell>
          <cell r="E1551" t="str">
            <v>UN</v>
          </cell>
          <cell r="F1551">
            <v>13259</v>
          </cell>
          <cell r="G1551" t="str">
            <v>Actualización 2022 -I</v>
          </cell>
        </row>
        <row r="1552">
          <cell r="A1552">
            <v>5767</v>
          </cell>
          <cell r="B1552" t="str">
            <v>REDES ELECTRICAS</v>
          </cell>
          <cell r="C1552" t="str">
            <v>RED ELÉCTRICA CODENSA</v>
          </cell>
          <cell r="D1552" t="str">
            <v>CABLE NO.6 AWG-THHN-600V EN COBRE. SUMINISTRO E INSTALACION. (INCLUYE ACCESORIOS DE INSTALACION).</v>
          </cell>
          <cell r="E1552" t="str">
            <v>ML</v>
          </cell>
          <cell r="F1552">
            <v>12504</v>
          </cell>
          <cell r="G1552" t="str">
            <v>Actualización 2022 -I</v>
          </cell>
        </row>
        <row r="1553">
          <cell r="A1553">
            <v>5768</v>
          </cell>
          <cell r="B1553" t="str">
            <v>REDES ELECTRICAS</v>
          </cell>
          <cell r="C1553" t="str">
            <v>RED ELÉCTRICA CODENSA</v>
          </cell>
          <cell r="D1553" t="str">
            <v>SALIDA PARA TOMA REGULADA. SUMINISTRO E INSTALACIÓN. SALIDA EN PISO DE LA TAQUILLA O TORNIQUETE O CCTV.(INCLUYE ACCESORIOS DE INSTALACION Y FIJACION. NO INCLUYE TUBERIA NI CABLEADO).</v>
          </cell>
          <cell r="E1553" t="str">
            <v>UN</v>
          </cell>
          <cell r="F1553">
            <v>14509</v>
          </cell>
          <cell r="G1553" t="str">
            <v>Actualización 2022 -I</v>
          </cell>
        </row>
        <row r="1554">
          <cell r="A1554">
            <v>5769</v>
          </cell>
          <cell r="B1554" t="str">
            <v>REDES ELECTRICAS</v>
          </cell>
          <cell r="C1554" t="str">
            <v>RED ELÉCTRICA CODENSA</v>
          </cell>
          <cell r="D1554" t="str">
            <v>SALIDA PARA INFORMADORES. SUMINISTRO E INSTALACION. SALIDA EN PISO DE LA TAQUILLA O TORNIQUETE O CCTV.(INCLUYE ACCESORIOS DE INSTALACION Y FIJACION. NO INCLUYE TUBERIA NI CABLEADO).</v>
          </cell>
          <cell r="E1554" t="str">
            <v>UN</v>
          </cell>
          <cell r="F1554">
            <v>13259</v>
          </cell>
          <cell r="G1554" t="str">
            <v>Actualización 2022 -I</v>
          </cell>
        </row>
        <row r="1555">
          <cell r="A1555">
            <v>5770</v>
          </cell>
          <cell r="B1555" t="str">
            <v>REDES ELECTRICAS</v>
          </cell>
          <cell r="C1555" t="str">
            <v>RED ELÉCTRICA CODENSA</v>
          </cell>
          <cell r="D1555" t="str">
            <v>SALIDA PARA BOMBA RIEGO ZONAS VERDES. SUMINISTRO E INSTALACION. ES LA SALIDA AL TAQUE.(INCLUYE ACCESORIOS DE INSTALACION Y FIJACION. NO INCLUYE TUBERIA NI CABLEADO).</v>
          </cell>
          <cell r="E1555" t="str">
            <v>UN</v>
          </cell>
          <cell r="F1555">
            <v>32132</v>
          </cell>
          <cell r="G1555" t="str">
            <v>Actualización 2022 -I</v>
          </cell>
        </row>
        <row r="1556">
          <cell r="A1556">
            <v>5771</v>
          </cell>
          <cell r="B1556" t="str">
            <v>REDES ELECTRICAS</v>
          </cell>
          <cell r="C1556" t="str">
            <v>RED ELÉCTRICA CODENSA</v>
          </cell>
          <cell r="D1556" t="str">
            <v>CABLE NO.8 AWG-THHN-600V EN COBRE. SUMINISTRO E INSTALACION. (INCLUYE ACCESORIOS DE INSTALACION).</v>
          </cell>
          <cell r="E1556" t="str">
            <v>ML</v>
          </cell>
          <cell r="F1556">
            <v>8742</v>
          </cell>
          <cell r="G1556" t="str">
            <v>Actualización 2022 -I</v>
          </cell>
        </row>
        <row r="1557">
          <cell r="A1557">
            <v>5772</v>
          </cell>
          <cell r="B1557" t="str">
            <v>REDES ELECTRICAS</v>
          </cell>
          <cell r="C1557" t="str">
            <v>RED ELÉCTRICA CODENSA</v>
          </cell>
          <cell r="D1557" t="str">
            <v>SALIDA PARA CONTROLADOR. SUMINISTRO E INSTALACION. (INCLUYE ACCESORIOS DE INSTALACION Y FIJACION. NO INCLUYE TUBERIA NI CABLEADO).</v>
          </cell>
          <cell r="E1557" t="str">
            <v>UN</v>
          </cell>
          <cell r="F1557">
            <v>13259</v>
          </cell>
          <cell r="G1557" t="str">
            <v>Actualización 2022 -I</v>
          </cell>
        </row>
        <row r="1558">
          <cell r="A1558">
            <v>5773</v>
          </cell>
          <cell r="B1558" t="str">
            <v>REDES ELECTRICAS</v>
          </cell>
          <cell r="C1558" t="str">
            <v>RED ELÉCTRICA CODENSA</v>
          </cell>
          <cell r="D1558" t="str">
            <v>SALIDA PARA DATOS EN TAQUILLAS O CCTV. SUMIN E INSTAL. INCL. CAJA GALVANIZADA. TOMA DE SALIDA DE DATOS. PONCHADO DE LOS JACKS EN LOS EXTREMOS DEL CABLE Y LA CERTIFICACION DE LAS SALIDAS. (NO INCLUYE TUBERIA NI CABLEADO UTP).</v>
          </cell>
          <cell r="E1558" t="str">
            <v>UN</v>
          </cell>
          <cell r="F1558">
            <v>49422</v>
          </cell>
          <cell r="G1558" t="str">
            <v>Actualización 2022 -I</v>
          </cell>
        </row>
        <row r="1559">
          <cell r="A1559">
            <v>5774</v>
          </cell>
          <cell r="B1559" t="str">
            <v>REDES ELECTRICAS</v>
          </cell>
          <cell r="C1559" t="str">
            <v>RED ELÉCTRICA CODENSA</v>
          </cell>
          <cell r="D1559" t="str">
            <v>CABLE UTP CATEGORIA 6A. SUMINISTRO E INSTALACION. (INCLUYE ACCESORIOS DE INSTALACION).</v>
          </cell>
          <cell r="E1559" t="str">
            <v>ML</v>
          </cell>
          <cell r="F1559">
            <v>8267</v>
          </cell>
          <cell r="G1559" t="str">
            <v>Actualización 2022 -I</v>
          </cell>
        </row>
        <row r="1560">
          <cell r="A1560">
            <v>5775</v>
          </cell>
          <cell r="B1560" t="str">
            <v>REDES ELECTRICAS</v>
          </cell>
          <cell r="C1560" t="str">
            <v>RED ELÉCTRICA CODENSA</v>
          </cell>
          <cell r="D1560" t="str">
            <v>SALIDA PARA SONIDO (POR EL TECHO DE LA ESTACIÓN). SUMINISTRO E INSTALACIÓN. (INCLUYE ACCESORIOS DE INSTALACIÓN. NO INCLUYE TUBERÍA NI CABLEADO).</v>
          </cell>
          <cell r="E1560" t="str">
            <v>UN</v>
          </cell>
          <cell r="F1560">
            <v>21793</v>
          </cell>
          <cell r="G1560" t="str">
            <v>Actualización 2022 -I</v>
          </cell>
        </row>
        <row r="1561">
          <cell r="A1561">
            <v>5776</v>
          </cell>
          <cell r="B1561" t="str">
            <v>REDES ELECTRICAS</v>
          </cell>
          <cell r="C1561" t="str">
            <v>RED ELÉCTRICA CODENSA</v>
          </cell>
          <cell r="D1561" t="str">
            <v>CABLE POLARIZADO 2 NO.14. SUMINISTRO E INSTALACION. (INCLUYE ACCESORIOS DE INSTALACION).</v>
          </cell>
          <cell r="E1561" t="str">
            <v>ML</v>
          </cell>
          <cell r="F1561">
            <v>6944</v>
          </cell>
          <cell r="G1561" t="str">
            <v>Actualización 2022 -I</v>
          </cell>
        </row>
        <row r="1562">
          <cell r="A1562">
            <v>5777</v>
          </cell>
          <cell r="B1562" t="str">
            <v>REDES ELECTRICAS</v>
          </cell>
          <cell r="C1562" t="str">
            <v>RED ELÉCTRICA CODENSA</v>
          </cell>
          <cell r="D1562" t="str">
            <v>SALIDA PARA CCTV (POR EL TECHO DE LA ESTACION). SUMINISTRO E INSTALACION. ES LA SALIDA POR EL TECHO EN LOS EXTREMOS DE CADA ESTACION. (INCLUYE ACCESORIOS DE INSTALACION. NO INCLUYE TUBERIA NI CABLEADO).</v>
          </cell>
          <cell r="E1562" t="str">
            <v>UN</v>
          </cell>
          <cell r="F1562">
            <v>19063</v>
          </cell>
          <cell r="G1562" t="str">
            <v>Actualización 2022 -I</v>
          </cell>
        </row>
        <row r="1563">
          <cell r="A1563">
            <v>5778</v>
          </cell>
          <cell r="B1563" t="str">
            <v>REDES ELECTRICAS</v>
          </cell>
          <cell r="C1563" t="str">
            <v>RED ELÉCTRICA CODENSA</v>
          </cell>
          <cell r="D1563" t="str">
            <v>SALIDA PARA EL MASTIL DEL GPS. INCL PEDESTAL EN CONCRETO DE 1.0MX0.8MX0.8M. SUMIN E INSTAL. EMBEBIDA EN EL PISO. (NO INCLUYE TUBERIA NI CABLEADO).</v>
          </cell>
          <cell r="E1563" t="str">
            <v>UN</v>
          </cell>
          <cell r="F1563">
            <v>294540</v>
          </cell>
          <cell r="G1563" t="str">
            <v>Actualización 2022 -I</v>
          </cell>
        </row>
        <row r="1564">
          <cell r="A1564">
            <v>5779</v>
          </cell>
          <cell r="B1564" t="str">
            <v>REDES ELECTRICAS</v>
          </cell>
          <cell r="C1564" t="str">
            <v>RED ELÉCTRICA CODENSA</v>
          </cell>
          <cell r="D1564" t="str">
            <v>ACOMETIDA TRIFASICA (3 NO.4 + 1 NO.4 + 1NO.4T AWG-THHN-600V-CU). SUMINISTRO E INSTALACION. EN TUBERIA PVC 4".</v>
          </cell>
          <cell r="E1564" t="str">
            <v>ML</v>
          </cell>
          <cell r="F1564">
            <v>84956</v>
          </cell>
          <cell r="G1564" t="str">
            <v>Actualización 2022 -I</v>
          </cell>
        </row>
        <row r="1565">
          <cell r="A1565">
            <v>5780</v>
          </cell>
          <cell r="B1565" t="str">
            <v>REDES ELECTRICAS</v>
          </cell>
          <cell r="C1565" t="str">
            <v>RED ELÉCTRICA CODENSA</v>
          </cell>
          <cell r="D1565" t="str">
            <v>ACOMETIDA TRIFASICA (3 NO.6 + 1 NO.6 + 1NO.8T AWG-THHN-600V-CU). SUMINISTRO E INSTALACION. ACOMETIDAS PARCIALES PARA LOS TABLEROS BRAKERS DE TRANSMILENIO, EN TUBERIA EMT 1 1/4".</v>
          </cell>
          <cell r="E1565" t="str">
            <v>ML</v>
          </cell>
          <cell r="F1565">
            <v>69720</v>
          </cell>
          <cell r="G1565" t="str">
            <v>Actualización 2022 -I</v>
          </cell>
        </row>
        <row r="1566">
          <cell r="A1566">
            <v>5781</v>
          </cell>
          <cell r="B1566" t="str">
            <v>REDES ELECTRICAS</v>
          </cell>
          <cell r="C1566" t="str">
            <v>RED ELÉCTRICA CODENSA</v>
          </cell>
          <cell r="D1566" t="str">
            <v>ACOMETIDA MONOFASICA (1 NO.8 + 1 NO.6 + 1NO.8T AWG-THHN-600V-CU). SUMINISTRO E INSTALACION. ACOMETIDAS PARCIALES PARA LOS TABLEROS BRAKERS DE TABLERO REGULADO MONOFASICO, EN TUBERIA EMT 1".</v>
          </cell>
          <cell r="E1566" t="str">
            <v>ML</v>
          </cell>
          <cell r="F1566">
            <v>44042</v>
          </cell>
          <cell r="G1566" t="str">
            <v>Actualización 2022 -I</v>
          </cell>
        </row>
        <row r="1567">
          <cell r="A1567">
            <v>5782</v>
          </cell>
          <cell r="B1567" t="str">
            <v>REDES ELECTRICAS</v>
          </cell>
          <cell r="C1567" t="str">
            <v>RED ELÉCTRICA CODENSA</v>
          </cell>
          <cell r="D1567" t="str">
            <v>ACOMETIDA MONOFASICA (1 NO.8 + 1 NO.8 + 1NO.8T AWG-THHN-600V-CU). SUMINISTRO E INSTALACION. ACOMETIDAS PARCIALES PARA LOS TABLEROS BRAKERS DE TABLERO PRINCIPAL REGULADO MONOFASICO, EN TUBERIA EMT 1".</v>
          </cell>
          <cell r="E1567" t="str">
            <v>ML</v>
          </cell>
          <cell r="F1567">
            <v>42838</v>
          </cell>
          <cell r="G1567" t="str">
            <v>Actualización 2022 -I</v>
          </cell>
        </row>
        <row r="1568">
          <cell r="A1568">
            <v>5783</v>
          </cell>
          <cell r="B1568" t="str">
            <v>REDES ELECTRICAS</v>
          </cell>
          <cell r="C1568" t="str">
            <v>RED ELÉCTRICA CODENSA</v>
          </cell>
          <cell r="D1568" t="str">
            <v>ACOMETIDA MONOFASICA (1 NO.10 + 1 NO.10 + 1NO.10T AWG-THHN-600V-CU). SUMINISTRO E INSTALACION. ACOMETIDAS PARCIALES PARA LOS TABLEROS BRAKERS DE PUBLICIDAD, EN TUBERIA EMT 3/4".</v>
          </cell>
          <cell r="E1568" t="str">
            <v>ML</v>
          </cell>
          <cell r="F1568">
            <v>26426</v>
          </cell>
          <cell r="G1568" t="str">
            <v>Actualización 2022 -I</v>
          </cell>
        </row>
        <row r="1569">
          <cell r="A1569">
            <v>5784</v>
          </cell>
          <cell r="B1569" t="str">
            <v>REDES ELECTRICAS</v>
          </cell>
          <cell r="C1569" t="str">
            <v>RED ELÉCTRICA CODENSA</v>
          </cell>
          <cell r="D1569" t="str">
            <v>ACOMETIDA (1 NO.8 + 1 NO.8 + 1NO.10 AWG-THHN-600V-CU). SUMINISTRO E INSTALACION.TUBERIA EMT 3/4" DESDE EL TOTALIZADOR DE LA PLANTA ELECTRICA HASTA LA TRANSFERENCIA.</v>
          </cell>
          <cell r="E1569" t="str">
            <v>ML</v>
          </cell>
          <cell r="F1569">
            <v>29707</v>
          </cell>
          <cell r="G1569" t="str">
            <v>Actualización 2022 -I</v>
          </cell>
        </row>
        <row r="1570">
          <cell r="A1570">
            <v>5785</v>
          </cell>
          <cell r="B1570" t="str">
            <v>REDES ELECTRICAS</v>
          </cell>
          <cell r="C1570" t="str">
            <v>RED ELÉCTRICA CODENSA</v>
          </cell>
          <cell r="D1570" t="str">
            <v>2 DUCTOS D=2" GALVANIZADOS. SUMINISTRO E INSTALACION. INCLUYE ELEMENTOS DE FIJACION Y ACCESORIOS.</v>
          </cell>
          <cell r="E1570" t="str">
            <v>ML</v>
          </cell>
          <cell r="F1570">
            <v>115818</v>
          </cell>
          <cell r="G1570" t="str">
            <v>Actualización 2022 -I</v>
          </cell>
        </row>
        <row r="1571">
          <cell r="A1571">
            <v>5786</v>
          </cell>
          <cell r="B1571" t="str">
            <v>REDES ELECTRICAS</v>
          </cell>
          <cell r="C1571" t="str">
            <v>RED ELÉCTRICA CODENSA</v>
          </cell>
          <cell r="D1571" t="str">
            <v>2 DUCTOS D=3" GALVANIZADOS. SUMINISTRO E INSTALACION. INCLUYE ELEMENTOS DE FIJACION Y ACCESORIOS.</v>
          </cell>
          <cell r="E1571" t="str">
            <v>ML</v>
          </cell>
          <cell r="F1571">
            <v>281298</v>
          </cell>
          <cell r="G1571" t="str">
            <v>Actualización 2022 -I</v>
          </cell>
        </row>
        <row r="1572">
          <cell r="A1572">
            <v>5788</v>
          </cell>
          <cell r="B1572" t="str">
            <v>REDES ELECTRICAS</v>
          </cell>
          <cell r="C1572" t="str">
            <v>RED ELÉCTRICA CODENSA</v>
          </cell>
          <cell r="D1572" t="str">
            <v>TABLERO TRIFASICO DE 18 CIRCUITOS, CON ESPACIO PARA TOTALIZADOR. SUMINISTRO E INSTALACION. CORRESPONDE AL TABLERO DE ENERGIA REGULADA DE LOS MODULOS.</v>
          </cell>
          <cell r="E1572" t="str">
            <v>UN</v>
          </cell>
          <cell r="F1572">
            <v>244233</v>
          </cell>
          <cell r="G1572" t="str">
            <v>Actualización 2022 -I</v>
          </cell>
        </row>
        <row r="1573">
          <cell r="A1573">
            <v>5789</v>
          </cell>
          <cell r="B1573" t="str">
            <v>REDES ELECTRICAS</v>
          </cell>
          <cell r="C1573" t="str">
            <v>RED ELÉCTRICA CODENSA</v>
          </cell>
          <cell r="D1573" t="str">
            <v>MEDIDOR DE ENERGIA TRIFASICO 20-80 AMP. SUMINISTRO E INSTALACION. PARALA CUENTA DE LA ESTACION UBICADA EN EL ARMARIO DEL CUARTO ELECTRICO DE TAQUILLAS. SE ENERGIZARA CUANDO LA CUENTA SEA LEGALIZADA ANTE CODENSA.</v>
          </cell>
          <cell r="E1573" t="str">
            <v>UN</v>
          </cell>
          <cell r="F1573">
            <v>253752</v>
          </cell>
          <cell r="G1573" t="str">
            <v>Actualización 2022 -I</v>
          </cell>
        </row>
        <row r="1574">
          <cell r="A1574">
            <v>5790</v>
          </cell>
          <cell r="B1574" t="str">
            <v>REDES ELECTRICAS</v>
          </cell>
          <cell r="C1574" t="str">
            <v>RED ELÉCTRICA CODENSA</v>
          </cell>
          <cell r="D1574" t="str">
            <v>MEDIDOR DE ENERGIA MONOFASICO. SUMINISTRO E INSTALACION. PARA LAS CUENTA DE PUBLICIDAD Y REGULADA. SE UBICA EN EL CUARTO ELECTRICO DE TAQUILLAS. SE ENERGIZARA CUANDO LA CUENTA SEA LEGALIZADA ANTE CODENSA.</v>
          </cell>
          <cell r="E1574" t="str">
            <v>UN</v>
          </cell>
          <cell r="F1574">
            <v>131753</v>
          </cell>
          <cell r="G1574" t="str">
            <v>Actualización 2022 -I</v>
          </cell>
        </row>
        <row r="1575">
          <cell r="A1575">
            <v>5791</v>
          </cell>
          <cell r="B1575" t="str">
            <v>REDES ELECTRICAS</v>
          </cell>
          <cell r="C1575" t="str">
            <v>RED ELÉCTRICA CODENSA</v>
          </cell>
          <cell r="D1575" t="str">
            <v>CABLE DE COBRE DESNUDO NO.2/0 AWG. SUMINISTRO E INSTALACION. PARA EL ANILLO EQUIPOTENCIAL DE LA ESTACION, UNIENDO LOS ELECTRODOS DE CAJA DE 3 MEDIDORES CON LOS DE LOS MODULOS. INCLUYE SOLDADURA EXOTERMICA.</v>
          </cell>
          <cell r="E1575" t="str">
            <v>UN</v>
          </cell>
          <cell r="F1575">
            <v>91134</v>
          </cell>
          <cell r="G1575" t="str">
            <v>Actualización 2022 -I</v>
          </cell>
        </row>
        <row r="1576">
          <cell r="A1576">
            <v>5792</v>
          </cell>
          <cell r="B1576" t="str">
            <v>REDES ELECTRICAS</v>
          </cell>
          <cell r="C1576" t="str">
            <v>RED ELÉCTRICA CODENSA</v>
          </cell>
          <cell r="D1576" t="str">
            <v>CABLE DE MEDIA TENSION XLPE 4/0 ALUMINIO. SUMINISTRO E INSTALACION.</v>
          </cell>
          <cell r="E1576" t="str">
            <v>ML</v>
          </cell>
          <cell r="F1576">
            <v>55941</v>
          </cell>
          <cell r="G1576" t="str">
            <v>Actualización 2022 -I</v>
          </cell>
        </row>
        <row r="1577">
          <cell r="A1577">
            <v>5793</v>
          </cell>
          <cell r="B1577" t="str">
            <v>REDES ELECTRICAS</v>
          </cell>
          <cell r="C1577" t="str">
            <v>RED ELÉCTRICA CODENSA</v>
          </cell>
          <cell r="D1577" t="str">
            <v>DUCTO PVC DB 6". SUMINISTRO E INSTALACION.</v>
          </cell>
          <cell r="E1577" t="str">
            <v>ML</v>
          </cell>
          <cell r="F1577">
            <v>72110</v>
          </cell>
          <cell r="G1577" t="str">
            <v>Actualización 2022 -I</v>
          </cell>
        </row>
        <row r="1578">
          <cell r="A1578">
            <v>5794</v>
          </cell>
          <cell r="B1578" t="str">
            <v>REDES ELECTRICAS</v>
          </cell>
          <cell r="C1578" t="str">
            <v>RED ELÉCTRICA CODENSA</v>
          </cell>
          <cell r="D1578" t="str">
            <v>CONDUCTOR RED BAJA TENSION (3 NO.4 + 1 NO.6 600V- CU THHN). SUMIN E INSTAL. CONDUCTORES DE LA PARCIAL ENTRE TRAFO Y GABINETE DE 3 MEDIDORES, INSTALADOS EN TUBERIA DE 2X4" PVC BAJO EL PISO INSTAL CON GRADO DE DIFICULTAD.</v>
          </cell>
          <cell r="E1578" t="str">
            <v>ML</v>
          </cell>
          <cell r="F1578">
            <v>153174</v>
          </cell>
          <cell r="G1578" t="str">
            <v>Actualización 2022 -I</v>
          </cell>
        </row>
        <row r="1579">
          <cell r="A1579">
            <v>5825</v>
          </cell>
          <cell r="B1579" t="str">
            <v>REDES ELECTRICAS</v>
          </cell>
          <cell r="C1579" t="str">
            <v>RED ELÉCTRICA CODENSA</v>
          </cell>
          <cell r="D1579" t="str">
            <v>CAJA ESPACIO 4 MEDIDORES ENERGIA, BARRAJES INDEPENDIENTES NEUTRO Y TIERRA Y ESPACIO TOTALIZADORES. SUM. E INSTAL. INCL. 1 TOTALIZADOR INDUSTRIAL 3X80A, 1 SUB-BREAKER ENCHUFABLE 3X60A, 1 DE 1X50A Y 1 DE 1X15A. CAJA 0.80X0.18M.</v>
          </cell>
          <cell r="E1579" t="str">
            <v>UN</v>
          </cell>
          <cell r="F1579">
            <v>851764</v>
          </cell>
          <cell r="G1579" t="str">
            <v>Actualización 2022 -I</v>
          </cell>
        </row>
        <row r="1580">
          <cell r="A1580">
            <v>5826</v>
          </cell>
          <cell r="B1580" t="str">
            <v>REDES ELECTRICAS</v>
          </cell>
          <cell r="C1580" t="str">
            <v>RED ELÉCTRICA CODENSA</v>
          </cell>
          <cell r="D1580" t="str">
            <v>TABLERO TRIFASICO 18 CIRCUITOS, ESPACIO TOTALIZADORES. SUM. E INSTAL. INCL. 10 BREAKERS ENCHUFABLES MONOPOLARES 1X15A, 1 BREAKER ENCHUFABLE BIPOLAR 2X15A, 1 DE 1X20A. INCL 1 TOTALIZADOR INDUSTRIAL DE 30A PARA PROTECCION.</v>
          </cell>
          <cell r="E1580" t="str">
            <v>UN</v>
          </cell>
          <cell r="F1580">
            <v>744673</v>
          </cell>
          <cell r="G1580" t="str">
            <v>Actualización 2022 -I</v>
          </cell>
        </row>
        <row r="1581">
          <cell r="A1581">
            <v>5827</v>
          </cell>
          <cell r="B1581" t="str">
            <v>REDES ELECTRICAS</v>
          </cell>
          <cell r="C1581" t="str">
            <v>RED ELÉCTRICA CODENSA</v>
          </cell>
          <cell r="D1581" t="str">
            <v>TABLERO MONOFASICO CON ESPACIO PARA 6 CIRCUITOS. SUM. E INSTAL. INCL. 3 BREAKERS ENCHUFABLES MONOPOLARES DE 1X15A PARA TOMAS DE AVISOS PUBLICITARIOS Y MUPI.</v>
          </cell>
          <cell r="E1581" t="str">
            <v>UN</v>
          </cell>
          <cell r="F1581">
            <v>187429</v>
          </cell>
          <cell r="G1581" t="str">
            <v>Actualización 2022 -I</v>
          </cell>
        </row>
        <row r="1582">
          <cell r="A1582">
            <v>5831</v>
          </cell>
          <cell r="B1582" t="str">
            <v>REDES ELECTRICAS</v>
          </cell>
          <cell r="C1582" t="str">
            <v>RED ELÉCTRICA CODENSA</v>
          </cell>
          <cell r="D1582" t="str">
            <v>TUBERIA EMT D= 1 1/2". SUMINISTRO E INSTALACION. (INCLUYE ACCESORIOS DE INSTALACION Y FIJACION).</v>
          </cell>
          <cell r="E1582" t="str">
            <v>ML</v>
          </cell>
          <cell r="F1582">
            <v>44685</v>
          </cell>
          <cell r="G1582" t="str">
            <v>Actualización 2022 -I</v>
          </cell>
        </row>
        <row r="1583">
          <cell r="A1583">
            <v>5832</v>
          </cell>
          <cell r="B1583" t="str">
            <v>REDES ELECTRICAS</v>
          </cell>
          <cell r="C1583" t="str">
            <v>RED ELÉCTRICA CODENSA</v>
          </cell>
          <cell r="D1583" t="str">
            <v>ACOMETIDA MONOFASICA (18+18+110T AWG-THHN-600V-CU) SUMINISTRO E INSTALACION (ACOMETIDAS PARCIALES PARA LOS TABLEROS BREAKERS DE TAQUILLA Y UPS, EN TUBERIA EMT 1". INCLUYE ACCESORIOS DE INSTALACION Y FIJACION.</v>
          </cell>
          <cell r="E1583" t="str">
            <v>ML</v>
          </cell>
          <cell r="F1583">
            <v>40160</v>
          </cell>
          <cell r="G1583" t="str">
            <v>Actualización 2022 -I</v>
          </cell>
        </row>
        <row r="1584">
          <cell r="A1584">
            <v>5833</v>
          </cell>
          <cell r="B1584" t="str">
            <v>REDES ELECTRICAS</v>
          </cell>
          <cell r="C1584" t="str">
            <v>RED ELÉCTRICA CODENSA</v>
          </cell>
          <cell r="D1584" t="str">
            <v>ACOMETIDA MONOFASICA (14+14+16T AWG-THHN-600V-CU) SUMINISTRO E INSTALACION (ACOMETIDAS PARCIALES PARA LOS TABLEROS REGULADOS DE MODULOS, EN TUBERIA EMT 1 1/2". INCLUYE ACCESORIOS DE INSTALACION Y FIJACION.</v>
          </cell>
          <cell r="E1584" t="str">
            <v>ML</v>
          </cell>
          <cell r="F1584">
            <v>83499</v>
          </cell>
          <cell r="G1584" t="str">
            <v>Actualización 2022 -I</v>
          </cell>
        </row>
        <row r="1585">
          <cell r="A1585">
            <v>5834</v>
          </cell>
          <cell r="B1585" t="str">
            <v>REDES ELECTRICAS</v>
          </cell>
          <cell r="C1585" t="str">
            <v>RED ELÉCTRICA CODENSA</v>
          </cell>
          <cell r="D1585" t="str">
            <v>ACOMETIDA MONOFASICA (110+110+112T AWG-THHN-600V-CU) SUMINISTRO E INSTALACION (ACOMETIDAS PARCIALES PARA LOS TABLEROS BREAKERS DE PUBLICIDAD, EN TUBERIA EMT 3/4". INCLUYE ACCESORIOS DE INSTALACION Y FIJACION.</v>
          </cell>
          <cell r="E1585" t="str">
            <v>ML</v>
          </cell>
          <cell r="F1585">
            <v>25072</v>
          </cell>
          <cell r="G1585" t="str">
            <v>Actualización 2022 -I</v>
          </cell>
        </row>
        <row r="1586">
          <cell r="A1586">
            <v>5835</v>
          </cell>
          <cell r="B1586" t="str">
            <v>REDES ELECTRICAS</v>
          </cell>
          <cell r="C1586" t="str">
            <v>RED ELÉCTRICA CODENSA</v>
          </cell>
          <cell r="D1586" t="str">
            <v>CABLE COBRE DESNUDO 1/0 AWG PARA EL ANILLO EQUIPOTENCIAL DE LA ESTACION, UNIENDO LOS ELECTRODOS DE CAJA DE 4 MEDIDORES CON LOS DE LOS MODULOS EN TUBERIA EMT 1". INCLUYE ACCESORIOS DE FIJACION E INSTALACION.</v>
          </cell>
          <cell r="E1586" t="str">
            <v>ML</v>
          </cell>
          <cell r="F1586">
            <v>48855</v>
          </cell>
          <cell r="G1586" t="str">
            <v>Actualización 2022 -I</v>
          </cell>
        </row>
        <row r="1587">
          <cell r="A1587">
            <v>5836</v>
          </cell>
          <cell r="B1587" t="str">
            <v>REDES ELECTRICAS</v>
          </cell>
          <cell r="C1587" t="str">
            <v>RED ELÉCTRICA CODENSA</v>
          </cell>
          <cell r="D1587" t="str">
            <v>ACOMETIDA TRIFASICA (36+16+18T AWG-THHN-600V-CU) SUMINISTRO E INSTALACION (ACOMETIDAS PARCIALES PARA LOS TABLEROS BREAKERS DE TRANSMILENIO, EN TUBERIA EMT 1 1/2". INCLUYE ACCESORIOS DE INSTALACION Y FIJACION.</v>
          </cell>
          <cell r="E1587" t="str">
            <v>ML</v>
          </cell>
          <cell r="F1587">
            <v>87105</v>
          </cell>
          <cell r="G1587" t="str">
            <v>Actualización 2022 -I</v>
          </cell>
        </row>
        <row r="1588">
          <cell r="A1588">
            <v>5837</v>
          </cell>
          <cell r="B1588" t="str">
            <v>REDES ELECTRICAS</v>
          </cell>
          <cell r="C1588" t="str">
            <v>RED ELÉCTRICA CODENSA</v>
          </cell>
          <cell r="D1588" t="str">
            <v>ACOMETIDA MONOFASICA (16+16+18T AWG-THHN-600V-CU) SUMINISTRO E INSTALACION (ACOMETIDAS PARCIALES PARA LOS TABLEROS BREAKERS DE TAQUILLA Y UPS, EN TUBERIA EMT 1 1/4". INCLUYE ACCESORIOS DE INSTALACION Y FIJACION.</v>
          </cell>
          <cell r="E1588" t="str">
            <v>ML</v>
          </cell>
          <cell r="F1588">
            <v>52228</v>
          </cell>
          <cell r="G1588" t="str">
            <v>Actualización 2022 -I</v>
          </cell>
        </row>
        <row r="1589">
          <cell r="A1589">
            <v>5838</v>
          </cell>
          <cell r="B1589" t="str">
            <v>REDES ELECTRICAS</v>
          </cell>
          <cell r="C1589" t="str">
            <v>RED ELÉCTRICA CODENSA</v>
          </cell>
          <cell r="D1589" t="str">
            <v>ACOMETIDA MONOFASICA (12+12+14T AWG-THHN-600V-CU) SUMINISTRO E INSTALACION (ACOMETIDAS PARCIALES PARA LOS TABLEROS REGULADOS DE LOS MODULOS, EN TUBERIA EMT 3". INCLUYE ACCESORIOS DE INSTALACION Y FIJACION.</v>
          </cell>
          <cell r="E1589" t="str">
            <v>ML</v>
          </cell>
          <cell r="F1589">
            <v>162124</v>
          </cell>
          <cell r="G1589" t="str">
            <v>Actualización 2022 -I</v>
          </cell>
        </row>
        <row r="1590">
          <cell r="A1590">
            <v>5839</v>
          </cell>
          <cell r="B1590" t="str">
            <v>REDES ELECTRICAS</v>
          </cell>
          <cell r="C1590" t="str">
            <v>RED ELÉCTRICA CODENSA</v>
          </cell>
          <cell r="D1590" t="str">
            <v>CONDUCTOR ACOMETIDA EN BAJA TENSION (44+14T AWG-THHN-600V-CU) SUMINISTRO E INSTALACION (CONDUCTORES DE LA ACOMETIDA ENTRE EL PUNTO DE CONEXION CODENSA Y CAJA DE 4 MEDIDORES INSTALADOS EN TUBERIA DE 2X4" PVC.</v>
          </cell>
          <cell r="E1590" t="str">
            <v>ML</v>
          </cell>
          <cell r="F1590">
            <v>123745</v>
          </cell>
          <cell r="G1590" t="str">
            <v>Actualización 2022 -I</v>
          </cell>
        </row>
        <row r="1591">
          <cell r="A1591">
            <v>5840</v>
          </cell>
          <cell r="B1591" t="str">
            <v>REDES ELECTRICAS</v>
          </cell>
          <cell r="C1591" t="str">
            <v>RED ELÉCTRICA CODENSA</v>
          </cell>
          <cell r="D1591" t="str">
            <v>TUBERIA METALICA EMT DE D= 1". SUMINISTRO E INSTALACION. (INCLUYE ACCESORIOS DE INSTALACION Y FIJACION).</v>
          </cell>
          <cell r="E1591" t="str">
            <v>ML</v>
          </cell>
          <cell r="F1591">
            <v>23788</v>
          </cell>
          <cell r="G1591" t="str">
            <v>Actualización 2022 -I</v>
          </cell>
        </row>
        <row r="1592">
          <cell r="A1592">
            <v>5841</v>
          </cell>
          <cell r="B1592" t="str">
            <v>REDES ELECTRICAS</v>
          </cell>
          <cell r="C1592" t="str">
            <v>RED ELÉCTRICA CODENSA</v>
          </cell>
          <cell r="D1592" t="str">
            <v>CONDUCTOR ACOMETIDA EN BAJA TENSION (42+12T AWG-THHN-600V-CU) SUMINISTRO E INSTALACION (CONDUCTORES DE LA ACOMETIDA ENTRE EL PUNTO DE CONEXION CODENSA Y CAJA DE 4 MEDIDORES INSTALADOS EN TUBERIA DE 2X4" PVC.</v>
          </cell>
          <cell r="E1592" t="str">
            <v>ML</v>
          </cell>
          <cell r="F1592">
            <v>163841</v>
          </cell>
          <cell r="G1592" t="str">
            <v>Actualización 2022 -I</v>
          </cell>
        </row>
        <row r="1593">
          <cell r="A1593">
            <v>5842</v>
          </cell>
          <cell r="B1593" t="str">
            <v>EXCAVACIONES</v>
          </cell>
          <cell r="C1593" t="str">
            <v>EXC. CONFORMACIÓN DE SUBRASANTE</v>
          </cell>
          <cell r="D1593" t="str">
            <v>ESCARIFICACION, HUMEDECIMIENTO, NIVELACION Y COMPACTACION CON VIBROCOMPACTADOR DEL MATERIAL GRANULAR EXISTENTE.</v>
          </cell>
          <cell r="E1593" t="str">
            <v>M3</v>
          </cell>
          <cell r="F1593">
            <v>19890</v>
          </cell>
          <cell r="G1593" t="str">
            <v>Actualización 2022 -I</v>
          </cell>
        </row>
        <row r="1594">
          <cell r="A1594">
            <v>5843</v>
          </cell>
          <cell r="B1594" t="str">
            <v>GEOSINTETICOS</v>
          </cell>
          <cell r="C1594" t="str">
            <v>GEOMEMBRANAS</v>
          </cell>
          <cell r="D1594" t="str">
            <v>GEOMALLAS CON FIBRAS CONTINUAS DE MULTIFILAMENTOS DE POLIESTER DE ALTA TENACIDAD (IDU ET SECCION 342-11 TRAFICO T4 - T5, RESISTENCIA ULTIMA &gt; 100KN/M). SUMINISTRO E INSTALACION.</v>
          </cell>
          <cell r="E1594" t="str">
            <v>M2</v>
          </cell>
          <cell r="F1594">
            <v>29322</v>
          </cell>
          <cell r="G1594" t="str">
            <v>Actualización 2022 -I</v>
          </cell>
        </row>
        <row r="1595">
          <cell r="A1595">
            <v>5844</v>
          </cell>
          <cell r="B1595" t="str">
            <v>GEOSINTETICOS</v>
          </cell>
          <cell r="C1595" t="str">
            <v>GEOMEMBRANAS</v>
          </cell>
          <cell r="D1595" t="str">
            <v>GEOMALLAS CON FIBRAS CONTINUAS DE MULTIFILAMENTOS DE POLIESTER DE ALTA TENACIDAD (IDU ET SECCION 342-11 TRAFICO T4 - T5, RESISTENCIA ULTIMA &gt; 75KN/M). SUMINISTRO E INSTALACION.</v>
          </cell>
          <cell r="E1595" t="str">
            <v>M2</v>
          </cell>
          <cell r="F1595">
            <v>24341</v>
          </cell>
          <cell r="G1595" t="str">
            <v>Actualización 2022 -I</v>
          </cell>
        </row>
        <row r="1596">
          <cell r="A1596">
            <v>5845</v>
          </cell>
          <cell r="B1596" t="str">
            <v>GEOSINTETICOS</v>
          </cell>
          <cell r="C1596" t="str">
            <v>GEOMEMBRANAS</v>
          </cell>
          <cell r="D1596" t="str">
            <v>GEODREN VIAL CON TUBERIA CIRCULAR 100MM H= 2.0M. SUMINISTRO E INSTALACION. (NO INCLUYE EXCAVACION NI RELLENOS)</v>
          </cell>
          <cell r="E1596" t="str">
            <v>ML</v>
          </cell>
          <cell r="F1596">
            <v>110985</v>
          </cell>
          <cell r="G1596" t="str">
            <v>Actualización 2022 -I</v>
          </cell>
        </row>
        <row r="1597">
          <cell r="A1597">
            <v>5846</v>
          </cell>
          <cell r="B1597" t="str">
            <v>SEÑALIZACIÓN</v>
          </cell>
          <cell r="C1597" t="str">
            <v>OTROS-SEÑALIZACIÓN</v>
          </cell>
          <cell r="D1597" t="str">
            <v>SEPARADORES TIPO TRANSMILENIO DELINEADOR TIPO A EN POLIETILENO (0.77M X 0.15M X 0.10M) Y 4 TORNILLOS EN ACERO INOXIDABLE DE 1/2" DE ANCHO Y 4 TORNILLOS DE 1/2" DE LARGO. SUMINISTRO E INSTALACION.</v>
          </cell>
          <cell r="E1597" t="str">
            <v>UN</v>
          </cell>
          <cell r="F1597">
            <v>134785</v>
          </cell>
          <cell r="G1597" t="str">
            <v>Actualización 2022 -I</v>
          </cell>
        </row>
        <row r="1598">
          <cell r="A1598">
            <v>5847</v>
          </cell>
          <cell r="B1598" t="str">
            <v>SEÑALIZACIÓN</v>
          </cell>
          <cell r="C1598" t="str">
            <v>OTROS-SEÑALIZACIÓN</v>
          </cell>
          <cell r="D1598" t="str">
            <v>SEPARADORES TIPO TRANSMILENIO DELINEADOR TIPO B EN POLIETILENO (0.78M X 0.20M X 0.15M) Y 4 TORNILLOS EN ACERO INOXIDABLE DE 1/2" DE ANCHO Y 5 TORNILLOS DE 1/2" DE LARGO. SUMINISTRO E INSTALACION.</v>
          </cell>
          <cell r="E1598" t="str">
            <v>UN</v>
          </cell>
          <cell r="F1598">
            <v>217430</v>
          </cell>
          <cell r="G1598" t="str">
            <v>Actualización 2022 -I</v>
          </cell>
        </row>
        <row r="1599">
          <cell r="A1599">
            <v>5848</v>
          </cell>
          <cell r="B1599" t="str">
            <v>SEÑALIZACIÓN</v>
          </cell>
          <cell r="C1599" t="str">
            <v>OTROS-SEÑALIZACIÓN</v>
          </cell>
          <cell r="D1599" t="str">
            <v>SEPARADORES TIPO TRANSMILENIO DELINEADOR TIPO C EN POLIETILENO (0.405M X 0.15M X 0.85M) Y 2 TORNILLOS EN ACERO INOXIDABLE DE 1/2" DE ANCHO Y 4 TORNILLOS DE 1/2" DE LARGO. SUMINISTRO E INSTALACION.</v>
          </cell>
          <cell r="E1599" t="str">
            <v>UN</v>
          </cell>
          <cell r="F1599">
            <v>54162</v>
          </cell>
          <cell r="G1599" t="str">
            <v>Actualización 2022 -I</v>
          </cell>
        </row>
        <row r="1600">
          <cell r="A1600">
            <v>5850</v>
          </cell>
          <cell r="B1600" t="str">
            <v>SEÑALIZACIÓN</v>
          </cell>
          <cell r="C1600" t="str">
            <v>DEMARCACION DE PAVIMENTOS</v>
          </cell>
          <cell r="D1600" t="str">
            <v>FLECHA DIRECCIONAL "A LA IZQUIERDA" (E= 15 MILS. TERMOPLASTICA. AREA: 1.5037 M2 SEGUN EL MANUAL DE SEÑALIZACION VIAL. SUMINISTRO Y APLICACION CON EQUIPO. INCLUYE MICROESFERAS.</v>
          </cell>
          <cell r="E1600" t="str">
            <v>UN</v>
          </cell>
          <cell r="F1600">
            <v>190725</v>
          </cell>
          <cell r="G1600" t="str">
            <v>Actualización 2022 -I</v>
          </cell>
        </row>
        <row r="1601">
          <cell r="A1601">
            <v>5851</v>
          </cell>
          <cell r="B1601" t="str">
            <v>SEÑALIZACIÓN</v>
          </cell>
          <cell r="C1601" t="str">
            <v>DEMARCACION DE PAVIMENTOS</v>
          </cell>
          <cell r="D1601" t="str">
            <v>DEMARCACION DE FLECHA DE TERMINACION DE CARRIL (E= 2.3 MILS. TERMOPLASTICA. AREA: 4.1850 M2 SEGUN EL MANUAL DE SEÑALIZACION VIAL. SUMINISTRO Y APLICACION CON EQUIPO. INCLUYE MICROESFERAS.</v>
          </cell>
          <cell r="E1601" t="str">
            <v>UN</v>
          </cell>
          <cell r="F1601">
            <v>515390</v>
          </cell>
          <cell r="G1601" t="str">
            <v>Actualización 2022 -I</v>
          </cell>
        </row>
        <row r="1602">
          <cell r="A1602">
            <v>5852</v>
          </cell>
          <cell r="B1602" t="str">
            <v>SEÑALIZACIÓN</v>
          </cell>
          <cell r="C1602" t="str">
            <v>DEMARCACION DE PAVIMENTOS</v>
          </cell>
          <cell r="D1602" t="str">
            <v>FLECHA DIRECCIONAL "FRENTE, DERECHA E IZQUIERDA" (E= 2.3 MILS. TERMOPLASTICA. AREA: 3.2095 M2 SEGUN EL MANUAL DE SEÑALIZACION VIAL. SUMINISTRO Y APLICACION CON EQUIPO. INCLUYE MICROESFERAS.</v>
          </cell>
          <cell r="E1602" t="str">
            <v>UN</v>
          </cell>
          <cell r="F1602">
            <v>397272</v>
          </cell>
          <cell r="G1602" t="str">
            <v>Actualización 2022 -I</v>
          </cell>
        </row>
        <row r="1603">
          <cell r="A1603">
            <v>5854</v>
          </cell>
          <cell r="B1603" t="str">
            <v>SEÑALIZACIÓN</v>
          </cell>
          <cell r="C1603" t="str">
            <v>DEMARCACION DE PAVIMENTOS</v>
          </cell>
          <cell r="D1603" t="str">
            <v>DEMARCACION TEXTO PARE. AREA: 1.48 M2. (E= 2.3 MILS, TERMOPLASTICA. SUMINISTRO Y APLICACION CON EQUIPO. INCLUYE MICROESFERAS.</v>
          </cell>
          <cell r="E1603" t="str">
            <v>UN</v>
          </cell>
          <cell r="F1603">
            <v>183166</v>
          </cell>
          <cell r="G1603" t="str">
            <v>Actualización 2022 -I</v>
          </cell>
        </row>
        <row r="1604">
          <cell r="A1604">
            <v>5856</v>
          </cell>
          <cell r="B1604" t="str">
            <v>SEÑALIZACIÓN</v>
          </cell>
          <cell r="C1604" t="str">
            <v>DEMARCACION DE PAVIMENTOS</v>
          </cell>
          <cell r="D1604" t="str">
            <v>DEMARCACION DE ACHURADO. AREA: 1.0 M2. (E= 2.3 MILS, TERMOPLASTICA. SUMINISTRO Y APLICACION CON EQUIPO. INCLUYE MICROESFERAS.</v>
          </cell>
          <cell r="E1604" t="str">
            <v>M2</v>
          </cell>
          <cell r="F1604">
            <v>129735</v>
          </cell>
          <cell r="G1604" t="str">
            <v>Actualización 2022 -I</v>
          </cell>
        </row>
        <row r="1605">
          <cell r="A1605">
            <v>5858</v>
          </cell>
          <cell r="B1605" t="str">
            <v>SEÑALIZACIÓN</v>
          </cell>
          <cell r="C1605" t="str">
            <v>DEMARCACION DE PAVIMENTOS</v>
          </cell>
          <cell r="D1605" t="str">
            <v>DEMARCACION DE LINEA LOGARITMICA. AREA: 0.60 M2. (E= 2.3 MILS, TERMOPLASTICA. SUMINISTRO Y APLICACION CON EQUIPO. INCLUYE MICROESFERAS.</v>
          </cell>
          <cell r="E1605" t="str">
            <v>ML</v>
          </cell>
          <cell r="F1605">
            <v>76610</v>
          </cell>
          <cell r="G1605" t="str">
            <v>Actualización 2022 -I</v>
          </cell>
        </row>
        <row r="1606">
          <cell r="A1606">
            <v>5860</v>
          </cell>
          <cell r="B1606" t="str">
            <v>SEÑALIZACIÓN</v>
          </cell>
          <cell r="C1606" t="str">
            <v>DEMARCACION DE PAVIMENTOS</v>
          </cell>
          <cell r="D1606" t="str">
            <v>DEMARCACION DE LINEA DE PARE. AREA: 0.60 M2. (E= 2.3 MILS, TERMOPLASTICA. SUMINISTRO Y APLICACION CON EQUIPO. INCLUYE MICROESFERAS.</v>
          </cell>
          <cell r="E1606" t="str">
            <v>M2</v>
          </cell>
          <cell r="F1606">
            <v>81300</v>
          </cell>
          <cell r="G1606" t="str">
            <v>Actualización 2022 -I</v>
          </cell>
        </row>
        <row r="1607">
          <cell r="A1607">
            <v>5862</v>
          </cell>
          <cell r="B1607" t="str">
            <v>SEÑALIZACIÓN</v>
          </cell>
          <cell r="C1607" t="str">
            <v>DEMARCACION DE PAVIMENTOS</v>
          </cell>
          <cell r="D1607" t="str">
            <v>DEMARCACION DE LINEA SENDERO PEATONAL. AREA: 0.30 M2. (E= 2.3 MILS, TERMOPLASTICA. SUMINISTRO Y APLICACION CON EQUIPO. INCLUYE MICROESFERAS.</v>
          </cell>
          <cell r="E1607" t="str">
            <v>ML</v>
          </cell>
          <cell r="F1607">
            <v>39966</v>
          </cell>
          <cell r="G1607" t="str">
            <v>Actualización 2022 -I</v>
          </cell>
        </row>
        <row r="1608">
          <cell r="A1608">
            <v>5864</v>
          </cell>
          <cell r="B1608" t="str">
            <v>SEÑALIZACIÓN</v>
          </cell>
          <cell r="C1608" t="str">
            <v>DEMARCACION DE PAVIMENTOS</v>
          </cell>
          <cell r="D1608" t="str">
            <v>DEMARCACION ZONA ANTIBLOQUEO. AREA: 0.30 M2. (E= 2.3 MILS, TERMOPLASTICA. SUMINISTRO Y APLICACION CON EQUIPO. INCLUYE MICROESFERAS.</v>
          </cell>
          <cell r="E1608" t="str">
            <v>ML</v>
          </cell>
          <cell r="F1608">
            <v>39966</v>
          </cell>
          <cell r="G1608" t="str">
            <v>Actualización 2022 -I</v>
          </cell>
        </row>
        <row r="1609">
          <cell r="A1609">
            <v>5866</v>
          </cell>
          <cell r="B1609" t="str">
            <v>SEÑALIZACIÓN</v>
          </cell>
          <cell r="C1609" t="str">
            <v>DEMARCACION DE PAVIMENTOS</v>
          </cell>
          <cell r="D1609" t="str">
            <v>DEMARCACION DE LINEA DE PARADERO DE BUSES. AREA: 5.5775 M2. (E= 2.3 MILS, TERMOPLASTICA. SUMINISTRO Y APLICACION CON EQUIPO. INCLUYE MICROESFERAS.</v>
          </cell>
          <cell r="E1609" t="str">
            <v>UN</v>
          </cell>
          <cell r="F1609">
            <v>709912</v>
          </cell>
          <cell r="G1609" t="str">
            <v>Actualización 2022 -I</v>
          </cell>
        </row>
        <row r="1610">
          <cell r="A1610">
            <v>5868</v>
          </cell>
          <cell r="B1610" t="str">
            <v>SEÑALIZACIÓN</v>
          </cell>
          <cell r="C1610" t="str">
            <v>DEMARCACION DE PAVIMENTOS</v>
          </cell>
          <cell r="D1610" t="str">
            <v>DEMARCACION PICTOGRAMA TRIANGULOS CEDA EL PASO. (E= 2.3 MILS, TERMOPLASTICA. SUMINISTRO Y APLICACION CON EQUIPO. INCLUYE MICROESFERAS.</v>
          </cell>
          <cell r="E1610" t="str">
            <v>M2</v>
          </cell>
          <cell r="F1610">
            <v>123964</v>
          </cell>
          <cell r="G1610" t="str">
            <v>Actualización 2022 -I</v>
          </cell>
        </row>
        <row r="1611">
          <cell r="A1611">
            <v>5870</v>
          </cell>
          <cell r="B1611" t="str">
            <v>SEÑALIZACIÓN</v>
          </cell>
          <cell r="C1611" t="str">
            <v>DEMARCACION DE PAVIMENTOS</v>
          </cell>
          <cell r="D1611" t="str">
            <v>DEMARCACION LINEA DE CEDA EL PASO DISCONTINUA. AREA: 0.32M2. (E= 2.3 MILS, TERMOPLASTICA. SUMINISTRO Y APLICACION CON EQUIPO. INCLUYE MICROESFERAS.</v>
          </cell>
          <cell r="E1611" t="str">
            <v>UN</v>
          </cell>
          <cell r="F1611">
            <v>41626</v>
          </cell>
          <cell r="G1611" t="str">
            <v>Actualización 2022 -I</v>
          </cell>
        </row>
        <row r="1612">
          <cell r="A1612">
            <v>5871</v>
          </cell>
          <cell r="B1612" t="str">
            <v>CONCRETO Y ACERO PARA ESTRUCTURAS</v>
          </cell>
          <cell r="C1612" t="str">
            <v>CONCRETO PARA ESTRUCTURAS</v>
          </cell>
          <cell r="D1612" t="str">
            <v>BASE DE CONCRETO PARA POSTE TIPO T1 O T2 (0.80M X 0.80M X 0.80M). CONSTRUCCIÓN. INCLUYE EXCAVACIÓN, CONCRETO 3000 PSI HECHO EN OBRA, FUNDIDA, ARMADURA Y CURVA 90° PVC D= 2". HASTA MÉNSULA DE 6.5M.</v>
          </cell>
          <cell r="E1612" t="str">
            <v>UN</v>
          </cell>
          <cell r="F1612">
            <v>391974</v>
          </cell>
          <cell r="G1612" t="str">
            <v>Actualización 2022 -I</v>
          </cell>
        </row>
        <row r="1613">
          <cell r="A1613">
            <v>5872</v>
          </cell>
          <cell r="B1613" t="str">
            <v>CONCRETO Y ACERO PARA ESTRUCTURAS</v>
          </cell>
          <cell r="C1613" t="str">
            <v>CONCRETO PARA ESTRUCTURAS</v>
          </cell>
          <cell r="D1613" t="str">
            <v>BASE DE CONCRETO PARA POSTE TIPO T1 O T2 (0.80M X 0.80M X 0.80M). CONSTRUCCIÓN. INCLUYE EXCAVACIÓN, CONCRETO 3000 PSI HECHO EN OBRA, FUNDIDA, ARMADURA Y CURVA 90° PVC D= 2". HASTA MÉNSULA DE 8.5M.</v>
          </cell>
          <cell r="E1613" t="str">
            <v>UN</v>
          </cell>
          <cell r="F1613">
            <v>409622</v>
          </cell>
          <cell r="G1613" t="str">
            <v>Actualización 2022 -I</v>
          </cell>
        </row>
        <row r="1614">
          <cell r="A1614">
            <v>5873</v>
          </cell>
          <cell r="B1614" t="str">
            <v>REDES TELEFONICAS / DATOS</v>
          </cell>
          <cell r="C1614" t="str">
            <v>RED TELEFONICA ETB</v>
          </cell>
          <cell r="D1614" t="str">
            <v>CURVA 90° PVC D= 2". SUMINISTRO E INSTALACION. NO INCLUYE RELLENOS.</v>
          </cell>
          <cell r="E1614" t="str">
            <v>UN</v>
          </cell>
          <cell r="F1614">
            <v>24257</v>
          </cell>
          <cell r="G1614" t="str">
            <v>Actualización 2022 -I</v>
          </cell>
        </row>
        <row r="1615">
          <cell r="A1615">
            <v>5874</v>
          </cell>
          <cell r="B1615" t="str">
            <v>CONCRETO Y ACERO PARA ESTRUCTURAS</v>
          </cell>
          <cell r="C1615" t="str">
            <v>CONCRETO PARA ESTRUCTURAS</v>
          </cell>
          <cell r="D1615" t="str">
            <v>PEDESTAL EN CONCRETO DE 3500 PSI GRAVA COMÚN (0.30 M X 0.40 M X 1.00 M) O MEDIDAS SIMILARES. CONSTRUCCIÓN. CON DOS DUCTOS PESADOS DE PVC TIPO DB D= 2".</v>
          </cell>
          <cell r="E1615" t="str">
            <v>UN</v>
          </cell>
          <cell r="F1615">
            <v>174394</v>
          </cell>
          <cell r="G1615" t="str">
            <v>Actualización 2022 -I</v>
          </cell>
        </row>
        <row r="1616">
          <cell r="A1616">
            <v>5875</v>
          </cell>
          <cell r="B1616" t="str">
            <v>REDES TELEFONICAS / DATOS</v>
          </cell>
          <cell r="C1616" t="str">
            <v>RED TELEFONICA ETB</v>
          </cell>
          <cell r="D1616" t="str">
            <v>RETIRO DE POSTES T1, T1X Y T2 (INCLUYE GRUA).</v>
          </cell>
          <cell r="E1616" t="str">
            <v>UN</v>
          </cell>
          <cell r="F1616">
            <v>163082</v>
          </cell>
          <cell r="G1616" t="str">
            <v>Actualización 2022 -I</v>
          </cell>
        </row>
        <row r="1617">
          <cell r="A1617">
            <v>5876</v>
          </cell>
          <cell r="B1617" t="str">
            <v>REDES TELEFONICAS / DATOS</v>
          </cell>
          <cell r="C1617" t="str">
            <v>RED TELEFONICA ETB</v>
          </cell>
          <cell r="D1617" t="str">
            <v>RETIRO Y REUBICACION DE POSTES T1, T1X Y T2 (INCLUYE GRUA).</v>
          </cell>
          <cell r="E1617" t="str">
            <v>UN</v>
          </cell>
          <cell r="F1617">
            <v>263930</v>
          </cell>
          <cell r="G1617" t="str">
            <v>Actualización 2022 -I</v>
          </cell>
        </row>
        <row r="1618">
          <cell r="A1618">
            <v>5877</v>
          </cell>
          <cell r="B1618" t="str">
            <v>REDES TELEFONICAS / DATOS</v>
          </cell>
          <cell r="C1618" t="str">
            <v>RED TELEFONICA ETB</v>
          </cell>
          <cell r="D1618" t="str">
            <v>REUBICACION DE SEMAFORO PEATONAL.</v>
          </cell>
          <cell r="E1618" t="str">
            <v>UN</v>
          </cell>
          <cell r="F1618">
            <v>58743</v>
          </cell>
          <cell r="G1618" t="str">
            <v>Actualización 2022 -I</v>
          </cell>
        </row>
        <row r="1619">
          <cell r="A1619">
            <v>5878</v>
          </cell>
          <cell r="B1619" t="str">
            <v>REDES TELEFONICAS / DATOS</v>
          </cell>
          <cell r="C1619" t="str">
            <v>RED TELEFONICA ETB</v>
          </cell>
          <cell r="D1619" t="str">
            <v>POSTE TIPO MASTIL T1X (5.00M) EN TUBO SCH 40 GALVANIZADO Y PINTADO. SUMINISTRO E INSTALACIÓN.</v>
          </cell>
          <cell r="E1619" t="str">
            <v>UN</v>
          </cell>
          <cell r="F1619">
            <v>3295186</v>
          </cell>
          <cell r="G1619" t="str">
            <v>Actualización 2022 -I</v>
          </cell>
        </row>
        <row r="1620">
          <cell r="A1620">
            <v>5879</v>
          </cell>
          <cell r="B1620" t="str">
            <v>REDES TELEFONICAS / DATOS</v>
          </cell>
          <cell r="C1620" t="str">
            <v>RED TELEFONICA ETB</v>
          </cell>
          <cell r="D1620" t="str">
            <v>REUBICACION DE SEMAFORO VEHICULAR PARA FIJACION DE MASTIL.</v>
          </cell>
          <cell r="E1620" t="str">
            <v>UN</v>
          </cell>
          <cell r="F1620">
            <v>221633</v>
          </cell>
          <cell r="G1620" t="str">
            <v>Actualización 2022 -I</v>
          </cell>
        </row>
        <row r="1621">
          <cell r="A1621">
            <v>5880</v>
          </cell>
          <cell r="B1621" t="str">
            <v>REDES TELEFONICAS / DATOS</v>
          </cell>
          <cell r="C1621" t="str">
            <v>RED TELEFONICA ETB</v>
          </cell>
          <cell r="D1621" t="str">
            <v>REUBICACION DE SEMAFORO VEHICULAR PARA FIJACION DE MENSULA.</v>
          </cell>
          <cell r="E1621" t="str">
            <v>UN</v>
          </cell>
          <cell r="F1621">
            <v>277037</v>
          </cell>
          <cell r="G1621" t="str">
            <v>Actualización 2022 -I</v>
          </cell>
        </row>
        <row r="1622">
          <cell r="A1622">
            <v>5881</v>
          </cell>
          <cell r="B1622" t="str">
            <v>REDES TELEFONICAS / DATOS</v>
          </cell>
          <cell r="C1622" t="str">
            <v>RED TELEFONICA ETB</v>
          </cell>
          <cell r="D1622" t="str">
            <v>RETIRO DE SOLDADURA PARA TAPAS RECTANGULARES DE CAJAS DE PASO.</v>
          </cell>
          <cell r="E1622" t="str">
            <v>UN</v>
          </cell>
          <cell r="F1622">
            <v>2720</v>
          </cell>
          <cell r="G1622" t="str">
            <v>Actualización 2022 -I</v>
          </cell>
        </row>
        <row r="1623">
          <cell r="A1623">
            <v>5882</v>
          </cell>
          <cell r="B1623" t="str">
            <v>CONCRETO Y ACERO PARA ESTRUCTURAS</v>
          </cell>
          <cell r="C1623" t="str">
            <v>ESTRUCTURAS EN ACERO</v>
          </cell>
          <cell r="D1623" t="str">
            <v>PLATINA DE POSTE (CUADRADA DE 0.30M X 0.30M FABRICADA EN HIERRO DE 3/8" DE ESPESOR CON 4 ORIFICIOS DE 3/4" Y UNA PERFORACION CENTRAL DE 3" PARA FIJACION DEL POSTE AL ANCLAJE BASE).</v>
          </cell>
          <cell r="E1623" t="str">
            <v>UN</v>
          </cell>
          <cell r="F1623">
            <v>92355</v>
          </cell>
          <cell r="G1623" t="str">
            <v>Actualización 2022 -I</v>
          </cell>
        </row>
        <row r="1624">
          <cell r="A1624">
            <v>5883</v>
          </cell>
          <cell r="B1624" t="str">
            <v>REDES TELEFONICAS / DATOS</v>
          </cell>
          <cell r="C1624" t="str">
            <v>RED TELEFONICA ETB</v>
          </cell>
          <cell r="D1624" t="str">
            <v>COLOCACION DE SOLDADURA E-7018 PARA TAPAS RECTANGULARES DE CAJAS DE PASO.</v>
          </cell>
          <cell r="E1624" t="str">
            <v>UN</v>
          </cell>
          <cell r="F1624">
            <v>9212</v>
          </cell>
          <cell r="G1624" t="str">
            <v>Actualización 2022 -I</v>
          </cell>
        </row>
        <row r="1625">
          <cell r="A1625">
            <v>5884</v>
          </cell>
          <cell r="B1625" t="str">
            <v>CONCRETO Y ACERO PARA ESTRUCTURAS</v>
          </cell>
          <cell r="C1625" t="str">
            <v>PINTURA PARA ESTRUCTURAS</v>
          </cell>
          <cell r="D1625" t="str">
            <v>APLICACION DE PINTURA EN VIA DE POSTES TIPO MASTIL T1 Y T1X.</v>
          </cell>
          <cell r="E1625" t="str">
            <v>UN</v>
          </cell>
          <cell r="F1625">
            <v>68572</v>
          </cell>
          <cell r="G1625" t="str">
            <v>Actualización 2022 -I</v>
          </cell>
        </row>
        <row r="1626">
          <cell r="A1626">
            <v>5885</v>
          </cell>
          <cell r="B1626" t="str">
            <v>CONCRETO Y ACERO PARA ESTRUCTURAS</v>
          </cell>
          <cell r="C1626" t="str">
            <v>PINTURA PARA ESTRUCTURAS</v>
          </cell>
          <cell r="D1626" t="str">
            <v>PINTURA EN VIA DE POSTES TIPO MENSULA T2 (L= 4.50M A 6.50M).</v>
          </cell>
          <cell r="E1626" t="str">
            <v>UN</v>
          </cell>
          <cell r="F1626">
            <v>75027</v>
          </cell>
          <cell r="G1626" t="str">
            <v>Actualización 2022 -I</v>
          </cell>
        </row>
        <row r="1627">
          <cell r="A1627">
            <v>5886</v>
          </cell>
          <cell r="B1627" t="str">
            <v>REDES ALCANTARILLADO / DRENAJE</v>
          </cell>
          <cell r="C1627" t="str">
            <v>REDES ALCANTARILLADO / DRENAJE</v>
          </cell>
          <cell r="D1627" t="str">
            <v>TUBERIA DE CONCRETO DE ALTA RESISTENCIA D= 8" (INCLUYE MORTERO DE INSTALACION). SUMINISTRO E INSTALACION.</v>
          </cell>
          <cell r="E1627" t="str">
            <v>ML</v>
          </cell>
          <cell r="F1627">
            <v>272007</v>
          </cell>
          <cell r="G1627" t="str">
            <v>Actualización 2022 -I</v>
          </cell>
        </row>
        <row r="1628">
          <cell r="A1628">
            <v>5887</v>
          </cell>
          <cell r="B1628" t="str">
            <v>REDES ALCANTARILLADO / DRENAJE</v>
          </cell>
          <cell r="C1628" t="str">
            <v>REDES ALCANTARILLADO / DRENAJE</v>
          </cell>
          <cell r="D1628" t="str">
            <v>TUBERIA DE CONCRETO DE ALTA RESISTENCIA D= 16" (INCLUYE MORTERO DE INSTALACION). SUMINISTRO E INSTALACION.</v>
          </cell>
          <cell r="E1628" t="str">
            <v>ML</v>
          </cell>
          <cell r="F1628">
            <v>496872</v>
          </cell>
          <cell r="G1628" t="str">
            <v>Actualización 2022 -I</v>
          </cell>
        </row>
        <row r="1629">
          <cell r="A1629">
            <v>5888</v>
          </cell>
          <cell r="B1629" t="str">
            <v>REDES ALCANTARILLADO / DRENAJE</v>
          </cell>
          <cell r="C1629" t="str">
            <v>REDES ALCANTARILLADO / DRENAJE</v>
          </cell>
          <cell r="D1629" t="str">
            <v>TUBERIA DE CONCRETO DE ALTA RESISTENCIA D= 18" (INCLUYE MORTERO DE INSTALACION). SUMINISTRO E INSTALACION.</v>
          </cell>
          <cell r="E1629" t="str">
            <v>ML</v>
          </cell>
          <cell r="F1629">
            <v>597151</v>
          </cell>
          <cell r="G1629" t="str">
            <v>Actualización 2022 -I</v>
          </cell>
        </row>
        <row r="1630">
          <cell r="A1630">
            <v>5889</v>
          </cell>
          <cell r="B1630" t="str">
            <v>REDES ALCANTARILLADO / DRENAJE</v>
          </cell>
          <cell r="C1630" t="str">
            <v>REDES ALCANTARILLADO / DRENAJE</v>
          </cell>
          <cell r="D1630" t="str">
            <v>TUBERIA DE CONCRETO DE ALTA RESISTENCIA D= 20" (INCLUYE MORTERO DE INSTALACION). SUMINISTRO E INSTALACION.</v>
          </cell>
          <cell r="E1630" t="str">
            <v>ML</v>
          </cell>
          <cell r="F1630">
            <v>690480</v>
          </cell>
          <cell r="G1630" t="str">
            <v>Actualización 2022 -I</v>
          </cell>
        </row>
        <row r="1631">
          <cell r="A1631">
            <v>5890</v>
          </cell>
          <cell r="B1631" t="str">
            <v>EXCAVACIONES</v>
          </cell>
          <cell r="C1631" t="str">
            <v>FORMALETAS</v>
          </cell>
          <cell r="D1631" t="str">
            <v>ENTIBADO TIPO ED2, DISCONTINUO EN MADERA, CON PERFILES METALICOS Y PARALES TELESCOPICOS (INCLUYE SUMINISTRO E INSTALACION).</v>
          </cell>
          <cell r="E1631" t="str">
            <v>M2</v>
          </cell>
          <cell r="F1631">
            <v>27259</v>
          </cell>
          <cell r="G1631" t="str">
            <v>Actualización 2022 -I</v>
          </cell>
        </row>
        <row r="1632">
          <cell r="A1632">
            <v>5891</v>
          </cell>
          <cell r="B1632" t="str">
            <v>EXCAVACIONES</v>
          </cell>
          <cell r="C1632" t="str">
            <v>EXC. ESTRUCTURAS Y REDES</v>
          </cell>
          <cell r="D1632" t="str">
            <v>EXCAVACION MECANICA PARA REDES PROFUNDIDAD MAYORES A 3.5M (INCLUYE CARGUE).</v>
          </cell>
          <cell r="E1632" t="str">
            <v>M3</v>
          </cell>
          <cell r="F1632">
            <v>2376</v>
          </cell>
          <cell r="G1632" t="str">
            <v>Actualización 2022 -I</v>
          </cell>
        </row>
        <row r="1633">
          <cell r="A1633">
            <v>5892</v>
          </cell>
          <cell r="B1633" t="str">
            <v>REDES ALCANTARILLADO / DRENAJE</v>
          </cell>
          <cell r="C1633" t="str">
            <v>REDES ALCANTARILLADO / DRENAJE</v>
          </cell>
          <cell r="D1633" t="str">
            <v>EMPATE EN LÍNEA DE TUBERÍA DE ACERO (HA) A ASBESTO CEMENTO (AC) 3". SUMINISTRO E INSTALACIÓN. (INCLUYE DOS ACOPLES UNIVERSAL D= 3" R1 Y 1MT DE TUBERÍA PVC D= 3" RDE 21).</v>
          </cell>
          <cell r="E1633" t="str">
            <v>UN</v>
          </cell>
          <cell r="F1633">
            <v>362341</v>
          </cell>
          <cell r="G1633" t="str">
            <v>Actualización 2022 -I</v>
          </cell>
        </row>
        <row r="1634">
          <cell r="A1634">
            <v>5893</v>
          </cell>
          <cell r="B1634" t="str">
            <v>REDES ALCANTARILLADO / DRENAJE</v>
          </cell>
          <cell r="C1634" t="str">
            <v>REDES ALCANTARILLADO / DRENAJE</v>
          </cell>
          <cell r="D1634" t="str">
            <v>EMPATE EN LÍNEA DE TUBERÍA DE ACERO (HA) A ASBESTO CEMENTO (AC) 4". SUMINISTRO E INSTALACIÓN. (INCLUYE DOS ACOPLES UNIVERSAL D= 4" R1 Y 1MT DE TUBERÍA PVC D= 4" RDE 21).</v>
          </cell>
          <cell r="E1634" t="str">
            <v>UN</v>
          </cell>
          <cell r="F1634">
            <v>396551</v>
          </cell>
          <cell r="G1634" t="str">
            <v>Actualización 2022 -I</v>
          </cell>
        </row>
        <row r="1635">
          <cell r="A1635">
            <v>5894</v>
          </cell>
          <cell r="B1635" t="str">
            <v>REDES ALCANTARILLADO / DRENAJE</v>
          </cell>
          <cell r="C1635" t="str">
            <v>REDES ALCANTARILLADO / DRENAJE</v>
          </cell>
          <cell r="D1635" t="str">
            <v>EMPATE EN LÍNEA DE TUBERÍA DE ACERO (HA) A ASBESTO CEMENTO (AC) 12". SUMINISTRO E INSTALACIÓN. (INCLUYE DOS ACOPLES UNIVERSAL D= 12" R1 Y 1MT DE TUBERÍA PVC D= 12" RDE 21).</v>
          </cell>
          <cell r="E1635" t="str">
            <v>UN</v>
          </cell>
          <cell r="F1635">
            <v>1820477</v>
          </cell>
          <cell r="G1635" t="str">
            <v>Actualización 2022 -I</v>
          </cell>
        </row>
        <row r="1636">
          <cell r="A1636">
            <v>5903</v>
          </cell>
          <cell r="B1636" t="str">
            <v>MOBILIARIO URBANO - ARBOLES Y GRAMAS</v>
          </cell>
          <cell r="C1636" t="str">
            <v>SIEMBRA DE ARBOLES Y GRAMA</v>
          </cell>
          <cell r="D1636" t="str">
            <v>EVALUACION PARA TRATAMIENTOS A LA VEGETACION DE LA SDA. CANTIDAD &lt; 25 ARBOLES (SEGUN RESOLUCION SDA NO. 5589 DEL 30/09/2011.</v>
          </cell>
          <cell r="E1636" t="str">
            <v>UN</v>
          </cell>
          <cell r="F1636">
            <v>92000</v>
          </cell>
          <cell r="G1636" t="str">
            <v>Actualización 2022 -I</v>
          </cell>
        </row>
        <row r="1637">
          <cell r="A1637">
            <v>5904</v>
          </cell>
          <cell r="B1637" t="str">
            <v>MOBILIARIO URBANO - ARBOLES Y GRAMAS</v>
          </cell>
          <cell r="C1637" t="str">
            <v>SIEMBRA DE ARBOLES Y GRAMA</v>
          </cell>
          <cell r="D1637" t="str">
            <v>SEGUIMIENTO PARA TRATAMIENTOS A LA VEGETACION DE LA SDA. CANTIDAD &lt; 25 ARBOLES (SEGUN RESOLUCION SDA NO. 5589 DEL 30/09/2011.</v>
          </cell>
          <cell r="E1637" t="str">
            <v>UN</v>
          </cell>
          <cell r="F1637">
            <v>194000</v>
          </cell>
          <cell r="G1637" t="str">
            <v>Actualización 2022 -I</v>
          </cell>
        </row>
        <row r="1638">
          <cell r="A1638">
            <v>5905</v>
          </cell>
          <cell r="B1638" t="str">
            <v>MOBILIARIO URBANO - ARBOLES Y GRAMAS</v>
          </cell>
          <cell r="C1638" t="str">
            <v>SIEMBRA DE ARBOLES Y GRAMA</v>
          </cell>
          <cell r="D1638" t="str">
            <v>EVALUACION PARA TRATAMIENTOS A LA VEGETACION DE LA SDA. CANTIDAD 25 - 49 ARBOLES (SEGUN RESOLUCION SDA NO. 5589 DEL 30/09/2011.</v>
          </cell>
          <cell r="E1638" t="str">
            <v>UN</v>
          </cell>
          <cell r="F1638">
            <v>126000</v>
          </cell>
          <cell r="G1638" t="str">
            <v>Actualización 2022 -I</v>
          </cell>
        </row>
        <row r="1639">
          <cell r="A1639">
            <v>5906</v>
          </cell>
          <cell r="B1639" t="str">
            <v>MOBILIARIO URBANO - ARBOLES Y GRAMAS</v>
          </cell>
          <cell r="C1639" t="str">
            <v>SIEMBRA DE ARBOLES Y GRAMA</v>
          </cell>
          <cell r="D1639" t="str">
            <v>SEGUIMIENTO PARA TRATAMIENTOS A LA VEGETACION DE LA SDA. CANTIDAD 25 - 49 ARBOLES (SEGUN RESOLUCION SDA NO. 5589 DEL 30/09/2011.</v>
          </cell>
          <cell r="E1639" t="str">
            <v>UN</v>
          </cell>
          <cell r="F1639">
            <v>261000</v>
          </cell>
          <cell r="G1639" t="str">
            <v>Actualización 2022 -I</v>
          </cell>
        </row>
        <row r="1640">
          <cell r="A1640">
            <v>5907</v>
          </cell>
          <cell r="B1640" t="str">
            <v>MOBILIARIO URBANO - ARBOLES Y GRAMAS</v>
          </cell>
          <cell r="C1640" t="str">
            <v>SIEMBRA DE ARBOLES Y GRAMA</v>
          </cell>
          <cell r="D1640" t="str">
            <v>EVALUACION PARA TRATAMIENTOS A LA VEGETACION DE LA SDA. CANTIDAD 50 - 99 ARBOLES (SEGUN RESOLUCION SDA NO. 5589 DEL 30/09/2011.</v>
          </cell>
          <cell r="E1640" t="str">
            <v>UN</v>
          </cell>
          <cell r="F1640">
            <v>160000</v>
          </cell>
          <cell r="G1640" t="str">
            <v>Actualización 2022 -I</v>
          </cell>
        </row>
        <row r="1641">
          <cell r="A1641">
            <v>5908</v>
          </cell>
          <cell r="B1641" t="str">
            <v>MOBILIARIO URBANO - ARBOLES Y GRAMAS</v>
          </cell>
          <cell r="C1641" t="str">
            <v>SIEMBRA DE ARBOLES Y GRAMA</v>
          </cell>
          <cell r="D1641" t="str">
            <v>SEGUIMIENTO PARA TRATAMIENTOS A LA VEGETACION DE LA SDA. CANTIDAD 50 - 99 ARBOLES (SEGUN RESOLUCION SDA NO. 5589 DEL 30/09/2011.</v>
          </cell>
          <cell r="E1641" t="str">
            <v>UN</v>
          </cell>
          <cell r="F1641">
            <v>329000</v>
          </cell>
          <cell r="G1641" t="str">
            <v>Actualización 2022 -I</v>
          </cell>
        </row>
        <row r="1642">
          <cell r="A1642">
            <v>5909</v>
          </cell>
          <cell r="B1642" t="str">
            <v>MOBILIARIO URBANO - ARBOLES Y GRAMAS</v>
          </cell>
          <cell r="C1642" t="str">
            <v>SIEMBRA DE ARBOLES Y GRAMA</v>
          </cell>
          <cell r="D1642" t="str">
            <v>EVALUACION PARA TRATAMIENTOS A LA VEGETACION DE LA SDA. CANTIDAD 100 - 199 ARBOLES (SEGUN RESOLUCION SDA NO. 5589 DEL 30/09/2011.</v>
          </cell>
          <cell r="E1642" t="str">
            <v>UN</v>
          </cell>
          <cell r="F1642">
            <v>194000</v>
          </cell>
          <cell r="G1642" t="str">
            <v>Actualización 2022 -I</v>
          </cell>
        </row>
        <row r="1643">
          <cell r="A1643">
            <v>5910</v>
          </cell>
          <cell r="B1643" t="str">
            <v>MOBILIARIO URBANO - ARBOLES Y GRAMAS</v>
          </cell>
          <cell r="C1643" t="str">
            <v>SIEMBRA DE ARBOLES Y GRAMA</v>
          </cell>
          <cell r="D1643" t="str">
            <v>SEGUIMIENTO PARA TRATAMIENTOS A LA VEGETACION DE LA SDA. CANTIDAD 100 - 199 ARBOLES (SEGUN RESOLUCION SDA NO. 5589 DEL 30/09/2011.</v>
          </cell>
          <cell r="E1643" t="str">
            <v>UN</v>
          </cell>
          <cell r="F1643">
            <v>397000</v>
          </cell>
          <cell r="G1643" t="str">
            <v>Actualización 2022 -I</v>
          </cell>
        </row>
        <row r="1644">
          <cell r="A1644">
            <v>5911</v>
          </cell>
          <cell r="B1644" t="str">
            <v>MOBILIARIO URBANO - ARBOLES Y GRAMAS</v>
          </cell>
          <cell r="C1644" t="str">
            <v>SIEMBRA DE ARBOLES Y GRAMA</v>
          </cell>
          <cell r="D1644" t="str">
            <v>EVALUACION PARA TRATAMIENTOS A LA VEGETACION DE LA SDA. CANTIDAD 200 - 299 ARBOLES (SEGUN RESOLUCION SDA NO. 5589 DEL 30/09/2011.</v>
          </cell>
          <cell r="E1644" t="str">
            <v>UN</v>
          </cell>
          <cell r="F1644">
            <v>261000</v>
          </cell>
          <cell r="G1644" t="str">
            <v>Actualización 2022 -I</v>
          </cell>
        </row>
        <row r="1645">
          <cell r="A1645">
            <v>5912</v>
          </cell>
          <cell r="B1645" t="str">
            <v>MOBILIARIO URBANO - ARBOLES Y GRAMAS</v>
          </cell>
          <cell r="C1645" t="str">
            <v>SIEMBRA DE ARBOLES Y GRAMA</v>
          </cell>
          <cell r="D1645" t="str">
            <v>SEGUIMIENTO PARA TRATAMIENTOS A LA VEGETACION DE LA SDA. CANTIDAD 200 - 299 ARBOLES (SEGUN RESOLUCION SDA NO. 5589 DEL 30/09/2011.</v>
          </cell>
          <cell r="E1645" t="str">
            <v>UN</v>
          </cell>
          <cell r="F1645">
            <v>532000</v>
          </cell>
          <cell r="G1645" t="str">
            <v>Actualización 2022 -I</v>
          </cell>
        </row>
        <row r="1646">
          <cell r="A1646">
            <v>5913</v>
          </cell>
          <cell r="B1646" t="str">
            <v>MOBILIARIO URBANO - ARBOLES Y GRAMAS</v>
          </cell>
          <cell r="C1646" t="str">
            <v>SIEMBRA DE ARBOLES Y GRAMA</v>
          </cell>
          <cell r="D1646" t="str">
            <v>EVALUACION PARA TRATAMIENTOS A LA VEGETACION DE LA SDA. CANTIDAD 300 - 399 ARBOLES (SEGUN RESOLUCION SDA NO. 5589 DEL 30/09/2011.</v>
          </cell>
          <cell r="E1646" t="str">
            <v>UN</v>
          </cell>
          <cell r="F1646">
            <v>387000</v>
          </cell>
          <cell r="G1646" t="str">
            <v>Actualización 2022 -I</v>
          </cell>
        </row>
        <row r="1647">
          <cell r="A1647">
            <v>5914</v>
          </cell>
          <cell r="B1647" t="str">
            <v>MOBILIARIO URBANO - ARBOLES Y GRAMAS</v>
          </cell>
          <cell r="C1647" t="str">
            <v>SIEMBRA DE ARBOLES Y GRAMA</v>
          </cell>
          <cell r="D1647" t="str">
            <v>SEGUIMIENTO PARA TRATAMIENTOS A LA VEGETACION DE LA SDA. CANTIDAD 300 - 399 ARBOLES (SEGUN RESOLUCION SDA NO. 5589 DEL 30/09/2011.</v>
          </cell>
          <cell r="E1647" t="str">
            <v>UN</v>
          </cell>
          <cell r="F1647">
            <v>667000</v>
          </cell>
          <cell r="G1647" t="str">
            <v>Actualización 2022 -I</v>
          </cell>
        </row>
        <row r="1648">
          <cell r="A1648">
            <v>5915</v>
          </cell>
          <cell r="B1648" t="str">
            <v>MOBILIARIO URBANO - ARBOLES Y GRAMAS</v>
          </cell>
          <cell r="C1648" t="str">
            <v>SIEMBRA DE ARBOLES Y GRAMA</v>
          </cell>
          <cell r="D1648" t="str">
            <v>EVALUACION PARA TRATAMIENTOS A LA VEGETACION DE LA SDA. CANTIDAD 400 - 499 ARBOLES (SEGUN RESOLUCION SDA NO. 5589 DEL 30/09/2011.</v>
          </cell>
          <cell r="E1648" t="str">
            <v>UN</v>
          </cell>
          <cell r="F1648">
            <v>513000</v>
          </cell>
          <cell r="G1648" t="str">
            <v>Actualización 2022 -I</v>
          </cell>
        </row>
        <row r="1649">
          <cell r="A1649">
            <v>5916</v>
          </cell>
          <cell r="B1649" t="str">
            <v>MOBILIARIO URBANO - ARBOLES Y GRAMAS</v>
          </cell>
          <cell r="C1649" t="str">
            <v>SIEMBRA DE ARBOLES Y GRAMA</v>
          </cell>
          <cell r="D1649" t="str">
            <v>SEGUIMIENTO PARA TRATAMIENTOS A LA VEGETACION DE LA SDA. CANTIDAD 400 - 499 ARBOLES (SEGUN RESOLUCION SDA NO. 5589 DEL 30/09/2011.</v>
          </cell>
          <cell r="E1649" t="str">
            <v>UN</v>
          </cell>
          <cell r="F1649">
            <v>1006000</v>
          </cell>
          <cell r="G1649" t="str">
            <v>Actualización 2022 -I</v>
          </cell>
        </row>
        <row r="1650">
          <cell r="A1650">
            <v>5917</v>
          </cell>
          <cell r="B1650" t="str">
            <v>MOBILIARIO URBANO - ARBOLES Y GRAMAS</v>
          </cell>
          <cell r="C1650" t="str">
            <v>SIEMBRA DE ARBOLES Y GRAMA</v>
          </cell>
          <cell r="D1650" t="str">
            <v>EVALUACION PARA TRATAMIENTOS A LA VEGETACION DE LA SDA. CANTIDAD 500 - 999 ARBOLES (SEGUN RESOLUCION SDA NO. 5589 DEL 30/09/2011.</v>
          </cell>
          <cell r="E1650" t="str">
            <v>UN</v>
          </cell>
          <cell r="F1650">
            <v>852000</v>
          </cell>
          <cell r="G1650" t="str">
            <v>Actualización 2022 -I</v>
          </cell>
        </row>
        <row r="1651">
          <cell r="A1651">
            <v>5918</v>
          </cell>
          <cell r="B1651" t="str">
            <v>MOBILIARIO URBANO - ARBOLES Y GRAMAS</v>
          </cell>
          <cell r="C1651" t="str">
            <v>SIEMBRA DE ARBOLES Y GRAMA</v>
          </cell>
          <cell r="D1651" t="str">
            <v>SEGUIMIENTO PARA TRATAMIENTOS A LA VEGETACION DE LA SDA. CANTIDAD 500 - 999 ARBOLES (SEGUN RESOLUCION SDA NO. 5589 DEL 30/09/2011.</v>
          </cell>
          <cell r="E1651" t="str">
            <v>UN</v>
          </cell>
          <cell r="F1651">
            <v>1935000</v>
          </cell>
          <cell r="G1651" t="str">
            <v>Actualización 2022 -I</v>
          </cell>
        </row>
        <row r="1652">
          <cell r="A1652">
            <v>5919</v>
          </cell>
          <cell r="B1652" t="str">
            <v>MOBILIARIO URBANO - ARBOLES Y GRAMAS</v>
          </cell>
          <cell r="C1652" t="str">
            <v>SIEMBRA DE ARBOLES Y GRAMA</v>
          </cell>
          <cell r="D1652" t="str">
            <v>EVALUACION PARA TRATAMIENTOS A LA VEGETACION DE LA SDA. CANTIDAD &gt; 1000 ARBOLES (SEGUN RESOLUCION SDA NO. 5589 DEL 30/09/2011.</v>
          </cell>
          <cell r="E1652" t="str">
            <v>UN</v>
          </cell>
          <cell r="F1652">
            <v>1055000</v>
          </cell>
          <cell r="G1652" t="str">
            <v>Actualización 2022 -I</v>
          </cell>
        </row>
        <row r="1653">
          <cell r="A1653">
            <v>5920</v>
          </cell>
          <cell r="B1653" t="str">
            <v>MOBILIARIO URBANO - ARBOLES Y GRAMAS</v>
          </cell>
          <cell r="C1653" t="str">
            <v>SIEMBRA DE ARBOLES Y GRAMA</v>
          </cell>
          <cell r="D1653" t="str">
            <v>SEGUIMIENTO PARA TRATAMIENTOS A LA VEGETACION DE LA SDA. CANTIDAD &gt;1000 ARBOLES (SEGUN RESOLUCION SDA NO. 5589 DEL 30/09/2011.</v>
          </cell>
          <cell r="E1653" t="str">
            <v>UN</v>
          </cell>
          <cell r="F1653">
            <v>2273000</v>
          </cell>
          <cell r="G1653" t="str">
            <v>Actualización 2022 -I</v>
          </cell>
        </row>
        <row r="1654">
          <cell r="A1654">
            <v>5921</v>
          </cell>
          <cell r="B1654" t="str">
            <v>MOBILIARIO URBANO - ARBOLES Y GRAMAS</v>
          </cell>
          <cell r="C1654" t="str">
            <v>MOBILIARIO URBANO</v>
          </cell>
          <cell r="D1654" t="str">
            <v>DESMONTE DE PARADERO URBANO TIPO M10 (INCLUYE CARGUE Y TRANSPORTE A ALMACEN AUTORIZADO POR EL IDU.</v>
          </cell>
          <cell r="E1654" t="str">
            <v>UN</v>
          </cell>
          <cell r="F1654">
            <v>405782</v>
          </cell>
          <cell r="G1654" t="str">
            <v>Actualización 2022 -I</v>
          </cell>
        </row>
        <row r="1655">
          <cell r="A1655">
            <v>5922</v>
          </cell>
          <cell r="B1655" t="str">
            <v>MOBILIARIO URBANO - ARBOLES Y GRAMAS</v>
          </cell>
          <cell r="C1655" t="str">
            <v>MOBILIARIO URBANO</v>
          </cell>
          <cell r="D1655" t="str">
            <v>DESMONTE DE TELÉFONO PUBLICO DE PEDESTAL TIPO M20 (INCLUYE CARGUE Y TRANSPORTE A ALMACÉN AUTORIZADO POR EL IDU (NO INCLUYE REPARACIÓN DEL SITIO).</v>
          </cell>
          <cell r="E1655" t="str">
            <v>UN</v>
          </cell>
          <cell r="F1655">
            <v>66278</v>
          </cell>
          <cell r="G1655" t="str">
            <v>Actualización 2022 -I</v>
          </cell>
        </row>
        <row r="1656">
          <cell r="A1656">
            <v>5923</v>
          </cell>
          <cell r="B1656" t="str">
            <v>MOBILIARIO URBANO - ARBOLES Y GRAMAS</v>
          </cell>
          <cell r="C1656" t="str">
            <v>MOBILIARIO URBANO</v>
          </cell>
          <cell r="D1656" t="str">
            <v>DESMONTE DE BANCA EN CONCRETO TIPO M30 (INCLUYE CARGUE Y TRANSPORTE A ALMACEN AUTORIZADO POR EL IDU (NO INCLUYE REPARACION DEL SITIO).</v>
          </cell>
          <cell r="E1656" t="str">
            <v>UN</v>
          </cell>
          <cell r="F1656">
            <v>82478</v>
          </cell>
          <cell r="G1656" t="str">
            <v>Actualización 2022 -I</v>
          </cell>
        </row>
        <row r="1657">
          <cell r="A1657">
            <v>5924</v>
          </cell>
          <cell r="B1657" t="str">
            <v>MOBILIARIO URBANO - ARBOLES Y GRAMAS</v>
          </cell>
          <cell r="C1657" t="str">
            <v>MOBILIARIO URBANO</v>
          </cell>
          <cell r="D1657" t="str">
            <v>DESMONTE DE PROTECTOR DE ARBOL TIPO M90 (INCLUYE CARGUE Y TRANSPORTE A ALMACEN AUTORIZADO POR EL IDU (NO INCLUYE REPARACION DEL SITIO).</v>
          </cell>
          <cell r="E1657" t="str">
            <v>UN</v>
          </cell>
          <cell r="F1657">
            <v>19084</v>
          </cell>
          <cell r="G1657" t="str">
            <v>Actualización 2022 -I</v>
          </cell>
        </row>
        <row r="1658">
          <cell r="A1658">
            <v>5927</v>
          </cell>
          <cell r="B1658" t="str">
            <v>GESTIÓN SOCIAL</v>
          </cell>
          <cell r="C1658" t="str">
            <v>GESTIÓN SOCIAL</v>
          </cell>
          <cell r="D1658" t="str">
            <v>CARTELERA TIPO PUNTO CREA DE 1.00M X 1.00M EN ALUMINIO ANODIZADO, CON PAÑO COLOR GRIS, CENEFA SUPERIOR, PUERTAS CORREDIZAS, LOGO INSTITUCIONAL. INCLUYE SUMINISTRO E INSTALACION.</v>
          </cell>
          <cell r="E1658" t="str">
            <v>UN</v>
          </cell>
          <cell r="F1658">
            <v>481447</v>
          </cell>
          <cell r="G1658" t="str">
            <v>Actualización 2022 -I</v>
          </cell>
        </row>
        <row r="1659">
          <cell r="A1659">
            <v>5928</v>
          </cell>
          <cell r="B1659" t="str">
            <v>GESTIÓN SOCIAL</v>
          </cell>
          <cell r="C1659" t="str">
            <v>GESTIÓN SOCIAL</v>
          </cell>
          <cell r="D1659" t="str">
            <v>CAMARA FOTOGRAFICA DIGITAL COMPACTA. ALQUILER. DE 16.2 MEGAPIXELES. MEMORIA DE 6 GB. VIDEO HD CON PAUSA Y ZOOM. INCLUYE TRANSPORTE, SOPORTE TECNICO.</v>
          </cell>
          <cell r="E1659" t="str">
            <v>MES</v>
          </cell>
          <cell r="F1659">
            <v>23991</v>
          </cell>
          <cell r="G1659" t="str">
            <v>Actualización 2022 -I</v>
          </cell>
        </row>
        <row r="1660">
          <cell r="A1660">
            <v>5933</v>
          </cell>
          <cell r="B1660" t="str">
            <v>OBRAS DE ARTE Y EDIFICACIONES</v>
          </cell>
          <cell r="C1660" t="str">
            <v>CUBIERTAS</v>
          </cell>
          <cell r="D1660" t="str">
            <v>CUBIERTA 333C SENCILLA EN ALUZINC CAL. 24. SUM E INSTAL. PANEL SIN TRASLAPOS LONGITUDINALES. PINTURA PLASTISOL/DURANAR POR 1 CARA. COLOR A ESCOGER (E= 24 MICRONES). CLIPS METALICOS OCULTOS AISLANTE EN FIBRA DE VIDRIO DE 38MM.</v>
          </cell>
          <cell r="E1660" t="str">
            <v>M2</v>
          </cell>
          <cell r="F1660">
            <v>229154</v>
          </cell>
          <cell r="G1660" t="str">
            <v>Actualización 2022 -I</v>
          </cell>
        </row>
        <row r="1661">
          <cell r="A1661">
            <v>5935</v>
          </cell>
          <cell r="B1661" t="str">
            <v>OBRAS DE ARTE Y EDIFICACIONES</v>
          </cell>
          <cell r="C1661" t="str">
            <v>CUBIERTAS</v>
          </cell>
          <cell r="D1661" t="str">
            <v>CIELO RASO BAFFLE EN ALUZINC LISO COLOR ALUMINIO MEDIO. SUMINISTRO E INSTALACION. INCL FIJACION CON SISTEMA DE TRABA DE PRESION A UN RIEL PORTAPANEL. SECCION 25MM CON DISTANCIA CADA 100MM Y ALTURA 100MM.</v>
          </cell>
          <cell r="E1661" t="str">
            <v>M2</v>
          </cell>
          <cell r="F1661">
            <v>311671</v>
          </cell>
          <cell r="G1661" t="str">
            <v>Actualización 2022 -I</v>
          </cell>
        </row>
        <row r="1662">
          <cell r="A1662">
            <v>5936</v>
          </cell>
          <cell r="B1662" t="str">
            <v>OBRAS DE ARTE Y EDIFICACIONES</v>
          </cell>
          <cell r="C1662" t="str">
            <v>CUBIERTAS</v>
          </cell>
          <cell r="D1662" t="str">
            <v>CIELO 84R EN ALUZINC LISO COLOR ALUMINIO MEDIO. SUMINISTRO E INSTALACION. INCL FIJACION ALA ESTRUCTURA DEL PORTAPANEL POR MEDIO DE AMARRES CADA METRO. ANCHO DEL PANEL DE 84MM</v>
          </cell>
          <cell r="E1662" t="str">
            <v>M2</v>
          </cell>
          <cell r="F1662">
            <v>250428</v>
          </cell>
          <cell r="G1662" t="str">
            <v>Actualización 2022 -I</v>
          </cell>
        </row>
        <row r="1663">
          <cell r="A1663">
            <v>5939</v>
          </cell>
          <cell r="B1663" t="str">
            <v>CONCRETO Y ACERO PARA ESTRUCTURAS</v>
          </cell>
          <cell r="C1663" t="str">
            <v>CONCRETO PARA ESTRUCTURAS</v>
          </cell>
          <cell r="D1663" t="str">
            <v>PILOTE D=20 CM CONCRETO TREMIE DE 3000 PSI. (INCL. EXCAVACIÓN, CARGUE Y RETIRO DE SOBRANTES, MOVILIZACIÓN, MONTAJE Y DESMONTAJE EQUIPO, Y CONCRETO).</v>
          </cell>
          <cell r="E1663" t="str">
            <v>ML</v>
          </cell>
          <cell r="F1663">
            <v>299611</v>
          </cell>
          <cell r="G1663" t="str">
            <v>Actualización 2022 -I</v>
          </cell>
        </row>
        <row r="1664">
          <cell r="A1664">
            <v>5940</v>
          </cell>
          <cell r="B1664" t="str">
            <v>CONCRETO Y ACERO PARA ESTRUCTURAS</v>
          </cell>
          <cell r="C1664" t="str">
            <v>CONCRETO PARA ESTRUCTURAS</v>
          </cell>
          <cell r="D1664" t="str">
            <v>ZAPATA EN CONCRETO PREMEZCLADO DE 3000 PSI (21Mpa), GRAVA COMÚN (Incluye bombeo, Sumin., Formaleteo en madera, Colocación y Curado. No incl. Refuerzo).</v>
          </cell>
          <cell r="E1664" t="str">
            <v>M3</v>
          </cell>
          <cell r="F1664">
            <v>694472</v>
          </cell>
          <cell r="G1664" t="str">
            <v>Actualización 2022 -I</v>
          </cell>
        </row>
        <row r="1665">
          <cell r="A1665">
            <v>5941</v>
          </cell>
          <cell r="B1665" t="str">
            <v>CONCRETO Y ACERO PARA ESTRUCTURAS</v>
          </cell>
          <cell r="C1665" t="str">
            <v>CONCRETO PARA ESTRUCTURAS</v>
          </cell>
          <cell r="D1665" t="str">
            <v>VIGAS DE CIMENTACIÓN ESTACIONES DE TRANSMILENIO DE 0.45m x 0.45m EN CONCRETO PREMEZCLADO DE 3000 PSI (21 Mpa) GRAVA COMUN (Incluye Sumin., Formaleteo en madera, Colocación y Curado. No incl. Refuerzo)</v>
          </cell>
          <cell r="E1665" t="str">
            <v>M3</v>
          </cell>
          <cell r="F1665">
            <v>696756</v>
          </cell>
          <cell r="G1665" t="str">
            <v>Actualización 2022 -I</v>
          </cell>
        </row>
        <row r="1666">
          <cell r="A1666">
            <v>5944</v>
          </cell>
          <cell r="B1666" t="str">
            <v>CONCRETO Y ACERO PARA ESTRUCTURAS</v>
          </cell>
          <cell r="C1666" t="str">
            <v>CONCRETO PARA ESTRUCTURAS</v>
          </cell>
          <cell r="D1666" t="str">
            <v>CONCRETO 4000 PSI GRAVA COMÚN PARA TABLERO PUENTE DE 5.30M X 0.20M X 27.00M (PREMEZCLADO. INCLUYE SUMIN., FORMALETEO Y COLOCACIÓN. NO INCL. REFUERZO, CURADO).</v>
          </cell>
          <cell r="E1666" t="str">
            <v>M3</v>
          </cell>
          <cell r="F1666">
            <v>665693</v>
          </cell>
          <cell r="G1666" t="str">
            <v>Actualización 2022 -I</v>
          </cell>
        </row>
        <row r="1667">
          <cell r="A1667">
            <v>5945</v>
          </cell>
          <cell r="B1667" t="str">
            <v>CONCRETO Y ACERO PARA ESTRUCTURAS</v>
          </cell>
          <cell r="C1667" t="str">
            <v>CONCRETO PARA ESTRUCTURAS</v>
          </cell>
          <cell r="D1667" t="str">
            <v>CONCRETO 3500 PSI GRAVA COMÚN PARA RECALCE DE 0.05M X 0.50M X 1.20M (PREMEZCLADO. INCLUYE SUMIN., FORMALETEO Y COLOCACIÓN. NO INCL. REFUERZO, CURADO).</v>
          </cell>
          <cell r="E1667" t="str">
            <v>M3</v>
          </cell>
          <cell r="F1667">
            <v>611234</v>
          </cell>
          <cell r="G1667" t="str">
            <v>Actualización 2022 -I</v>
          </cell>
        </row>
        <row r="1668">
          <cell r="A1668">
            <v>5946</v>
          </cell>
          <cell r="B1668" t="str">
            <v>CONCRETO Y ACERO PARA ESTRUCTURAS</v>
          </cell>
          <cell r="C1668" t="str">
            <v>CONCRETO PARA ESTRUCTURAS</v>
          </cell>
          <cell r="D1668" t="str">
            <v>CONCRETO 3500 PSI GRAVA COMÚN PARA TOPE SISMICO DE 0.35M X 0.80M X 1.00M (PREMEZCLADO. INCLUYE SUMIN., FORMALETEO Y COLOCACIÓN. NO INCL. REFUERZO, CURADO).</v>
          </cell>
          <cell r="E1668" t="str">
            <v>M3</v>
          </cell>
          <cell r="F1668">
            <v>911754</v>
          </cell>
          <cell r="G1668" t="str">
            <v>Actualización 2022 -I</v>
          </cell>
        </row>
        <row r="1669">
          <cell r="A1669">
            <v>5947</v>
          </cell>
          <cell r="B1669" t="str">
            <v>CONCRETO Y ACERO PARA ESTRUCTURAS</v>
          </cell>
          <cell r="C1669" t="str">
            <v>CONCRETO PARA ESTRUCTURAS</v>
          </cell>
          <cell r="D1669" t="str">
            <v>CONCRETO 3000 PSI GRAVA COMÚN PARA PLACA DE APROXIMACIÓN PUENTE VEHICULAR DE 5.00M X 3.50M X 0.20M (PREMEZCLADO. INCLUYE SUMIN., FORMALETEO Y COLOCACIÓN. NO INCL. REFUERZO, CURADO).</v>
          </cell>
          <cell r="E1669" t="str">
            <v>M3</v>
          </cell>
          <cell r="F1669">
            <v>687188</v>
          </cell>
          <cell r="G1669" t="str">
            <v>Actualización 2022 -I</v>
          </cell>
        </row>
        <row r="1670">
          <cell r="A1670">
            <v>5948</v>
          </cell>
          <cell r="B1670" t="str">
            <v>CONCRETO Y ACERO PARA ESTRUCTURAS</v>
          </cell>
          <cell r="C1670" t="str">
            <v>CONCRETO PARA ESTRUCTURAS</v>
          </cell>
          <cell r="D1670" t="str">
            <v>CONCRETO 3500 PSI GRAVA COMÚN PARA ESPALDAR ESTRIBOS CON MÉNSULA SECCIÓN 5.30M X 1.70M X 0.30M (PREMEZCLADO. INCLUYE SUMIN., FORMALETEO Y COLOCACIÓN. NO INCL. REFUERZO, CURADO).</v>
          </cell>
          <cell r="E1670" t="str">
            <v>M3</v>
          </cell>
          <cell r="F1670">
            <v>713916</v>
          </cell>
          <cell r="G1670" t="str">
            <v>Actualización 2022 -I</v>
          </cell>
        </row>
        <row r="1671">
          <cell r="A1671">
            <v>5949</v>
          </cell>
          <cell r="B1671" t="str">
            <v>CONCRETO Y ACERO PARA ESTRUCTURAS</v>
          </cell>
          <cell r="C1671" t="str">
            <v>CONCRETO PARA ESTRUCTURAS</v>
          </cell>
          <cell r="D1671" t="str">
            <v>DADO DE CIMENTACION EN CONCRETO 3500 PSI, (24 Mpa) PREMEZCLADO, GRAVA COMÚN. Incluye Suministro, Formaleteo en madera, Bombeo, colocación y curado. (No incl. Refuerzo).</v>
          </cell>
          <cell r="E1671" t="str">
            <v>M3</v>
          </cell>
          <cell r="F1671">
            <v>708039</v>
          </cell>
          <cell r="G1671" t="str">
            <v>Actualización 2022 -I</v>
          </cell>
        </row>
        <row r="1672">
          <cell r="A1672">
            <v>5950</v>
          </cell>
          <cell r="B1672" t="str">
            <v>CONCRETO Y ACERO PARA ESTRUCTURAS</v>
          </cell>
          <cell r="C1672" t="str">
            <v>CONCRETO PARA ESTRUCTURAS</v>
          </cell>
          <cell r="D1672" t="str">
            <v>CONCRETO 3500 PSI GRAVA COMÚN PARA CONSTRUCCIÓN DE CAISSON DE 1.20M DE DIÁMETRO (INCLUYE EXCAVACIÓN MANUAL, SUMINISTRO DE CAMISA METÁLICA PERDIDA E= 3/8" FORMALETEO Y COLOCACIÓN. SUMIN DE CONCRETO PREMEZCLADO. NO INCL. REFUERZO, CURADO).</v>
          </cell>
          <cell r="E1672" t="str">
            <v>M3</v>
          </cell>
          <cell r="F1672">
            <v>2157556</v>
          </cell>
          <cell r="G1672" t="str">
            <v>Actualización 2022 -I</v>
          </cell>
        </row>
        <row r="1673">
          <cell r="A1673">
            <v>5952</v>
          </cell>
          <cell r="B1673" t="str">
            <v>CONCRETO Y ACERO PARA ESTRUCTURAS</v>
          </cell>
          <cell r="C1673" t="str">
            <v>ESTRUCTURAS EN ACERO</v>
          </cell>
          <cell r="D1673" t="str">
            <v>BARANDA METÁLICA M81 (INSTALADO Y PINTADO)</v>
          </cell>
          <cell r="E1673" t="str">
            <v>ML</v>
          </cell>
          <cell r="F1673">
            <v>273700</v>
          </cell>
          <cell r="G1673" t="str">
            <v>Actualización 2022 -I</v>
          </cell>
        </row>
        <row r="1674">
          <cell r="A1674">
            <v>5953</v>
          </cell>
          <cell r="B1674" t="str">
            <v>REDES ACUEDUCTO</v>
          </cell>
          <cell r="C1674" t="str">
            <v>REDES ACUEDUCTO</v>
          </cell>
          <cell r="D1674" t="str">
            <v>TUBERIA ACERO CARBON ASTM A=53 SCH 40 DE D=12"</v>
          </cell>
          <cell r="E1674" t="str">
            <v>ML</v>
          </cell>
          <cell r="F1674">
            <v>521077</v>
          </cell>
          <cell r="G1674" t="str">
            <v>Actualización 2022 -I</v>
          </cell>
        </row>
        <row r="1675">
          <cell r="A1675">
            <v>5954</v>
          </cell>
          <cell r="B1675" t="str">
            <v>REDES ELECTRICAS</v>
          </cell>
          <cell r="C1675" t="str">
            <v>RED ELECTRICA EPM</v>
          </cell>
          <cell r="D1675" t="str">
            <v>CANALIZACION VIA PUBLICA NUEVE (9) DUCTOS PVC TIPO TDP 9Ø6"+2Ø3"</v>
          </cell>
          <cell r="E1675" t="str">
            <v>ML</v>
          </cell>
          <cell r="F1675">
            <v>1018769</v>
          </cell>
          <cell r="G1675" t="str">
            <v>Actualización 2022 -I</v>
          </cell>
        </row>
        <row r="1676">
          <cell r="A1676">
            <v>5955</v>
          </cell>
          <cell r="B1676" t="str">
            <v>SEÑALIZACIÓN</v>
          </cell>
          <cell r="C1676" t="str">
            <v>SEÑALES DE TRANSITO</v>
          </cell>
          <cell r="D1676" t="str">
            <v>SEÑAL VERTICAL UNA CARA PARA CICLORUTA PARAL 3M, ÁNGULO DE 2X1/4X3M LAMINA CAL. 16 PINTADA POR UNA CARA 0.60M X 0.60M O 0.75M X 0.75M (INCLUYE SUMINISTRO E INSTALACIÓN)</v>
          </cell>
          <cell r="E1676" t="str">
            <v>UN</v>
          </cell>
          <cell r="F1676">
            <v>262596</v>
          </cell>
          <cell r="G1676" t="str">
            <v>Actualización 2022 -I</v>
          </cell>
        </row>
        <row r="1677">
          <cell r="A1677">
            <v>5975</v>
          </cell>
          <cell r="B1677" t="str">
            <v>ANÁLISIS AUXILIARES</v>
          </cell>
          <cell r="C1677" t="str">
            <v>CUADRILLAS (INCLUYE FACTOR PRESTACIONAL)</v>
          </cell>
          <cell r="D1677" t="str">
            <v>CUADRILLA (TECNICO ELECTRICO + 2 AYUDANTES).</v>
          </cell>
          <cell r="E1677" t="str">
            <v>HR</v>
          </cell>
          <cell r="F1677">
            <v>25171</v>
          </cell>
          <cell r="G1677" t="str">
            <v>Actualización 2022 -I</v>
          </cell>
        </row>
        <row r="1678">
          <cell r="A1678">
            <v>5976</v>
          </cell>
          <cell r="B1678" t="str">
            <v>CONCRETO Y ACERO PARA ESTRUCTURAS</v>
          </cell>
          <cell r="C1678" t="str">
            <v>ESTRUCTURAS EN ACERO</v>
          </cell>
          <cell r="D1678" t="str">
            <v>TUBERIA GALVANIZADA 2" PARA ANCLAJES</v>
          </cell>
          <cell r="E1678" t="str">
            <v>ML</v>
          </cell>
          <cell r="F1678">
            <v>61054</v>
          </cell>
          <cell r="G1678" t="str">
            <v>Actualización 2022 -I</v>
          </cell>
        </row>
        <row r="1679">
          <cell r="A1679">
            <v>5992</v>
          </cell>
          <cell r="B1679" t="str">
            <v>REDES ALCANTARILLADO / DRENAJE</v>
          </cell>
          <cell r="C1679" t="str">
            <v>REDES ALCANTARILLADO / DRENAJE</v>
          </cell>
          <cell r="D1679" t="str">
            <v>TUBERIA CONCRETO D= 32" CL. II REFORZADO. INCLUYE SUMINISTRO E INSTALACIÓN</v>
          </cell>
          <cell r="E1679" t="str">
            <v>ML</v>
          </cell>
          <cell r="F1679">
            <v>883461</v>
          </cell>
          <cell r="G1679" t="str">
            <v>Actualización 2022 -I</v>
          </cell>
        </row>
        <row r="1680">
          <cell r="A1680">
            <v>5993</v>
          </cell>
          <cell r="B1680" t="str">
            <v>SEÑALIZACIÓN</v>
          </cell>
          <cell r="C1680" t="str">
            <v>OTROS-SEÑALIZACIÓN</v>
          </cell>
          <cell r="D1680" t="str">
            <v>TORRE DE ILUMINACIÓN DE 4 BOMBILLAS DE 1000 WATS CADA UNA. ALQUILER. INCLUYE COMBUSTIBLE A.C.P.M.</v>
          </cell>
          <cell r="E1680" t="str">
            <v>UN/MES</v>
          </cell>
          <cell r="F1680">
            <v>4254952</v>
          </cell>
          <cell r="G1680" t="str">
            <v>Actualización 2022 -I</v>
          </cell>
        </row>
        <row r="1681">
          <cell r="A1681">
            <v>5994</v>
          </cell>
          <cell r="B1681" t="str">
            <v>REDES ALCANTARILLADO / DRENAJE</v>
          </cell>
          <cell r="C1681" t="str">
            <v>REDES ALCANTARILLADO / DRENAJE</v>
          </cell>
          <cell r="D1681" t="str">
            <v>TUBERIA CONCRETO D= 8" CL. V EXTRARREFORZADA PARA INSTALACIÓN SUPERFICIAL (SUMINISTRO E INSTALACIÓN). INCLUYE MORTERO 2000 PSI PARA RECUBRIMIENTO DE JUNTA.</v>
          </cell>
          <cell r="E1681" t="str">
            <v>ML</v>
          </cell>
          <cell r="F1681">
            <v>205049</v>
          </cell>
          <cell r="G1681" t="str">
            <v>Actualización 2022 -I</v>
          </cell>
        </row>
        <row r="1682">
          <cell r="A1682">
            <v>5995</v>
          </cell>
          <cell r="B1682" t="str">
            <v>REDES ALCANTARILLADO / DRENAJE</v>
          </cell>
          <cell r="C1682" t="str">
            <v>REDES ALCANTARILLADO / DRENAJE</v>
          </cell>
          <cell r="D1682" t="str">
            <v>TUBERIA CONCRETO D= 16" CL. V EXTRARREFORZADA PARA INSTALACIÓN SUPERFICIAL (SUMINISTRO E INSTALACIÓN). INCLUYE MORTERO 2000 PSI PARA RECUBRIMIENTO DE JUNTA.</v>
          </cell>
          <cell r="E1682" t="str">
            <v>ML</v>
          </cell>
          <cell r="F1682">
            <v>423071</v>
          </cell>
          <cell r="G1682" t="str">
            <v>Actualización 2022 -I</v>
          </cell>
        </row>
        <row r="1683">
          <cell r="A1683">
            <v>5996</v>
          </cell>
          <cell r="B1683" t="str">
            <v>PAVIMENTOS</v>
          </cell>
          <cell r="C1683" t="str">
            <v>JUNTAS PARA PAVIMENTOS</v>
          </cell>
          <cell r="D1683" t="str">
            <v>SELLO PVC FLEXIBLE PARA SELLOS DE JUNTAS SOMETIDAS A PRESIÓN HIDRÁULICA, ANCHO = 15CM. SUMINISTRO Y COLOCACIÓN</v>
          </cell>
          <cell r="E1683" t="str">
            <v>ML</v>
          </cell>
          <cell r="F1683">
            <v>34095</v>
          </cell>
          <cell r="G1683" t="str">
            <v>Actualización 2022 -I</v>
          </cell>
        </row>
        <row r="1684">
          <cell r="A1684">
            <v>5997</v>
          </cell>
          <cell r="B1684" t="str">
            <v>RELLENOS Y CAPAS GRANULARES</v>
          </cell>
          <cell r="C1684" t="str">
            <v>RELLENOS PARA ANDENES Y REDES</v>
          </cell>
          <cell r="D1684" t="str">
            <v>GRAVILLA DE 3/4" PEGADA CON MORTERO 1:3 E= 0.15M PARA ENTREGA A CANAL. SUMINISTRO E INSTALACIÓN</v>
          </cell>
          <cell r="E1684" t="str">
            <v>M2</v>
          </cell>
          <cell r="F1684">
            <v>73591</v>
          </cell>
          <cell r="G1684" t="str">
            <v>Actualización 2022 -I</v>
          </cell>
        </row>
        <row r="1685">
          <cell r="A1685">
            <v>5998</v>
          </cell>
          <cell r="B1685" t="str">
            <v>REDES ACUEDUCTO</v>
          </cell>
          <cell r="C1685" t="str">
            <v>REDES ACUEDUCTO</v>
          </cell>
          <cell r="D1685" t="str">
            <v>TAPÓN EXTREMO LISO D= 3". SUMINISTRO E INSTALACIÓN</v>
          </cell>
          <cell r="E1685" t="str">
            <v>UN</v>
          </cell>
          <cell r="F1685">
            <v>86778</v>
          </cell>
          <cell r="G1685" t="str">
            <v>Actualización 2022 -I</v>
          </cell>
        </row>
        <row r="1686">
          <cell r="A1686">
            <v>5999</v>
          </cell>
          <cell r="B1686" t="str">
            <v>REDES ACUEDUCTO</v>
          </cell>
          <cell r="C1686" t="str">
            <v>REDES ACUEDUCTO</v>
          </cell>
          <cell r="D1686" t="str">
            <v>PRUEBA HIDROSTÁTICA EN TUBERÍAS HASTA 12" DE DIÁMETRO, TRAMOS MÁXIMOS DE 500M. INCLUYE DESINFECCIÓN DE TUBERÍA.</v>
          </cell>
          <cell r="E1686" t="str">
            <v>UN</v>
          </cell>
          <cell r="F1686">
            <v>1314950</v>
          </cell>
          <cell r="G1686" t="str">
            <v>Actualización 2022 -I</v>
          </cell>
        </row>
        <row r="1687">
          <cell r="A1687">
            <v>6001</v>
          </cell>
          <cell r="B1687" t="str">
            <v>REDES TELEFONICAS / DATOS</v>
          </cell>
          <cell r="C1687" t="str">
            <v>RED TELEFONICA ETB</v>
          </cell>
          <cell r="D1687" t="str">
            <v>CONTROLADOR C900V CON CAPACIDAD PARA 16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E1687" t="str">
            <v>UN</v>
          </cell>
          <cell r="F1687">
            <v>128072248</v>
          </cell>
          <cell r="G1687" t="str">
            <v>Actualización 2022 -I</v>
          </cell>
        </row>
        <row r="1688">
          <cell r="A1688">
            <v>6002</v>
          </cell>
          <cell r="B1688" t="str">
            <v>REDES TELEFONICAS / DATOS</v>
          </cell>
          <cell r="C1688" t="str">
            <v>RED TELEFONICA ETB</v>
          </cell>
          <cell r="D1688" t="str">
            <v>CONTROLADOR C900V CON CAPACIDAD PARA 24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E1688" t="str">
            <v>UN</v>
          </cell>
          <cell r="F1688">
            <v>145471863</v>
          </cell>
          <cell r="G1688" t="str">
            <v>Actualización 2022 -I</v>
          </cell>
        </row>
        <row r="1689">
          <cell r="A1689">
            <v>6003</v>
          </cell>
          <cell r="B1689" t="str">
            <v>REDES TELEFONICAS / DATOS</v>
          </cell>
          <cell r="C1689" t="str">
            <v>RED TELEFONICA ETB</v>
          </cell>
          <cell r="D1689" t="str">
            <v>CONTROLADOR C900V CON CAPACIDAD PARA 32 GRUPOS VEHICULARES O PEATONALES. (SUMINISTRO, INSTALACIÓN Y PUESTA EN FUNCIONAMIENTO). CON POSIBILIDAD DE AMPLIACIÓN HASTA 32 GRUPOS, RELOJ EN TIEMPO REAL, 32 PROGRAMAS, AUTOMÁTICO SEMANAL PROGRAMABLE CON DÍAS FESTIVOS, MODO DE OPERACIÓN COORDINADA CON CENTRAL DE TRÁFICO, LOCAL CON AUTOMÁTICO DE SEMANA, MANUAL O CON DEPENDENCIA DE TRÁFICO, CIRCUÍTOS DE SUPERVISIÓN DE VERDES CONFLICTIVOS, RUTINA DE SEGURIDAD POR FALLA LÁMPARAS ROJAS, ACTIVACIÓN ERRÓNEAS DE SEÑALES, RUTINAS DE SOFTWARE PARA EL MANEJO PRIORITARIO DE TRANSPORTE PÚBLICO CON EL EMPLEO DE DETECTORES DE TRÁFICO. (INCLUYE SUPRESOR DE PICOS, MÓDULO MOMO Y MÓDULO PCV (SEGÚN ORIGEN HABILITADO PARA COMUNICACIÓN CON PROTOCOLO ABIERTO ESTÁNDAR OCIT). CUMPLE LAS NORMAS DIN VDE 0832 (PREN50278), RILSA, CE, CUBRE EMC Y RECOMENDACIONES DE BAJO VOLTAJE, MEMORIA PRINCIPAL CON SRAM DE 2 MB, CONFIGURACIÓN DE MEMORIA MÍNIMA DE 5.5 MB, EXPANSIBLE A 9.5 MB. ARMARIO EN POLICARBONATO Y CHAPA DE SEGURIDAD, CUMPLE NORMA IP 54, CUMPLE NORMA DIN EN 60439 PARTE 1. DIN VDE 0660 PARTE 503, IEC 93, 112, 250 Y 529. ISO 178, 527, 179 Y UL 94. COLOR RAL, RESISTENCIA UV ASTM G53). KIT PARA COMUNICACIÓN CON CENTRAL SERIE M. COMPUESTO POR LOS SIGUIENTES MÓDULOS: 1X MÓDULO MOMO L24734-A525-A101 1X MÓDULO BBS4 L24734-A610-A104 1X MÓDULO DONGLE L24734-A610-A205 1X MÓDULO FMD FLASH S24734-A610-A51</v>
          </cell>
          <cell r="E1689" t="str">
            <v>UN</v>
          </cell>
          <cell r="F1689">
            <v>161839084</v>
          </cell>
          <cell r="G1689" t="str">
            <v>Actualización 2022 -I</v>
          </cell>
        </row>
        <row r="1690">
          <cell r="A1690">
            <v>6004</v>
          </cell>
          <cell r="B1690" t="str">
            <v>REDES TELEFONICAS / DATOS</v>
          </cell>
          <cell r="C1690" t="str">
            <v>RED TELEFONICA ETB</v>
          </cell>
          <cell r="D1690" t="str">
            <v>DETECTORES DE DEMANDA VEHICULAR (CÁMARA). NO INCLUYE CABLES. SUMINISTRO E INSTALACIÓN</v>
          </cell>
          <cell r="E1690" t="str">
            <v>UN</v>
          </cell>
          <cell r="F1690">
            <v>17062199</v>
          </cell>
          <cell r="G1690" t="str">
            <v>Actualización 2022 -I</v>
          </cell>
        </row>
        <row r="1691">
          <cell r="A1691">
            <v>6006</v>
          </cell>
          <cell r="B1691" t="str">
            <v>REDES TELEFONICAS / DATOS</v>
          </cell>
          <cell r="C1691" t="str">
            <v>RED TELEFONICA ETB</v>
          </cell>
          <cell r="D1691" t="str">
            <v>PUESTA A TIERRA PARA CENTRO DE TRANSFORMACIÓN SUBTERRÁNEO PARCIALMENTE SUMERGIBLE CON TRES PUNTOS A TIERRA. SUMINISTRO, TRANSPORTE Y CONSTRUCCIÓN. INCLUYE SOLDADURA EXOTÉRMICA Y TERMINALES.</v>
          </cell>
          <cell r="E1691" t="str">
            <v>UN</v>
          </cell>
          <cell r="F1691">
            <v>2004017</v>
          </cell>
          <cell r="G1691" t="str">
            <v>Actualización 2022 -I</v>
          </cell>
        </row>
        <row r="1692">
          <cell r="A1692">
            <v>6007</v>
          </cell>
          <cell r="B1692" t="str">
            <v>CONCRETO Y ACERO PARA ESTRUCTURAS</v>
          </cell>
          <cell r="C1692" t="str">
            <v>CONCRETO PARA ESTRUCTURAS</v>
          </cell>
          <cell r="D1692" t="str">
            <v>PILOTE PREEXCAVADO EN CONCRETO TREMIE DE 4000 PSI (280 KG/CM2) ACELERADO A 2 DÍAS. INCLUYE ACELERANTE, ALQUILER DE EQUIPO DE PERFORACIÓN CON OPERARIO, MOTOBOMBA, BENTONITA, MANO DE OBRA, TRANSPORTE Y DISPOSICIÓN FINAL DE ESCOMBROS EN SITIO AUTORIZADO. DISTANCIA DE TRANSPORTE 21 KM.</v>
          </cell>
          <cell r="E1692" t="str">
            <v>M3</v>
          </cell>
          <cell r="F1692">
            <v>1516891</v>
          </cell>
          <cell r="G1692" t="str">
            <v>Actualización 2022 -I</v>
          </cell>
        </row>
        <row r="1693">
          <cell r="A1693">
            <v>6008</v>
          </cell>
          <cell r="B1693" t="str">
            <v>OBRAS DE ARTE Y EDIFICACIONES</v>
          </cell>
          <cell r="C1693" t="str">
            <v>IMPERMEABILIZACIONES</v>
          </cell>
          <cell r="D1693" t="str">
            <v>IMPERMEABILIZANTE PARA CONCRETO. SUMINISTRO Y APLICACIÓN</v>
          </cell>
          <cell r="E1693" t="str">
            <v>M2</v>
          </cell>
          <cell r="F1693">
            <v>1935</v>
          </cell>
          <cell r="G1693" t="str">
            <v>Actualización 2022 -I</v>
          </cell>
        </row>
        <row r="1694">
          <cell r="A1694">
            <v>6009</v>
          </cell>
          <cell r="B1694" t="str">
            <v>OBRAS DE ARTE Y EDIFICACIONES</v>
          </cell>
          <cell r="C1694" t="str">
            <v>IMPERMEABILIZACIONES</v>
          </cell>
          <cell r="D1694" t="str">
            <v>ADITIVO DESENCOFRANTE. SUMINISTRO Y APLICACIÓN DE MATERIAL</v>
          </cell>
          <cell r="E1694" t="str">
            <v>M2</v>
          </cell>
          <cell r="F1694">
            <v>2063</v>
          </cell>
          <cell r="G1694" t="str">
            <v>Actualización 2022 -I</v>
          </cell>
        </row>
        <row r="1695">
          <cell r="A1695">
            <v>6010</v>
          </cell>
          <cell r="B1695" t="str">
            <v>DEMOLICIONES</v>
          </cell>
          <cell r="C1695" t="str">
            <v>DEMOLICIONES</v>
          </cell>
          <cell r="D1695" t="str">
            <v>REGATA, ANCHO PROMEDIO 5CM POR 5CM DE PROFUNDIDAD. INCLUYE MATERIALES, EQUIPOS, TRANSPORTE Y DISPOSICIÓN FINAL DE ESCOMBROS A SITIO AUTORIZADO.</v>
          </cell>
          <cell r="E1695" t="str">
            <v>ML</v>
          </cell>
          <cell r="F1695">
            <v>28908</v>
          </cell>
          <cell r="G1695" t="str">
            <v>Actualización 2022 -I</v>
          </cell>
        </row>
        <row r="1696">
          <cell r="A1696">
            <v>6011</v>
          </cell>
          <cell r="B1696" t="str">
            <v>PAVIMENTOS</v>
          </cell>
          <cell r="C1696" t="str">
            <v>PAVIMENTOS EN CONCRETO ASFALTICO</v>
          </cell>
          <cell r="D1696" t="str">
            <v>RESTITUCIÓN DE ESTRUCTURA DE PAVIMENTO FLEXIBLE, PARA APIQUE DE 0.60M X 0.60M (PROFUNDIDAD 1.50M). INCLUYE BASE GRANULAR CLASE A (BG_A) E= 1.35, MEZCLA DENSA EN CALIENTE TIPO MD12 E= 0.05M, MEZCLA DENSA EN CALIENTE TIPO MD20 E= 0.10M, IMPRIMANTE Y RIEGO DE LIGA.</v>
          </cell>
          <cell r="E1696" t="str">
            <v>UN</v>
          </cell>
          <cell r="F1696">
            <v>118134</v>
          </cell>
          <cell r="G1696" t="str">
            <v>Actualización 2022 -I</v>
          </cell>
        </row>
        <row r="1697">
          <cell r="A1697">
            <v>6015</v>
          </cell>
          <cell r="B1697" t="str">
            <v>EXCAVACIONES</v>
          </cell>
          <cell r="C1697" t="str">
            <v>FORMALETAS</v>
          </cell>
          <cell r="D1697" t="str">
            <v>ENTIBADO TIPO EC3 CONTINUO METÁLICO CON PARALES METÁLICOS. INCLUYE SUMINISTRO E INSTALACIÓN</v>
          </cell>
          <cell r="E1697" t="str">
            <v>M2</v>
          </cell>
          <cell r="F1697">
            <v>40818</v>
          </cell>
          <cell r="G1697" t="str">
            <v>Actualización 2022 -I</v>
          </cell>
        </row>
        <row r="1698">
          <cell r="A1698">
            <v>6016</v>
          </cell>
          <cell r="B1698" t="str">
            <v>RELLENOS Y CAPAS GRANULARES</v>
          </cell>
          <cell r="C1698" t="str">
            <v>CAPAS GRANULARES</v>
          </cell>
          <cell r="D1698" t="str">
            <v>ESTABILIZACIÓN DE SUBRASANTE CON RAJÓN, INCLUYE EQUIPO DE COMPACTACIÓN (SUMINISTRO, EXTENDIDO, NIVELACIÓN Y COMPACTACIÓN CON EQUIPO MECÁNICO)</v>
          </cell>
          <cell r="E1698" t="str">
            <v>M3</v>
          </cell>
          <cell r="F1698">
            <v>109764</v>
          </cell>
          <cell r="G1698" t="str">
            <v>Actualización 2022 -I</v>
          </cell>
        </row>
        <row r="1699">
          <cell r="A1699">
            <v>6020</v>
          </cell>
          <cell r="B1699" t="str">
            <v>RELLENOS Y CAPAS GRANULARES</v>
          </cell>
          <cell r="C1699" t="str">
            <v>RELLENOS PARA ANDENES Y REDES</v>
          </cell>
          <cell r="D1699" t="str">
            <v>RELLENO EN RECEBO COMUN (SUMINISTRO E INSTALACIÓN EXTENDIDO MANUAL, HUMEDECIMIENTO Y COMPACTACIÓN. NO INCLUYE TRANSPORTE)</v>
          </cell>
          <cell r="E1699" t="str">
            <v>M3</v>
          </cell>
          <cell r="F1699">
            <v>24806</v>
          </cell>
          <cell r="G1699" t="str">
            <v>Actualización 2022 -I</v>
          </cell>
        </row>
        <row r="1700">
          <cell r="A1700">
            <v>6021</v>
          </cell>
          <cell r="B1700" t="str">
            <v>CONCRETO Y ACERO PARA ESTRUCTURAS</v>
          </cell>
          <cell r="C1700" t="str">
            <v>CONCRETO PARA ESTRUCTURAS</v>
          </cell>
          <cell r="D1700" t="str">
            <v>CONCRETO DE NIVELACIÓN 2000 PSI GRAVA COMÚN (140 KG/CM2) (PREMEZCLADO. INCLUYE SUMINISTRO, FUNDIDA Y NIVELACIÓN Y COLOCACIÓN. NO INCLUYE REFUERZO, CURADO) PARA MEJORAMIENTO, ADECUACIÓN Y REHABILITACIÓN DE ESPACIO PÚBLICO.</v>
          </cell>
          <cell r="E1700" t="str">
            <v>M3</v>
          </cell>
          <cell r="F1700">
            <v>507354</v>
          </cell>
          <cell r="G1700" t="str">
            <v>Actualización 2022 -I</v>
          </cell>
        </row>
        <row r="1701">
          <cell r="A1701">
            <v>6029</v>
          </cell>
          <cell r="B1701" t="str">
            <v>SEÑALIZACIÓN</v>
          </cell>
          <cell r="C1701" t="str">
            <v>SEÑALES DE TRANSITO</v>
          </cell>
          <cell r="D1701" t="str">
            <v>SEÑAL VERTICAL GRUPO DE PREVENTIVAS TIPO CUADRADO (75CM X 75CM). INCLUYE SUMONISTRO E INSTALACION.</v>
          </cell>
          <cell r="E1701" t="str">
            <v>UN</v>
          </cell>
          <cell r="F1701">
            <v>369944</v>
          </cell>
          <cell r="G1701" t="str">
            <v>Actualización 2022 -I</v>
          </cell>
        </row>
        <row r="1702">
          <cell r="A1702">
            <v>6030</v>
          </cell>
          <cell r="B1702" t="str">
            <v>SEÑALIZACIÓN</v>
          </cell>
          <cell r="C1702" t="str">
            <v>SEÑALES DE TRANSITO</v>
          </cell>
          <cell r="D1702" t="str">
            <v>SEÑAL VERTICAL GRUPO DE REGLAMENTARIAS TIPO CIRCULO D=75CM. INCLUYE SUMINISTRO E INSTALACION.</v>
          </cell>
          <cell r="E1702" t="str">
            <v>UN</v>
          </cell>
          <cell r="F1702">
            <v>369944</v>
          </cell>
          <cell r="G1702" t="str">
            <v>Actualización 2022 -I</v>
          </cell>
        </row>
        <row r="1703">
          <cell r="A1703">
            <v>6031</v>
          </cell>
          <cell r="B1703" t="str">
            <v>SEÑALIZACIÓN</v>
          </cell>
          <cell r="C1703" t="str">
            <v>SEÑALES DE TRANSITO</v>
          </cell>
          <cell r="D1703" t="str">
            <v>SEÑAL VERTICAL GRUPO DE PREVENTIVA SP-40 TIPO RECTANGULO (120CM X 40CM). INCLUYE SUMINISTRO E INSTALACION.</v>
          </cell>
          <cell r="E1703" t="str">
            <v>UN</v>
          </cell>
          <cell r="F1703">
            <v>369944</v>
          </cell>
          <cell r="G1703" t="str">
            <v>Actualización 2022 -I</v>
          </cell>
        </row>
        <row r="1704">
          <cell r="A1704">
            <v>6032</v>
          </cell>
          <cell r="B1704" t="str">
            <v>SEÑALIZACIÓN</v>
          </cell>
          <cell r="C1704" t="str">
            <v>SEÑALES DE TRANSITO</v>
          </cell>
          <cell r="D1704" t="str">
            <v>SEÑAL VERTICAL GRUPO DE REGLAMENTARIAS SR-01 TIPO OCTAGONO CON ALTURA DE 75CM. INCLUYE SUMINISTRO E INSTALACION.</v>
          </cell>
          <cell r="E1704" t="str">
            <v>UN</v>
          </cell>
          <cell r="F1704">
            <v>369944</v>
          </cell>
          <cell r="G1704" t="str">
            <v>Actualización 2022 -I</v>
          </cell>
        </row>
        <row r="1705">
          <cell r="A1705">
            <v>6033</v>
          </cell>
          <cell r="B1705" t="str">
            <v>SEÑALIZACIÓN</v>
          </cell>
          <cell r="C1705" t="str">
            <v>SEÑALES DE TRANSITO</v>
          </cell>
          <cell r="D1705" t="str">
            <v>SEÑAL VERTICAL GRUPO DE REGLAMENTARIAS SR-02 TIPO TRIANGULO EQUILATERO 75CM. DE LADO. INCLUYE SUMINISTRO E INSTALACION.</v>
          </cell>
          <cell r="E1705" t="str">
            <v>UN</v>
          </cell>
          <cell r="F1705">
            <v>369944</v>
          </cell>
          <cell r="G1705" t="str">
            <v>Actualización 2022 -I</v>
          </cell>
        </row>
        <row r="1706">
          <cell r="A1706">
            <v>6034</v>
          </cell>
          <cell r="B1706" t="str">
            <v>SEÑALIZACIÓN</v>
          </cell>
          <cell r="C1706" t="str">
            <v>SEÑALES DE TRANSITO</v>
          </cell>
          <cell r="D1706" t="str">
            <v>SEÑAL VERTICAL GRUPO DE INFORMATIVAS TIPO RECTANGULO (60CM X 75CM). INCLUYE SUMINISTRO E INSTALACION.</v>
          </cell>
          <cell r="E1706" t="str">
            <v>UN</v>
          </cell>
          <cell r="F1706">
            <v>305524</v>
          </cell>
          <cell r="G1706" t="str">
            <v>Actualización 2022 -I</v>
          </cell>
        </row>
        <row r="1707">
          <cell r="A1707">
            <v>6036</v>
          </cell>
          <cell r="B1707" t="str">
            <v>REDES ELECTRICAS</v>
          </cell>
          <cell r="C1707" t="str">
            <v>RED ELÉCTRICA CODENSA</v>
          </cell>
          <cell r="D1707" t="str">
            <v>TRANSFORMADOR MONOFASICO 15 KVA (TENSION PRIMARIA DE 13.200, TENSION SECUNDARIA 240-120. (INCLUYE SUMINISTRO E INSTALACIÓN)</v>
          </cell>
          <cell r="E1707" t="str">
            <v>UN</v>
          </cell>
          <cell r="F1707">
            <v>3361040</v>
          </cell>
          <cell r="G1707" t="str">
            <v>Actualización 2022 -I</v>
          </cell>
        </row>
        <row r="1708">
          <cell r="A1708">
            <v>6037</v>
          </cell>
          <cell r="B1708" t="str">
            <v>REDES ELECTRICAS</v>
          </cell>
          <cell r="C1708" t="str">
            <v>RED ELÉCTRICA CODENSA</v>
          </cell>
          <cell r="D1708" t="str">
            <v>POSTE TIPO MENSULA T2 (3.50M) EN TUBO SCH 40 GALVANIZADO Y PINTADO. SUMINISTRO E INSTALACIÓN.</v>
          </cell>
          <cell r="E1708" t="str">
            <v>UN</v>
          </cell>
          <cell r="F1708">
            <v>4292338</v>
          </cell>
          <cell r="G1708" t="str">
            <v>Actualización 2022 -I</v>
          </cell>
        </row>
        <row r="1709">
          <cell r="A1709">
            <v>6038</v>
          </cell>
          <cell r="B1709" t="str">
            <v>REDES ELECTRICAS</v>
          </cell>
          <cell r="C1709" t="str">
            <v>RED ELÉCTRICA CODENSA</v>
          </cell>
          <cell r="D1709" t="str">
            <v>POSTE TIPO MENSULA T2 (4.50M) EN TUBO SCH 40 GALVANIZADO Y PINTADO. SUMINISTRO E INSTALACIÓN.</v>
          </cell>
          <cell r="E1709" t="str">
            <v>UN</v>
          </cell>
          <cell r="F1709">
            <v>4531647</v>
          </cell>
          <cell r="G1709" t="str">
            <v>Actualización 2022 -I</v>
          </cell>
        </row>
        <row r="1710">
          <cell r="A1710">
            <v>6039</v>
          </cell>
          <cell r="B1710" t="str">
            <v>REDES ELECTRICAS</v>
          </cell>
          <cell r="C1710" t="str">
            <v>RED ELÉCTRICA CODENSA</v>
          </cell>
          <cell r="D1710" t="str">
            <v>POSTE TIPO MENSULA T2 (6.50M) EN TUBO SCH 40 GALVANIZADO Y PINTADO. SUMINISTRO E INSTALACIÓN.</v>
          </cell>
          <cell r="E1710" t="str">
            <v>UN</v>
          </cell>
          <cell r="F1710">
            <v>5488764</v>
          </cell>
          <cell r="G1710" t="str">
            <v>Actualización 2022 -I</v>
          </cell>
        </row>
        <row r="1711">
          <cell r="A1711">
            <v>6040</v>
          </cell>
          <cell r="B1711" t="str">
            <v>REDES ELECTRICAS</v>
          </cell>
          <cell r="C1711" t="str">
            <v>RED ELÉCTRICA CODENSA</v>
          </cell>
          <cell r="D1711" t="str">
            <v>POSTE TIPO MENSULA T2 (8.50M) EN TUBO SCH 40 GALVANIZADO Y PINTADO. SUMINISTRO E INSTALACIÓN.</v>
          </cell>
          <cell r="E1711" t="str">
            <v>UN</v>
          </cell>
          <cell r="F1711">
            <v>12188821</v>
          </cell>
          <cell r="G1711" t="str">
            <v>Actualización 2022 -I</v>
          </cell>
        </row>
        <row r="1712">
          <cell r="A1712">
            <v>6041</v>
          </cell>
          <cell r="B1712" t="str">
            <v>REDES TELEFONICAS / DATOS</v>
          </cell>
          <cell r="C1712" t="str">
            <v>RED TELEFONICA ETB</v>
          </cell>
          <cell r="D1712" t="str">
            <v>SEMAFORO VEHICULAR DE POLICARBONATO (3X200) LENTES DE POLICARBONATO DE 8" TRES LUCES, SISTEMA DE ILUMINACIÓN A LEDS, TIPO MASTIL. INCLUYE ELEMENTOS DE FIJACION.</v>
          </cell>
          <cell r="E1712" t="str">
            <v>UN</v>
          </cell>
          <cell r="F1712">
            <v>41155014</v>
          </cell>
          <cell r="G1712" t="str">
            <v>Actualización 2022 -I</v>
          </cell>
        </row>
        <row r="1713">
          <cell r="A1713">
            <v>6042</v>
          </cell>
          <cell r="B1713" t="str">
            <v>REDES TELEFONICAS / DATOS</v>
          </cell>
          <cell r="C1713" t="str">
            <v>RED TELEFONICA ETB</v>
          </cell>
          <cell r="D1713" t="str">
            <v>SEMAFORO VEHICULAR DE POLICARBONATO (3X200) LENTES DE POLICARBONATO DE 8" TRES LUCES, SISTEMA DE ILUMINACIÓN A LEDS, TIPO MENSULA. INCLUYE ELEMENTOS DE FIJACION.</v>
          </cell>
          <cell r="E1713" t="str">
            <v>UN</v>
          </cell>
          <cell r="F1713">
            <v>4854271</v>
          </cell>
          <cell r="G1713" t="str">
            <v>Actualización 2022 -I</v>
          </cell>
        </row>
        <row r="1714">
          <cell r="A1714">
            <v>6043</v>
          </cell>
          <cell r="B1714" t="str">
            <v>REDES TELEFONICAS / DATOS</v>
          </cell>
          <cell r="C1714" t="str">
            <v>RED TELEFONICA ETB</v>
          </cell>
          <cell r="D1714" t="str">
            <v>SEMAFORO VEHICULAR DE POLICARBONATO (3X200) LENTES DE POLICARBONATO DE 8" TRES LUCES, SISTEMA DE ILUMINACIÓN A LEDS, FLECHA DE GIRO TIPO MENSULA. INCLUYE ELEMENTOS DE FIJACION.</v>
          </cell>
          <cell r="E1714" t="str">
            <v>UN</v>
          </cell>
          <cell r="F1714">
            <v>4687421</v>
          </cell>
          <cell r="G1714" t="str">
            <v>Actualización 2022 -I</v>
          </cell>
        </row>
        <row r="1715">
          <cell r="A1715">
            <v>6044</v>
          </cell>
          <cell r="B1715" t="str">
            <v>REDES TELEFONICAS / DATOS</v>
          </cell>
          <cell r="C1715" t="str">
            <v>RED TELEFONICA ETB</v>
          </cell>
          <cell r="D1715" t="str">
            <v>SEMAFORO VEHICULAR DE POLICARBONATO (3X200) LENTES DE POLICARBONATO DE 8" TRES LUCES, SISTEMA DE ILUMINACIÓN A LEDS, FLECHA DE GIRO TIPO MASTIL. INCLUYE ELEMENTOS DE FIJACION.</v>
          </cell>
          <cell r="E1715" t="str">
            <v>UN</v>
          </cell>
          <cell r="F1715">
            <v>4152546</v>
          </cell>
          <cell r="G1715" t="str">
            <v>Actualización 2022 -I</v>
          </cell>
        </row>
        <row r="1716">
          <cell r="A1716">
            <v>6045</v>
          </cell>
          <cell r="B1716" t="str">
            <v>REDES TELEFONICAS / DATOS</v>
          </cell>
          <cell r="C1716" t="str">
            <v>RED TELEFONICA ETB</v>
          </cell>
          <cell r="D1716" t="str">
            <v>SONORIZADORES PARA INVIDENTES (SUMINISTRO E INSTALACION)</v>
          </cell>
          <cell r="E1716" t="str">
            <v>UN</v>
          </cell>
          <cell r="F1716">
            <v>5795204</v>
          </cell>
          <cell r="G1716" t="str">
            <v>Actualización 2022 -I</v>
          </cell>
        </row>
        <row r="1717">
          <cell r="A1717">
            <v>6046</v>
          </cell>
          <cell r="B1717" t="str">
            <v>SEÑALIZACIÓN</v>
          </cell>
          <cell r="C1717" t="str">
            <v>DEMARCACION DE PAVIMENTOS</v>
          </cell>
          <cell r="D1717" t="str">
            <v>DEMARCACION LINEA DE PARADA DE TRANSMILENIO. AREA: 3.96 M2 SEGUN PARAMETROS DE DISEÑO DE TRANSMILENIO (E= 2.3 MILS, TERMOPLASTICA. SUMINISTRO Y APLICACION CON EQUIPO. INCLUYE MICROESFERAS.</v>
          </cell>
          <cell r="E1717" t="str">
            <v>UN</v>
          </cell>
          <cell r="F1717">
            <v>514095</v>
          </cell>
          <cell r="G1717" t="str">
            <v>Actualización 2022 -I</v>
          </cell>
        </row>
        <row r="1718">
          <cell r="A1718">
            <v>6047</v>
          </cell>
          <cell r="B1718" t="str">
            <v>PAVIMENTOS</v>
          </cell>
          <cell r="C1718" t="str">
            <v>PAVIMENTOS EN CONCRETO HIDRAULICO</v>
          </cell>
          <cell r="D1718" t="str">
            <v>PISO EN CONCRETO COLOR OCRE MR41 (280 Kg/Cm2) GRAVA 1" 28 DIAS  ESTAMPADO e=0.10m (INCLUYE SUMINISTRO Y COLOCACIÓN DE CONCRETO, JUEGO DE MOLDES,  DESMOLDANTE EN POLVO, CURADOR PARA CONCRETO, INCLUYE CORTE Y SELLADO DE JUNTAS.</v>
          </cell>
          <cell r="E1718" t="str">
            <v>M2</v>
          </cell>
          <cell r="F1718">
            <v>216577</v>
          </cell>
          <cell r="G1718" t="str">
            <v>Actualización 2022 -I</v>
          </cell>
        </row>
        <row r="1719">
          <cell r="A1719">
            <v>6053</v>
          </cell>
          <cell r="B1719" t="str">
            <v>ANÁLISIS AUXILIARES</v>
          </cell>
          <cell r="C1719" t="str">
            <v>ACTIVIDADES DE CONSERVACIÓN</v>
          </cell>
          <cell r="D1719" t="str">
            <v>CAPA DE SUELO DE SUBRASANTE ESTABILIZADA CON CAL HIDRATADA TIPO N, IN SITU AL 4%. (SUMINISTRO, EXTENDIDO, NIVELACION, HUMEDECIMIENTO Y COMPACTACION).</v>
          </cell>
          <cell r="E1719" t="str">
            <v>M3</v>
          </cell>
          <cell r="F1719">
            <v>60678</v>
          </cell>
          <cell r="G1719" t="str">
            <v>Actualización 2022 -I</v>
          </cell>
        </row>
        <row r="1720">
          <cell r="A1720">
            <v>6057</v>
          </cell>
          <cell r="B1720" t="str">
            <v>REDES TELEFONICAS / DATOS</v>
          </cell>
          <cell r="C1720" t="str">
            <v>RED TELEFONICA ETB</v>
          </cell>
          <cell r="D1720" t="str">
            <v>SEMAFORO VEHICULAR DE POLICARBONATO (3X200) (ALQUILER) LENTES DE POLICARBONATO DE 8" TRES LUCES, SISTEMA DE ILUMINACIÓN A LEDS, INCLUYE SUMINISTRO, INSTALACION Y TRASLADO INTERNO EN OBRA. ELEMENTOS DE FIJACION.</v>
          </cell>
          <cell r="E1720" t="str">
            <v>UN/MES</v>
          </cell>
          <cell r="F1720">
            <v>185900</v>
          </cell>
          <cell r="G1720" t="str">
            <v>Actualización 2022 -I</v>
          </cell>
        </row>
        <row r="1721">
          <cell r="A1721">
            <v>6058</v>
          </cell>
          <cell r="B1721" t="str">
            <v>REDES TELEFONICAS / DATOS</v>
          </cell>
          <cell r="C1721" t="str">
            <v>RED TELEFONICA ETB</v>
          </cell>
          <cell r="D1721" t="str">
            <v>SEMAFORO PEATONAL DE POLICARBONATO (2X200) (ALQUILER) LENTES DE POLICARBONATO DE 8" DOS LUCES, SISTEMA DE ILUMINACIÓN A LEDS, INCLUYE SUMINISTRO, INSTALACION Y TRASLADO INTERNO EN OBRA. ELEMENTOS DE FIJACION.</v>
          </cell>
          <cell r="E1721" t="str">
            <v>UN/MES</v>
          </cell>
          <cell r="F1721">
            <v>132436</v>
          </cell>
          <cell r="G1721" t="str">
            <v>Actualización 2022 -I</v>
          </cell>
        </row>
        <row r="1722">
          <cell r="A1722">
            <v>6059</v>
          </cell>
          <cell r="B1722" t="str">
            <v>SEÑALIZACIÓN</v>
          </cell>
          <cell r="C1722" t="str">
            <v>SEÑALES DE TRANSITO</v>
          </cell>
          <cell r="D1722" t="str">
            <v>BARRICADA METÁLICAS C-20 CON TRES BANDEJAS DE 23CM X 150CM. (ALQUILER). INCLUYE TABLERO DE 60CM DE DIAMETRO "DESVIO" REFLECTIVO GRADO INGENIERIA COMERCIAL. SUMINISTRO E INSTALACION Y TRASLADO INTERNO EN OBRA.</v>
          </cell>
          <cell r="E1722" t="str">
            <v>UN/MES</v>
          </cell>
          <cell r="F1722">
            <v>52230</v>
          </cell>
          <cell r="G1722" t="str">
            <v>Actualización 2022 -I</v>
          </cell>
        </row>
        <row r="1723">
          <cell r="A1723">
            <v>6060</v>
          </cell>
          <cell r="B1723" t="str">
            <v>TRANSPORTES Y ACARREOS</v>
          </cell>
          <cell r="C1723" t="str">
            <v>ALQUILER DE EQUIPOS</v>
          </cell>
          <cell r="D1723" t="str">
            <v>GRUA PARA REMOLQUE DE VEHICULOS (ALQUILER). INCLUYE CONDUCTOR Y COMBUSTIBLE. TIEMPO 12 HORAS DIARIAS.</v>
          </cell>
          <cell r="E1723" t="str">
            <v>UN/MES</v>
          </cell>
          <cell r="F1723">
            <v>1161869</v>
          </cell>
          <cell r="G1723" t="str">
            <v>Actualización 2022 -I</v>
          </cell>
        </row>
        <row r="1724">
          <cell r="A1724">
            <v>6061</v>
          </cell>
          <cell r="B1724" t="str">
            <v>GESTIÓN SOCIAL</v>
          </cell>
          <cell r="C1724" t="str">
            <v>GESTIÓN SOCIAL</v>
          </cell>
          <cell r="D1724" t="str">
            <v>PASACALLES IMPRESO EN LONA BANNER (7.0M X 1.0M) TERMINADO CON PALOS EN LOS EXTREMOS. INCLUYE SUMINISTRO E INSTALACION.</v>
          </cell>
          <cell r="E1724" t="str">
            <v>UN</v>
          </cell>
          <cell r="F1724">
            <v>303028</v>
          </cell>
          <cell r="G1724" t="str">
            <v>Actualización 2022 -I</v>
          </cell>
        </row>
        <row r="1725">
          <cell r="A1725">
            <v>6062</v>
          </cell>
          <cell r="B1725" t="str">
            <v>CONCRETO Y ACERO PARA ESTRUCTURAS</v>
          </cell>
          <cell r="C1725" t="str">
            <v>CONCRETO PARA ESTRUCTURAS</v>
          </cell>
          <cell r="D1725" t="str">
            <v>CONCRETO 3000 PSI GRAVA COMÚN PARA BARRERA NEW JERSEY MONODIRECCIONAL DE 0.90M DE ALTURA X 0.375 DE BASE X 4.76M DE LONG. (PREMEZCLADO. INCLUYE SUMINISTRO, FORMALETEO, COLOCACIÓN. NO INCLUYE REFUERZO NI CURADO).</v>
          </cell>
          <cell r="E1725" t="str">
            <v>M3</v>
          </cell>
          <cell r="F1725">
            <v>568870</v>
          </cell>
          <cell r="G1725" t="str">
            <v>Actualización 2022 -I</v>
          </cell>
        </row>
        <row r="1726">
          <cell r="A1726">
            <v>6065</v>
          </cell>
          <cell r="B1726" t="str">
            <v>CONCRETO Y ACERO PARA ESTRUCTURAS</v>
          </cell>
          <cell r="C1726" t="str">
            <v>ESTRUCTURAS EN ACERO</v>
          </cell>
          <cell r="D1726" t="str">
            <v>LAMINA MACIZA HR PARA BOCATOMA, INCLUYE MANO DE OBRA, ACCESORIOS E INSTALACION SEGUN DETALLE EN PLANOS Y ESPECIFICACIONES TECNICAS</v>
          </cell>
          <cell r="E1726" t="str">
            <v>UN</v>
          </cell>
          <cell r="F1726">
            <v>694896</v>
          </cell>
          <cell r="G1726" t="str">
            <v>Actualización 2022 -I</v>
          </cell>
        </row>
        <row r="1727">
          <cell r="A1727">
            <v>6070</v>
          </cell>
          <cell r="B1727" t="str">
            <v>OBRAS DE ARTE Y EDIFICACIONES</v>
          </cell>
          <cell r="C1727" t="str">
            <v>ACABADOS</v>
          </cell>
          <cell r="D1727" t="str">
            <v>ELEMENTO ENVOLVENTE PEINAZO PARA MODULO. SUMINISTRO E INSTALACION. INCLUYE MANO DE OBRA.</v>
          </cell>
          <cell r="E1727" t="str">
            <v>M2</v>
          </cell>
          <cell r="F1727">
            <v>77837</v>
          </cell>
          <cell r="G1727" t="str">
            <v>Actualización 2022 -I</v>
          </cell>
        </row>
        <row r="1728">
          <cell r="A1728">
            <v>6073</v>
          </cell>
          <cell r="B1728" t="str">
            <v>OBRAS DE ARTE Y EDIFICACIONES</v>
          </cell>
          <cell r="C1728" t="str">
            <v>ACABADOS</v>
          </cell>
          <cell r="D1728" t="str">
            <v>MODULO DE PERSIANA DE 1.80 X 2.35 GALVANIZADO PARA CERRAMIENTO, INCLUYE MANO DE OBRA, ACCESORIOS E INSTALACION, SEGUN DETALLE EN PLANOS Y ESPECIFICACIONES TECNICAS. SUMINISTRO E INSTALACION.</v>
          </cell>
          <cell r="E1728" t="str">
            <v>UN</v>
          </cell>
          <cell r="F1728">
            <v>3809109</v>
          </cell>
          <cell r="G1728" t="str">
            <v>Actualización 2022 -I</v>
          </cell>
        </row>
        <row r="1729">
          <cell r="A1729">
            <v>6074</v>
          </cell>
          <cell r="B1729" t="str">
            <v>OBRAS DE ARTE Y EDIFICACIONES</v>
          </cell>
          <cell r="C1729" t="str">
            <v>ACABADOS</v>
          </cell>
          <cell r="D1729" t="str">
            <v>MODULO DE PERSIANA DE 1.80 X 1.20 GALVANIZADO PARA FACHADA COMERCIAL, INCLUYE MANO DE OBRA, ACCESORIOS SEGUN DETALLE EN PLANOS Y ESPECIFICACIONES TECNICAS. SUMINISTRO E INSTALACION.</v>
          </cell>
          <cell r="E1729" t="str">
            <v>UN</v>
          </cell>
          <cell r="F1729">
            <v>1862570</v>
          </cell>
          <cell r="G1729" t="str">
            <v>Actualización 2022 -I</v>
          </cell>
        </row>
        <row r="1730">
          <cell r="A1730">
            <v>6078</v>
          </cell>
          <cell r="B1730" t="str">
            <v>OBRAS DE ARTE Y EDIFICACIONES</v>
          </cell>
          <cell r="C1730" t="str">
            <v>OBRAS DE ARTE Y EDIFICACIONES</v>
          </cell>
          <cell r="D1730" t="str">
            <v>CUBIERTA EN LAMINA ALVEOLAR EN POLICARBONATO. SUMINISTRO E INSTALACION. INCLUYE MANO DE OBRA Y ACCESORIOS</v>
          </cell>
          <cell r="E1730" t="str">
            <v>M2</v>
          </cell>
          <cell r="F1730">
            <v>105501</v>
          </cell>
          <cell r="G1730" t="str">
            <v>Actualización 2022 -I</v>
          </cell>
        </row>
        <row r="1731">
          <cell r="A1731">
            <v>6079</v>
          </cell>
          <cell r="B1731" t="str">
            <v>OBRAS DE ARTE Y EDIFICACIONES</v>
          </cell>
          <cell r="C1731" t="str">
            <v>OBRAS DE ARTE Y EDIFICACIONES</v>
          </cell>
          <cell r="D1731" t="str">
            <v>ELEMENTO ENVOLVENTE REMATE PARA CUBIERTA. SUMINISTRO E INSTALACION. INCLUYE MANO DE OBRA</v>
          </cell>
          <cell r="E1731" t="str">
            <v>M2</v>
          </cell>
          <cell r="F1731">
            <v>102166</v>
          </cell>
          <cell r="G1731" t="str">
            <v>Actualización 2022 -I</v>
          </cell>
        </row>
        <row r="1732">
          <cell r="A1732">
            <v>6082</v>
          </cell>
          <cell r="B1732" t="str">
            <v>OBRAS DE ARTE Y EDIFICACIONES</v>
          </cell>
          <cell r="C1732" t="str">
            <v>OBRAS DE ARTE Y EDIFICACIONES</v>
          </cell>
          <cell r="D1732" t="str">
            <v>MAMPOSTERIA EN BLOQUE e = 0.12m (INCLUYE SUMINISTRO, INSUMOS Y CONSTRUCCIÓN)</v>
          </cell>
          <cell r="E1732" t="str">
            <v>M2</v>
          </cell>
          <cell r="F1732">
            <v>47582</v>
          </cell>
          <cell r="G1732" t="str">
            <v>Actualización 2022 -I</v>
          </cell>
        </row>
        <row r="1733">
          <cell r="A1733">
            <v>6084</v>
          </cell>
          <cell r="B1733" t="str">
            <v>GESTIÓN SOCIAL</v>
          </cell>
          <cell r="C1733" t="str">
            <v>GESTIÓN SOCIAL</v>
          </cell>
          <cell r="D1733" t="str">
            <v>EDICION, IMPRESION Y DISTRIBUCION DE PIEZAS DE DIVULGACION (PIEZAS EN PAPEL BOND, TAMAÑO CARTA, TIPO FOTOCOPIA).</v>
          </cell>
          <cell r="E1733" t="str">
            <v>UN</v>
          </cell>
          <cell r="F1733">
            <v>591</v>
          </cell>
          <cell r="G1733" t="str">
            <v>Actualización 2022 -I</v>
          </cell>
        </row>
        <row r="1734">
          <cell r="A1734">
            <v>6085</v>
          </cell>
          <cell r="B1734" t="str">
            <v>GESTIÓN SOCIAL</v>
          </cell>
          <cell r="C1734" t="str">
            <v>GESTIÓN SOCIAL</v>
          </cell>
          <cell r="D1734" t="str">
            <v>LEVANTAMIENTO DE ACTA DE VECINDAD COMPLETA. (INCLUYE PERSONAL, LOGISTICA, ELABORACION DE FORMATO, PAPELERIA, FOTOGRAFIA Y VIDEO).</v>
          </cell>
          <cell r="E1734" t="str">
            <v>UN PRE</v>
          </cell>
          <cell r="F1734">
            <v>30202</v>
          </cell>
          <cell r="G1734" t="str">
            <v>Actualización 2022 -I</v>
          </cell>
        </row>
        <row r="1735">
          <cell r="A1735">
            <v>6086</v>
          </cell>
          <cell r="B1735" t="str">
            <v>GESTIÓN AMBIENTAL</v>
          </cell>
          <cell r="C1735" t="str">
            <v>GESTIÓN AMBIENTAL</v>
          </cell>
          <cell r="D1735" t="str">
            <v>ACTUALIZACION DE SISTEMA DE GESTION DEL ARBOLADO URBANO UBICADO EN TERRENO. SIGAU POR ARBOL PARA TALA, BLOQUEO Y TRASLADO</v>
          </cell>
          <cell r="E1735" t="str">
            <v>UN</v>
          </cell>
          <cell r="F1735">
            <v>11764</v>
          </cell>
          <cell r="G1735" t="str">
            <v>Actualización 2022 -I</v>
          </cell>
        </row>
        <row r="1736">
          <cell r="A1736">
            <v>6087</v>
          </cell>
          <cell r="B1736" t="str">
            <v>GESTIÓN AMBIENTAL</v>
          </cell>
          <cell r="C1736" t="str">
            <v>GESTIÓN AMBIENTAL</v>
          </cell>
          <cell r="D1736" t="str">
            <v>ACTUALIZACION DE SISTEMA DE GESTION DEL ARBOLADO URBANO UBICADO EN TERRENO. SIGAU POR ARBOL PARA PLANTACION</v>
          </cell>
          <cell r="E1736" t="str">
            <v>UN</v>
          </cell>
          <cell r="F1736">
            <v>10898</v>
          </cell>
          <cell r="G1736" t="str">
            <v>Actualización 2022 -I</v>
          </cell>
        </row>
        <row r="1737">
          <cell r="A1737">
            <v>6088</v>
          </cell>
          <cell r="B1737" t="str">
            <v>GESTIÓN AMBIENTAL</v>
          </cell>
          <cell r="C1737" t="str">
            <v>GESTIÓN AMBIENTAL</v>
          </cell>
          <cell r="D1737" t="str">
            <v>LEVANTAMIENTO DE INVENTARIO FORESTAL. INCLUYE ELABORACION FICHA FORESTAL Y VISITA A TERRENO</v>
          </cell>
          <cell r="E1737" t="str">
            <v>FICHA</v>
          </cell>
          <cell r="F1737">
            <v>17596</v>
          </cell>
          <cell r="G1737" t="str">
            <v>Actualización 2022 -I</v>
          </cell>
        </row>
        <row r="1738">
          <cell r="A1738">
            <v>6089</v>
          </cell>
          <cell r="B1738" t="str">
            <v>REDES TELEFONICAS / DATOS</v>
          </cell>
          <cell r="C1738" t="str">
            <v>RED TELEFONICA ETB</v>
          </cell>
          <cell r="D1738" t="str">
            <v>NIVELACIÓN DE CAJA ETB T-13 H= 0.30M (INCLUYE DEMOLICION, FORMALETA, COMPRESOR, TRANSPORTE, PLACA SUPERIOR EN CONCRETO DE 3000 PSI, ACERO DE REFUERZO, BLOQUE PARA CÁMARA TELEFÓNICA TELECOM RESISTENCIA 3000 PSI, MORTERO, ARO Y TAPA ETB, TRANSPORTE Y DISPOSICION DE ESCOMBROS Y MANO DE OBRA ).</v>
          </cell>
          <cell r="E1738" t="str">
            <v>UN</v>
          </cell>
          <cell r="F1738">
            <v>2282055</v>
          </cell>
          <cell r="G1738" t="str">
            <v>Actualización 2022 -I</v>
          </cell>
        </row>
        <row r="1739">
          <cell r="A1739">
            <v>6090</v>
          </cell>
          <cell r="B1739" t="str">
            <v>REDES TELEFONICAS / DATOS</v>
          </cell>
          <cell r="C1739" t="str">
            <v>RED TELEFONICA ETB</v>
          </cell>
          <cell r="D1739" t="str">
            <v>NIVELACIÓN DE CAJA ETB T-14 H= 0.30M (INCLUYE DEMOLICION, FORMALETA, COMPRESOR, TRANSPORTE, PLACA SUPERIOR EN CONCRETO DE 3000 PSI, ACERO DE REFUERZO, BLOQUE PARA CÁMARA TELEFÓNICA TELECOM RESISTENCIA 3000 PSI, MORTERO, ARO Y TAPA ETB, TRANSPORTE Y DISPOSICION DE ESCOMBROS Y MANO DE OBRA ).</v>
          </cell>
          <cell r="E1739" t="str">
            <v>UN</v>
          </cell>
          <cell r="F1739">
            <v>2499279</v>
          </cell>
          <cell r="G1739" t="str">
            <v>Actualización 2022 -I</v>
          </cell>
        </row>
        <row r="1740">
          <cell r="A1740">
            <v>6091</v>
          </cell>
          <cell r="B1740" t="str">
            <v>REDES TELEFONICAS / DATOS</v>
          </cell>
          <cell r="C1740" t="str">
            <v>RED TELEFONICA ETB</v>
          </cell>
          <cell r="D1740" t="str">
            <v>NIVELACIÓN DE CAJA DOBLE DE PASO ETB H= 0.30M (INCLUYE FORMALETA, JUEGO DE MARCO Y TAPA DOBLE PARA CAJA DE PASO DOBLE GALVANIZADA NORMA ETB, BORDILLO PERIMETRAL EN CONCRETO DE 3000 PSI HECHO EN OBRA 1:2:2 CON ARENA DE RIO Y TRITURADO DE 3/4", ACERO DE REFUERZO DE 3/8" Y 1/2", TRANSPORTE Y DISPOSICION FINAL DE ESCOMBROS .</v>
          </cell>
          <cell r="E1740" t="str">
            <v>UN</v>
          </cell>
          <cell r="F1740">
            <v>1173759</v>
          </cell>
          <cell r="G1740" t="str">
            <v>Actualización 2022 -I</v>
          </cell>
        </row>
        <row r="1741">
          <cell r="A1741">
            <v>6092</v>
          </cell>
          <cell r="B1741" t="str">
            <v>REDES ACUEDUCTO</v>
          </cell>
          <cell r="C1741" t="str">
            <v>REDES ACUEDUCTO</v>
          </cell>
          <cell r="D1741" t="str">
            <v>RELOCALIZACIÓN DE MEDIDOR DE ACUEDUCTO D= 1/2" (INCLUYE 1.0M TUBERÍA GALVANIZADA D= 1/2", SOLDADURA, CINTA DE TEFLON, Y CAJILLA PLASTICA FABRICADA EN POLIPROPILENO DE ALTO IMPACTO CON MATERIAL ORIGINAL, DE MEDIDAS 34CM X50.5CM X 3.5CM DE ALTO, Y CAJILLA DE MEDIDAS 34CM X 50.5CM X 28CM DE ALTO</v>
          </cell>
          <cell r="E1741" t="str">
            <v>UN</v>
          </cell>
          <cell r="F1741">
            <v>329740</v>
          </cell>
          <cell r="G1741" t="str">
            <v>Actualización 2022 -I</v>
          </cell>
        </row>
        <row r="1742">
          <cell r="A1742">
            <v>6093</v>
          </cell>
          <cell r="B1742" t="str">
            <v>REDES ACUEDUCTO</v>
          </cell>
          <cell r="C1742" t="str">
            <v>REDES ACUEDUCTO</v>
          </cell>
          <cell r="D1742" t="str">
            <v>RELOCALIZACIÓN DE MEDIDOR DE ACUEDUCTO D= 1" (INCLUYE 1.0M TUBERÍA GALVANIZADA D= 1", SOLDADURA, CINTA DE TEFLON, Y CAJILLA PLASTICA FABRICADA EN POLIPROPILENO DE ALTO IMPACTO CON MATERIAL ORIGINAL, DE MEDIDAS 34CM X 50.5CM X 3.5CM DE ALTO, Y CAJILLA DE MEDIDAS 34CM X 50.5CM X 28CM DE ALTO.</v>
          </cell>
          <cell r="E1742" t="str">
            <v>UN</v>
          </cell>
          <cell r="F1742">
            <v>348982</v>
          </cell>
          <cell r="G1742" t="str">
            <v>Actualización 2022 -I</v>
          </cell>
        </row>
        <row r="1743">
          <cell r="A1743">
            <v>6094</v>
          </cell>
          <cell r="B1743" t="str">
            <v>REDES ACUEDUCTO</v>
          </cell>
          <cell r="C1743" t="str">
            <v>REDES ACUEDUCTO</v>
          </cell>
          <cell r="D1743" t="str">
            <v>RELOCALIZACIÓN DE MEDIDOR DE ACUEDUCTO D= 3/4" (INCLUYE 1.0M TUBERÍA GALVANIZADA D= 1/2", SOLDADURA, CINTA DE TEFLON, Y CAJILLA PLASTICA FABRICADA EN POLIPROPILENO DE ALTO IMPACTO CON MATERIAL ORIGINAL, DE MEDIDAS 34CM X50.5CM X 3.5CM DE ALTO, Y CAJILLA DE MEDIDAS 34CM X 50.5CM X 28CM DE ALTO.</v>
          </cell>
          <cell r="E1743" t="str">
            <v>UN</v>
          </cell>
          <cell r="F1743">
            <v>337708</v>
          </cell>
          <cell r="G1743" t="str">
            <v>Actualización 2022 -I</v>
          </cell>
        </row>
        <row r="1744">
          <cell r="A1744">
            <v>6095</v>
          </cell>
          <cell r="B1744" t="str">
            <v>PAVIMENTOS</v>
          </cell>
          <cell r="C1744" t="str">
            <v>PAVIMENTOS EN CONCRETO HIDRAULICO</v>
          </cell>
          <cell r="D1744" t="str">
            <v>PISO EN CONCRETO MR43 (315 KG/CM2) GRAVA COMÚN ACELERADO A 7 DÍAS, ESTAMPADO PARA POMPEYANOS, e=0.23m (INCLUYE SUMINISTRO Y COLOCACIÓN DE CONCRETO, JUEGO DE MOLDES, DESMOLDANTE EN POLVO, CURADOR PARA CONCRETO, CORTE Y SELLADO DE JUNTAS.</v>
          </cell>
          <cell r="E1744" t="str">
            <v>M2</v>
          </cell>
          <cell r="F1744">
            <v>259268</v>
          </cell>
          <cell r="G1744" t="str">
            <v>Actualización 2022 -I</v>
          </cell>
        </row>
        <row r="1745">
          <cell r="A1745">
            <v>6096</v>
          </cell>
          <cell r="B1745" t="str">
            <v>PAVIMENTOS</v>
          </cell>
          <cell r="C1745" t="str">
            <v>PAVIMENTOS EN CONCRETO HIDRAULICO</v>
          </cell>
          <cell r="D1745" t="str">
            <v>PISO EN CONCRETO MR43 (315 KG/CM2) GRAVA COMÚN ACELERADO A 7 DÍAS, ESTAMPADO PARA POMPEYANOS, E=0.20M (INCLUYE SUMINISTRO Y COLOCACIÓN DE CONCRETO, JUEGO DE MOLDES, DESMOLDANTE EN POLVO, CURADOR PARA CONCRETO, CORTE Y SELLADO DE JUNTAS.</v>
          </cell>
          <cell r="E1745" t="str">
            <v>M2</v>
          </cell>
          <cell r="F1745">
            <v>238486</v>
          </cell>
          <cell r="G1745" t="str">
            <v>Actualización 2022 -I</v>
          </cell>
        </row>
        <row r="1746">
          <cell r="A1746">
            <v>6098</v>
          </cell>
          <cell r="B1746" t="str">
            <v>PAVIMENTOS</v>
          </cell>
          <cell r="C1746" t="str">
            <v>PAVIMENTOS ARTICULADOS</v>
          </cell>
          <cell r="D1746" t="str">
            <v>ADOQUIN EN CONCRETO A-25 (20X10X6cm)  (Suministro e instalación. Incluye base 4cm mortero 2500 PSI y arena de sello)</v>
          </cell>
          <cell r="E1746" t="str">
            <v>M2</v>
          </cell>
          <cell r="F1746">
            <v>89078</v>
          </cell>
          <cell r="G1746" t="str">
            <v>Actualización 2022 -I</v>
          </cell>
        </row>
        <row r="1747">
          <cell r="A1747">
            <v>6099</v>
          </cell>
          <cell r="B1747" t="str">
            <v>ANDENES Y SARDINELES</v>
          </cell>
          <cell r="C1747" t="str">
            <v>PISOS EN ADOQUINES Y EN LOSETAS</v>
          </cell>
          <cell r="D1747" t="str">
            <v>ESTAMPADO PARA CONCRETO MR DE POMPEYANOS, ACCESOS VEHICULARES A PREDIOS Y VÍAS (ACABADO Y CURADO, SUMINISTRO Y MANO DE OBRA. INCLUYE JUEGO DE MOLDES, COLOR ENDURECEDOR DE CUARZO, DESMOLDANTE EN POLVO COLOR, SELLADOR ACRÍLICO TRANSPARENTE SEMILUSTRE).</v>
          </cell>
          <cell r="E1747" t="str">
            <v>M2</v>
          </cell>
          <cell r="F1747">
            <v>37768</v>
          </cell>
          <cell r="G1747" t="str">
            <v>Actualización 2022 -I</v>
          </cell>
        </row>
        <row r="1748">
          <cell r="A1748">
            <v>6100</v>
          </cell>
          <cell r="B1748" t="str">
            <v>ANDENES Y SARDINELES</v>
          </cell>
          <cell r="C1748" t="str">
            <v>PISOS EN ADOQUINES Y EN LOSETAS</v>
          </cell>
          <cell r="D1748" t="str">
            <v>CENEFA LINEAL EN ADOQUÍN DE CONCRETO (20cm X 10cm X 6cm) COLOR ROJO (SUMINISTRO E INSTALACIÓN. INCLUYE BASE EN ARENA DE NIVELACIÓN e= 4cm Y ARENA DE SELLO).</v>
          </cell>
          <cell r="E1748" t="str">
            <v>ML</v>
          </cell>
          <cell r="F1748">
            <v>9874</v>
          </cell>
          <cell r="G1748" t="str">
            <v>Actualización 2022 -I</v>
          </cell>
        </row>
        <row r="1749">
          <cell r="A1749">
            <v>6101</v>
          </cell>
          <cell r="B1749" t="str">
            <v>ANDENES Y SARDINELES</v>
          </cell>
          <cell r="C1749" t="str">
            <v>PISOS EN ADOQUINES Y EN LOSETAS</v>
          </cell>
          <cell r="D1749" t="str">
            <v>CENEFA LINEAL EN ADOQUÍN DE CONCRETO (20cm X 10cm X 8cm) COLOR ROJO PARA RAMPAS DE ACCESO VEHICULAR A PREDIOS (SUMINISTRO E INSTALACIÓN. INCLUYE BASE EN ARENA DE NIVELACIÓN e= 4cm Y ARENA DE SELLO).</v>
          </cell>
          <cell r="E1749" t="str">
            <v>ML</v>
          </cell>
          <cell r="F1749">
            <v>11748</v>
          </cell>
          <cell r="G1749" t="str">
            <v>Actualización 2022 -I</v>
          </cell>
        </row>
        <row r="1750">
          <cell r="A1750">
            <v>6102</v>
          </cell>
          <cell r="B1750" t="str">
            <v>ANDENES Y SARDINELES</v>
          </cell>
          <cell r="C1750" t="str">
            <v>PISOS EN ADOQUINES Y EN LOSETAS</v>
          </cell>
          <cell r="D1750" t="str">
            <v>CENEFA LINEAL EN LOSETA PREFABRICADA TÁCTIL ALERTA Y GUÍA A55 / A56 ANCHO 0.40m (SUMINISTRO E INSTALACIÓN. INCLUYE BASE EN ARENA DE NIVELACIÓN e= 4cm Y ARENA DE SELLO).</v>
          </cell>
          <cell r="E1750" t="str">
            <v>ML</v>
          </cell>
          <cell r="F1750">
            <v>25290</v>
          </cell>
          <cell r="G1750" t="str">
            <v>Actualización 2022 -I</v>
          </cell>
        </row>
        <row r="1751">
          <cell r="A1751">
            <v>6103</v>
          </cell>
          <cell r="B1751" t="str">
            <v>REDES ALCANTARILLADO / DRENAJE</v>
          </cell>
          <cell r="C1751" t="str">
            <v>REDES ALCANTARILLADO / DRENAJE</v>
          </cell>
          <cell r="D1751" t="str">
            <v>CUNETA DE DRENAJE ANCHO= 0.50m EN CONCRETO PREMEZCLADO DE 3000 PSI FUNDIDO EN SITIO. PROFUNDIDAD VARIABLE (ENTRE 0.10m Y 0.50m). (INCLUYE CONSTRUCCIÓN DE PLACA DE FONDO Y MUROS EN CONCRETO IMPERMEABILIZADO, MEDIACAÑAS Y MORTERO DE NIVELACIÓN, ÁNGULOS METÁLICOS PARA SOPORTE DE REJILLAS PREFABRICADAS).</v>
          </cell>
          <cell r="E1751" t="str">
            <v>ML</v>
          </cell>
          <cell r="F1751">
            <v>119842</v>
          </cell>
          <cell r="G1751" t="str">
            <v>Actualización 2022 -I</v>
          </cell>
        </row>
        <row r="1752">
          <cell r="A1752">
            <v>6104</v>
          </cell>
          <cell r="B1752" t="str">
            <v>OBRAS DE ARTE Y EDIFICACIONES</v>
          </cell>
          <cell r="C1752" t="str">
            <v>MAMPOSTERIA</v>
          </cell>
          <cell r="D1752" t="str">
            <v>MURO EN BLOQUE DE CONCRETO ESTRIADO.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E1752" t="str">
            <v>M2</v>
          </cell>
          <cell r="F1752">
            <v>88297</v>
          </cell>
          <cell r="G1752" t="str">
            <v>Actualización 2022 -I</v>
          </cell>
        </row>
        <row r="1753">
          <cell r="A1753">
            <v>6105</v>
          </cell>
          <cell r="B1753" t="str">
            <v>MOBILIARIO URBANO - ARBOLES Y GRAMAS</v>
          </cell>
          <cell r="C1753" t="str">
            <v>OTROS MOBILIARIO EN ESPACIO PUBLICO</v>
          </cell>
          <cell r="D1753" t="str">
            <v>REJA DE PROTECCIÓN PARA PARQUES VECINALES Y DE BOLSILLO. SEGÚN ESPECIFICACIONES IDRD. (SUMINISTRO E INSTALACIÓN. INCLUYE BASE EN CONCRETO DE 3000 PSI. NO INCLUYE ACERO DE REFUERZO).</v>
          </cell>
          <cell r="E1753" t="str">
            <v>ML</v>
          </cell>
          <cell r="F1753">
            <v>1369913</v>
          </cell>
          <cell r="G1753" t="str">
            <v>Actualización 2022 -I</v>
          </cell>
        </row>
        <row r="1754">
          <cell r="A1754">
            <v>6106</v>
          </cell>
          <cell r="B1754" t="str">
            <v>MOBILIARIO URBANO - ARBOLES Y GRAMAS</v>
          </cell>
          <cell r="C1754" t="str">
            <v>OTROS MOBILIARIO EN ESPACIO PUBLICO</v>
          </cell>
          <cell r="D1754" t="str">
            <v>ESTRUCTURA DE BALONCESTO CON TABLERO ANTIVANDÁLICO SEGÚN ESPECIFICACIONES IDRD. (SUMINISTRO E INSTALACIÓN. INCLUYE EXCAVACIÓN, TRANSPORTE DE MATERIAL PROVENIENTE DE LA EXCAVACIÓN, CONCRETO DE LIMPIEZA Y DADO EN CONCRETO DE 3000 PSI).</v>
          </cell>
          <cell r="E1754" t="str">
            <v>UN</v>
          </cell>
          <cell r="F1754">
            <v>5368872</v>
          </cell>
          <cell r="G1754" t="str">
            <v>Actualización 2022 -I</v>
          </cell>
        </row>
        <row r="1755">
          <cell r="A1755">
            <v>6107</v>
          </cell>
          <cell r="B1755" t="str">
            <v>MOBILIARIO URBANO - ARBOLES Y GRAMAS</v>
          </cell>
          <cell r="C1755" t="str">
            <v>OTROS MOBILIARIO EN ESPACIO PUBLICO</v>
          </cell>
          <cell r="D1755" t="str">
            <v>ESTRUCTURA DE MICROFUTBOL SEGÚN ESPECIFICACIONES IDRD. (SUMINISTRO E INSTALACIÓN. INCLUYE EXCAVACIÓN, TRANSPORTE DE MATERIAL PROVENIENTE DE LA EXCAVACIÓN, CONCRETO DE LIMPIEZA Y DADO EN CONCRETO DE 3000 PSI).</v>
          </cell>
          <cell r="E1755" t="str">
            <v>PAR</v>
          </cell>
          <cell r="F1755">
            <v>2564795</v>
          </cell>
          <cell r="G1755" t="str">
            <v>Actualización 2022 -I</v>
          </cell>
        </row>
        <row r="1756">
          <cell r="A1756">
            <v>6110</v>
          </cell>
          <cell r="B1756" t="str">
            <v>MOBILIARIO URBANO - ARBOLES Y GRAMAS</v>
          </cell>
          <cell r="C1756" t="str">
            <v>OTROS MOBILIARIO EN ESPACIO PUBLICO</v>
          </cell>
          <cell r="D1756" t="str">
            <v>RUEDA PARA NIÑOS DE 1 A 5 AÑOS. SEGÚN ESPECIFICACIONES IDRD. (SUMINISTRO E INSTALACIÓN. INCLUYE EXCAVACIÓN Y CONCRETO DE 3000 PSI. NO INCLUYE ACERO DE REFUERZO).</v>
          </cell>
          <cell r="E1756" t="str">
            <v>UN</v>
          </cell>
          <cell r="F1756">
            <v>4500378</v>
          </cell>
          <cell r="G1756" t="str">
            <v>Actualización 2022 -I</v>
          </cell>
        </row>
        <row r="1757">
          <cell r="A1757">
            <v>6115</v>
          </cell>
          <cell r="B1757" t="str">
            <v>REDES ALCANTARILLADO / DRENAJE</v>
          </cell>
          <cell r="C1757" t="str">
            <v>REDES ALCANTARILLADO / DRENAJE</v>
          </cell>
          <cell r="D1757" t="str">
            <v>TUBERÍA CONCRETO CLASE V D= 24" (INCLUYE MORTERO DE INSTALACIÓN. SUMINISTRO E INSTALACIÓN).</v>
          </cell>
          <cell r="E1757" t="str">
            <v>ML</v>
          </cell>
          <cell r="F1757">
            <v>734468</v>
          </cell>
          <cell r="G1757" t="str">
            <v>Actualización 2022 -I</v>
          </cell>
        </row>
        <row r="1758">
          <cell r="A1758">
            <v>6116</v>
          </cell>
          <cell r="B1758" t="str">
            <v>REDES ALCANTARILLADO / DRENAJE</v>
          </cell>
          <cell r="C1758" t="str">
            <v>REDES ALCANTARILLADO / DRENAJE</v>
          </cell>
          <cell r="D1758" t="str">
            <v>TUBERÍA CONCRETO CLASE V D= 27" (INCLUYE MORTERO DE INSTALACIÓN. SUMINISTRO E INSTALACIÓN).</v>
          </cell>
          <cell r="E1758" t="str">
            <v>ML</v>
          </cell>
          <cell r="F1758">
            <v>979697</v>
          </cell>
          <cell r="G1758" t="str">
            <v>Actualización 2022 -I</v>
          </cell>
        </row>
        <row r="1759">
          <cell r="A1759">
            <v>6118</v>
          </cell>
          <cell r="B1759" t="str">
            <v>REDES ALCANTARILLADO / DRENAJE</v>
          </cell>
          <cell r="C1759" t="str">
            <v>REDES ALCANTARILLADO / DRENAJE</v>
          </cell>
          <cell r="D1759" t="str">
            <v>TUBERÍA CONCRETO CLASE V D= 40" (INCLUYE MORTERO DE INSTALACIÓN. SUMINISTRO E INSTALACIÓN).</v>
          </cell>
          <cell r="E1759" t="str">
            <v>ML</v>
          </cell>
          <cell r="F1759">
            <v>1902538</v>
          </cell>
          <cell r="G1759" t="str">
            <v>Actualización 2022 -I</v>
          </cell>
        </row>
        <row r="1760">
          <cell r="A1760">
            <v>6120</v>
          </cell>
          <cell r="B1760" t="str">
            <v>CONCRETO Y ACERO PARA ESTRUCTURAS</v>
          </cell>
          <cell r="C1760" t="str">
            <v>ESTRUCTURAS EN ACERO</v>
          </cell>
          <cell r="D1760" t="str">
            <v>BARANDA METÁLICA M80 (SUMINISTRO E INSTALACIÓN. INCLUYE BASE EN CONCRETO).</v>
          </cell>
          <cell r="E1760" t="str">
            <v>ML</v>
          </cell>
          <cell r="F1760">
            <v>259988</v>
          </cell>
          <cell r="G1760" t="str">
            <v>Actualización 2022 -I</v>
          </cell>
        </row>
        <row r="1761">
          <cell r="A1761">
            <v>6121</v>
          </cell>
          <cell r="B1761" t="str">
            <v>REDES ACUEDUCTO</v>
          </cell>
          <cell r="C1761" t="str">
            <v>REDES ACUEDUCTO</v>
          </cell>
          <cell r="D1761" t="str">
            <v>CRUZ HD 12" X 6" JUNTA HIDRÁULICA (SUMINISTRO E INSTALACIÓN)</v>
          </cell>
          <cell r="E1761" t="str">
            <v>UN</v>
          </cell>
          <cell r="F1761">
            <v>2689617</v>
          </cell>
          <cell r="G1761" t="str">
            <v>Actualización 2022 -I</v>
          </cell>
        </row>
        <row r="1762">
          <cell r="A1762">
            <v>6122</v>
          </cell>
          <cell r="B1762" t="str">
            <v>OBRAS DE ARTE Y EDIFICACIONES</v>
          </cell>
          <cell r="C1762" t="str">
            <v>OBRAS DE ARTE Y EDIFICACIONES</v>
          </cell>
          <cell r="D1762" t="str">
            <v>CUBIERTA VERDE (INCLUYE GEOTEXTIL 1800 PARA BASE, LÁMINA DE DRENAJE DE BAJA RETENCIÓN DE AGUA, GEOTEXTIL 1800 PARA RETENCIÓN DE FINOS, TAPETE TIPO CRASSULACEA EXL, TRANSPORTE Y MANO DE OBRA. SUMINISTRO E INSTALACIÓN.</v>
          </cell>
          <cell r="E1762" t="str">
            <v>M2</v>
          </cell>
          <cell r="F1762">
            <v>370240</v>
          </cell>
          <cell r="G1762" t="str">
            <v>Actualización 2022 -I</v>
          </cell>
        </row>
        <row r="1763">
          <cell r="A1763">
            <v>6126</v>
          </cell>
          <cell r="B1763" t="str">
            <v>ANÁLISIS AUXILIARES</v>
          </cell>
          <cell r="C1763" t="str">
            <v>CUADRILLAS (INCLUYE FACTOR PRESTACIONAL)</v>
          </cell>
          <cell r="D1763" t="str">
            <v>CUADRILLA (2 OFICIAL + 2 AYUDANTES)</v>
          </cell>
          <cell r="E1763" t="str">
            <v>JR</v>
          </cell>
          <cell r="F1763">
            <v>268475</v>
          </cell>
          <cell r="G1763" t="str">
            <v>Actualización 2022 -I</v>
          </cell>
        </row>
        <row r="1764">
          <cell r="A1764">
            <v>6127</v>
          </cell>
          <cell r="B1764" t="str">
            <v>REDES ELECTRICAS</v>
          </cell>
          <cell r="C1764" t="str">
            <v>RED ELÉCTRICA CODENSA</v>
          </cell>
          <cell r="D1764" t="str">
            <v>ACOMETIDA A TABLERO 3X2 + 1X4. THW. COBRE</v>
          </cell>
          <cell r="E1764" t="str">
            <v>UN</v>
          </cell>
          <cell r="F1764">
            <v>84905</v>
          </cell>
          <cell r="G1764" t="str">
            <v>Actualización 2022 -I</v>
          </cell>
        </row>
        <row r="1765">
          <cell r="A1765">
            <v>6135</v>
          </cell>
          <cell r="B1765" t="str">
            <v>CONCRETO Y ACERO PARA ESTRUCTURAS</v>
          </cell>
          <cell r="C1765" t="str">
            <v>CONCRETO PARA ESTRUCTURAS</v>
          </cell>
          <cell r="D1765" t="str">
            <v>SUPER ESTRUCTURA EN CONCRETO DE 6000 PSI PREMEZCLADO, GRAVA COMÚN (Incluye Sumin, bombeo, Formaleteo, Colocación y Curado. No incl. Refuerzo).</v>
          </cell>
          <cell r="E1765" t="str">
            <v>M3</v>
          </cell>
          <cell r="F1765">
            <v>777331</v>
          </cell>
          <cell r="G1765" t="str">
            <v>Actualización 2022 -I</v>
          </cell>
        </row>
        <row r="1766">
          <cell r="A1766">
            <v>6136</v>
          </cell>
          <cell r="B1766" t="str">
            <v>MOBILIARIO URBANO - ARBOLES Y GRAMAS</v>
          </cell>
          <cell r="C1766" t="str">
            <v>MOBILIARIO URBANO</v>
          </cell>
          <cell r="D1766" t="str">
            <v>TUBO EN U SEPARADOR DE CICLORUTA. (SUMINISTRO E INSTALACIÓN. INCLUYE BASE EN CONCRETO DE 3000 PSI HECHO EN OBRA).</v>
          </cell>
          <cell r="E1766" t="str">
            <v>UN</v>
          </cell>
          <cell r="F1766">
            <v>259625</v>
          </cell>
          <cell r="G1766" t="str">
            <v>Actualización 2022 -I</v>
          </cell>
        </row>
        <row r="1767">
          <cell r="A1767">
            <v>6137</v>
          </cell>
          <cell r="B1767" t="str">
            <v>PAVIMENTOS</v>
          </cell>
          <cell r="C1767" t="str">
            <v>PAVIMENTOS EN CONCRETO HIDRAULICO</v>
          </cell>
          <cell r="D1767" t="str">
            <v>PISO EN CONCRETO COLOR GRIS MR41 (280 Kg/Cm2) GRAVA 1" 28 DIAS  ESTAMPADO e=0.10m (INCLUYE SUMINISTRO Y COLOCACIÓN DE CONCRETO, JUEGO DE MOLDES,  DESMOLDANTE EN POLVO, CURADOR PARA CONCRETO, INCLUYE CORTE Y SELLADO DE JUNTAS.</v>
          </cell>
          <cell r="E1767" t="str">
            <v>M2</v>
          </cell>
          <cell r="F1767">
            <v>186277</v>
          </cell>
          <cell r="G1767" t="str">
            <v>Actualización 2022 -I</v>
          </cell>
        </row>
        <row r="1768">
          <cell r="A1768">
            <v>6141</v>
          </cell>
          <cell r="B1768" t="str">
            <v>DEMOLICIONES</v>
          </cell>
          <cell r="C1768" t="str">
            <v>DEMOLICIONES</v>
          </cell>
          <cell r="D1768" t="str">
            <v>DEMOLICIÓN CONSTRUCCIONES DE 1 PISO TEJA. INCLUYEN EL CARGUE, TRANSPORTE Y DISPOSICIÓN FINAL DE ESCOMBROS EN SITIO AUTORIZADO (DISTANCIA DE TRANSPORTE 28 KM.). INCLUYE MUROS INTERNOS, EXTERNOS, PLACAS Y CUBIERTAS, ADEMÁS DE LOS ELEMENTOS INTERNOS QUE SE ENCUENTREN EN LOS MISMOS.</v>
          </cell>
          <cell r="E1768" t="str">
            <v>M2</v>
          </cell>
          <cell r="F1768">
            <v>36051</v>
          </cell>
          <cell r="G1768" t="str">
            <v>Actualización 2022 -I</v>
          </cell>
        </row>
        <row r="1769">
          <cell r="A1769">
            <v>6142</v>
          </cell>
          <cell r="B1769" t="str">
            <v>DEMOLICIONES</v>
          </cell>
          <cell r="C1769" t="str">
            <v>DEMOLICIONES</v>
          </cell>
          <cell r="D1769" t="str">
            <v>DEMOLICIÓN CONSTRUCCIONES DE 1 PISO PLACA. INCLUYEN EL CARGUE, TRANSPORTE Y DISPOSICIÓN FINAL DE ESCOMBROS EN SITIO AUTORIZADO (DISTANCIA DE TRANSPORTE 28 KM.). INCLUYE MUROS INTERNOS, EXTERNOS, PLACAS Y CUBIERTAS, ADEMÁS DE LOS ELEMENTOS INTERNOS QUE SE ENCUENTREN EN LOS MISMOS.</v>
          </cell>
          <cell r="E1769" t="str">
            <v>M2</v>
          </cell>
          <cell r="F1769">
            <v>37944</v>
          </cell>
          <cell r="G1769" t="str">
            <v>Actualización 2022 -I</v>
          </cell>
        </row>
        <row r="1770">
          <cell r="A1770">
            <v>6143</v>
          </cell>
          <cell r="B1770" t="str">
            <v>DEMOLICIONES</v>
          </cell>
          <cell r="C1770" t="str">
            <v>DEMOLICIONES</v>
          </cell>
          <cell r="D1770" t="str">
            <v>DEMOLICIÓN CONSTRUCCIONES DE 2 HASTA 3 PISOS. INCLUYEN EL CARGUE, TRANSPORTE Y DISPOSICIÓN FINAL DE ESCOMBROS EN SITIO AUTORIZADO (DISTANCIA DE TRANSPORTE 28 KM.). INCLUYE MUROS INTERNOS, EXTERNOS, PLACAS Y CUBIERTAS, ADEMÁS DE LOS ELEMENTOS INTERNOS QUE SE ENCUENTREN EN LOS MISMOS.</v>
          </cell>
          <cell r="E1770" t="str">
            <v>M2</v>
          </cell>
          <cell r="F1770">
            <v>63729</v>
          </cell>
          <cell r="G1770" t="str">
            <v>Actualización 2022 -I</v>
          </cell>
        </row>
        <row r="1771">
          <cell r="A1771">
            <v>6144</v>
          </cell>
          <cell r="B1771" t="str">
            <v>DEMOLICIONES</v>
          </cell>
          <cell r="C1771" t="str">
            <v>DEMOLICIONES</v>
          </cell>
          <cell r="D1771" t="str">
            <v>DEMOLICIÓN CONSTRUCCIONES DE 4 HASTA 6 PISOS. INCLUYEN EL CARGUE, TRANSPORTE Y DISPOSICIÓN FINAL DE ESCOMBROS EN SITIO AUTORIZADO (DISTANCIA DE TRANSPORTE 28 KM.). INCLUYE MUROS INTERNOS, EXTERNOS, PLACAS Y CUBIERTAS, ADEMÁS DE LOS ELEMENTOS INTERNOS QUE SE ENCUENTREN EN LOS MISMOS.</v>
          </cell>
          <cell r="E1771" t="str">
            <v>M2</v>
          </cell>
          <cell r="F1771">
            <v>74108</v>
          </cell>
          <cell r="G1771" t="str">
            <v>Actualización 2022 -I</v>
          </cell>
        </row>
        <row r="1772">
          <cell r="A1772">
            <v>6145</v>
          </cell>
          <cell r="B1772" t="str">
            <v>DEMOLICIONES</v>
          </cell>
          <cell r="C1772" t="str">
            <v>DEMOLICIONES</v>
          </cell>
          <cell r="D1772" t="str">
            <v>DEMOLICIÓN DE BODEGAS CON DOBLE ALTURA. INCLUYEN EL CARGUE, TRANSPORTE Y DISPOSICIÓN FINAL DE ESCOMBROS EN SITIO AUTORIZADO (DISTANCIA DE TRANSPORTE 28 KM.). INCLUYE MUROS INTERNOS, EXTERNOS, PLACAS Y CUBIERTAS, ADEMÁS DE LOS ELEMENTOS INTERNOS QUE SE ENCUENTREN EN LOS MISMOS.</v>
          </cell>
          <cell r="E1772" t="str">
            <v>M2</v>
          </cell>
          <cell r="F1772">
            <v>45400</v>
          </cell>
          <cell r="G1772" t="str">
            <v>Actualización 2022 -I</v>
          </cell>
        </row>
        <row r="1773">
          <cell r="A1773">
            <v>6146</v>
          </cell>
          <cell r="B1773" t="str">
            <v>DEMOLICIONES</v>
          </cell>
          <cell r="C1773" t="str">
            <v>DEMOLICIONES</v>
          </cell>
          <cell r="D1773" t="str">
            <v>DEMOLICIÓN MEZANINE EN MADERA Y/O PREFABRICADO. INCLUYEN EL CARGUE, TRANSPORTE Y DISPOSICIÓN FINAL DE ESCOMBROS EN SITIO AUTORIZADO (DISTANCIA DE TRANSPORTE 28 KM.). INCLUYE MUROS INTERNOS, EXTERNOS, PLACAS Y CUBIERTAS, ADEMÁS DE LOS ELEMENTOS INTERNOS QUE SE ENCUENTREN EN LOS MISMOS.</v>
          </cell>
          <cell r="E1773" t="str">
            <v>M2</v>
          </cell>
          <cell r="F1773">
            <v>31538</v>
          </cell>
          <cell r="G1773" t="str">
            <v>Actualización 2022 -I</v>
          </cell>
        </row>
        <row r="1774">
          <cell r="A1774">
            <v>6147</v>
          </cell>
          <cell r="B1774" t="str">
            <v>ANÁLISIS AUXILIARES</v>
          </cell>
          <cell r="C1774" t="str">
            <v>ACTIVIDADES DE CONSERVACIÓN</v>
          </cell>
          <cell r="D1774" t="str">
            <v>CERRAMIENTO (8 HILERAS DE ALAMBRE DE PÚAS CALIBRE 12.5, CON PINTURA BLANCA 3 MANOS 60 CM, EN LA PARTE SUPERIOR, CON POSTES DE CONCRETO H=2.5 M Y SECCIÓN DE 10CM X 10CM, INSTALADOS CADA 2.00 M. INCLUYE DADOS DE CIMENTACIÓN 0.30 M X 0.30 M X 0.50 M)</v>
          </cell>
          <cell r="E1774" t="str">
            <v>ML</v>
          </cell>
          <cell r="F1774">
            <v>97594</v>
          </cell>
          <cell r="G1774" t="str">
            <v>Actualización 2022 -I</v>
          </cell>
        </row>
        <row r="1775">
          <cell r="A1775">
            <v>6148</v>
          </cell>
          <cell r="B1775" t="str">
            <v>ANÁLISIS AUXILIARES</v>
          </cell>
          <cell r="C1775" t="str">
            <v>ACTIVIDADES DE CONSERVACIÓN</v>
          </cell>
          <cell r="D1775" t="str">
            <v>CERRAMIENTO (8 HILERAS DE ALAMBRE DE PÚAS CALIBRE 12.5, CON POSTE DE MADERA ROLLIZA DE 8cm DE DIÁMETRO Y 2.00m DE ALTURA, ENTERRADO COMO MIN. 0.40, CON 2.00m., ENTRE POSTES)</v>
          </cell>
          <cell r="E1775" t="str">
            <v>ML</v>
          </cell>
          <cell r="F1775">
            <v>28873</v>
          </cell>
          <cell r="G1775" t="str">
            <v>Actualización 2022 -I</v>
          </cell>
        </row>
        <row r="1776">
          <cell r="A1776">
            <v>6149</v>
          </cell>
          <cell r="B1776" t="str">
            <v>OBRAS DE ARTE Y EDIFICACIONES</v>
          </cell>
          <cell r="C1776" t="str">
            <v>MAMPOSTERIA</v>
          </cell>
          <cell r="D1776" t="str">
            <v>CERRAMIENTO EN BLOQUE NO.5, DE ALTURA TOTAL DE 1.80 M, CON CIMENTACIÓN CICLÓPEA DE 0.35 M X 0.35 M Y VIGA DE AMARRE DE 0.12 M X 0.15 M Y COLUMNETAS DE 0.20 M X 0.12 M., CADA 3.50 M., ENTRE SÍ. INCLUYE TODOS LOS REFUERZOS EN HIERRO NECESARIOS.</v>
          </cell>
          <cell r="E1776" t="str">
            <v>ML</v>
          </cell>
          <cell r="F1776">
            <v>188375</v>
          </cell>
          <cell r="G1776" t="str">
            <v>Actualización 2022 -I</v>
          </cell>
        </row>
        <row r="1777">
          <cell r="A1777">
            <v>6150</v>
          </cell>
          <cell r="B1777" t="str">
            <v>CONCRETO Y ACERO PARA ESTRUCTURAS</v>
          </cell>
          <cell r="C1777" t="str">
            <v>ESTRUCTURAS EN ACERO</v>
          </cell>
          <cell r="D1777" t="str">
            <v>CERRAMIENTO EN MALLA ESLABONADA CALIBRE 10.5 Y ALAMBRE DE PUAS (3 HILERAS) INCLUYE AMARRES DE ALAMBRE GALVANIZADO SOLDADO A POSTES EN ACERO INOXIDABLE EN TUBO DE 1-1/2", CADA 2 MTS, ANGULO DE REMATE. EXCAVACIÓN DE 0.20 X 0.20 X 0.40 PARA ANCLAJE Y CONCRETO DE 3000 PSI PARA VIGA.</v>
          </cell>
          <cell r="E1777" t="str">
            <v>ML</v>
          </cell>
          <cell r="F1777">
            <v>301642</v>
          </cell>
          <cell r="G1777" t="str">
            <v>Actualización 2022 -I</v>
          </cell>
        </row>
        <row r="1778">
          <cell r="A1778">
            <v>6151</v>
          </cell>
          <cell r="B1778" t="str">
            <v>EXCAVACIONES</v>
          </cell>
          <cell r="C1778" t="str">
            <v>EXC. CONFORMACIÓN DE SUBRASANTE</v>
          </cell>
          <cell r="D1778" t="str">
            <v>EXPLANACIÓN Y EXTENDIDA MECÁNICA.</v>
          </cell>
          <cell r="E1778" t="str">
            <v>M3</v>
          </cell>
          <cell r="F1778">
            <v>6913</v>
          </cell>
          <cell r="G1778" t="str">
            <v>Actualización 2022 -I</v>
          </cell>
        </row>
        <row r="1779">
          <cell r="A1779">
            <v>6152</v>
          </cell>
          <cell r="B1779" t="str">
            <v>ANÁLISIS AUXILIARES</v>
          </cell>
          <cell r="C1779" t="str">
            <v>ACTIVIDADES DE CONSERVACIÓN</v>
          </cell>
          <cell r="D1779" t="str">
            <v>LIMPIEZA Y ACOPIO MANUAL DE BASURAS</v>
          </cell>
          <cell r="E1779" t="str">
            <v>M2</v>
          </cell>
          <cell r="F1779">
            <v>233</v>
          </cell>
          <cell r="G1779" t="str">
            <v>Actualización 2022 -I</v>
          </cell>
        </row>
        <row r="1780">
          <cell r="A1780">
            <v>6153</v>
          </cell>
          <cell r="B1780" t="str">
            <v>ANÁLISIS AUXILIARES</v>
          </cell>
          <cell r="C1780" t="str">
            <v>ACTIVIDADES DE CONSERVACIÓN</v>
          </cell>
          <cell r="D1780" t="str">
            <v>CORTE Y RETIRO DE CÉSPED (HASTA 40 CM - INCLUYE RETIRO DE DESPERDICIOS). NO INCLUYE TRANSPORTE Y RETIRO DE SOBRANTES.</v>
          </cell>
          <cell r="E1780" t="str">
            <v>M2</v>
          </cell>
          <cell r="F1780">
            <v>616</v>
          </cell>
          <cell r="G1780" t="str">
            <v>Actualización 2022 -I</v>
          </cell>
        </row>
        <row r="1781">
          <cell r="A1781">
            <v>6154</v>
          </cell>
          <cell r="B1781" t="str">
            <v>ANÁLISIS AUXILIARES</v>
          </cell>
          <cell r="C1781" t="str">
            <v>ACTIVIDADES DE CONSERVACIÓN</v>
          </cell>
          <cell r="D1781" t="str">
            <v>MATA MALEZA (UNA APLICACIÓN)</v>
          </cell>
          <cell r="E1781" t="str">
            <v>M2</v>
          </cell>
          <cell r="F1781">
            <v>297</v>
          </cell>
          <cell r="G1781" t="str">
            <v>Actualización 2022 -I</v>
          </cell>
        </row>
        <row r="1782">
          <cell r="A1782">
            <v>6155</v>
          </cell>
          <cell r="B1782" t="str">
            <v>ANÁLISIS AUXILIARES</v>
          </cell>
          <cell r="C1782" t="str">
            <v>ACTIVIDADES DE CONSERVACIÓN</v>
          </cell>
          <cell r="D1782" t="str">
            <v>PODA DE ÁRBOLES MEDIANOS, ALTURA : 8 MTS (ELIMINAR RAMAS SECAS, CON RIESGO DE ROTURA, RAMAS QUE ESTORBEN EL PASO DE PERSONAS O TOQUEN CABLES O EDIFICIOS)</v>
          </cell>
          <cell r="E1782" t="str">
            <v>UN</v>
          </cell>
          <cell r="F1782">
            <v>153255</v>
          </cell>
          <cell r="G1782" t="str">
            <v>Actualización 2022 -I</v>
          </cell>
        </row>
        <row r="1783">
          <cell r="A1783">
            <v>6156</v>
          </cell>
          <cell r="B1783" t="str">
            <v>ANÁLISIS AUXILIARES</v>
          </cell>
          <cell r="C1783" t="str">
            <v>ACTIVIDADES DE CONSERVACIÓN</v>
          </cell>
          <cell r="D1783" t="str">
            <v>FUMIGACIÓN CONTRA ROEDORES (RATICIDA - UNA APLICACIÓN)</v>
          </cell>
          <cell r="E1783" t="str">
            <v>M2</v>
          </cell>
          <cell r="F1783">
            <v>312</v>
          </cell>
          <cell r="G1783" t="str">
            <v>Actualización 2022 -I</v>
          </cell>
        </row>
        <row r="1784">
          <cell r="A1784">
            <v>6157</v>
          </cell>
          <cell r="B1784" t="str">
            <v>ANÁLISIS AUXILIARES</v>
          </cell>
          <cell r="C1784" t="str">
            <v>ACTIVIDADES DE CONSERVACIÓN</v>
          </cell>
          <cell r="D1784" t="str">
            <v>FUMIGACIÓN CONTRA INSECTOS (INSECTICIDAS- INCLUYE LEVANTAMIENTO DE ANIMALES Y BASURAS, DESINFECTACIÓN CONTRA VIRUS, BACTERIAS Y HONGOS)</v>
          </cell>
          <cell r="E1784" t="str">
            <v>M2</v>
          </cell>
          <cell r="F1784">
            <v>587</v>
          </cell>
          <cell r="G1784" t="str">
            <v>Actualización 2022 -I</v>
          </cell>
        </row>
        <row r="1785">
          <cell r="A1785">
            <v>6159</v>
          </cell>
          <cell r="B1785" t="str">
            <v>MANTENIMIENTO Y REHABILITACION DE VIAS</v>
          </cell>
          <cell r="C1785" t="str">
            <v>ACTIVIDADES ADICIONALES</v>
          </cell>
          <cell r="D1785" t="str">
            <v>DIAGNOSTICO DE ESPACIO PUBLICO Y CICLORRUTA Y PUENTES PEATONALES (VISUAL)</v>
          </cell>
          <cell r="E1785" t="str">
            <v>M2</v>
          </cell>
          <cell r="F1785">
            <v>82</v>
          </cell>
          <cell r="G1785" t="str">
            <v>Actualización 2022 -I</v>
          </cell>
        </row>
        <row r="1786">
          <cell r="A1786">
            <v>6160</v>
          </cell>
          <cell r="B1786" t="str">
            <v>REDES ALCANTARILLADO / DRENAJE</v>
          </cell>
          <cell r="C1786" t="str">
            <v>REDES ALCANTARILLADO / DRENAJE</v>
          </cell>
          <cell r="D1786" t="str">
            <v>INSPECCIÓN DE REDES DE ALCANTARILLADO CON SISTEMAS CCTV PARA DIÁMETROS MAYORES A 36"</v>
          </cell>
          <cell r="E1786" t="str">
            <v>ML</v>
          </cell>
          <cell r="F1786">
            <v>10710</v>
          </cell>
          <cell r="G1786" t="str">
            <v>Actualización 2022 -I</v>
          </cell>
        </row>
        <row r="1787">
          <cell r="A1787">
            <v>6161</v>
          </cell>
          <cell r="B1787" t="str">
            <v>REDES ALCANTARILLADO / DRENAJE</v>
          </cell>
          <cell r="C1787" t="str">
            <v>REDES ALCANTARILLADO / DRENAJE</v>
          </cell>
          <cell r="D1787" t="str">
            <v>INSPECCIÓN DE REDES DE ALCANTARILLADO CON SISTEMAS CCTV PARA DIÁMETROS ENTRE 6" A 36"</v>
          </cell>
          <cell r="E1787" t="str">
            <v>ML</v>
          </cell>
          <cell r="F1787">
            <v>10710</v>
          </cell>
          <cell r="G1787" t="str">
            <v>Actualización 2022 -I</v>
          </cell>
        </row>
        <row r="1788">
          <cell r="A1788">
            <v>6162</v>
          </cell>
          <cell r="B1788" t="str">
            <v>MANTENIMIENTO Y REHABILITACION DE VIAS</v>
          </cell>
          <cell r="C1788" t="str">
            <v>ACTIVIDADES ADICIONALES</v>
          </cell>
          <cell r="D1788" t="str">
            <v>DIAGNOSTICO DE ESPACIO PUBLICO Y CICLORRUTA Y PUENTES PEATONALES (VISUAL). INCLUYE LEVANTAMIENTO TOPOGRÁFICO Y GEORREFERENCIACIÓN DE ELEMENTOS</v>
          </cell>
          <cell r="E1788" t="str">
            <v>M2</v>
          </cell>
          <cell r="F1788">
            <v>119</v>
          </cell>
          <cell r="G1788" t="str">
            <v>Actualización 2022 -I</v>
          </cell>
        </row>
        <row r="1789">
          <cell r="A1789">
            <v>6163</v>
          </cell>
          <cell r="B1789" t="str">
            <v>MANTENIMIENTO Y REHABILITACION DE VIAS</v>
          </cell>
          <cell r="C1789" t="str">
            <v>MALLA VIAL ARTERIAL</v>
          </cell>
          <cell r="D1789" t="str">
            <v>BACHEO EN PAVIMENTO FLEXIBLE E= 0.14M CON ASFALTO CAUCHO E=0.10M. (INCLUYE DEMOLICIÓN MANUAL Y CARGUE DE PAVIMENTO FLEXIBLE DE E=0.14M, TRANSPORTE Y DISPOSICIÓN FINAL DE ESCOMBROS, EXCAVACIÓN Y REPOSICIÓN BASE GRANULAR CLASE A (BG_A) E=0.20M, BASE ASFÁLTICA MD10 E= 0.04M, BASE ASFÁLTICA CON ASFALTO CAUCHO E=0.10M )</v>
          </cell>
          <cell r="E1789" t="str">
            <v>M2</v>
          </cell>
          <cell r="F1789">
            <v>214876</v>
          </cell>
          <cell r="G1789" t="str">
            <v>Actualización 2022 -I</v>
          </cell>
        </row>
        <row r="1790">
          <cell r="A1790">
            <v>6164</v>
          </cell>
          <cell r="B1790" t="str">
            <v>MANTENIMIENTO Y REHABILITACION DE VIAS</v>
          </cell>
          <cell r="C1790" t="str">
            <v>MALLA VIAL ARTERIAL</v>
          </cell>
          <cell r="D1790" t="str">
            <v>BACHEO EN PAVIMENTO FLEXIBLE CON ASFALTO CAUCHO E= 0.14M. (INCLUYE DEMOLICIÓN MANUAL Y CARGUE DE PAVIMENTO FLEXIBLE DE E=0.14M, TRANSPORTE Y DISPOSICIÓN FINAL DE ESCOMBROS, EXCAVACIÓN Y REPOSICIÓN BASE GRANULAR CLASE A (BG_A) E=0.20M, BASE ASFÁLTICA CON ASFALTO CAUCHO E=0.14M )</v>
          </cell>
          <cell r="E1790" t="str">
            <v>M2</v>
          </cell>
          <cell r="F1790">
            <v>224568</v>
          </cell>
          <cell r="G1790" t="str">
            <v>Actualización 2022 -I</v>
          </cell>
        </row>
        <row r="1791">
          <cell r="A1791">
            <v>6165</v>
          </cell>
          <cell r="B1791" t="str">
            <v>MOBILIARIO URBANO - ARBOLES Y GRAMAS</v>
          </cell>
          <cell r="C1791" t="str">
            <v>MOBILIARIO URBANO</v>
          </cell>
          <cell r="D1791" t="str">
            <v>RETIRO DE BOLARDO (O RESTOS). INCLUYE REPARACIÓN DEL SITIO CON CONCRETO DE 1500 PSI HECHO EN OBRA (40X40X10CM) Y SUBBASE GRANULAR B-200 E=0.35. INCLUYE RETIRO DE ESCOMBROS. INCLUYE DEMOLICIÓN Y EXCAVACIÓN.</v>
          </cell>
          <cell r="E1791" t="str">
            <v>UN</v>
          </cell>
          <cell r="F1791">
            <v>24938</v>
          </cell>
          <cell r="G1791" t="str">
            <v>Actualización 2022 -I</v>
          </cell>
        </row>
        <row r="1792">
          <cell r="A1792">
            <v>6169</v>
          </cell>
          <cell r="B1792" t="str">
            <v>ANÁLISIS AUXILIARES</v>
          </cell>
          <cell r="C1792" t="str">
            <v>ELEMENTOS DE OFICINA</v>
          </cell>
          <cell r="D1792" t="str">
            <v>ALQUILER DE PUESTO DE TRABAJO - ESCRITORIO 75X120X50CM</v>
          </cell>
          <cell r="E1792" t="str">
            <v>UN/MES</v>
          </cell>
          <cell r="F1792">
            <v>9730</v>
          </cell>
          <cell r="G1792" t="str">
            <v>Actualización 2022 -I</v>
          </cell>
        </row>
        <row r="1793">
          <cell r="A1793">
            <v>6170</v>
          </cell>
          <cell r="B1793" t="str">
            <v>ANÁLISIS AUXILIARES</v>
          </cell>
          <cell r="C1793" t="str">
            <v>ELEMENTOS DE OFICINA</v>
          </cell>
          <cell r="D1793" t="str">
            <v>ALQUILER DE SILLA PARA ESCRITORIO PARA PUESTO DE TRABAJO</v>
          </cell>
          <cell r="E1793" t="str">
            <v>UN/MES</v>
          </cell>
          <cell r="F1793">
            <v>8795</v>
          </cell>
          <cell r="G1793" t="str">
            <v>Actualización 2022 -I</v>
          </cell>
        </row>
        <row r="1794">
          <cell r="A1794">
            <v>6172</v>
          </cell>
          <cell r="B1794" t="str">
            <v>ANÁLISIS AUXILIARES</v>
          </cell>
          <cell r="C1794" t="str">
            <v>ELEMENTOS DE OFICINA</v>
          </cell>
          <cell r="D1794" t="str">
            <v>ALQUILER DE SILLA PLÁSTICA SIN BRAZOS</v>
          </cell>
          <cell r="E1794" t="str">
            <v>UN/MES</v>
          </cell>
          <cell r="F1794">
            <v>1953</v>
          </cell>
          <cell r="G1794" t="str">
            <v>Actualización 2022 -I</v>
          </cell>
        </row>
        <row r="1795">
          <cell r="A1795">
            <v>6175</v>
          </cell>
          <cell r="B1795" t="str">
            <v>ANÁLISIS AUXILIARES</v>
          </cell>
          <cell r="C1795" t="str">
            <v>TARIFAS DE EVALUACIÓN Y DIAGNÓSTICO</v>
          </cell>
          <cell r="D1795" t="str">
            <v>EVALUACION SUPERFICIAL. INCLUYE LEVANTAMIENTO DE FALLAS (AUSCULTACIÓN VISUAL) PARA DETERMINAR EL PCI (NORMA ASTM D 6433-07) PARA CALZADA SEGMENTO</v>
          </cell>
          <cell r="E1795" t="str">
            <v>Clz/Sg</v>
          </cell>
          <cell r="F1795">
            <v>78239</v>
          </cell>
          <cell r="G1795" t="str">
            <v>Actualización 2022 -I</v>
          </cell>
        </row>
        <row r="1796">
          <cell r="A1796">
            <v>6176</v>
          </cell>
          <cell r="B1796" t="str">
            <v>ANÁLISIS AUXILIARES</v>
          </cell>
          <cell r="C1796" t="str">
            <v>TARIFAS DE EVALUACIÓN Y DIAGNÓSTICO</v>
          </cell>
          <cell r="D1796" t="str">
            <v>PROCESAMIENTO Y ANALISIS DE INFORMACION PARA EL DIAGNOSTICO</v>
          </cell>
          <cell r="E1796" t="str">
            <v>SEG</v>
          </cell>
          <cell r="F1796">
            <v>24388</v>
          </cell>
          <cell r="G1796" t="str">
            <v>Actualización 2022 -I</v>
          </cell>
        </row>
        <row r="1797">
          <cell r="A1797">
            <v>6178</v>
          </cell>
          <cell r="B1797" t="str">
            <v>SEÑALIZACIÓN</v>
          </cell>
          <cell r="C1797" t="str">
            <v>SEÑALES DE TRANSITO</v>
          </cell>
          <cell r="D1797" t="str">
            <v>ALQUILER SEÑAL VERTICAL GRUPO I (75X75CM) (INCLUYE SUMINISTRO E INSTALACIÓN)</v>
          </cell>
          <cell r="E1797" t="str">
            <v>UN/MES</v>
          </cell>
          <cell r="F1797">
            <v>14407</v>
          </cell>
          <cell r="G1797" t="str">
            <v>Actualización 2022 -I</v>
          </cell>
        </row>
        <row r="1798">
          <cell r="A1798">
            <v>6179</v>
          </cell>
          <cell r="B1798" t="str">
            <v>SEÑALIZACIÓN</v>
          </cell>
          <cell r="C1798" t="str">
            <v>SEÑALES DE TRANSITO</v>
          </cell>
          <cell r="D1798" t="str">
            <v>ALQUILER SEÑAL VERTICAL GRUPO I (60X60CM) (INCLUYE SUMINISTRO E INSTALACIÓN)</v>
          </cell>
          <cell r="E1798" t="str">
            <v>UN/MES</v>
          </cell>
          <cell r="F1798">
            <v>12748</v>
          </cell>
          <cell r="G1798" t="str">
            <v>Actualización 2022 -I</v>
          </cell>
        </row>
        <row r="1799">
          <cell r="A1799">
            <v>6180</v>
          </cell>
          <cell r="B1799" t="str">
            <v>SEÑALIZACIÓN</v>
          </cell>
          <cell r="C1799" t="str">
            <v>SEÑALES DE TRANSITO</v>
          </cell>
          <cell r="D1799" t="str">
            <v>ALQUILER SEÑAL VERTICAL GRUPO I (90X90CM) (INCLUYE SUMINISTRO E INSTALACIÓN)</v>
          </cell>
          <cell r="E1799" t="str">
            <v>UN/MES</v>
          </cell>
          <cell r="F1799">
            <v>17133</v>
          </cell>
          <cell r="G1799" t="str">
            <v>Actualización 2022 -I</v>
          </cell>
        </row>
        <row r="1800">
          <cell r="A1800">
            <v>6181</v>
          </cell>
          <cell r="B1800" t="str">
            <v>SEÑALIZACIÓN</v>
          </cell>
          <cell r="C1800" t="str">
            <v>SEÑALES DE TRANSITO</v>
          </cell>
          <cell r="D1800" t="str">
            <v>ALQUILER DE PALETA PARE-SIGA EN POLIETILENO.</v>
          </cell>
          <cell r="E1800" t="str">
            <v>UN/MES</v>
          </cell>
          <cell r="F1800">
            <v>2470</v>
          </cell>
          <cell r="G1800" t="str">
            <v>Actualización 2022 -I</v>
          </cell>
        </row>
        <row r="1801">
          <cell r="A1801">
            <v>6185</v>
          </cell>
          <cell r="B1801" t="str">
            <v>REDES ALCANTARILLADO / DRENAJE</v>
          </cell>
          <cell r="C1801" t="str">
            <v>REDES ALCANTARILLADO / DRENAJE</v>
          </cell>
          <cell r="D1801" t="str">
            <v>CONO POZO INSPECCIÓN PREFABRICADO D= 1.20M X 0.60M E=0.10M H= 0.75M (INC. SUMINISTRO E INST. NO INC. ARO DE AJUSTE, ARO-TAPA Y TAPA)</v>
          </cell>
          <cell r="E1801" t="str">
            <v>UN</v>
          </cell>
          <cell r="F1801">
            <v>637075</v>
          </cell>
          <cell r="G1801" t="str">
            <v>Actualización 2022 -I</v>
          </cell>
        </row>
        <row r="1802">
          <cell r="A1802">
            <v>6186</v>
          </cell>
          <cell r="B1802" t="str">
            <v>SEÑALIZACIÓN</v>
          </cell>
          <cell r="C1802" t="str">
            <v>OTROS-SEÑALIZACIÓN</v>
          </cell>
          <cell r="D1802" t="str">
            <v>ALQUILER BARRERA RELLENABLE (2.00X0.55X1.00M)</v>
          </cell>
          <cell r="E1802" t="str">
            <v>UN/MES</v>
          </cell>
          <cell r="F1802">
            <v>15620</v>
          </cell>
          <cell r="G1802" t="str">
            <v>Actualización 2022 -I</v>
          </cell>
        </row>
        <row r="1803">
          <cell r="A1803">
            <v>6187</v>
          </cell>
          <cell r="B1803" t="str">
            <v>SEÑALIZACIÓN</v>
          </cell>
          <cell r="C1803" t="str">
            <v>SEÑALES DE TRANSITO</v>
          </cell>
          <cell r="D1803" t="str">
            <v>ALQUILER DE SEÑAL LUMINOSA BIDIRECCIONAL 1.50M X 0.50M (INCLUYE INSTALACIÓN, MANTENIMIENTO Y DESINSTALACIÓN).</v>
          </cell>
          <cell r="E1803" t="str">
            <v>UN/MES</v>
          </cell>
          <cell r="F1803">
            <v>169650</v>
          </cell>
          <cell r="G1803" t="str">
            <v>Actualización 2022 -I</v>
          </cell>
        </row>
        <row r="1804">
          <cell r="A1804">
            <v>6188</v>
          </cell>
          <cell r="B1804" t="str">
            <v>REDES ACUEDUCTO</v>
          </cell>
          <cell r="C1804" t="str">
            <v>REDES ACUEDUCTO</v>
          </cell>
          <cell r="D1804" t="str">
            <v>CARCAMO TIPO PLACA DE PROTECCIÓN PARA TUBERÍA Ø 14" NORMA EAAB NS-090 . 3V.2. INCLUYE: DESPERDICIOS, COMPACTACIÓN Y DESPUNTES.</v>
          </cell>
          <cell r="E1804" t="str">
            <v>ML</v>
          </cell>
          <cell r="F1804">
            <v>133985</v>
          </cell>
          <cell r="G1804" t="str">
            <v>Actualización 2022 -I</v>
          </cell>
        </row>
        <row r="1805">
          <cell r="A1805">
            <v>6189</v>
          </cell>
          <cell r="B1805" t="str">
            <v>SEÑALIZACIÓN</v>
          </cell>
          <cell r="C1805" t="str">
            <v>SEÑALES DE TRANSITO</v>
          </cell>
          <cell r="D1805" t="str">
            <v>BANDERERO (INCLUYE ALQUILER DE PALETA PARE-SIGA EN POLIETILENO). HORARIO NOCTURNO</v>
          </cell>
          <cell r="E1805" t="str">
            <v>H/ME</v>
          </cell>
          <cell r="F1805">
            <v>2229932</v>
          </cell>
          <cell r="G1805" t="str">
            <v>Actualización 2022 -I</v>
          </cell>
        </row>
        <row r="1806">
          <cell r="A1806">
            <v>6190</v>
          </cell>
          <cell r="B1806" t="str">
            <v>GESTIÓN SOCIAL</v>
          </cell>
          <cell r="C1806" t="str">
            <v>GESTIÓN SOCIAL</v>
          </cell>
          <cell r="D1806" t="str">
            <v>CANALIZACIÓN DE TRÁFICO (INSTALACIÓN, MANTENIMIENTO Y DESINSTALACIÓN DIARIO) CON SEÑALIZADORES TUBULARES COLOMBINA PLÁSTICA Y TRIPLE CINTA DE SEÑALIZACIÓN (INCLUYE ALQUILER DE SEÑALIZADORES TUBULARES). LONGITUD 50 METROS.</v>
          </cell>
          <cell r="E1806" t="str">
            <v>UN/DIA</v>
          </cell>
          <cell r="F1806">
            <v>597</v>
          </cell>
          <cell r="G1806" t="str">
            <v>Actualización 2022 -I</v>
          </cell>
        </row>
        <row r="1807">
          <cell r="A1807">
            <v>6191</v>
          </cell>
          <cell r="B1807" t="str">
            <v>PUENTES</v>
          </cell>
          <cell r="C1807" t="str">
            <v>PUENTES</v>
          </cell>
          <cell r="D1807" t="str">
            <v>PISOS EN METALDECK 2" CALIBRE 16 (1.50MM) PARA PUENTES VEHICULARES. (INCLUYE TRANSPORTE, HERRAMIENTA MENOR, MANO DE OBRA)</v>
          </cell>
          <cell r="E1807" t="str">
            <v>M2</v>
          </cell>
          <cell r="F1807">
            <v>100460</v>
          </cell>
          <cell r="G1807" t="str">
            <v>Actualización 2022 -I</v>
          </cell>
        </row>
        <row r="1808">
          <cell r="A1808">
            <v>6192</v>
          </cell>
          <cell r="B1808" t="str">
            <v>PUENTES</v>
          </cell>
          <cell r="C1808" t="str">
            <v>PUENTES</v>
          </cell>
          <cell r="D1808" t="str">
            <v>PISOS EN METALDECK 2" CALIBRE 18 (1.50MM) PARA PUENTES PEATONALES. (INCLUYE TRANSPORTE, HERRAMIENTA MENOR, MANO DE OBRA)</v>
          </cell>
          <cell r="E1808" t="str">
            <v>M2</v>
          </cell>
          <cell r="F1808">
            <v>83611</v>
          </cell>
          <cell r="G1808" t="str">
            <v>Actualización 2022 -I</v>
          </cell>
        </row>
        <row r="1809">
          <cell r="A1809">
            <v>6193</v>
          </cell>
          <cell r="B1809" t="str">
            <v>CONCRETO Y ACERO PARA ESTRUCTURAS</v>
          </cell>
          <cell r="C1809" t="str">
            <v>CONCRETO PARA ESTRUCTURAS</v>
          </cell>
          <cell r="D1809" t="str">
            <v>CONCRETO 3000 PSI GRAVA FINA PARA BARANDAS (PREMEZCLADO. INCLUYE SUMIN., FORMALETEO Y COLOCACIÓN. NO INCL. REFUERZO, CURADO).</v>
          </cell>
          <cell r="E1809" t="str">
            <v>M3</v>
          </cell>
          <cell r="F1809">
            <v>530164</v>
          </cell>
          <cell r="G1809" t="str">
            <v>Actualización 2022 -I</v>
          </cell>
        </row>
        <row r="1810">
          <cell r="A1810">
            <v>6194</v>
          </cell>
          <cell r="B1810" t="str">
            <v>PUENTES</v>
          </cell>
          <cell r="C1810" t="str">
            <v>PUENTES PEATONALES</v>
          </cell>
          <cell r="D1810" t="str">
            <v>BARANDA METÁLICA PARA PUENTE PEATONAL (INCLUYE DADOS DE CONCRETO 3000 PSI GRAVA COMÚN DE 0.20M X 0.20M, RECUBRIMIENTO EN BARRERA EPÓXICA Y ESMALTE URETANO GRIS. INCLUYE TUBO DE CERRAMIENTO NEGRO DE Ø 2" Y Ø 1/2" - 1.9MM, PLATINA METÁLICA). SUMINISTRO E INSTALACIÓN.</v>
          </cell>
          <cell r="E1810" t="str">
            <v>ML</v>
          </cell>
          <cell r="F1810">
            <v>423037</v>
          </cell>
          <cell r="G1810" t="str">
            <v>Actualización 2022 -I</v>
          </cell>
        </row>
        <row r="1811">
          <cell r="A1811">
            <v>6196</v>
          </cell>
          <cell r="B1811" t="str">
            <v>OBRAS DE ARTE Y EDIFICACIONES</v>
          </cell>
          <cell r="C1811" t="str">
            <v>PISOS</v>
          </cell>
          <cell r="D1811" t="str">
            <v>PISOS EN TABLILLA DE MADERA TECA TIPO DECK. SUMINISTRO E INSTALACIÓN. (INCLUYE HERRAMIENTA MENOR, TRANSPORTE, MANO DE OBRA).</v>
          </cell>
          <cell r="E1811" t="str">
            <v>M2</v>
          </cell>
          <cell r="F1811">
            <v>251723</v>
          </cell>
          <cell r="G1811" t="str">
            <v>Actualización 2022 -I</v>
          </cell>
        </row>
        <row r="1812">
          <cell r="A1812">
            <v>6198</v>
          </cell>
          <cell r="B1812" t="str">
            <v>CONCRETO Y ACERO PARA ESTRUCTURAS</v>
          </cell>
          <cell r="C1812" t="str">
            <v>CONCRETO PARA ESTRUCTURAS</v>
          </cell>
          <cell r="D1812" t="str">
            <v>PILOTE D=25 CM CONCRETO TREMIE DE 3000 PSI. (INCL. EXCAVACIÓN, CONCRETO, CARGUE Y RETIRO DE SOBRANTES, DESMOVILIZACIÓN, MONTAJE Y DESMONTAJE DE EQUIPO. INCLUYE MOVILIZACIÓN HACIA Y DESDE LA OBRA Y ENTRE PERFORACIONES, MONTAJE Y DESMONTAJE, REGISTRO DE MUESTRAS CORRESPONDIENTES AL PERFIL ESTRATIGRÁFICO. TAMBIÉN INCLUYE EL CARGUE, RETIRO Y DISPOSICIÓN FINAL DE ESCOMBROS. SUMINISTRO Y COLOCACIÓN DEL CONCRETO).</v>
          </cell>
          <cell r="E1812" t="str">
            <v>ML</v>
          </cell>
          <cell r="F1812">
            <v>189558</v>
          </cell>
          <cell r="G1812" t="str">
            <v>Actualización 2022 -I</v>
          </cell>
        </row>
        <row r="1813">
          <cell r="A1813">
            <v>6200</v>
          </cell>
          <cell r="B1813" t="str">
            <v>CONCRETO Y ACERO PARA ESTRUCTURAS</v>
          </cell>
          <cell r="C1813" t="str">
            <v>CONCRETO PARA ESTRUCTURAS</v>
          </cell>
          <cell r="D1813" t="str">
            <v>COLUMNA EN CONCRETO DE 3500 PSI, (24 MPa) PREMEZCLADO, GRAVA COMÚN (Incluye suministro, Bombeo, formaleteo en madera, colocación y curado, No incluye refuerzo).</v>
          </cell>
          <cell r="E1813" t="str">
            <v>M3</v>
          </cell>
          <cell r="F1813">
            <v>660747</v>
          </cell>
          <cell r="G1813" t="str">
            <v>Actualización 2022 -I</v>
          </cell>
        </row>
        <row r="1814">
          <cell r="A1814">
            <v>6201</v>
          </cell>
          <cell r="B1814" t="str">
            <v>CONCRETO Y ACERO PARA ESTRUCTURAS</v>
          </cell>
          <cell r="C1814" t="str">
            <v>CONCRETO PARA ESTRUCTURAS</v>
          </cell>
          <cell r="D1814" t="str">
            <v>MURO ESTRUCTURAL EN CONCRETO 3500 PSI PREMEZCLADO, GRAVA COMÚN. (Incluye suministro, formaleteo, bombeo, colocación y curado. No incl. Refuerzo).</v>
          </cell>
          <cell r="E1814" t="str">
            <v>M3</v>
          </cell>
          <cell r="F1814">
            <v>709065</v>
          </cell>
          <cell r="G1814" t="str">
            <v>Actualización 2022 -I</v>
          </cell>
        </row>
        <row r="1815">
          <cell r="A1815">
            <v>6202</v>
          </cell>
          <cell r="B1815" t="str">
            <v>OBRAS DE ARTE Y EDIFICACIONES</v>
          </cell>
          <cell r="C1815" t="str">
            <v>ACABADOS</v>
          </cell>
          <cell r="D1815" t="str">
            <v>ENCHAPE PARA COLUMNAS Y VIGAS EN BLOQUE DE CONCRETO ESTRIADO. MORTERO 1:3 HECHO EN OBRA PARA PEGA, CORTADORA Y DISCO DIAMANTADO (INCLUYE SUMINISTRO E INSTALACIÓN).</v>
          </cell>
          <cell r="E1815" t="str">
            <v>ML</v>
          </cell>
          <cell r="F1815">
            <v>25545</v>
          </cell>
          <cell r="G1815" t="str">
            <v>Actualización 2022 -I</v>
          </cell>
        </row>
        <row r="1816">
          <cell r="A1816">
            <v>6203</v>
          </cell>
          <cell r="B1816" t="str">
            <v>ANÁLISIS AUXILIARES</v>
          </cell>
          <cell r="C1816" t="str">
            <v>ACTIVIDADES DE CONSERVACIÓN</v>
          </cell>
          <cell r="D1816" t="str">
            <v>HIDROPROTECCIÓN Y LAVADO (INCLUYE ALQUILER DE HIDROLAVADORA 1300W. INCLUYE HIDROSELLANTE, ELEMENTOS DE ASEO (DETERGENTE INDUSTRIAL). TRANSPORTE, AGUA, COMBUSTIBLE Y MANO DE OBRA).</v>
          </cell>
          <cell r="E1816" t="str">
            <v>M2</v>
          </cell>
          <cell r="F1816">
            <v>19248</v>
          </cell>
          <cell r="G1816" t="str">
            <v>Actualización 2022 -I</v>
          </cell>
        </row>
        <row r="1817">
          <cell r="A1817">
            <v>6204</v>
          </cell>
          <cell r="B1817" t="str">
            <v>ANÁLISIS AUXILIARES</v>
          </cell>
          <cell r="C1817" t="str">
            <v>ACTIVIDADES DE CONSERVACIÓN</v>
          </cell>
          <cell r="D1817" t="str">
            <v>SELLO DE JUNTAS CON ICOPOR Y SIKAFLEX 1A SELLADO DE JUNTAS (300CC) (INCLUYE SUMINISTRO E INSTALACIÓN)</v>
          </cell>
          <cell r="E1817" t="str">
            <v>ML</v>
          </cell>
          <cell r="F1817">
            <v>20329</v>
          </cell>
          <cell r="G1817" t="str">
            <v>Actualización 2022 -I</v>
          </cell>
        </row>
        <row r="1818">
          <cell r="A1818">
            <v>6206</v>
          </cell>
          <cell r="B1818" t="str">
            <v>OBRAS DE ARTE Y EDIFICACIONES</v>
          </cell>
          <cell r="C1818" t="str">
            <v>ACABADOS</v>
          </cell>
          <cell r="D1818" t="str">
            <v>CANAL Y FLANCHE EN LAMINA GALVANIZADA. (INCLUYE SUMINISTRO E INSTALACIÓN)</v>
          </cell>
          <cell r="E1818" t="str">
            <v>ML</v>
          </cell>
          <cell r="F1818">
            <v>87798</v>
          </cell>
          <cell r="G1818" t="str">
            <v>Actualización 2022 -I</v>
          </cell>
        </row>
        <row r="1819">
          <cell r="A1819">
            <v>6207</v>
          </cell>
          <cell r="B1819" t="str">
            <v>OBRAS DE ARTE Y EDIFICACIONES</v>
          </cell>
          <cell r="C1819" t="str">
            <v>MAMPOSTERIA</v>
          </cell>
          <cell r="D1819" t="str">
            <v>MURO EN DIAGONALES EN BLOQUE DE CONCRETO ESTRIADO DIAGONAL. CONSTRUCCIÓN. SUMINISTRO E INSTALACIÓN. INCLUYE BLOQUE ESTRUCTURAL (19CM X 19CM X 39CM) MORTERO 1:3 HECHO EN OBRA PARA PEGA, CORTADORA Y DISCO DIAMANTADO. NO INCLUYE ACERO DE REFUERZO, CONCRETO PARA INYECCIÓN DE DOVELAS REFORZADAS NI MANO DE OBRA PARA EL REFORZAMIENTO DE LAS DOVELAS.</v>
          </cell>
          <cell r="E1819" t="str">
            <v>M2</v>
          </cell>
          <cell r="F1819">
            <v>124087</v>
          </cell>
          <cell r="G1819" t="str">
            <v>Actualización 2022 -I</v>
          </cell>
        </row>
        <row r="1820">
          <cell r="A1820">
            <v>6211</v>
          </cell>
          <cell r="B1820" t="str">
            <v>CONCRETO Y ACERO PARA ESTRUCTURAS</v>
          </cell>
          <cell r="C1820" t="str">
            <v>CONCRETOS Y MORTEROS HECHOS EN OBRA</v>
          </cell>
          <cell r="D1820" t="str">
            <v>CUNETAS EN MANTO DE HORMIGÓN DE E= 8MM (INCLUYE SUMINISTRO E INSTALACIÓN). ESTA ACTIVIDAD SE REQUIERE PARA EL CONTRATO DE CONSULTORÍA Y OBRA N° IDU 1920 DE 2013.</v>
          </cell>
          <cell r="E1820" t="str">
            <v>ML</v>
          </cell>
          <cell r="F1820">
            <v>324988</v>
          </cell>
          <cell r="G1820" t="str">
            <v>Actualización 2022 -I</v>
          </cell>
        </row>
        <row r="1821">
          <cell r="A1821">
            <v>6212</v>
          </cell>
          <cell r="B1821" t="str">
            <v>ANÁLISIS AUXILIARES</v>
          </cell>
          <cell r="C1821" t="str">
            <v>CARPINTERÍA METÁLICA</v>
          </cell>
          <cell r="D1821" t="str">
            <v>CANALETA PORTACABLES DE 20CM PVC CON ADHESIVO. INCLUYE UNIÓN PROPORCIONAL CADA 2M. SUMINISTRO E INSTALACIÓN</v>
          </cell>
          <cell r="E1821" t="str">
            <v>ML</v>
          </cell>
          <cell r="F1821">
            <v>11083</v>
          </cell>
          <cell r="G1821" t="str">
            <v>Actualización 2022 -I</v>
          </cell>
        </row>
        <row r="1822">
          <cell r="A1822">
            <v>6213</v>
          </cell>
          <cell r="B1822" t="str">
            <v>MANTENIMIENTO Y REHABILITACION DE VIAS</v>
          </cell>
          <cell r="C1822" t="str">
            <v>ACTIVIDADES ADICIONALES</v>
          </cell>
          <cell r="D1822" t="str">
            <v>CANALETA PORTACABLES DE 32CM PVC CON ADHESIVO. INCLUYE UNIÓN PROPORCIONAL CADA 2M. SUMINISTRO E INSTALACIÓN</v>
          </cell>
          <cell r="E1822" t="str">
            <v>ML</v>
          </cell>
          <cell r="F1822">
            <v>15367</v>
          </cell>
          <cell r="G1822" t="str">
            <v>Actualización 2022 -I</v>
          </cell>
        </row>
        <row r="1823">
          <cell r="A1823">
            <v>6214</v>
          </cell>
          <cell r="B1823" t="str">
            <v>REDES ELECTRICAS</v>
          </cell>
          <cell r="C1823" t="str">
            <v>RED ELÉCTRICA CODENSA</v>
          </cell>
          <cell r="D1823" t="str">
            <v>3 DUCTOS D= 2" PVC PESADO DB (NO INCLUYE RELLENOS). SUMINISTRO E INSTALACIÓN.</v>
          </cell>
          <cell r="E1823" t="str">
            <v>ML</v>
          </cell>
          <cell r="F1823">
            <v>35117</v>
          </cell>
          <cell r="G1823" t="str">
            <v>Actualización 2022 -I</v>
          </cell>
        </row>
        <row r="1824">
          <cell r="A1824">
            <v>6215</v>
          </cell>
          <cell r="B1824" t="str">
            <v>REDES ELECTRICAS</v>
          </cell>
          <cell r="C1824" t="str">
            <v>RED ELÉCTRICA CODENSA</v>
          </cell>
          <cell r="D1824" t="str">
            <v>2 DUCTOS D= 1 1/4" CONDUIT PVC (NO INCLUYE RELLENOS). SUMINISTRO E INSTALACIÓN.</v>
          </cell>
          <cell r="E1824" t="str">
            <v>ML</v>
          </cell>
          <cell r="F1824">
            <v>14166</v>
          </cell>
          <cell r="G1824" t="str">
            <v>Actualización 2022 -I</v>
          </cell>
        </row>
        <row r="1825">
          <cell r="A1825">
            <v>6216</v>
          </cell>
          <cell r="B1825" t="str">
            <v>EXCAVACIONES</v>
          </cell>
          <cell r="C1825" t="str">
            <v>EXC. CONFORMACIÓN DE SUBRASANTE</v>
          </cell>
          <cell r="D1825" t="str">
            <v>ADECUACIÓN DE TERRENO (MOVIMIENTO DE TIERRA Y OBRAS DE ADECUACIÓN PARA ACCESO A MAQUINARIA)</v>
          </cell>
          <cell r="E1825" t="str">
            <v>M3</v>
          </cell>
          <cell r="F1825">
            <v>56734</v>
          </cell>
          <cell r="G1825" t="str">
            <v>Actualización 2022 -I</v>
          </cell>
        </row>
        <row r="1826">
          <cell r="A1826">
            <v>6217</v>
          </cell>
          <cell r="B1826" t="str">
            <v>EXCAVACIONES</v>
          </cell>
          <cell r="C1826" t="str">
            <v>EXC. CONFORMACIÓN DE SUBRASANTE</v>
          </cell>
          <cell r="D1826" t="str">
            <v>BOLSA DE LONA CON SUELO-CEMENTO (CONFINAMIENTO DE TALUDES. PROPORCIÓN 1:0:2.SUMINISTRO, MEZCLADO, LLENADO Y COLOCACIÓN.</v>
          </cell>
          <cell r="E1826" t="str">
            <v>UN</v>
          </cell>
          <cell r="F1826">
            <v>15263</v>
          </cell>
          <cell r="G1826" t="str">
            <v>Actualización 2022 -I</v>
          </cell>
        </row>
        <row r="1827">
          <cell r="A1827">
            <v>6218</v>
          </cell>
          <cell r="B1827" t="str">
            <v>EXCAVACIONES</v>
          </cell>
          <cell r="C1827" t="str">
            <v>EXC. CONFORMACIÓN DE SUBRASANTE</v>
          </cell>
          <cell r="D1827" t="str">
            <v>BOLSA DE LONA CON SUELO-CEMENTO (CONFINAMIENTO DE TALUDES. PROPORCIÓN 1:0:4.SUMINISTRO, MEZCLADO, LLENADO Y COLOCACIÓN.</v>
          </cell>
          <cell r="E1827" t="str">
            <v>UN</v>
          </cell>
          <cell r="F1827">
            <v>17863</v>
          </cell>
          <cell r="G1827" t="str">
            <v>Actualización 2022 -I</v>
          </cell>
        </row>
        <row r="1828">
          <cell r="A1828">
            <v>6219</v>
          </cell>
          <cell r="B1828" t="str">
            <v>MOBILIARIO URBANO - ARBOLES Y GRAMAS</v>
          </cell>
          <cell r="C1828" t="str">
            <v>SIEMBRA DE ARBOLES Y GRAMA</v>
          </cell>
          <cell r="D1828" t="str">
            <v>TRATAMIENTO SILVICULTURAL PODA DE RAÍCES (INCLUYE EXCAVACIÓN MANUAL, CORTE, CICATRIZACIÓN Y DISPOSICIÓN FINAL DE ESCOMBROS A 28 KILÓMETROS)</v>
          </cell>
          <cell r="E1828" t="str">
            <v>UN</v>
          </cell>
          <cell r="F1828">
            <v>489257</v>
          </cell>
          <cell r="G1828" t="str">
            <v>Actualización 2022 -I</v>
          </cell>
        </row>
        <row r="1829">
          <cell r="A1829">
            <v>6221</v>
          </cell>
          <cell r="B1829" t="str">
            <v>PUENTES</v>
          </cell>
          <cell r="C1829" t="str">
            <v>PUENTES PEATONALES</v>
          </cell>
          <cell r="D1829" t="str">
            <v>PISO PRETENSADO E= 70 MM PARA ESTACIONES Y PUENTES TIPO TRANSMILENIO. SUMINISTRO E INSTALACIÓN.</v>
          </cell>
          <cell r="E1829" t="str">
            <v>M2</v>
          </cell>
          <cell r="F1829">
            <v>472906</v>
          </cell>
          <cell r="G1829" t="str">
            <v>Actualización 2022 -I</v>
          </cell>
        </row>
        <row r="1830">
          <cell r="A1830">
            <v>6224</v>
          </cell>
          <cell r="B1830" t="str">
            <v>PUENTES</v>
          </cell>
          <cell r="C1830" t="str">
            <v>PUENTES</v>
          </cell>
          <cell r="D1830" t="str">
            <v>DEMOLICIÓN RECUBRIMIENTO ESTRUCTURAL DE ZONAS CON DESCASCARAMIENTO, HASTA DESCUBRIR EL REFUERZO EXISTENTE VERIFICANDO PH EN CONCRETO. INCLUYE TODOS LOS COSTOS DE SUMINISTRO DE MATERIALES, EQUIPOS, CARGUE Y TRANSPORTE DE MATERIALES SOBRANTES A BOTADERO AUTORIZADO Y MANO DE OBRA.</v>
          </cell>
          <cell r="E1830" t="str">
            <v>M2</v>
          </cell>
          <cell r="F1830">
            <v>11514</v>
          </cell>
          <cell r="G1830" t="str">
            <v>Actualización 2022 -I</v>
          </cell>
        </row>
        <row r="1831">
          <cell r="A1831">
            <v>6225</v>
          </cell>
          <cell r="B1831" t="str">
            <v>DEMOLICIONES</v>
          </cell>
          <cell r="C1831" t="str">
            <v>DEMOLICIONES</v>
          </cell>
          <cell r="D1831" t="str">
            <v>DEMOLICIÓN DE CONCRETO REFORZADO DE BARRERA LATERAL DE SECCIÓN 0.18M. INCLUYE TODOS LOS COSTOS DE SUMINISTRO DE MATERIALES, EQUIPOS (HERRAMIENTA MENOR, CORTADORA,COMPRESOR, PROVISIONAL DE ENERGÍA), TRANSPORTE, MANEJO, ALMACENAMIENTO, DESPERDICIOS, CARGUE Y TRANSPORTE DE MATERIALES SOBRANTES A ESCOMBRERA AUTORIZADA Y MANO DE OBRA.</v>
          </cell>
          <cell r="E1831" t="str">
            <v>ML</v>
          </cell>
          <cell r="F1831">
            <v>16070</v>
          </cell>
          <cell r="G1831" t="str">
            <v>Actualización 2022 -I</v>
          </cell>
        </row>
        <row r="1832">
          <cell r="A1832">
            <v>6226</v>
          </cell>
          <cell r="B1832" t="str">
            <v>DEMOLICIONES</v>
          </cell>
          <cell r="C1832" t="str">
            <v>DEMOLICIONES</v>
          </cell>
          <cell r="D1832" t="str">
            <v>DEMOLICIÓN PAVIMENTO ASFÁLTICO DE ESPESOR 10 CM. INCLUYE TODOS LOS COSTOS DE SUMINISTRO DE EQUIPOS (HERRAMIENTA MENOR, MARTILLO NEUMÁTICO, COMPRESOR, PROVISIONAL DE ENERGÍA), TRANSPORTE, MANEJO, ALMACENAMIENTO, DESPERDICIOS, CARGUE Y TRANSPORTE DE MATERIALES SOBRANTES A ESCOMBRERA AUTORIZADA Y MANO DE OBRA.</v>
          </cell>
          <cell r="E1832" t="str">
            <v>M2</v>
          </cell>
          <cell r="F1832">
            <v>10136</v>
          </cell>
          <cell r="G1832" t="str">
            <v>Actualización 2022 -I</v>
          </cell>
        </row>
        <row r="1833">
          <cell r="A1833">
            <v>6227</v>
          </cell>
          <cell r="B1833" t="str">
            <v>DEMOLICIONES</v>
          </cell>
          <cell r="C1833" t="str">
            <v>DEMOLICIONES</v>
          </cell>
          <cell r="D1833" t="str">
            <v>DEMOLICIÓN DE CONCRETO REFORZADO DE TABLERO. INCLUYE DEMOLICIÓN DEL CONCRETO EXISTENTE EMPLEANDO MARTILLOS NEUMÁTICOS O HIDRÁULICOS, RETIRO Y MANEJO DE ESCOMBROS, SUMINISTRO DE EQUIPOS, PERSONAL, TRANSPORTE, ENERGÍA Y MANO DE OBRA.</v>
          </cell>
          <cell r="E1833" t="str">
            <v>M3</v>
          </cell>
          <cell r="F1833">
            <v>59908</v>
          </cell>
          <cell r="G1833" t="str">
            <v>Actualización 2022 -I</v>
          </cell>
        </row>
        <row r="1834">
          <cell r="A1834">
            <v>6228</v>
          </cell>
          <cell r="B1834" t="str">
            <v>DEMOLICIONES</v>
          </cell>
          <cell r="C1834" t="str">
            <v>DEMOLICIONES</v>
          </cell>
          <cell r="D1834" t="str">
            <v>DEMOLICIÓN DE CONCRETO REFORZADO DE TABLERO, CAJUELA DOBLE 0.08M X 0.20M. INCLUYE EL RETIRO DE ÁNGULOS METÁLICOS DE JUNTAS EXISTENTES, LA DEMOLICIÓN DEL CONCRETO EXISTENTE Y EL RETIRO DE ESCOMBROS Y TODOS LOS COSTOS DE SUMINISTRO DE MATERIALES, EQUIPOS, TRANSPORTES, MANEJO, ALMACENAMIENTO, DESPERDICIOS, CARGUE Y TRANSPORTE DE MATERIALES SOBRANTES A ESCOMBRERAS AUTORIZADAS Y MANO DE OBRA.</v>
          </cell>
          <cell r="E1834" t="str">
            <v>M3</v>
          </cell>
          <cell r="F1834">
            <v>59427</v>
          </cell>
          <cell r="G1834" t="str">
            <v>Actualización 2022 -I</v>
          </cell>
        </row>
        <row r="1835">
          <cell r="A1835">
            <v>6229</v>
          </cell>
          <cell r="B1835" t="str">
            <v>DEMOLICIONES</v>
          </cell>
          <cell r="C1835" t="str">
            <v>DEMOLICIONES</v>
          </cell>
          <cell r="D1835" t="str">
            <v>DEMOLICIÓN RECUBRIMIENTO COLUMNAS PARA ADICIÓN DE REFUERZO, HASTA DESCUBRIR EL REFUERZO EXISTENTE VERIFICANDO PH EN CONCRETO. INCLUYE TODOS LOS COSTOS DE SUMINISTRO DE MATERIALES (COLORANTE INDICADOR DE PH), EQUIPOS (HERRAMIENTA MENOR, MARTILLO DEMOLEDOR DE BAJO IMPACTO 1.5 WATTS, COMPRESOR, PROVISIONAL DE ENERGÍA), CARGUE Y TRANSPORTE DE MATERIALES SOBRANTES A BOTADERO AUTORIZADO Y MANO DE OBRA.</v>
          </cell>
          <cell r="E1835" t="str">
            <v>M2</v>
          </cell>
          <cell r="F1835">
            <v>7860</v>
          </cell>
          <cell r="G1835" t="str">
            <v>Actualización 2022 -I</v>
          </cell>
        </row>
        <row r="1836">
          <cell r="A1836">
            <v>6230</v>
          </cell>
          <cell r="B1836" t="str">
            <v>DEMOLICIONES</v>
          </cell>
          <cell r="C1836" t="str">
            <v>DEMOLICIONES</v>
          </cell>
          <cell r="D1836" t="str">
            <v>DEMOLICIÓN RECUBRIMIENTO VIGAS CABEZAL PARA SANEADO DE REFUERZO,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E1836" t="str">
            <v>M2</v>
          </cell>
          <cell r="F1836">
            <v>6494</v>
          </cell>
          <cell r="G1836" t="str">
            <v>Actualización 2022 -I</v>
          </cell>
        </row>
        <row r="1837">
          <cell r="A1837">
            <v>6231</v>
          </cell>
          <cell r="B1837" t="str">
            <v>DEMOLICIONES</v>
          </cell>
          <cell r="C1837" t="str">
            <v>DEMOLICIONES</v>
          </cell>
          <cell r="D1837" t="str">
            <v>DEMOLICIÓN RECUBRIMIENTO DE ÁREAS DE TRABAJO AFECTADAS POR DEGRADACIÓN DEL CONCRETO, HASTA DESCUBRIR EL REFUERZO EXISTENTE VERIFICANDO PH EN CONCRETO. INCLUYE TODOS LOS COSTOS DE SUMINISTRO DE MATERIALES (COLORANTE INDICADOR DE PH), EQUIPOS (HERRAMIENTA MENOR, ANDAMIOS, MARTILLO DEMOLEDOR DE BAJO IMPACTO 1.5 WATTS, COMPRESOR, PROVISIONAL DE ENERGÍA), CARGUE Y TRANSPORTE DE MATERIALES SOBRANTES A BOTADERO AUTORIZADO Y MANO DE OBRA.</v>
          </cell>
          <cell r="E1837" t="str">
            <v>M2</v>
          </cell>
          <cell r="F1837">
            <v>9094</v>
          </cell>
          <cell r="G1837" t="str">
            <v>Actualización 2022 -I</v>
          </cell>
        </row>
        <row r="1838">
          <cell r="A1838">
            <v>6232</v>
          </cell>
          <cell r="B1838" t="str">
            <v>DEMOLICIONES</v>
          </cell>
          <cell r="C1838" t="str">
            <v>DEMOLICIONES</v>
          </cell>
          <cell r="D1838" t="str">
            <v>DEMOLICIÓN POR TRAMOS ALTERNANDO COSTADOS IZQUIERDOS Y DERECHOS Y GARANTIZANDO EL SERVICIO DEL PUENTE A LOS PEATONES DE PLACA REFORZADA E= 1.10M DE TABLERO DE PUENTE CONSTRUIDA SOBRE METALDECK, INCLUYE TRASIEGO DE ESCOMBROS (DESDE PUENTE Y DESCENSO POR RAMPAS HASTA ANDEN), CARGUE MANUAL Y RETIRO HASTA BOTADERO AUTORIZADO. INCLUYE DESMONTE Y RETIRO DE LOSA EXISTENTE Y CONECTORES DE CORTANTE.</v>
          </cell>
          <cell r="E1838" t="str">
            <v>M3</v>
          </cell>
          <cell r="F1838">
            <v>80568</v>
          </cell>
          <cell r="G1838" t="str">
            <v>Actualización 2022 -I</v>
          </cell>
        </row>
        <row r="1839">
          <cell r="A1839">
            <v>6233</v>
          </cell>
          <cell r="B1839" t="str">
            <v>DEMOLICIONES</v>
          </cell>
          <cell r="C1839" t="str">
            <v>DEMOLICIONES</v>
          </cell>
          <cell r="D1839" t="str">
            <v>DEMOLICIÓN DE CONCRETO DE RECUBRIMIENTO DE ZAPATAS PARA ADICIÓN DE REFUERZO. INCLUYE LA DEMOLICIÓN DE CONCRETO EXISTENTE EMPLEANDO MARTILLOS NEUMÁTICOS O HIDRÁULICOS, RETIRO Y MANEJO DE ESCOMBROS, SUMINISTRO DE MATERIALES, EQUIPO, PERSONAL, ENERGÍA Y MANO DE OBRA.</v>
          </cell>
          <cell r="E1839" t="str">
            <v>M3</v>
          </cell>
          <cell r="F1839">
            <v>90547</v>
          </cell>
          <cell r="G1839" t="str">
            <v>Actualización 2022 -I</v>
          </cell>
        </row>
        <row r="1840">
          <cell r="A1840">
            <v>6234</v>
          </cell>
          <cell r="B1840" t="str">
            <v>DEMOLICIONES</v>
          </cell>
          <cell r="C1840" t="str">
            <v>DEMOLICIONES</v>
          </cell>
          <cell r="D1840" t="str">
            <v>DEMOLICIÓN DE TOPES SISMICOS TRANSVERSALES EN LOS ESTRIBOS, HASTA DESCUBRIR EN SU TOTALIDAD Y SEGÚN LO ESPECIFICADO, EL REFUERZO EXISTENTE VERIFICANDO EL PH EN CONCRETO.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E1840" t="str">
            <v>M3</v>
          </cell>
          <cell r="F1840">
            <v>73167</v>
          </cell>
          <cell r="G1840" t="str">
            <v>Actualización 2022 -I</v>
          </cell>
        </row>
        <row r="1841">
          <cell r="A1841">
            <v>6235</v>
          </cell>
          <cell r="B1841" t="str">
            <v>DEMOLICIONES</v>
          </cell>
          <cell r="C1841" t="str">
            <v>DEMOLICIONES</v>
          </cell>
          <cell r="D1841" t="str">
            <v>DEMOLICIÓN DE MUROS EN MAMPOSTERÍA EN CONCRETO EN SU TOTALIDAD PARA INTERVENCIÓN DE LOS TRABAJOS EN TOPES SÍSMICOS. INCLUYE TODOS LOS COSTOS DE SUMINISTRO DE MATERIALES (COLORANTE INDICADOR DE PH), EQUIPOS (HERRAMIENTA MENOR, ANDAMIOS, MARTILLO DEMOLEDOR DE BAJO IMPACTO DE 1.5 WATTS, COMPRESOR, PROVISIONAL DE ENERGÍA), CARGUE Y TRANSPORTE DE MATERIALES SOBRANTES A BOTADERO AUTORIZADO Y MANO DE OBRA.</v>
          </cell>
          <cell r="E1841" t="str">
            <v>M2</v>
          </cell>
          <cell r="F1841">
            <v>11294</v>
          </cell>
          <cell r="G1841" t="str">
            <v>Actualización 2022 -I</v>
          </cell>
        </row>
        <row r="1842">
          <cell r="A1842">
            <v>6236</v>
          </cell>
          <cell r="B1842" t="str">
            <v>DEMOLICIONES</v>
          </cell>
          <cell r="C1842" t="str">
            <v>DEMOLICIONES</v>
          </cell>
          <cell r="D1842" t="str">
            <v>REGATAS PARA DESCUBRIR EL ACERO PERIMETRALMENTE DE 10 CM DE PROFUNDIDAD Y 10 CM DE ANCHO VERIFICANDO PH EN CONCRETO Y LIMPIEZA SUPERFICIAL DE ACERO DE REFUERZO. ACTIVIDAD ADICIONAL A LA ACTIVIDAD DE DEMOLICIÓN DE RECUBRIMIENTO. INCLUYE TODOS LOS COSTOS DE SUMINISTRO DE MATERIALES (COLORANTE INDICADOR DE PH), EQUIPOS (HERRAMIENTA MENOR, ANDAMIOS, LIMPIEZA AIRE A PRESIÓN, GRATA), CARGUE Y TRANSPORTE DE MATERIALES SOBRANTES A BOTADERO AUTORIZADO Y MANO DE OBRA.</v>
          </cell>
          <cell r="E1842" t="str">
            <v>ML</v>
          </cell>
          <cell r="F1842">
            <v>26990</v>
          </cell>
          <cell r="G1842" t="str">
            <v>Actualización 2022 -I</v>
          </cell>
        </row>
        <row r="1843">
          <cell r="A1843">
            <v>6237</v>
          </cell>
          <cell r="B1843" t="str">
            <v>DEMOLICIONES</v>
          </cell>
          <cell r="C1843" t="str">
            <v>DEMOLICIONES</v>
          </cell>
          <cell r="D1843" t="str">
            <v>REGATAS PARA DESCUBRIR EL ACERO PERIMETRALMENTE DE 5 CM DE PROFUNDIDAD Y 10 CM DE ANCHO APROX. VERIFICANDO PH EN CONCRETO Y LIMPIEZA SUPERFICIAL DE ACERO DE REFUERZO. ACTIVIDAD ADICIONAL A LA ACTIVIDAD DE DEMOLICIÓN DE RECUBRIMIENTO. INCLUYE TODOS LOS COSTOS DE SUMINISTRO DE MATERIALES (COLORANTE INDICADOR DE PH), EQUIPOS (HERRAMIENTA MENOR, ANDAMIOS, PROVISIONAL DE ENERGÍA, LIMPIEZA AIRE A PRESIÓN, GRATA), CARGUE Y TRANSPORTE DE MATERIALES SOBRANTES A BOTADERO AUTORIZADO Y MANO DE OBRA.</v>
          </cell>
          <cell r="E1843" t="str">
            <v>ML</v>
          </cell>
          <cell r="F1843">
            <v>28004</v>
          </cell>
          <cell r="G1843" t="str">
            <v>Actualización 2022 -I</v>
          </cell>
        </row>
        <row r="1844">
          <cell r="A1844">
            <v>6238</v>
          </cell>
          <cell r="B1844" t="str">
            <v>DEMOLICIONES</v>
          </cell>
          <cell r="C1844" t="str">
            <v>DEMOLICIONES</v>
          </cell>
          <cell r="D1844" t="str">
            <v>REGATAS PARA LA COLOCACIÓN DE REFUERZO ADICIONAL EN EL TABLERO 10 CM DE PROFUNDIDAD Y 10 CM DE ANCHO.</v>
          </cell>
          <cell r="E1844" t="str">
            <v>ML</v>
          </cell>
          <cell r="F1844">
            <v>5219</v>
          </cell>
          <cell r="G1844" t="str">
            <v>Actualización 2022 -I</v>
          </cell>
        </row>
        <row r="1845">
          <cell r="A1845">
            <v>6239</v>
          </cell>
          <cell r="B1845" t="str">
            <v>CONCRETO Y ACERO PARA ESTRUCTURAS</v>
          </cell>
          <cell r="C1845" t="str">
            <v>CONCRETO Y ACERO PARA ESTRUCTURAS</v>
          </cell>
          <cell r="D1845" t="str">
            <v>REVESTIMIENTO DE COLUMNAS EN CONCRETO DE 3500 PSI, EN ZONAS DE ADICIÓN DE REFUERZO. INCLUYE TODOS LOS COSTOS DE SUMINISTRO DE MATERIALES (RECUBRIMIENTO ANTICORROSIVO EN DOS MANOS), EQUIPOS (HERRAMIENTA MENOR, ANDAMIOS, LIMPIEZA AIRE A PRESIÓN), TRANSPORTES, MANEJO, ALMACENAMIENTO, DESPERDICIOS, CARGUE Y TRANSPORTE DE MATERIALES SOBRANTES A BOTADERO AUTORIZADO Y MANO DE OBRA.</v>
          </cell>
          <cell r="E1845" t="str">
            <v>M2</v>
          </cell>
          <cell r="F1845">
            <v>69409</v>
          </cell>
          <cell r="G1845" t="str">
            <v>Actualización 2022 -I</v>
          </cell>
        </row>
        <row r="1846">
          <cell r="A1846">
            <v>6246</v>
          </cell>
          <cell r="B1846" t="str">
            <v>PAVIMENTOS</v>
          </cell>
          <cell r="C1846" t="str">
            <v>PAVIMENTOS EN CONCRETO HIDRAULICO</v>
          </cell>
          <cell r="D1846" t="str">
            <v>IMPRIMANTE Y PUENTE DE ADHERENCIA ENTRE CONCRETO FRESCO Y ENDURECIDO DE FRAGUADO LENTO. EPÓXICO DE PEGA CONCRETO NUEVO A VIEJO QUE CUMPLA CON LA NORMA ASTM C - 881 TIPO 5 GRADO II, Y LA COLOCACIÓN EN EL SITIO ESPECIFICADO EN LOS DISEÑOS. INCLUYE TODOS LOS COSTOS DE SUMINISTRO DE MATERIALES, EQUIPOS, TRANSPORTES, MANEJO, ALMACENAMIENTO, MANEJO DE DESPERDICIOS Y MANO DE OBRA.</v>
          </cell>
          <cell r="E1846" t="str">
            <v>M2</v>
          </cell>
          <cell r="F1846">
            <v>207994</v>
          </cell>
          <cell r="G1846" t="str">
            <v>Actualización 2022 -I</v>
          </cell>
        </row>
        <row r="1847">
          <cell r="A1847">
            <v>6247</v>
          </cell>
          <cell r="B1847" t="str">
            <v>CONCRETO Y ACERO PARA ESTRUCTURAS</v>
          </cell>
          <cell r="C1847" t="str">
            <v>ESTRUCTURAS EN ACERO</v>
          </cell>
          <cell r="D1847" t="str">
            <v>ANCLAJE EPÓXICO DE VARILLA DE 1/2" SUMINISTRO E INSTALACIÓN EN ALTURA. (incluye la detección de refuerzo para perforacion, la perforacion, limpieza de la perforacion con chorro de aire, suministro de materiales (relleno epoxico ET o equivalente, brocas), equipos, transportes, manejo, almacenamiento, manejo de desperdicios, mano de obra y andamio tubular)</v>
          </cell>
          <cell r="E1847" t="str">
            <v>CM.PER</v>
          </cell>
          <cell r="F1847">
            <v>1651</v>
          </cell>
          <cell r="G1847" t="str">
            <v>Actualización 2022 -I</v>
          </cell>
        </row>
        <row r="1848">
          <cell r="A1848">
            <v>6249</v>
          </cell>
          <cell r="B1848" t="str">
            <v>CONCRETO Y ACERO PARA ESTRUCTURAS</v>
          </cell>
          <cell r="C1848" t="str">
            <v>ESTRUCTURAS EN ACERO</v>
          </cell>
          <cell r="D1848" t="str">
            <v>ANCLAJE EPÓXICO DE VARILLA DE 3/8"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E1848" t="str">
            <v>CM.PER</v>
          </cell>
          <cell r="F1848">
            <v>1524</v>
          </cell>
          <cell r="G1848" t="str">
            <v>Actualización 2022 -I</v>
          </cell>
        </row>
        <row r="1849">
          <cell r="A1849">
            <v>6250</v>
          </cell>
          <cell r="B1849" t="str">
            <v>CONCRETO Y ACERO PARA ESTRUCTURAS</v>
          </cell>
          <cell r="C1849" t="str">
            <v>ESTRUCTURAS EN ACERO</v>
          </cell>
          <cell r="D1849" t="str">
            <v>ANCLAJE EPÓXICO DE VARILLA DE 5/8"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E1849" t="str">
            <v>CM.PER</v>
          </cell>
          <cell r="F1849">
            <v>1842</v>
          </cell>
          <cell r="G1849" t="str">
            <v>Actualización 2022 -I</v>
          </cell>
        </row>
        <row r="1850">
          <cell r="A1850">
            <v>6251</v>
          </cell>
          <cell r="B1850" t="str">
            <v>CONCRETO Y ACERO PARA ESTRUCTURAS</v>
          </cell>
          <cell r="C1850" t="str">
            <v>ESTRUCTURAS EN ACERO</v>
          </cell>
          <cell r="D1850" t="str">
            <v>ANCLAJE EPÓXICO DE VARILLA DE 7/8"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E1850" t="str">
            <v>CM.PER</v>
          </cell>
          <cell r="F1850">
            <v>2311</v>
          </cell>
          <cell r="G1850" t="str">
            <v>Actualización 2022 -I</v>
          </cell>
        </row>
        <row r="1851">
          <cell r="A1851">
            <v>6253</v>
          </cell>
          <cell r="B1851" t="str">
            <v>PAVIMENTOS</v>
          </cell>
          <cell r="C1851" t="str">
            <v>JUNTAS PARA PAVIMENTOS</v>
          </cell>
          <cell r="D1851" t="str">
            <v>JUNTA ELASTOMÉRICA ANCLADA APROXIMADAMENTE 30MM DE LONGITUD. SUMINISTRO E INSTALACIÓN. INCLUYE TODOS LOS COSTOS DE SUMINISTRO DE MATERIALES (JUNTA TIPO FREYSSINET M60 O EQUIVALENTE CON ACCESORIOS DE FIJACIÓN), EQUIPOS (HERRAMIENTA MENOR), TRANSPORTES, MANEJO, ALMACENAMIENTO, DESPERDICIOS Y MANO DE OBRA.</v>
          </cell>
          <cell r="E1851" t="str">
            <v>ML</v>
          </cell>
          <cell r="F1851">
            <v>589911</v>
          </cell>
          <cell r="G1851" t="str">
            <v>Actualización 2022 -I</v>
          </cell>
        </row>
        <row r="1852">
          <cell r="A1852">
            <v>6254</v>
          </cell>
          <cell r="B1852" t="str">
            <v>PAVIMENTOS</v>
          </cell>
          <cell r="C1852" t="str">
            <v>JUNTAS PARA PAVIMENTOS</v>
          </cell>
          <cell r="D1852" t="str">
            <v>JUNTA ELASTOMÉRICA ANCLADA APROXIMADAMENTE 35MM DE LONGITUD. SUMINISTRO E INSTALACIÓN. INCLUYE TODOS LOS COSTOS DE SUMINISTRO DE MATERIALES (JUNTA TIPO FREYSSINET M60 O EQUIVALENTE CON ACCESORIOS DE FIJACIÓN), EQUIPOS (HERRAMIENTA MENOR), TRANSPORTES, MANEJO, ALMACENAMIENTO, DESPERDICIOS Y MANO DE OBRA.</v>
          </cell>
          <cell r="E1852" t="str">
            <v>ML</v>
          </cell>
          <cell r="F1852">
            <v>587159</v>
          </cell>
          <cell r="G1852" t="str">
            <v>Actualización 2022 -I</v>
          </cell>
        </row>
        <row r="1853">
          <cell r="A1853">
            <v>6255</v>
          </cell>
          <cell r="B1853" t="str">
            <v>GEOSINTETICOS</v>
          </cell>
          <cell r="C1853" t="str">
            <v>GEOMEMBRANAS</v>
          </cell>
          <cell r="D1853" t="str">
            <v>NEOPRENO DE 35X25X4,6, DUREZA 60 EN LA CARA POSTERIOR DE CADA TOPE SÍSMICO. SUMINISTRO E INSTALACIÓN. INCLUYE INSTALACIÓN DE NEOPRENOS NUEVOS, Y TODOS LOS COSTOS DE SUMINISTRO DE MATERIALES, EQUIPOS (HERRAMIENTA MENOR, ANDAMIOS), TRANSPORTES, MANEJO, ALMACENAMIENTO, DESPERDICIOS Y MANO DE OBRA.</v>
          </cell>
          <cell r="E1853" t="str">
            <v>UN</v>
          </cell>
          <cell r="F1853">
            <v>211060</v>
          </cell>
          <cell r="G1853" t="str">
            <v>Actualización 2022 -I</v>
          </cell>
        </row>
        <row r="1854">
          <cell r="A1854">
            <v>6256</v>
          </cell>
          <cell r="B1854" t="str">
            <v>GEOSINTETICOS</v>
          </cell>
          <cell r="C1854" t="str">
            <v>GEOMEMBRANAS</v>
          </cell>
          <cell r="D1854" t="str">
            <v>NEOPRENO DE 2,0 CM DE ESPESOR, SECCIÓN 60 CM POR 30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E1854" t="str">
            <v>UN</v>
          </cell>
          <cell r="F1854">
            <v>190474</v>
          </cell>
          <cell r="G1854" t="str">
            <v>Actualización 2022 -I</v>
          </cell>
        </row>
        <row r="1855">
          <cell r="A1855">
            <v>6257</v>
          </cell>
          <cell r="B1855" t="str">
            <v>GEOSINTETICOS</v>
          </cell>
          <cell r="C1855" t="str">
            <v>GEOMEMBRANAS</v>
          </cell>
          <cell r="D1855" t="str">
            <v>NEOPRENO DE 2,5 CM DE ESPESOR, SECCIÓN 30 CM POR 15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E1855" t="str">
            <v>UN</v>
          </cell>
          <cell r="F1855">
            <v>131978</v>
          </cell>
          <cell r="G1855" t="str">
            <v>Actualización 2022 -I</v>
          </cell>
        </row>
        <row r="1856">
          <cell r="A1856">
            <v>6258</v>
          </cell>
          <cell r="B1856" t="str">
            <v>GEOSINTETICOS</v>
          </cell>
          <cell r="C1856" t="str">
            <v>GEOMEMBRANAS</v>
          </cell>
          <cell r="D1856" t="str">
            <v>NEOPRENO DE 20X35X4 DUREZA 60 SIN REFUERZO ENTRE LA VIGA Y LA MÉNSULA. SUMINISTRO E INSTALACIÓN. INCLUYE TODOS LOS COSTOS DE SUMINISTRO DE MATERIALES, EQUIPOS, TRANSPORTES, MANEJO, ALMACENAMIENTO, DESPERDICIOS Y MANO DE OBRA.</v>
          </cell>
          <cell r="E1856" t="str">
            <v>UN</v>
          </cell>
          <cell r="F1856">
            <v>146265</v>
          </cell>
          <cell r="G1856" t="str">
            <v>Actualización 2022 -I</v>
          </cell>
        </row>
        <row r="1857">
          <cell r="A1857">
            <v>6259</v>
          </cell>
          <cell r="B1857" t="str">
            <v>GEOSINTETICOS</v>
          </cell>
          <cell r="C1857" t="str">
            <v>GEOMEMBRANAS</v>
          </cell>
          <cell r="D1857" t="str">
            <v>NEOPRENO DE 4,0 CM DE ESPESOR, SECCIÓN 80 CM POR 50 CM, DUREZA 50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E1857" t="str">
            <v>UN</v>
          </cell>
          <cell r="F1857">
            <v>823280</v>
          </cell>
          <cell r="G1857" t="str">
            <v>Actualización 2022 -I</v>
          </cell>
        </row>
        <row r="1858">
          <cell r="A1858">
            <v>6260</v>
          </cell>
          <cell r="B1858" t="str">
            <v>GEOSINTETICOS</v>
          </cell>
          <cell r="C1858" t="str">
            <v>GEOMEMBRANAS</v>
          </cell>
          <cell r="D1858" t="str">
            <v>NEOPRENO DE 5,0 CM DE ESPESOR, SECCIÓN 40 CM POR 50 CM, DUREZA 60. CON REFUERZO DE 2 LÁMINAS DE 1/4" EN LOS COSTADOS DE CADA TOPE SÍSMICO. SUMINISTRO E INSTALACIÓN. INCLUYE LIMPIEZA DE LA SUPERFICIE CON CHORRO DE AIRE A PRESIÓN, PEGANTE E INSTALACIÓN DE NEOPRENOS NUEVOS, Y TODOS LOS COSTOS DE SUMINISTRO DE MATERIALES, EQUIPOS (HERRAMIENTA MENOR, ANDAMIOS), TRANSPORTES, MANEJO, ALMACENAMIENTO, DESPERDICIOS Y MANO DE OBRA.</v>
          </cell>
          <cell r="E1858" t="str">
            <v>UN</v>
          </cell>
          <cell r="F1858">
            <v>719884</v>
          </cell>
          <cell r="G1858" t="str">
            <v>Actualización 2022 -I</v>
          </cell>
        </row>
        <row r="1859">
          <cell r="A1859">
            <v>6261</v>
          </cell>
          <cell r="B1859" t="str">
            <v>GEOSINTETICOS</v>
          </cell>
          <cell r="C1859" t="str">
            <v>GEOMEMBRANAS</v>
          </cell>
          <cell r="D1859" t="str">
            <v>NEOPRENO DE 60 X 20 X 1,5 D 50 CON PLATINA 3 MM ENTRE LA VIGA METÁLICA Y ESTRIBO. SUMINISTRO E INSTALACIÓN. INCLUYE TODOS LOS COSTOS DE SUMINISTRO DE MATERIALES, EQUIPOS, TRANSPORTES, MANEJO, ALMACENAMIENTO, DESPERDICIOS Y MANO DE OBRA.</v>
          </cell>
          <cell r="E1859" t="str">
            <v>UN</v>
          </cell>
          <cell r="F1859">
            <v>109141</v>
          </cell>
          <cell r="G1859" t="str">
            <v>Actualización 2022 -I</v>
          </cell>
        </row>
        <row r="1860">
          <cell r="A1860">
            <v>6262</v>
          </cell>
          <cell r="B1860" t="str">
            <v>CONCRETO Y ACERO PARA ESTRUCTURAS</v>
          </cell>
          <cell r="C1860" t="str">
            <v>PINTURA PARA ESTRUCTURAS</v>
          </cell>
          <cell r="D1860" t="str">
            <v>PINTURA ACRÍLICA, MONOCOMPONENTE, IMPERMEABLE, ELÁSTICO, DE ALTA RESISTENCIA A LA CARBONATACIÓN, LAVABLE, CONSUMO DE 0,32 GL/M2, PARA UN ESPESOR DE PELÍCULA SECA DE 12 MILS. INCLUYE TODOS LOS COSTOS DE SUMINISTRO DE MATERIALES, EQUIPOS (COMPRESOR, PISTOLA, RODILLO, ANDAMIOS, PROVISIONAL DE ENERGÍA), TRANSPORTES, MANEJO, ALMACENAMIENTO, DESPERDICIOS Y MANO DE OBRA.</v>
          </cell>
          <cell r="E1860" t="str">
            <v>M2</v>
          </cell>
          <cell r="F1860">
            <v>28199</v>
          </cell>
          <cell r="G1860" t="str">
            <v>Actualización 2022 -I</v>
          </cell>
        </row>
        <row r="1861">
          <cell r="A1861">
            <v>6263</v>
          </cell>
          <cell r="B1861" t="str">
            <v>CONCRETO Y ACERO PARA ESTRUCTURAS</v>
          </cell>
          <cell r="C1861" t="str">
            <v>PINTURA PARA ESTRUCTURAS</v>
          </cell>
          <cell r="D1861" t="str">
            <v>SUMINISTRO Y APLICACIÓN MEDIANTE IMPREGNACIÓN ACUOSA DE INHIBIDOR DE CORROSIÓN. INCLUYE TODOS LOS COSTOS DE SUMINISTRO DE MATERIALES, EQUIPOS (COMPRESOR, PISTOLA, RODILLO, ANDAMIOS, PROVISIONAL DE ENERGÍA), TRANSPORTES, MANEJO, ALMACENAMIENTO, DESPERDICIOS Y MANO DE OBRA.</v>
          </cell>
          <cell r="E1861" t="str">
            <v>M2</v>
          </cell>
          <cell r="F1861">
            <v>8642</v>
          </cell>
          <cell r="G1861" t="str">
            <v>Actualización 2022 -I</v>
          </cell>
        </row>
        <row r="1862">
          <cell r="A1862">
            <v>6264</v>
          </cell>
          <cell r="B1862" t="str">
            <v>CONCRETO Y ACERO PARA ESTRUCTURAS</v>
          </cell>
          <cell r="C1862" t="str">
            <v>ESTRUCTURAS EN ACERO</v>
          </cell>
          <cell r="D1862" t="str">
            <v>MÉNSULAS METÁLICAS EN ACERO A-36 CALIBRE DE 1/2" SEGÚN PLANOS DE DISEÑO. SUMINISTRO, FABRICACIÓN E INSTALACIÓN. INCLUYE SUMINISTRO DE MATERIALES, EQUIPOS, TRANSPORTES, MANEJO, ALMACENAMIENTO, DESPERDICIOS Y MANO DE OBRA.</v>
          </cell>
          <cell r="E1862" t="str">
            <v>UN</v>
          </cell>
          <cell r="F1862">
            <v>10323</v>
          </cell>
          <cell r="G1862" t="str">
            <v>Actualización 2022 -I</v>
          </cell>
        </row>
        <row r="1863">
          <cell r="A1863">
            <v>6265</v>
          </cell>
          <cell r="B1863" t="str">
            <v>CONCRETO Y ACERO PARA ESTRUCTURAS</v>
          </cell>
          <cell r="C1863" t="str">
            <v>PINTURA PARA ESTRUCTURAS</v>
          </cell>
          <cell r="D1863" t="str">
            <v>ESMALTE TIPO POLIURETANO EN DOS COMPONENTES. COMPONENTE A: ESMALTE POLIESTÉRICO CON PIGMENTOS DE ALTA RESISTENCIA A AGENTES FÍSICOS Y QUÍMICOS Y COMPONENTE B: UN CATALIZADOR OSOCIANATO TIPO PINTUCO REF. 113XX O SIMILAR EN ESPESOR DE 2 MILS. PARA LAS BARANDAS. SUMINISTRO, TRANSPORTE, ALMACENAMIENTO, PREPARACIÓN Y APLICACIÓN. INCLUYE LIMPIEZA MANUAL PREVIA DE SUPERFICIE A PINTAR</v>
          </cell>
          <cell r="E1863" t="str">
            <v>M2</v>
          </cell>
          <cell r="F1863">
            <v>14671</v>
          </cell>
          <cell r="G1863" t="str">
            <v>Actualización 2022 -I</v>
          </cell>
        </row>
        <row r="1864">
          <cell r="A1864">
            <v>6266</v>
          </cell>
          <cell r="B1864" t="str">
            <v>CONCRETO Y ACERO PARA ESTRUCTURAS</v>
          </cell>
          <cell r="C1864" t="str">
            <v>PINTURA PARA ESTRUCTURAS</v>
          </cell>
          <cell r="D1864" t="str">
            <v>PREPARACIÓN Y APLICACIÓN DE RECUBRIMIENTO INHIBIDOR DE CORROSIÓN EN DOS COMPONENTES PARA LAS SUPERFICIE DE ACERO QUE CONFORMAN LA ESTRUCTURA DEL PUENTE, EN ESPESOR DE 3 MILS Y DE ESMALTE TIPO POLIURETANO EN DOS COMPONENTES. COMPONENTE A: ESMALTE POLIESTÉRICO CON PIGMENTOS DE ALTA RESISTENCIA A AGENTES FÍSICOS Y QUÍMICOS Y COMPONENTE B: UN CATALIZADOR OSOCIANATO EN ESPESOR DE 2 MILS. INCLUYE LIMPIEZA MANUAL PREVIA DE SUPERFICIE A PINTAR. SUMINISTRO, TRANSPORTE, ALMACENAMIENTO.</v>
          </cell>
          <cell r="E1864" t="str">
            <v>M2</v>
          </cell>
          <cell r="F1864">
            <v>17386</v>
          </cell>
          <cell r="G1864" t="str">
            <v>Actualización 2022 -I</v>
          </cell>
        </row>
        <row r="1865">
          <cell r="A1865">
            <v>6267</v>
          </cell>
          <cell r="B1865" t="str">
            <v>PUENTES</v>
          </cell>
          <cell r="C1865" t="str">
            <v>PUENTES PEATONALES</v>
          </cell>
          <cell r="D1865" t="str">
            <v>IZAJE DE VIGA PARA REEMPLAZO DE APOYOS DE NEOPRENO.</v>
          </cell>
          <cell r="E1865" t="str">
            <v>UN</v>
          </cell>
          <cell r="F1865">
            <v>1200902</v>
          </cell>
          <cell r="G1865" t="str">
            <v>Actualización 2022 -I</v>
          </cell>
        </row>
        <row r="1866">
          <cell r="A1866">
            <v>6269</v>
          </cell>
          <cell r="B1866" t="str">
            <v>ANDENES Y SARDINELES</v>
          </cell>
          <cell r="C1866" t="str">
            <v>PISOS EN ADOQUINES Y EN LOSETAS</v>
          </cell>
          <cell r="D1866" t="str">
            <v>LEVANTAMIENTO Y REUTILIZACIÓN DE ADOQUÍN. INCLUYE TODOS LOS COSTOS DE SUMINISTRO DE LEVANTAMIENTO DE LADRILLO EXISTENTE, TRANSPORTE, BODEGAJE Y REINSTALACIÓN UNA VEZ CULMINADAS LAS LABORES DE REFORZAMIENTO DE COLUMNAS Y ZAPATAS, MATERIALES (REUTILIZACIÓN DE LADRILLO EXISTENTE, CAMA DE MORTERO SIMPLE 1:4 E=5CM HECHO EN OBRA, EMBOQUILLADO, ETC.), EQUIPOS (HERRAMIENTA MENOR), MANO DE OBRA Y TRANSPORTE.</v>
          </cell>
          <cell r="E1866" t="str">
            <v>M2</v>
          </cell>
          <cell r="F1866">
            <v>40295</v>
          </cell>
          <cell r="G1866" t="str">
            <v>Actualización 2022 -I</v>
          </cell>
        </row>
        <row r="1867">
          <cell r="A1867">
            <v>6270</v>
          </cell>
          <cell r="B1867" t="str">
            <v>PUENTES</v>
          </cell>
          <cell r="C1867" t="str">
            <v>PUENTES PEATONALES</v>
          </cell>
          <cell r="D1867" t="str">
            <v>LÁMINAS PLATINA DE FIBRA DE CARBONO PARA REFUERZO ESTRUCTURAL. (PRECIO UNITARIO POR UNA CAPA). SUMINISTRO E INSTALACIÓN. INCLUYE TODOS LOS COSTOS DE PREPARACIÓN SUPERFICIE, SUMINISTRO DE MATERIALES, THINER, ESTOPA, EQUIPOS, ADHESIÓN TEST, TRANSPORTES, MANEJO ALMACENAMIENTO, DESPERDICIOS, CARGUE Y TRANSPORTE DE MATERIALES SOBRANTES A BOTADERO AUTORIZADO Y MANO DE OBRA.</v>
          </cell>
          <cell r="E1867" t="str">
            <v>ML</v>
          </cell>
          <cell r="F1867">
            <v>292389</v>
          </cell>
          <cell r="G1867" t="str">
            <v>Actualización 2022 -I</v>
          </cell>
        </row>
        <row r="1868">
          <cell r="A1868">
            <v>6271</v>
          </cell>
          <cell r="B1868" t="str">
            <v>GEOSINTETICOS</v>
          </cell>
          <cell r="C1868" t="str">
            <v>GEOMEMBRANAS</v>
          </cell>
          <cell r="D1868" t="str">
            <v>NEOPRENO DE 30 X 35 X 4 DUREZA 60 SIN REFUERZO ENTRE LA VIGA Y LA MÉNSULA. SUMINISTRO E INSTALACIÓN. INCLUYE TODOS LOS COSTOS DE SUMINISTRO DE MATERIALES, EQUIPOS, TRANSPORTES, MANEJO, ALMACENAMIENTO, DESPERDICIOS Y MANO DE OBRA.</v>
          </cell>
          <cell r="E1868" t="str">
            <v>UN</v>
          </cell>
          <cell r="F1868">
            <v>147751</v>
          </cell>
          <cell r="G1868" t="str">
            <v>Actualización 2022 -I</v>
          </cell>
        </row>
        <row r="1869">
          <cell r="A1869">
            <v>6272</v>
          </cell>
          <cell r="B1869" t="str">
            <v>CONCRETO Y ACERO PARA ESTRUCTURAS</v>
          </cell>
          <cell r="C1869" t="str">
            <v>ESTRUCTURAS EN ACERO</v>
          </cell>
          <cell r="D1869" t="str">
            <v>TORONES POSTENSADOS PARA REFORZAMIENTO EXTERNO DE 1/2" TENSIONADO 16,9 TON. SUMINISTRO E INSTALACIÓN, TENSIONAMIENTO, MANO DE OBRA, EQUIPOS EN GENERAL.</v>
          </cell>
          <cell r="E1869" t="str">
            <v>TON-M</v>
          </cell>
          <cell r="F1869">
            <v>7337</v>
          </cell>
          <cell r="G1869" t="str">
            <v>Actualización 2022 -I</v>
          </cell>
        </row>
        <row r="1870">
          <cell r="A1870">
            <v>6273</v>
          </cell>
          <cell r="B1870" t="str">
            <v>CONCRETO Y ACERO PARA ESTRUCTURAS</v>
          </cell>
          <cell r="C1870" t="str">
            <v>ESTRUCTURAS EN ACERO</v>
          </cell>
          <cell r="D1870" t="str">
            <v>CABLE DE REFORZAMIENTO EXTERNO DE 5/8" TENSIONADO 46,5 TON. TENSIONAMIENTO, MANO DE OBRA, EQUIPOS EN GENERAL.</v>
          </cell>
          <cell r="E1870" t="str">
            <v>TON-M</v>
          </cell>
          <cell r="F1870">
            <v>3650</v>
          </cell>
          <cell r="G1870" t="str">
            <v>Actualización 2022 -I</v>
          </cell>
        </row>
        <row r="1871">
          <cell r="A1871">
            <v>6274</v>
          </cell>
          <cell r="B1871" t="str">
            <v>CONCRETO Y ACERO PARA ESTRUCTURAS</v>
          </cell>
          <cell r="C1871" t="str">
            <v>ESTRUCTURAS EN ACERO</v>
          </cell>
          <cell r="D1871" t="str">
            <v>HERRAJES. SUMINISTRO E INSTALACIÓN. INCLUYE MATERIALES Y MANO DE OBRA.</v>
          </cell>
          <cell r="E1871" t="str">
            <v>KG</v>
          </cell>
          <cell r="F1871">
            <v>31265</v>
          </cell>
          <cell r="G1871" t="str">
            <v>Actualización 2022 -I</v>
          </cell>
        </row>
        <row r="1872">
          <cell r="A1872">
            <v>6275</v>
          </cell>
          <cell r="B1872" t="str">
            <v>PUENTES</v>
          </cell>
          <cell r="C1872" t="str">
            <v>PUENTES PEATONALES</v>
          </cell>
          <cell r="D1872" t="str">
            <v>REPARACIÓN DE SOLDADURAS JUNTAS A FILETE, CON REMOCIÓN DE PINTURA EXISTENTE, REMOCIÓN DEL DEFECTO MEDIANTE DISCO DE CORTE DE 1/8" PARA GENERAR BISEL Y LUEGO DISCO DE PULIDO DE 1/4" PARA MEJORAR INCLINACIÓN DE CARAS Y FACILITAR PROCESO DE COLOCACIÓN DE MATERIAL DE APORTE. INCLUYE: GATEO MEDIANTE TUBERÍA Y GATOS HIDRÁULICO DE 100 TON EN 2 PUNTOS PARA SOPORTE DE TRAMOS A REPARAR; REMOCIÓN DE PINTURA, APLICACIÓN DE CORDÓN DE SOLDADURA 7018 X1/8" CON ADECUADA PENETRACIÓN; APLICACIÓN DE CORDÓN DE PRESENTACIÓN EN 5/32", APLICACIÓN DE ANTICORROSIVO A BASE DE CROMATO DE ZINC Y ESMALTE EN 5 MILS; EQUIPO, ANDAMIO, MATERIALES, HERRAMIENTA Y MANO DE OBRA.</v>
          </cell>
          <cell r="E1872" t="str">
            <v>ML</v>
          </cell>
          <cell r="F1872">
            <v>103779</v>
          </cell>
          <cell r="G1872" t="str">
            <v>Actualización 2022 -I</v>
          </cell>
        </row>
        <row r="1873">
          <cell r="A1873">
            <v>6276</v>
          </cell>
          <cell r="B1873" t="str">
            <v>PUENTES</v>
          </cell>
          <cell r="C1873" t="str">
            <v>PUENTES PEATONALES</v>
          </cell>
          <cell r="D1873" t="str">
            <v>REPARACIÓN DE SOLDADURAS JUNTAS A TOPE, CON REMOCIÓN DE PINTURA EXISTENTE, REMOCIÓN DEL DEFECTO MEDIANTE DISCO DE CORTE DE 1/8" PARA GENERAR BISEL Y LUEGO DISCO DE PULIDO PARA AMPLIAR EL TAMAÑO DEL MISMO. INCLUYE: GATEO MEDIANTE TUBERÍA Y GATOS HIDRÁULICO DE 100 TON EN 2 PUNTOS PARA SOPORTE DE TRAMOS A REPARAR; REMOCIÓN DE PINTURA, APLICACIÓN DE CORDÓN DE SOLDADURA (PASE A RAÍZ) CON ELECTRODO E-6010 DE 1/8", Y APLICACIÓN DE PASES SUCESIVOS NECESARIOS CON ELECTRO E-7018 DE 1/8" Y 5/32" PARA LLENAR EL BISEL GENERADO HASTA UN MÁXIMO DE 12 MM; APLICACIÓN DE ANTICORROSIVO A BASE DE CROMATO DE ZINC Y ESMALTE EN 5 MILS; EQUIPO, ANDAMIO, MATERIALES, HERRAMIENTA Y MANO DE OBRA.</v>
          </cell>
          <cell r="E1873" t="str">
            <v>ML</v>
          </cell>
          <cell r="F1873">
            <v>109231</v>
          </cell>
          <cell r="G1873" t="str">
            <v>Actualización 2022 -I</v>
          </cell>
        </row>
        <row r="1874">
          <cell r="A1874">
            <v>6278</v>
          </cell>
          <cell r="B1874" t="str">
            <v>PUENTES</v>
          </cell>
          <cell r="C1874" t="str">
            <v>PUENTES PEATONALES</v>
          </cell>
          <cell r="D1874" t="str">
            <v>MORTERO MODIFICADO CON RESINA ACRÍLICA DE DOS COMPONENTES PARA REPARACIONES ESTRUCTURALES. RESTITUCIÓN DE VOLUMEN REGATAS, EN TABLERO. INCLUYE TODOS LOS COSTOS DE SUMINISTRO DE MATERIALES, EQUIPOS (HERRAMIENTA MENOR, ANDAMIOS, LIMPIEZA AIRE A PRESIÓN), TRANSPORTES, MANEJO, ALMACENAMIENTO, DESPERDICIOS, CARGUE Y TRANSPORTE DE MATERIALES SOBRANTES A BOTADERO AUTORIZADO Y MANO DE OBRA.</v>
          </cell>
          <cell r="E1874" t="str">
            <v>ML</v>
          </cell>
          <cell r="F1874">
            <v>43057</v>
          </cell>
          <cell r="G1874" t="str">
            <v>Actualización 2022 -I</v>
          </cell>
        </row>
        <row r="1875">
          <cell r="A1875">
            <v>6279</v>
          </cell>
          <cell r="B1875" t="str">
            <v>PUENTES</v>
          </cell>
          <cell r="C1875" t="str">
            <v>PUENTES PEATONALES</v>
          </cell>
          <cell r="D1875" t="str">
            <v>RESTITUCIÓN DE VOLUMEN REGATAS, EN ZONAS DE SANEADO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E1875" t="str">
            <v>ML</v>
          </cell>
          <cell r="F1875">
            <v>41421</v>
          </cell>
          <cell r="G1875" t="str">
            <v>Actualización 2022 -I</v>
          </cell>
        </row>
        <row r="1876">
          <cell r="A1876">
            <v>6280</v>
          </cell>
          <cell r="B1876" t="str">
            <v>PUENTES</v>
          </cell>
          <cell r="C1876" t="str">
            <v>PUENTES PEATONALES</v>
          </cell>
          <cell r="D1876" t="str">
            <v>CONSTRUCCIÓN EN TRAMOS DE PLACA DE PISO DE PUENTE E=0,10M CONCRETO FC=21,1 MPA, CONFORMADA CON METALDECK 2", CAL 20. INCLUYE SELLO ELASTOMÉRICO DE JUNTAS ENTRE LÁMINAS, ADHESIVO ESPECIAL PARA EL PEGADO PLÁSTICO DE METALES MONOCOMPONENTE Y LIBRE DE SOLVENTES. INCLUYE INSTALACIÓN DE CONECTORES DE CORTANTE EN ÁNGULO DE 2-1/2"X3/16" H=9CM, EN CADA VALLE Y SELLO ENTRE LÁMINAS.</v>
          </cell>
          <cell r="E1876" t="str">
            <v>M2</v>
          </cell>
          <cell r="F1876">
            <v>144611</v>
          </cell>
          <cell r="G1876" t="str">
            <v>Actualización 2022 -I</v>
          </cell>
        </row>
        <row r="1877">
          <cell r="A1877">
            <v>6281</v>
          </cell>
          <cell r="B1877" t="str">
            <v>PUENTES</v>
          </cell>
          <cell r="C1877" t="str">
            <v>PUENTES PEATONALES</v>
          </cell>
          <cell r="D1877" t="str">
            <v>RESTITUCIÓN RECUBRIMIENTO DE TABLERO 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E1877" t="str">
            <v>M2</v>
          </cell>
          <cell r="F1877">
            <v>44431</v>
          </cell>
          <cell r="G1877" t="str">
            <v>Actualización 2022 -I</v>
          </cell>
        </row>
        <row r="1878">
          <cell r="A1878">
            <v>6282</v>
          </cell>
          <cell r="B1878" t="str">
            <v>PUENTES</v>
          </cell>
          <cell r="C1878" t="str">
            <v>PUENTES PEATONALES</v>
          </cell>
          <cell r="D1878" t="str">
            <v>RESTITUCIÓN RECUBRIMIENTO COLUMNAS, EN ZONAS DE ADICIÓN DE REFUERZO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E1878" t="str">
            <v>M2</v>
          </cell>
          <cell r="F1878">
            <v>51637</v>
          </cell>
          <cell r="G1878" t="str">
            <v>Actualización 2022 -I</v>
          </cell>
        </row>
        <row r="1879">
          <cell r="A1879">
            <v>6283</v>
          </cell>
          <cell r="B1879" t="str">
            <v>PUENTES</v>
          </cell>
          <cell r="C1879" t="str">
            <v>PUENTES PEATONALES</v>
          </cell>
          <cell r="D1879" t="str">
            <v>RESTITUCIÓN RECUBRIMIENTO EN ZONAS DE DESCASCARAMIENTOS O FISURAMIENTOS SUPERFICIALES EN BORDILLOS O SEPARADORES CON SANEADO DE REFUERZO DONDE EXISTA PÉRDIDA DE RECUBRIMIENTO. INCLUYE TODOS LOS COSTOS DE SUMINISTRO DE MATERIALES, EQUIPOS, TRANSPORTES, MANEJO, ALMACENAMIENTO, DESPERDICIOS, CARGUE Y TRANSPORTE DE MATERIALES SOBRANTES A BOTADERO AUTORIZADO Y MANO DE OBRA.</v>
          </cell>
          <cell r="E1879" t="str">
            <v>M2</v>
          </cell>
          <cell r="F1879">
            <v>125270</v>
          </cell>
          <cell r="G1879" t="str">
            <v>Actualización 2022 -I</v>
          </cell>
        </row>
        <row r="1880">
          <cell r="A1880">
            <v>6284</v>
          </cell>
          <cell r="B1880" t="str">
            <v>PUENTES</v>
          </cell>
          <cell r="C1880" t="str">
            <v>PUENTES PEATONALES</v>
          </cell>
          <cell r="D1880" t="str">
            <v>RESTITUCIÓN RECUBRIMIENTO VIGAS CABEZAL, EN ZONAS DE SANEADO DE REFUERZO O DONDE EXISTA PÉRDIDA DE RECUBRIMIENTO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E1880" t="str">
            <v>M2</v>
          </cell>
          <cell r="F1880">
            <v>44589</v>
          </cell>
          <cell r="G1880" t="str">
            <v>Actualización 2022 -I</v>
          </cell>
        </row>
        <row r="1881">
          <cell r="A1881">
            <v>6285</v>
          </cell>
          <cell r="B1881" t="str">
            <v>PUENTES</v>
          </cell>
          <cell r="C1881" t="str">
            <v>PUENTES PEATONALES</v>
          </cell>
          <cell r="D1881" t="str">
            <v>RESTITUCIÓN CONCRETO DE TOPES SÍSMICOS CON MORTERO MODIFICADO CON RESINA ACRÍLICA DE DOS COMPONENTES PARA REPARACIONES ESTRUCTURALES. INCLUYE TODOS LOS COSTOS DE SUMINISTRO DE MATERIALES, EQUIPOS, HERRAMIENTA MENOR, ANDAMIOS, LIMPIEZA AIRE A PRESIÓN, TRANSPORTES, MANEJO, ALMACENAMIENTO, DESPERDICIOS, CARGUE Y TRANSPORTE DE MATERIALES SOBRANTES A BOTADERO AUTORIZADO Y MANO DE OBRA.</v>
          </cell>
          <cell r="E1881" t="str">
            <v>M3</v>
          </cell>
          <cell r="F1881">
            <v>484047</v>
          </cell>
          <cell r="G1881" t="str">
            <v>Actualización 2022 -I</v>
          </cell>
        </row>
        <row r="1882">
          <cell r="A1882">
            <v>6286</v>
          </cell>
          <cell r="B1882" t="str">
            <v>PUENTES</v>
          </cell>
          <cell r="C1882" t="str">
            <v>PUENTES PEATONALES</v>
          </cell>
          <cell r="D1882" t="str">
            <v>RESTITUCIÓN DE MURO EN MAMPOSTERÍA ESTRUCTURAL, PARA PROTECCIÓN DE ZONAS ALEDAÑAS A LOS ESTRIBOS, INCLUYE MANO DE OBRA, MATERIALES NECESARIOS, ACERO DE REFUERZO Y GROUTING DE RELLENO.</v>
          </cell>
          <cell r="E1882" t="str">
            <v>M2</v>
          </cell>
          <cell r="F1882">
            <v>86141</v>
          </cell>
          <cell r="G1882" t="str">
            <v>Actualización 2022 -I</v>
          </cell>
        </row>
        <row r="1883">
          <cell r="A1883">
            <v>6287</v>
          </cell>
          <cell r="B1883" t="str">
            <v>PUENTES</v>
          </cell>
          <cell r="C1883" t="str">
            <v>PUENTES PEATONALES</v>
          </cell>
          <cell r="D1883" t="str">
            <v>SELLADO DE FISURAS DE ESPESOR MAYOR A 0,5 MM, CON MASILLA ELÁSTICA, SELLANTE DE UN COMPONENTE, CON BASE EN POLIURETANO, CON PROCESO DE CURADO EN PRESENCIA DE HUMEDAD DEL AMBIENTE. MEDIANTE INSTALACIÓN DE BOQUILLAS Y APLICACIÓN DE GEL SELLANTE SUPERFICIAL, RECUBRIMIENTO INHIBIDOR PROTECTOR DE CORROSIÓN MODIFICADO CON RESINA ACRÍLICA DE DOS COMPONENTES QUE IMPIDA LA OXIDACIÓN DEL ACERO DE REFUERZO. INCLUYE TODOS LOS COSTOS DE SUMINISTRO DE MATERIALES, BOQUILLAS, APLICACIÓN, EQUIPOS, TRANSPORTES, MANEJO, ALMACENAMIENTO, DESPERDICIOS Y MANO DE OBRA.</v>
          </cell>
          <cell r="E1883" t="str">
            <v>ML</v>
          </cell>
          <cell r="F1883">
            <v>19139</v>
          </cell>
          <cell r="G1883" t="str">
            <v>Actualización 2022 -I</v>
          </cell>
        </row>
        <row r="1884">
          <cell r="A1884">
            <v>6288</v>
          </cell>
          <cell r="B1884" t="str">
            <v>PUENTES</v>
          </cell>
          <cell r="C1884" t="str">
            <v>PUENTES PEATONALES</v>
          </cell>
          <cell r="D1884" t="str">
            <v>SELLADO DE FISURAS ENTRE 0,1 Y 1,0 MM MEDIANTE INYECCIÓN DE RESINA EPÓXICA DE BAJA VISCOSIDAD, ALTA RESISTENCIA, INSENSIBLE A LA HUMEDAD Y ALTO MÓDULO ELÁSTICO SEGÚN NORMA ASTM C-88-1-90 TIPO IV. INCLUYE TODOS LOS COSTOS DE SUMINISTRO DE MATERIALES, APLICACIÓN, EQUIPOS, TRANSPORTES, MANEJO, ALMACENAMIENTO, DESPERDICIOS Y MANO DE OBRA.</v>
          </cell>
          <cell r="E1884" t="str">
            <v>ML</v>
          </cell>
          <cell r="F1884">
            <v>15887</v>
          </cell>
          <cell r="G1884" t="str">
            <v>Actualización 2022 -I</v>
          </cell>
        </row>
        <row r="1885">
          <cell r="A1885">
            <v>6289</v>
          </cell>
          <cell r="B1885" t="str">
            <v>PUENTES</v>
          </cell>
          <cell r="C1885" t="str">
            <v>PUENTES PEATONALES</v>
          </cell>
          <cell r="D1885" t="str">
            <v>SELLADO DE FISURAS ESPESOR MENOR A 1 MM MEDIANTE INYECCIÓN DE RESINA EPÓXICA DE BAJA VISCOSIDAD, ALTA RESISTENCIA, INSENSIBLE A LA HUMEDAD Y ALTO MÓDULO ELÁSTICO SEGÚN NORMA ASTM C-88-1-90 TIPO IV . INCLUYE TODOS LOS COSTOS DE SUMINISTRO DE MATERIALES, APLICACIÓN, EQUIPOS, TRANSPORTES, MANEJO, ALMACENAMIENTO, DESPERDICIOS Y MANO DE OBRA.</v>
          </cell>
          <cell r="E1885" t="str">
            <v>ML</v>
          </cell>
          <cell r="F1885">
            <v>20486</v>
          </cell>
          <cell r="G1885" t="str">
            <v>Actualización 2022 -I</v>
          </cell>
        </row>
        <row r="1886">
          <cell r="A1886">
            <v>6290</v>
          </cell>
          <cell r="B1886" t="str">
            <v>PUENTES</v>
          </cell>
          <cell r="C1886" t="str">
            <v>PUENTES PEATONALES</v>
          </cell>
          <cell r="D1886" t="str">
            <v>SUMINISTRO DE CONECTORES DE CORTANTES O PLATINAS EN ACERO A-36. (INCLUYE MATERIAL, CORTE CON TORTUGA, TRANSPORTES REQUERIDOS DESDE ALMACÉN A TALLER Y A OBRA)</v>
          </cell>
          <cell r="E1886" t="str">
            <v>KG</v>
          </cell>
          <cell r="F1886">
            <v>21568</v>
          </cell>
          <cell r="G1886" t="str">
            <v>Actualización 2022 -I</v>
          </cell>
        </row>
        <row r="1887">
          <cell r="A1887">
            <v>6291</v>
          </cell>
          <cell r="B1887" t="str">
            <v>PUENTES</v>
          </cell>
          <cell r="C1887" t="str">
            <v>PUENTES PEATONALES</v>
          </cell>
          <cell r="D1887" t="str">
            <v>DEMARCACIÓN DE DILATACIÓN MEDIANTE CORTE DEL CONCRETO Y RELLENO CON CINTA O FONDO DE JUNTA EN ESPUMA DE POLIETILENO DE BAJA DENSIDAD DE CELDA CERRADA PREFORMADO, PARA APLICAR MASILLAS EN FRÍO. DE Ø1/4" (6MM).</v>
          </cell>
          <cell r="E1887" t="str">
            <v>ML</v>
          </cell>
          <cell r="F1887">
            <v>15495</v>
          </cell>
          <cell r="G1887" t="str">
            <v>Actualización 2022 -I</v>
          </cell>
        </row>
        <row r="1888">
          <cell r="A1888">
            <v>6292</v>
          </cell>
          <cell r="B1888" t="str">
            <v>PUENTES</v>
          </cell>
          <cell r="C1888" t="str">
            <v>PUENTES PEATONALES</v>
          </cell>
          <cell r="D1888" t="str">
            <v>CINTA FLEXIBLE PARA SELLO PRIMARIO DE PVC. BANDA ELABORADA CON RESINAS DE CLORURO DE POLIVINILO TERMOPLÁSTICO. NORMA CRD-C 572-74. SUMINISTRO E INSTALACIÓN. PARA EVITAR LA FILTRACIÓN DE HUMEDAD A TRAVÉS DE LA CONTINUIDAD DE PLACA CONSTRUIDA EN LAS ZONAS DE JUNTA. INCLUYE TODOS LOS COSTOS DE SUMINISTRO DE MATERIALES, EQUIPOS, TRANSPORTES, MANEJO, ALMACENAMIENTO, DESPERDICIOS Y MANO DE OBRA.</v>
          </cell>
          <cell r="E1888" t="str">
            <v>KG</v>
          </cell>
          <cell r="F1888">
            <v>23854</v>
          </cell>
          <cell r="G1888" t="str">
            <v>Actualización 2022 -I</v>
          </cell>
        </row>
        <row r="1889">
          <cell r="A1889">
            <v>6294</v>
          </cell>
          <cell r="B1889" t="str">
            <v>PUENTES</v>
          </cell>
          <cell r="C1889" t="str">
            <v>PUENTES PEATONALES</v>
          </cell>
          <cell r="D1889" t="str">
            <v>REPARACIÓN DE BARANDAS EXISTENTES. INCLUYE LIMPIEZA, MORTERO DE REPARACIÓN, INHIBIDOR DE CORROSIÓN, PINTURA ANTICARBONATACIÓN, SUMINISTRO DE MANO DE OBRA, EQUIPOS Y MANEJO DE DESPERDICIOS.</v>
          </cell>
          <cell r="E1889" t="str">
            <v>ML</v>
          </cell>
          <cell r="F1889">
            <v>31704</v>
          </cell>
          <cell r="G1889" t="str">
            <v>Actualización 2022 -I</v>
          </cell>
        </row>
        <row r="1890">
          <cell r="A1890">
            <v>6295</v>
          </cell>
          <cell r="B1890" t="str">
            <v>PUENTES</v>
          </cell>
          <cell r="C1890" t="str">
            <v>PUENTES PEATONALES</v>
          </cell>
          <cell r="D1890" t="str">
            <v>REPARACIÓN DE BARANDAS EXISTENTES TYPO NEW JERSEY. INCLUYE LIMPIEZA, MORTERO DE REPARACIÓN, INHIBIDOR DE CORROSIÓN, PINTURA ANTICARBONATACIÓN, PINTURA REFLECTIVA, SUMINISTRO DE MANO DE OBRA, EQUIPOS Y MANEJO DE DESPERDICIOS.</v>
          </cell>
          <cell r="E1890" t="str">
            <v>ML</v>
          </cell>
          <cell r="F1890">
            <v>31663</v>
          </cell>
          <cell r="G1890" t="str">
            <v>Actualización 2022 -I</v>
          </cell>
        </row>
        <row r="1891">
          <cell r="A1891">
            <v>6296</v>
          </cell>
          <cell r="B1891" t="str">
            <v>PUENTES</v>
          </cell>
          <cell r="C1891" t="str">
            <v>PUENTES PEATONALES</v>
          </cell>
          <cell r="D1891" t="str">
            <v>BARRERA DE SEGURIDAD LATERAL EN CONCRETO 3500 PSI SEGÚN DISEÑO. INCLUYE ANCLAJES A ESTRUCTURA EXISTENTE, COLOCACIÓN DE REFUERZO, FUNDICIÓN EN CONCRETO, CURADO, SUMINISTRO DE MANO DE OBRA, EQUIPOS, MATERIALES Y MANEJO DE DESPERDICIOS.</v>
          </cell>
          <cell r="E1891" t="str">
            <v>ML</v>
          </cell>
          <cell r="F1891">
            <v>51774</v>
          </cell>
          <cell r="G1891" t="str">
            <v>Actualización 2022 -I</v>
          </cell>
        </row>
        <row r="1892">
          <cell r="A1892">
            <v>6297</v>
          </cell>
          <cell r="B1892" t="str">
            <v>PUENTES</v>
          </cell>
          <cell r="C1892" t="str">
            <v>PUENTES PEATONALES</v>
          </cell>
          <cell r="D1892" t="str">
            <v>RECALCE DE COLUMNA EN CONCRETO DE FC= 4000 PSI HECHO EN OBRA AUTOCOMPACTANTE DE BAJA RETRACCIÓN GRAVA FINA NORMA ASTM 1107 Y ASTM C-827 CON A/C &lt;0.45m. INCLUYE TODOS LOS COSTOS DE SUMINISTRO MATERIALES (HERRAMIENTA MENOR, FORMALETA, PARALES, VIBRADORES, CAMISAS PARA CILINDROS-8 UNIDADES, PROVISIONAL DE ENERGÍA), TRANSPORTES, MANEJO, ALMACENAMIENTO, DESPERDICIOS, CARGUE Y TRANSPORTE DE MATERIALES SOBRANTES Y  MANO DE OBRA.</v>
          </cell>
          <cell r="E1892" t="str">
            <v>M3</v>
          </cell>
          <cell r="F1892">
            <v>536635</v>
          </cell>
          <cell r="G1892" t="str">
            <v>Actualización 2022 -I</v>
          </cell>
        </row>
        <row r="1893">
          <cell r="A1893">
            <v>6298</v>
          </cell>
          <cell r="B1893" t="str">
            <v>PUENTES</v>
          </cell>
          <cell r="C1893" t="str">
            <v>PUENTES PEATONALES</v>
          </cell>
          <cell r="D1893" t="str">
            <v>CONCRETO DE FC=3500 PSI GRAVA FINA PARA MÉNSULAS Y TOPES SÍSMICOS. CONCRETO PREMEZCLADO SEGÚN LA ESPECIFICACIÓN PARTICULAR DEL DISEÑO. SUMINISTRO E INSTALACIÓN. INCLUYE TODOS LOS COSTOS DE SUMINISTRO DE MATERIALES, EQUIPOS, TRANSPORTES, MANEJO, ALMACENAMIENTO, DESPERDICIOS, CARGUE Y TRANSPORTE DE MATERIALES SOBRANTES, MANO DE OBRA Y LA COLOCACIÓN EN EL SITIO ESPECIFICADO EN LOS DISEÑOS.</v>
          </cell>
          <cell r="E1893" t="str">
            <v>M3</v>
          </cell>
          <cell r="F1893">
            <v>469028</v>
          </cell>
          <cell r="G1893" t="str">
            <v>Actualización 2022 -I</v>
          </cell>
        </row>
        <row r="1894">
          <cell r="A1894">
            <v>6299</v>
          </cell>
          <cell r="B1894" t="str">
            <v>ANDENES Y SARDINELES</v>
          </cell>
          <cell r="C1894" t="str">
            <v>ANDENES EN CONCRETO</v>
          </cell>
          <cell r="D1894" t="str">
            <v>CONCRETO PARA ANDENES, ESCOBEADO Y FUNDIDO EN SITIO E= 0,10 M. SUMINISTRO Y COLOCACIÓN.</v>
          </cell>
          <cell r="E1894" t="str">
            <v>M3</v>
          </cell>
          <cell r="F1894">
            <v>454912</v>
          </cell>
          <cell r="G1894" t="str">
            <v>Actualización 2022 -I</v>
          </cell>
        </row>
        <row r="1895">
          <cell r="A1895">
            <v>6300</v>
          </cell>
          <cell r="B1895" t="str">
            <v>PUENTES</v>
          </cell>
          <cell r="C1895" t="str">
            <v>PUENTES PEATONALES</v>
          </cell>
          <cell r="D189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 PROYECTO EL TUNAL</v>
          </cell>
          <cell r="E1895" t="str">
            <v>M3</v>
          </cell>
          <cell r="F1895">
            <v>544772</v>
          </cell>
          <cell r="G1895" t="str">
            <v>Actualización 2022 -I</v>
          </cell>
        </row>
        <row r="1896">
          <cell r="A1896">
            <v>6301</v>
          </cell>
          <cell r="B1896" t="str">
            <v>PUENTES</v>
          </cell>
          <cell r="C1896" t="str">
            <v>PUENTES PEATONALES</v>
          </cell>
          <cell r="D1896" t="str">
            <v>RECALCE Y REFORZAMIENTO DE ZAPATAS, EN ZONAS DE ADICIÓN DE REFUERZO, CON CONCRETO DE FC=3500 PSI GRAVA COMÚN Y MORTERO MODIFICADO CON RESINA ACRÍLICA DE DOS COMPONENTES PARA REPARACIONES ESTRUCTURALES. SUMINISTRO Y COLOCACIÓN. INCLUYE TODOS LOS COSTOS DE SUMINISTRO DE MATERIALES, EQUIPOS, HERRAMIENTA MENOR, ANDAMIOS, LIMPIEZA, ETC.</v>
          </cell>
          <cell r="E1896" t="str">
            <v>M3</v>
          </cell>
          <cell r="F1896">
            <v>681866</v>
          </cell>
          <cell r="G1896" t="str">
            <v>Actualización 2022 -I</v>
          </cell>
        </row>
        <row r="1897">
          <cell r="A1897">
            <v>6302</v>
          </cell>
          <cell r="B1897" t="str">
            <v>PUENTES</v>
          </cell>
          <cell r="C1897" t="str">
            <v>PUENTES PEATONALES</v>
          </cell>
          <cell r="D1897" t="str">
            <v>RECALCE Y REFORZAMIENTO DE ZAPATAS, EN ZONAS DE ADICIÓN DE REFUERZO, CON CONCRETO DE FC=3000 PSI GRAVA COMÚN Y MORTERO MODIFICADO CON RESINA ACRÍLICA DE DOS COMPONENTES PARA REPARACIONES ESTRUCTURALES. SUMINISTRO Y COLOCACIÓN. INCLUYE TODOS LOS COSTOS DE SUMINISTRO DE MATERIALES, EQUIPOS, HERRAMIENTA MENOR, ANDAMIOS, LIMPIEZA, ETC.</v>
          </cell>
          <cell r="E1897" t="str">
            <v>M3</v>
          </cell>
          <cell r="F1897">
            <v>553937</v>
          </cell>
          <cell r="G1897" t="str">
            <v>Actualización 2022 -I</v>
          </cell>
        </row>
        <row r="1898">
          <cell r="A1898">
            <v>6303</v>
          </cell>
          <cell r="B1898" t="str">
            <v>PAVIMENTOS</v>
          </cell>
          <cell r="C1898" t="str">
            <v>PAVIMENTOS EN CONCRETO ASFALTICO</v>
          </cell>
          <cell r="D1898" t="str">
            <v>FRESADO PAVIMENTO EXISTENTE, E= 5 CM, INCLUYE CARGUE Y TRANSPORTE A ESCOMBRERA DE MATERIAL SOBRANTE.</v>
          </cell>
          <cell r="E1898" t="str">
            <v>M2</v>
          </cell>
          <cell r="F1898">
            <v>6677</v>
          </cell>
          <cell r="G1898" t="str">
            <v>Actualización 2022 -I</v>
          </cell>
        </row>
        <row r="1899">
          <cell r="A1899">
            <v>6304</v>
          </cell>
          <cell r="B1899" t="str">
            <v>ANÁLISIS AUXILIARES</v>
          </cell>
          <cell r="C1899" t="str">
            <v>ACTIVIDADES DE CONSERVACIÓN</v>
          </cell>
          <cell r="D1899" t="str">
            <v>LIMPIEZA MECÁNICA MEDIANTE PULIDORA CON CEPILLO DE CERDAS DE ALAMBRE EN SITIOS CON PRESENCIA DE CORROSIÓN ELIMINANDO COMPLETAMENTE CORROSIÓN Y ÓXIDO DEL ELEMENTO</v>
          </cell>
          <cell r="E1899" t="str">
            <v>M2</v>
          </cell>
          <cell r="F1899">
            <v>5501</v>
          </cell>
          <cell r="G1899" t="str">
            <v>Actualización 2022 -I</v>
          </cell>
        </row>
        <row r="1900">
          <cell r="A1900">
            <v>6305</v>
          </cell>
          <cell r="B1900" t="str">
            <v>ANÁLISIS AUXILIARES</v>
          </cell>
          <cell r="C1900" t="str">
            <v>ACTIVIDADES DE CONSERVACIÓN</v>
          </cell>
          <cell r="D1900" t="str">
            <v>SANDBLASTING APLICADO EN SITIO GRADO SSPC-SP6 (METAL GRIS COMERCIAL) EN ELEMENTOS TIPO VIGA PARA REMOCIÓN DE OXIDACIÓN.</v>
          </cell>
          <cell r="E1900" t="str">
            <v>M2</v>
          </cell>
          <cell r="F1900">
            <v>13905</v>
          </cell>
          <cell r="G1900" t="str">
            <v>Actualización 2022 -I</v>
          </cell>
        </row>
        <row r="1901">
          <cell r="A1901">
            <v>6306</v>
          </cell>
          <cell r="B1901" t="str">
            <v>ANÁLISIS AUXILIARES</v>
          </cell>
          <cell r="C1901" t="str">
            <v>ACTIVIDADES DE CONSERVACIÓN</v>
          </cell>
          <cell r="D1901" t="str">
            <v>LIMPIEZA PROFUNDA DE LA JUNTA. INCLUYE RETIRO DE MATERIAL EN LA CAVIDAD EXISTENTE ENTRE LA SUPERFICIE EXTERNA DE LA VIGA Y EL ESPALDAR DEL ESTRIBO MEDIANTE HIDROLAVADO Y TALADRO LUEGO DEL VACIADO DE LOS PRIMEROS 8 CMS DE LA CAJUELA DE LA JUNTA, EN FORMA TAL QUE SE PERMITA LA INSTALACIÓN DE LOS NEOPRENOS PROYECTADOS; INCLUYE TODOS LOS COSTOS DE SUMINISTRO DE MATERIALES, EQUIPOS, TRANSPORTES, MANEJO, ALMACENAMIENTO, DESPERDICIOS, CARGUE Y TRANSPORTE DE MATERIALES SOBRANTES A ESCOMBRERAS AUTORIZADAS Y MANO DE OBRA.</v>
          </cell>
          <cell r="E1901" t="str">
            <v>ML</v>
          </cell>
          <cell r="F1901">
            <v>7870</v>
          </cell>
          <cell r="G1901" t="str">
            <v>Actualización 2022 -I</v>
          </cell>
        </row>
        <row r="1902">
          <cell r="A1902">
            <v>6308</v>
          </cell>
          <cell r="B1902" t="str">
            <v>ANÁLISIS AUXILIARES</v>
          </cell>
          <cell r="C1902" t="str">
            <v>ACTIVIDADES DE CONSERVACIÓN</v>
          </cell>
          <cell r="D1902" t="str">
            <v>LAVADO DE ESTRUCTURA EN CONCRETO Y/O METÁLICAS. INCLUYE ALQUILER DE HIDROLAVADORA A GASOLINA PRESION 3200 PSI. INCLUYE ANDAMIO TUBULAR, PLANTA ELÉCTRICA, CARROTANQUE IRRIGADOR DE AGUA, COMBUSTIBLE Y MANO DE OBRA.</v>
          </cell>
          <cell r="E1902" t="str">
            <v>M2</v>
          </cell>
          <cell r="F1902">
            <v>3141</v>
          </cell>
          <cell r="G1902" t="str">
            <v>Actualización 2022 -I</v>
          </cell>
        </row>
        <row r="1903">
          <cell r="A1903">
            <v>6309</v>
          </cell>
          <cell r="B1903" t="str">
            <v>GEOSINTETICOS</v>
          </cell>
          <cell r="C1903" t="str">
            <v>GEOTEXTILES</v>
          </cell>
          <cell r="D1903" t="str">
            <v>GEOMALLA FORTGRID BX-50. SUMINISTRO E INSTALACIÓN.</v>
          </cell>
          <cell r="E1903" t="str">
            <v>M2</v>
          </cell>
          <cell r="F1903">
            <v>16570</v>
          </cell>
          <cell r="G1903" t="str">
            <v>Actualización 2022 -I</v>
          </cell>
        </row>
        <row r="1904">
          <cell r="A1904">
            <v>6313</v>
          </cell>
          <cell r="B1904" t="str">
            <v>PAVIMENTOS</v>
          </cell>
          <cell r="C1904" t="str">
            <v>PAVIMENTOS EN CONCRETO ASFALTICO</v>
          </cell>
          <cell r="D1904" t="str">
            <v>MEZCLA ASFÁLTICA DENSA EN CALIENTE MD12 CON CEMENTO ASFÁLTICO 60-70 (SUMINISTRO, EXTENDIDO, NIVELACIÓN Y COMPACTACIÓN MECANICA CON VIBROCOMPACTADOR Y COMPACTADOR DE LLANTAS)</v>
          </cell>
          <cell r="E1904" t="str">
            <v>M3</v>
          </cell>
          <cell r="F1904">
            <v>749970</v>
          </cell>
          <cell r="G1904" t="str">
            <v>Actualización 2022 -I</v>
          </cell>
        </row>
        <row r="1905">
          <cell r="A1905">
            <v>6314</v>
          </cell>
          <cell r="B1905" t="str">
            <v>PAVIMENTOS</v>
          </cell>
          <cell r="C1905" t="str">
            <v>PAVIMENTOS EN CONCRETO ASFALTICO</v>
          </cell>
          <cell r="D1905" t="str">
            <v>MEZCLA ASFÁLTICA EN CALIENTE TIPO DENSO MD10 ASFALTO CONVENCIONAL (CEMENTO ASFÁLTICO 60-70) (SUMINISTRO, EXTENDIDO, NIVELACIÓN Y COMPACTACIÓN MECANICA CON VIBROCOMPACTADOR Y COMPACTADOR DE LLANTAS)</v>
          </cell>
          <cell r="E1905" t="str">
            <v>M3</v>
          </cell>
          <cell r="F1905">
            <v>808875</v>
          </cell>
          <cell r="G1905" t="str">
            <v>Actualización 2022 -I</v>
          </cell>
        </row>
        <row r="1906">
          <cell r="A1906">
            <v>6315</v>
          </cell>
          <cell r="B1906" t="str">
            <v>PAVIMENTOS</v>
          </cell>
          <cell r="C1906" t="str">
            <v>PAVIMENTOS EN CONCRETO ASFALTICO</v>
          </cell>
          <cell r="D1906" t="str">
            <v>MEZCLA ASFÁLTICA EN CALIENTE TIPO DENSO MD10 ASF CONVENCIONAL (CEMENTO ASFÁLTICO 60-70) (SUMINISTRO, EXTENDIDO Y NIVELACIÓN MANUAL Y COMPACTACIÓN MECANICA CON VIBROCOMPACTADOR BENITIN DE 1 TONELADA)</v>
          </cell>
          <cell r="E1906" t="str">
            <v>M3</v>
          </cell>
          <cell r="F1906">
            <v>811465</v>
          </cell>
          <cell r="G1906" t="str">
            <v>Actualización 2022 -I</v>
          </cell>
        </row>
        <row r="1907">
          <cell r="A1907">
            <v>6316</v>
          </cell>
          <cell r="B1907" t="str">
            <v>PAVIMENTOS</v>
          </cell>
          <cell r="C1907" t="str">
            <v>PAVIMENTOS EN CONCRETO ASFALTICO</v>
          </cell>
          <cell r="D1907" t="str">
            <v>MEZCLA ASFALTICA EN CALIENTE TIPO DENSO MD12 ASF CONVENCIONAL CON CEMENTO ASFÁLTICO 60-70 (SUMINISTRO, EXTENDIDO Y NIVELACIÓN MANUAL Y COMPACTACIÓN MECANICA CON VIBROCOMPACTADOR BENITIN DE 1 TONELADA INCLUYE OPERARIO Y COMBUSTIBLE)</v>
          </cell>
          <cell r="E1907" t="str">
            <v>M3</v>
          </cell>
          <cell r="F1907">
            <v>798440</v>
          </cell>
          <cell r="G1907" t="str">
            <v>Actualización 2022 -I</v>
          </cell>
        </row>
        <row r="1908">
          <cell r="A1908">
            <v>6317</v>
          </cell>
          <cell r="B1908" t="str">
            <v>CONCRETO Y ACERO PARA ESTRUCTURAS</v>
          </cell>
          <cell r="C1908" t="str">
            <v>CONCRETO PARA ESTRUCTURAS</v>
          </cell>
          <cell r="D1908" t="str">
            <v>CONCRETO TREMIE DE 3000 PSI PARA CAISSON D= 1.50M. SUMINISTRO Y COLOCACIÓN. INCLUYE ACELERANTE, ALQUILER DE EQUIPO DE PERFORACIÓN CON OPERARIO, MOTOBOMBA, BENTONITA, MANO DE OBRA, TRANSPORTE Y DISPOSICIÓN FINAL DE ESCOMBROS EN SITIO AUTORIZADO, DISTANCIA DE TRANSPORTE 21 KM Y CAMISA METÁLICA PERDIDA.</v>
          </cell>
          <cell r="E1908" t="str">
            <v>ML</v>
          </cell>
          <cell r="F1908">
            <v>4899270</v>
          </cell>
          <cell r="G1908" t="str">
            <v>Actualización 2022 -I</v>
          </cell>
        </row>
        <row r="1909">
          <cell r="A1909">
            <v>6318</v>
          </cell>
          <cell r="B1909" t="str">
            <v>ANÁLISIS AUXILIARES</v>
          </cell>
          <cell r="C1909" t="str">
            <v>ELEMENTOS DE OFICINA</v>
          </cell>
          <cell r="D1909" t="str">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ell>
          <cell r="E1909" t="str">
            <v>UN/MES</v>
          </cell>
          <cell r="F1909">
            <v>154700</v>
          </cell>
          <cell r="G1909" t="str">
            <v>Actualización 2022 -I</v>
          </cell>
        </row>
        <row r="1910">
          <cell r="A1910">
            <v>6319</v>
          </cell>
          <cell r="B1910" t="str">
            <v>CONCRETO Y ACERO PARA ESTRUCTURAS</v>
          </cell>
          <cell r="C1910" t="str">
            <v>CONCRETO PARA ESTRUCTURAS</v>
          </cell>
          <cell r="D1910" t="str">
            <v>CONCRETO TREMIE DE 3000 PSI PARA CAISSON D= 1.20 M. SUMINISTRO E INSTALACIÓN. INCLUYE ACELERANTE, ALQUILER DE EQUIPO DE PERFORACIÓN CON OPERARIO, MOTOBOMBA, MANO DE OBRA, TRANSPORTE Y DISPOSICIÓN FINAL DE ESCOMBROS EN SITIO AUTORIZADO, DISTANCIA DE TRANSPORTE 21 KM Y CAMISA METÁLICA PERDIDA.</v>
          </cell>
          <cell r="E1910" t="str">
            <v>ML</v>
          </cell>
          <cell r="F1910">
            <v>3319985</v>
          </cell>
          <cell r="G1910" t="str">
            <v>Actualización 2022 -I</v>
          </cell>
        </row>
        <row r="1911">
          <cell r="A1911">
            <v>6320</v>
          </cell>
          <cell r="B1911" t="str">
            <v>REDES ELECTRICAS</v>
          </cell>
          <cell r="C1911" t="str">
            <v>RED ELÉCTRICA CODENSA</v>
          </cell>
          <cell r="D1911" t="str">
            <v>POSTE METÁLICO AP, H=12M (INC. SUMINISTRO, IZAJE, APLOMADO E INSTALACIÓN. INC. BRAZO SENCILLO Y BASE SEGÚN NORMA AP802)</v>
          </cell>
          <cell r="E1911" t="str">
            <v>UN</v>
          </cell>
          <cell r="F1911">
            <v>3875006</v>
          </cell>
          <cell r="G1911" t="str">
            <v>Actualización 2022 -I</v>
          </cell>
        </row>
        <row r="1912">
          <cell r="A1912">
            <v>6321</v>
          </cell>
          <cell r="B1912" t="str">
            <v>CONCRETO Y ACERO PARA ESTRUCTURAS</v>
          </cell>
          <cell r="C1912" t="str">
            <v>CONCRETO PARA ESTRUCTURAS</v>
          </cell>
          <cell r="D1912" t="str">
            <v>CONCRETO 4000 PSI GRAVA COMÚN PREMEZCLADO PARA TABLERO PUENTE (INCLUYE SUMINISTRO E INSTALACIÓN, BOMBEO DE CONCRETO, ADITIVO PARA PUENTE DE ADHERENCIA DE CONCRETO FRESCO Y ENDURECIDO).</v>
          </cell>
          <cell r="E1912" t="str">
            <v>M3</v>
          </cell>
          <cell r="F1912">
            <v>659286</v>
          </cell>
          <cell r="G1912" t="str">
            <v>Actualización 2022 -I</v>
          </cell>
        </row>
        <row r="1913">
          <cell r="A1913">
            <v>6322</v>
          </cell>
          <cell r="B1913" t="str">
            <v>GEOSINTETICOS</v>
          </cell>
          <cell r="C1913" t="str">
            <v>GEOMEMBRANAS</v>
          </cell>
          <cell r="D1913" t="str">
            <v>NEOPRENO REFORZADO 0.30X0.30X3 CM DOBLE REFUERZO DUREZA 60. SUMINISTRO E INSTALACIÓN. (INCLUYE LIMPIEZA DE LA SUPERFICIE CON CHORRO DE AIRE A PRESIÓN, HERRAMIENTA MENOR Y COMPRESOR).</v>
          </cell>
          <cell r="E1913" t="str">
            <v>UN</v>
          </cell>
          <cell r="F1913">
            <v>182091</v>
          </cell>
          <cell r="G1913" t="str">
            <v>Actualización 2022 -I</v>
          </cell>
        </row>
        <row r="1914">
          <cell r="A1914">
            <v>6323</v>
          </cell>
          <cell r="B1914" t="str">
            <v>CONCRETO Y ACERO PARA ESTRUCTURAS</v>
          </cell>
          <cell r="C1914" t="str">
            <v>CONCRETO PARA ESTRUCTURAS</v>
          </cell>
          <cell r="D1914" t="str">
            <v>CONCRETO 3000 PSI HECHO EN OBRA PARA MURO (HASTA 3.70 M DE ALTO. INCL. SUMINISTRO E INSTALACIÓN, GEODREN PLANAR _H= 1.0 M, EXCAVACIÓN, RETIRO DE ESCOMBROS, MORTERO, RECEBO COMPACTADO Y ACERO DE REFUERZO)</v>
          </cell>
          <cell r="E1914" t="str">
            <v>ML</v>
          </cell>
          <cell r="F1914">
            <v>683110</v>
          </cell>
          <cell r="G1914" t="str">
            <v>Actualización 2022 -I</v>
          </cell>
        </row>
        <row r="1915">
          <cell r="A1915">
            <v>6324</v>
          </cell>
          <cell r="B1915" t="str">
            <v>GEOSINTETICOS</v>
          </cell>
          <cell r="C1915" t="str">
            <v>GEOMEMBRANAS</v>
          </cell>
          <cell r="D1915" t="str">
            <v>NEOPRENO REFORZADO 0.30X0.30X1 CM DOBLE REFUERZO DUREZA 60. SUMINISTRO E INSTALACIÓN. (INCLUYE LIMPIEZA DE LA SUPERFICIE CON CHORRO DE AIRE A PRESIÓN, HERRAMIENTA MENOR Y COMPRESOR).</v>
          </cell>
          <cell r="E1915" t="str">
            <v>UN</v>
          </cell>
          <cell r="F1915">
            <v>74909</v>
          </cell>
          <cell r="G1915" t="str">
            <v>Actualización 2022 -I</v>
          </cell>
        </row>
        <row r="1916">
          <cell r="A1916">
            <v>6325</v>
          </cell>
          <cell r="B1916" t="str">
            <v>REDES ELECTRICAS</v>
          </cell>
          <cell r="C1916" t="str">
            <v>RED ELECTRICA EPM</v>
          </cell>
          <cell r="D1916" t="str">
            <v>DESMONTE DE LUMINARIA DE 70 W</v>
          </cell>
          <cell r="E1916" t="str">
            <v>UN</v>
          </cell>
          <cell r="F1916">
            <v>67382</v>
          </cell>
          <cell r="G1916" t="str">
            <v>Actualización 2022 -I</v>
          </cell>
        </row>
        <row r="1917">
          <cell r="A1917">
            <v>6326</v>
          </cell>
          <cell r="B1917" t="str">
            <v>ACTIVIDADES DE CONSERVACION</v>
          </cell>
          <cell r="C1917" t="str">
            <v>ACTIVIDADES DE CONSERVACIÓN_</v>
          </cell>
          <cell r="D1917" t="str">
            <v>PIEDRA RAJÓN PARA PROTECCIÓN DEL CANAL E= 30 CM INCLUYE MORTERO 2500 PSI PARA PEGA E= 10 CM (INCLUYE SUMINISTRO E INSTALACIÓN)</v>
          </cell>
          <cell r="E1917" t="str">
            <v>M3</v>
          </cell>
          <cell r="F1917">
            <v>130679</v>
          </cell>
          <cell r="G1917" t="str">
            <v>Actualización 2022 -I</v>
          </cell>
        </row>
        <row r="1918">
          <cell r="A1918">
            <v>6327</v>
          </cell>
          <cell r="B1918" t="str">
            <v>REDES ALCANTARILLADO / DRENAJE</v>
          </cell>
          <cell r="C1918" t="str">
            <v>REDES ALCANTARILLADO / DRENAJE</v>
          </cell>
          <cell r="D1918" t="str">
            <v>PRUEBA DE HERMETICIDAD POR EL MÉTODO DE PRESIÓN POSITIVA CON AIRE PARA LAS REDES DE ALCANTARILLADO SANITARIO DE ACUERDO A LAS NORMAS TÉCNICAS VIGENTES (E.A.A.B - SISTECNE_12). TRAMO DE Ø6" A Ø12".</v>
          </cell>
          <cell r="E1918" t="str">
            <v>TRAMO</v>
          </cell>
          <cell r="F1918">
            <v>535500</v>
          </cell>
          <cell r="G1918" t="str">
            <v>Actualización 2022 -I</v>
          </cell>
        </row>
        <row r="1919">
          <cell r="A1919">
            <v>6328</v>
          </cell>
          <cell r="B1919" t="str">
            <v>REDES ALCANTARILLADO / DRENAJE</v>
          </cell>
          <cell r="C1919" t="str">
            <v>REDES ALCANTARILLADO / DRENAJE</v>
          </cell>
          <cell r="D1919" t="str">
            <v>PRUEBA DE HERMETICIDAD POR EL MÉTODO DE PRESIÓN POSITIVA CON AIRE PARA LAS REDES DE ALCANTARILLADO SANITARIO DE ACUERDO A LAS NORMAS TÉCNICAS VIGENTES (E.A.A.B - SISTECNE_12). TRAMO DE Ø14" A Ø24".</v>
          </cell>
          <cell r="E1919" t="str">
            <v>TRAMO</v>
          </cell>
          <cell r="F1919">
            <v>654500</v>
          </cell>
          <cell r="G1919" t="str">
            <v>Actualización 2022 -I</v>
          </cell>
        </row>
        <row r="1920">
          <cell r="A1920">
            <v>6329</v>
          </cell>
          <cell r="B1920" t="str">
            <v>REDES ALCANTARILLADO / DRENAJE</v>
          </cell>
          <cell r="C1920" t="str">
            <v>REDES ALCANTARILLADO / DRENAJE</v>
          </cell>
          <cell r="D1920" t="str">
            <v>PRUEBA DE HERMETICIDAD POR EL MÉTODO DE PRESIÓN POSITIVA CON AIRE PARA LAS REDES DE ALCANTARILLADO SANITARIO DE ACUERDO A LAS NORMAS TÉCNICAS VIGENTES (E.A.A.B - SISTECNE_12). TRAMO DE Ø42" A Ø50".</v>
          </cell>
          <cell r="E1920" t="str">
            <v>TRAMO</v>
          </cell>
          <cell r="F1920">
            <v>892500</v>
          </cell>
          <cell r="G1920" t="str">
            <v>Actualización 2022 -I</v>
          </cell>
        </row>
        <row r="1921">
          <cell r="A1921">
            <v>6333</v>
          </cell>
          <cell r="B1921" t="str">
            <v>ANÁLISIS AUXILIARES</v>
          </cell>
          <cell r="C1921" t="str">
            <v>ACTIVIDADES DE CONSERVACIÓN</v>
          </cell>
          <cell r="D1921" t="str">
            <v>GAVIONES - SUMINISTRO Y CONSTRUCCIÓN. INCLUYE RAJÓN, MALLA PARA GAVIONES Y ALAMBRE RECOCIDO.</v>
          </cell>
          <cell r="E1921" t="str">
            <v>M3</v>
          </cell>
          <cell r="F1921">
            <v>182191</v>
          </cell>
          <cell r="G1921" t="str">
            <v>Actualización 2022 -I</v>
          </cell>
        </row>
        <row r="1922">
          <cell r="A1922">
            <v>6335</v>
          </cell>
          <cell r="B1922" t="str">
            <v>CONCRETO Y ACERO PARA ESTRUCTURAS</v>
          </cell>
          <cell r="C1922" t="str">
            <v>ESTRUCTURAS EN ACERO</v>
          </cell>
          <cell r="D1922" t="str">
            <v>TUBO GALVANIZADO 3". GOTERO. INCLUYE SUMINISTRO E INSTALACIÓN</v>
          </cell>
          <cell r="E1922" t="str">
            <v>ML</v>
          </cell>
          <cell r="F1922">
            <v>137332</v>
          </cell>
          <cell r="G1922" t="str">
            <v>Actualización 2022 -I</v>
          </cell>
        </row>
        <row r="1923">
          <cell r="A1923">
            <v>6339</v>
          </cell>
          <cell r="B1923" t="str">
            <v>PUENTES</v>
          </cell>
          <cell r="C1923" t="str">
            <v>PUENTES PEATONALES</v>
          </cell>
          <cell r="D1923" t="str">
            <v>IZAJE Y DESMONTAJE DE VIGA METÁLICA EXISTENTE. INCLUYE GRÚAS TELESCÓPICAS 50 TON, CARGUE Y TRANSPORTE DE ESTRUCTURA METÁLICA EN CAMA BAJA.</v>
          </cell>
          <cell r="E1923" t="str">
            <v>UN</v>
          </cell>
          <cell r="F1923">
            <v>4202981</v>
          </cell>
          <cell r="G1923" t="str">
            <v>Actualización 2022 -I</v>
          </cell>
        </row>
        <row r="1924">
          <cell r="A1924">
            <v>6340</v>
          </cell>
          <cell r="B1924" t="str">
            <v>ANÁLISIS AUXILIARES</v>
          </cell>
          <cell r="C1924" t="str">
            <v>ACTIVIDADES DE CONSERVACIÓN</v>
          </cell>
          <cell r="D1924" t="str">
            <v>SUELO MECÁNICAMENTE REFORZADO. (SUMINISTRO E INSTALACIÓN, INCLUYE GEOTEXTIL NT 2500, GEOMALLA BIAXIAL BX-60, MATERIAL SELECCIONADO, TRANSPORTE Y DISPOSICIÓN DE ESCOMBROS)</v>
          </cell>
          <cell r="E1924" t="str">
            <v>M3</v>
          </cell>
          <cell r="F1924">
            <v>200584</v>
          </cell>
          <cell r="G1924" t="str">
            <v>Actualización 2022 -I</v>
          </cell>
        </row>
        <row r="1925">
          <cell r="A1925">
            <v>6341</v>
          </cell>
          <cell r="B1925" t="str">
            <v>REDES ALCANTARILLADO / DRENAJE</v>
          </cell>
          <cell r="C1925" t="str">
            <v>REDES ALCANTARILLADO / DRENAJE</v>
          </cell>
          <cell r="D1925" t="str">
            <v>CAJA DESARENADORA - SUMINISTRO Y CONSTRUCCIÓN SEGÚN DISEÑO. INCLUYE LADRILLO TOLETE COMÚN, MORTERO 1:3 IMPERMEABILIZADO, CONCRETO DE LIMPIEZA 2500 PSI, PLACA INFERIOR Y ACERO DE REFUERZO.</v>
          </cell>
          <cell r="E1925" t="str">
            <v>UN</v>
          </cell>
          <cell r="F1925">
            <v>582863</v>
          </cell>
          <cell r="G1925" t="str">
            <v>Actualización 2022 -I</v>
          </cell>
        </row>
        <row r="1926">
          <cell r="A1926">
            <v>6342</v>
          </cell>
          <cell r="B1926" t="str">
            <v>REDES ALCANTARILLADO / DRENAJE</v>
          </cell>
          <cell r="C1926" t="str">
            <v>REDES ALCANTARILLADO / DRENAJE</v>
          </cell>
          <cell r="D1926" t="str">
            <v>ESTRUCTURA DE DISIPACIÓN COLECTOR DE 1.20 M EN CONCRETO IMPERMEABILIZADO 4000 PSI, SEGÚN DISEÑO. INCLUYE SUMINISTRO, CONSTRUCCIÓN, ACERO DE REFUERZO Y FORMALETA, ENCOFRADO Y DESENCOFRADO.</v>
          </cell>
          <cell r="E1926" t="str">
            <v>UN</v>
          </cell>
          <cell r="F1926">
            <v>6817625</v>
          </cell>
          <cell r="G1926" t="str">
            <v>Actualización 2022 -I</v>
          </cell>
        </row>
        <row r="1927">
          <cell r="A1927">
            <v>6343</v>
          </cell>
          <cell r="B1927" t="str">
            <v>PAVIMENTOS</v>
          </cell>
          <cell r="C1927" t="str">
            <v>JUNTAS PARA PAVIMENTOS</v>
          </cell>
          <cell r="D1927" t="str">
            <v>JUNTA DE DILATACIÓN TRAMOS 1.00 M (MOVIMIENTO +/- 25 MM)</v>
          </cell>
          <cell r="E1927" t="str">
            <v>ML</v>
          </cell>
          <cell r="F1927">
            <v>807520</v>
          </cell>
          <cell r="G1927" t="str">
            <v>Actualización 2022 -I</v>
          </cell>
        </row>
        <row r="1928">
          <cell r="A1928">
            <v>6346</v>
          </cell>
          <cell r="B1928" t="str">
            <v>DEMOLICIONES</v>
          </cell>
          <cell r="C1928" t="str">
            <v>DEMOLICIONES</v>
          </cell>
          <cell r="D1928" t="str">
            <v>RETIRO DE TUBERÍA METÁLICA EXISTENTE. INCLUYE TRANSPORTE Y DISPOSICIÓN FINAL.</v>
          </cell>
          <cell r="E1928" t="str">
            <v>ML</v>
          </cell>
          <cell r="F1928">
            <v>28006</v>
          </cell>
          <cell r="G1928" t="str">
            <v>Actualización 2022 -I</v>
          </cell>
        </row>
        <row r="1929">
          <cell r="A1929">
            <v>6352</v>
          </cell>
          <cell r="B1929" t="str">
            <v>SEÑALIZACIÓN</v>
          </cell>
          <cell r="C1929" t="str">
            <v>DEMARCACION DE PAVIMENTOS</v>
          </cell>
          <cell r="D1929" t="str">
            <v>PINTURA RECUBRIMIENTO ELÁSTICO EN RESINA ACRÍLICA APLICADA SOBRE CONCRETO. DOS (2) MANOS. INCLUYE SUMINISTRO Y COLOCACIÓN DE PINTURA.</v>
          </cell>
          <cell r="E1929" t="str">
            <v>M2</v>
          </cell>
          <cell r="F1929">
            <v>74080</v>
          </cell>
          <cell r="G1929" t="str">
            <v>Actualización 2022 -I</v>
          </cell>
        </row>
        <row r="1930">
          <cell r="A1930">
            <v>6353</v>
          </cell>
          <cell r="B1930" t="str">
            <v>CONCRETO Y ACERO PARA ESTRUCTURAS</v>
          </cell>
          <cell r="C1930" t="str">
            <v>ESTRUCTURAS EN ACERO</v>
          </cell>
          <cell r="D1930" t="str">
            <v>ANCLAJE EPÓXICO DE VARILLA DE 3/4" SUMINISTRO E INSTALACIÓN EN ALTURA. (incluye la deteccion de refuerzo para perforacion, la perforacion, limpieza de la perforacion con chorro de aire, suministro de materiales (relleno epoxico ETo equivalente, brocas), equipos, transportes, manejo, almacenamiento, manejo de desperdicios, mano de obra y andamio tubular)</v>
          </cell>
          <cell r="E1930" t="str">
            <v>CM.PER</v>
          </cell>
          <cell r="F1930">
            <v>2060</v>
          </cell>
          <cell r="G1930" t="str">
            <v>Actualización 2022 -I</v>
          </cell>
        </row>
        <row r="1931">
          <cell r="A1931">
            <v>6364</v>
          </cell>
          <cell r="B1931" t="str">
            <v>SEÑALIZACIÓN</v>
          </cell>
          <cell r="C1931" t="str">
            <v>OTROS-SEÑALIZACIÓN</v>
          </cell>
          <cell r="D1931" t="str">
            <v>SEÑAL ELEVADA BS, TABLERO 3.097M X 2.228M REFLECTIVO DIAMANTE, SOPORTE EN TUBO GALVANIZADO DE 12" EN 7M. CERCHA EN TUBO DE 4" EN 3MM Y 2" EN 2MM. INCLUYE SUMINISTRO E INSTALACIÓN</v>
          </cell>
          <cell r="E1931" t="str">
            <v>UN</v>
          </cell>
          <cell r="F1931">
            <v>6571422</v>
          </cell>
          <cell r="G1931" t="str">
            <v>Actualización 2022 -I</v>
          </cell>
        </row>
        <row r="1932">
          <cell r="A1932">
            <v>6365</v>
          </cell>
          <cell r="B1932" t="str">
            <v>SEÑALIZACIÓN</v>
          </cell>
          <cell r="C1932" t="str">
            <v>OTROS-SEÑALIZACIÓN</v>
          </cell>
          <cell r="D1932" t="str">
            <v>SEÑAL INFORMATIVA SI-05, TABLERO 1.401M X 0.512M REFLECTIVO ALTA INTENSIDAD, PEDESTAL EN ÁNGULO DE 2"X2"X1/4" H= 2.60M EN PINTURA ELECTROSTÁTICA. INCLUYE SUMINISTRO E INSTALACIÓN</v>
          </cell>
          <cell r="E1932" t="str">
            <v>UN</v>
          </cell>
          <cell r="F1932">
            <v>975800</v>
          </cell>
          <cell r="G1932" t="str">
            <v>Actualización 2022 -I</v>
          </cell>
        </row>
        <row r="1933">
          <cell r="A1933">
            <v>6366</v>
          </cell>
          <cell r="B1933" t="str">
            <v>SEÑALIZACIÓN</v>
          </cell>
          <cell r="C1933" t="str">
            <v>OTROS-SEÑALIZACIÓN</v>
          </cell>
          <cell r="D1933" t="str">
            <v>SEÑAL INFORMATIVA SI-05, TABLERO 1.167M X 0.512M REFLECTIVO ALTA INTENSIDAD, PEDESTAL EN ÁNGULO DE 2"X2"X1/4" H= 2.60M EN PINTURA ELECTROSTÁTICA. INCLUYE SUMINISTRO E INSTALACIÓN</v>
          </cell>
          <cell r="E1933" t="str">
            <v>UN</v>
          </cell>
          <cell r="F1933">
            <v>644555</v>
          </cell>
          <cell r="G1933" t="str">
            <v>Actualización 2022 -I</v>
          </cell>
        </row>
        <row r="1934">
          <cell r="A1934">
            <v>6367</v>
          </cell>
          <cell r="B1934" t="str">
            <v>SEÑALIZACIÓN</v>
          </cell>
          <cell r="C1934" t="str">
            <v>OTROS-SEÑALIZACIÓN</v>
          </cell>
          <cell r="D1934" t="str">
            <v>SEÑAL INFORMATIVA SI-05, TABLERO 1.190M X 0.512M REFLECTIVO ALTA INTENSIDAD, PEDESTAL EN ÁNGULO DE 2"X2"X1/4" H= 2.60M EN PINTURA ELECTROSTÁTICA. INCLUYE SUMINISTRO E INSTALACIÓN</v>
          </cell>
          <cell r="E1934" t="str">
            <v>UN</v>
          </cell>
          <cell r="F1934">
            <v>644555</v>
          </cell>
          <cell r="G1934" t="str">
            <v>Actualización 2022 -I</v>
          </cell>
        </row>
        <row r="1935">
          <cell r="A1935">
            <v>6371</v>
          </cell>
          <cell r="B1935" t="str">
            <v>SEÑALIZACIÓN</v>
          </cell>
          <cell r="C1935" t="str">
            <v>OTROS-SEÑALIZACIÓN</v>
          </cell>
          <cell r="D1935" t="str">
            <v>SEÑAL ELEVADA BS, TABLERO 2.414M X 1.380M REFLECTIVO DIAMANTE, SOPORTE EN TUBO GALVANIZADO DE 12" EN 7M. CERCHA EN TUBO DE 4" EN 3MM Y 2" EN 2MM. INCLUYE SUMINISTRO E INSTALACIÓN</v>
          </cell>
          <cell r="E1935" t="str">
            <v>UN</v>
          </cell>
          <cell r="F1935">
            <v>6571422</v>
          </cell>
          <cell r="G1935" t="str">
            <v>Actualización 2022 -I</v>
          </cell>
        </row>
        <row r="1936">
          <cell r="A1936">
            <v>6372</v>
          </cell>
          <cell r="B1936" t="str">
            <v>SEÑALIZACIÓN</v>
          </cell>
          <cell r="C1936" t="str">
            <v>OTROS-SEÑALIZACIÓN</v>
          </cell>
          <cell r="D1936" t="str">
            <v>SEÑAL ELEVADA BS, TABLERO 3.322M X 2.111M REFLECTIVO DIAMANTE, SOPORTE EN TUBO GALVANIZADO DE 12" EN 7M. CERCHA EN TUBO DE 4" EN 3MM Y 2" EN 2MM. INCLUYE SUMINISTRO E INSTALACIÓN</v>
          </cell>
          <cell r="E1936" t="str">
            <v>UN</v>
          </cell>
          <cell r="F1936">
            <v>7473955</v>
          </cell>
          <cell r="G1936" t="str">
            <v>Actualización 2022 -I</v>
          </cell>
        </row>
        <row r="1937">
          <cell r="A1937">
            <v>6373</v>
          </cell>
          <cell r="B1937" t="str">
            <v>SEÑALIZACIÓN</v>
          </cell>
          <cell r="C1937" t="str">
            <v>OTROS-SEÑALIZACIÓN</v>
          </cell>
          <cell r="D1937" t="str">
            <v>REEMPLAZO DE TABLERO SEÑAL ELEVADA BS, POR TABLERO GALVANIZADO CALIBRE 20 3.914M X 1.972M REFLECTIVO DIAMANTE. INCLUYE SUMINISTRO E INSTALACIÓN</v>
          </cell>
          <cell r="E1937" t="str">
            <v>UN</v>
          </cell>
          <cell r="F1937">
            <v>4122922</v>
          </cell>
          <cell r="G1937" t="str">
            <v>Actualización 2022 -I</v>
          </cell>
        </row>
        <row r="1938">
          <cell r="A1938">
            <v>6374</v>
          </cell>
          <cell r="B1938" t="str">
            <v>SEÑALIZACIÓN</v>
          </cell>
          <cell r="C1938" t="str">
            <v>OTROS-SEÑALIZACIÓN</v>
          </cell>
          <cell r="D1938" t="str">
            <v>SEÑAL INFORMATIVA SI-05C, TABLERO 60.64CM X 82.50CM REFLECTIVO ALTA INTENSIDAD, PEDESTAL EN ÁNGULO DE 2"X2"X1/4" H= 2.60M EN PINTURA ELECTROSTÁTICA. INCLUYE SUMINISTRO E INSTALACIÓN</v>
          </cell>
          <cell r="E1938" t="str">
            <v>UN</v>
          </cell>
          <cell r="F1938">
            <v>428400</v>
          </cell>
          <cell r="G1938" t="str">
            <v>Actualización 2022 -I</v>
          </cell>
        </row>
        <row r="1939">
          <cell r="A1939">
            <v>6375</v>
          </cell>
          <cell r="B1939" t="str">
            <v>SEÑALIZACIÓN</v>
          </cell>
          <cell r="C1939" t="str">
            <v>OTROS-SEÑALIZACIÓN</v>
          </cell>
          <cell r="D1939" t="str">
            <v>SEÑAL INFORMATIVA SI-05C, TABLERO 75.09CM X 82.50CM REFLECTIVO ALTA INTENSIDAD, PEDESTAL EN ÁNGULO DE 2"X2"X1/4" H= 2.60M EN PINTURA ELECTROSTÁTICA. INCLUYE SUMINISTRO E INSTALACIÓN</v>
          </cell>
          <cell r="E1939" t="str">
            <v>UN</v>
          </cell>
          <cell r="F1939">
            <v>493850</v>
          </cell>
          <cell r="G1939" t="str">
            <v>Actualización 2022 -I</v>
          </cell>
        </row>
        <row r="1940">
          <cell r="A1940">
            <v>6376</v>
          </cell>
          <cell r="B1940" t="str">
            <v>SEÑALIZACIÓN</v>
          </cell>
          <cell r="C1940" t="str">
            <v>OTROS-SEÑALIZACIÓN</v>
          </cell>
          <cell r="D1940" t="str">
            <v>SEÑAL INFORMATIVA SI-05C, TABLERO 76.09CM X 97.51CM REFLECTIVO ALTA INTENSIDAD, PEDESTAL EN ÁNGULO DE 2"X2"X1/4" H= 2.60M EN PINTURA ELECTROSTÁTICA. INCLUYE SUMINISTRO E INSTALACIÓN</v>
          </cell>
          <cell r="E1940" t="str">
            <v>UN</v>
          </cell>
          <cell r="F1940">
            <v>493850</v>
          </cell>
          <cell r="G1940" t="str">
            <v>Actualización 2022 -I</v>
          </cell>
        </row>
        <row r="1941">
          <cell r="A1941">
            <v>6377</v>
          </cell>
          <cell r="B1941" t="str">
            <v>SEÑALIZACIÓN</v>
          </cell>
          <cell r="C1941" t="str">
            <v>OTROS-SEÑALIZACIÓN</v>
          </cell>
          <cell r="D1941" t="str">
            <v>SEÑAL INFORMATIVA SI-05C, TABLERO 75.01CM X 82.50CM REFLECTIVO ALTA INTENSIDAD, PEDESTAL EN ÁNGULO DE 2"X2"X1/4" H= 2.60M EN PINTURA ELECTROSTÁTICA. INCLUYE SUMINISTRO E INSTALACIÓN</v>
          </cell>
          <cell r="E1941" t="str">
            <v>UN</v>
          </cell>
          <cell r="F1941">
            <v>493850</v>
          </cell>
          <cell r="G1941" t="str">
            <v>Actualización 2022 -I</v>
          </cell>
        </row>
        <row r="1942">
          <cell r="A1942">
            <v>6379</v>
          </cell>
          <cell r="B1942" t="str">
            <v>SEÑALIZACIÓN</v>
          </cell>
          <cell r="C1942" t="str">
            <v>OTROS-SEÑALIZACIÓN</v>
          </cell>
          <cell r="D1942" t="str">
            <v>SEÑAL INFORMATIVA SI-05, TABLERO 1.119M X 0.512M REFLECTIVO ALTA INTENSIDAD, PEDESTAL EN ÁNGULO DE 2"X2"X1/4" H= 2.60M EN PINTURA ELECTROSTÁTICA. INCLUYE SUMINISTRO E INSTALACIÓN</v>
          </cell>
          <cell r="E1942" t="str">
            <v>UN</v>
          </cell>
          <cell r="F1942">
            <v>668780</v>
          </cell>
          <cell r="G1942" t="str">
            <v>Actualización 2022 -I</v>
          </cell>
        </row>
        <row r="1943">
          <cell r="A1943">
            <v>6380</v>
          </cell>
          <cell r="B1943" t="str">
            <v>REDES ELECTRICAS</v>
          </cell>
          <cell r="C1943" t="str">
            <v>RED ELÉCTRICA CODENSA</v>
          </cell>
          <cell r="D1943" t="str">
            <v>4 DUCTOS D=3" PVC-TDP (NO INCLUYE RELLENOS NI EXCAVACIÓN). SUMINISTRO E INSTALACIÓN.</v>
          </cell>
          <cell r="E1943" t="str">
            <v>ML</v>
          </cell>
          <cell r="F1943">
            <v>81804</v>
          </cell>
          <cell r="G1943" t="str">
            <v>Actualización 2022 -I</v>
          </cell>
        </row>
        <row r="1944">
          <cell r="A1944">
            <v>6381</v>
          </cell>
          <cell r="B1944" t="str">
            <v>REDES ELECTRICAS</v>
          </cell>
          <cell r="C1944" t="str">
            <v>RED ELÉCTRICA CODENSA</v>
          </cell>
          <cell r="D1944" t="str">
            <v>9 DUCTOS D=6" + 2 DUCTOS DE 3" - IMC EN CERCHA METÁLICA. SUMINISTRO E INSTALACIÓN. INCLUYE CONECTOR METÁLICO DE PUESTA A TIERRA DE 3" Y 6" EN CADA EXTREMO.</v>
          </cell>
          <cell r="E1944" t="str">
            <v>ML</v>
          </cell>
          <cell r="F1944">
            <v>3964237</v>
          </cell>
          <cell r="G1944" t="str">
            <v>Actualización 2022 -I</v>
          </cell>
        </row>
        <row r="1945">
          <cell r="A1945">
            <v>6382</v>
          </cell>
          <cell r="B1945" t="str">
            <v>REDES ACUEDUCTO</v>
          </cell>
          <cell r="C1945" t="str">
            <v>REDES ACUEDUCTO</v>
          </cell>
          <cell r="D1945" t="str">
            <v>TUBERIA PVC D=14" TIPO U.M. RDE 21 (SUMINISTRO E INSTALACIÓN)</v>
          </cell>
          <cell r="E1945" t="str">
            <v>ML</v>
          </cell>
          <cell r="F1945">
            <v>529751</v>
          </cell>
          <cell r="G1945" t="str">
            <v>Actualización 2022 -I</v>
          </cell>
        </row>
        <row r="1946">
          <cell r="A1946">
            <v>6383</v>
          </cell>
          <cell r="B1946" t="str">
            <v>REDES ELECTRICAS</v>
          </cell>
          <cell r="C1946" t="str">
            <v>RED ELÉCTRICA CODENSA</v>
          </cell>
          <cell r="D1946" t="str">
            <v>9 DUCTOS D=6" + 2 DUCTOS DE 3" - PVC-TDP INCLUYE SUMINISTRO E INSTALACIÓN.</v>
          </cell>
          <cell r="E1946" t="str">
            <v>ML</v>
          </cell>
          <cell r="F1946">
            <v>536970</v>
          </cell>
          <cell r="G1946" t="str">
            <v>Actualización 2022 -I</v>
          </cell>
        </row>
        <row r="1947">
          <cell r="A1947">
            <v>6387</v>
          </cell>
          <cell r="B1947" t="str">
            <v>REDES ALCANTARILLADO / DRENAJE</v>
          </cell>
          <cell r="C1947" t="str">
            <v>REDES ALCANTARILLADO / DRENAJE</v>
          </cell>
          <cell r="D1947" t="str">
            <v>CÁMARA DE INSPECCIÓN (30P)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E1947" t="str">
            <v>UN</v>
          </cell>
          <cell r="F1947">
            <v>13503396</v>
          </cell>
          <cell r="G1947" t="str">
            <v>Actualización 2022 -I</v>
          </cell>
        </row>
        <row r="1948">
          <cell r="A1948">
            <v>6388</v>
          </cell>
          <cell r="B1948" t="str">
            <v>REDES ALCANTARILLADO / DRENAJE</v>
          </cell>
          <cell r="C1948" t="str">
            <v>REDES ALCANTARILLADO / DRENAJE</v>
          </cell>
          <cell r="D1948" t="str">
            <v>CÁMARA DE INSPECCIÓN (6P)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EXCAVACION, ACERO DE REFUERZO, TAPA PARA POZO PLASTICA EN POLIPROPILENO, LADRILLO TOLETE RECOCIDO 24X12X6 Y EQUIPOS)</v>
          </cell>
          <cell r="E1948" t="str">
            <v>UN</v>
          </cell>
          <cell r="F1948">
            <v>17786163</v>
          </cell>
          <cell r="G1948" t="str">
            <v>Actualización 2022 -I</v>
          </cell>
        </row>
        <row r="1949">
          <cell r="A1949">
            <v>6389</v>
          </cell>
          <cell r="B1949" t="str">
            <v>REDES ALCANTARILLADO / DRENAJE</v>
          </cell>
          <cell r="C1949" t="str">
            <v>REDES ALCANTARILLADO / DRENAJE</v>
          </cell>
          <cell r="D1949" t="str">
            <v>CÁMARA DE INSPECCIÓN (7P) EN MAMPOSTERÍA (E= 0.26M ALTURA 1.80M) Y CONCRETO PARA ALCANTARILLADO, CON DIÁMETRO 1.20M (SUMINISTRO E INSTALACIÓN. INCLUYE PLACA DE CUBIERTA PREFABRICADA D= 1.70M, ESCALERA DE GATO NORMA NORMA EAAB NS-029-11V.3.4, MATERIAL DE RELLENO ESTRUCTURAL, GEOTEXTIL, CONCRETO Y MORTERO IMPERMEABILIZADO, MATERIAL DE REEMPLAZO, EXCAVACIÓN, ACERO DE REFUERZO, TAPA PARA POZO PLÁSTICA EN POLIPROPILENO, LADRILLO TOLETE RECOCIDO 24X12X6 Y EQUIPOS)</v>
          </cell>
          <cell r="E1949" t="str">
            <v>UN</v>
          </cell>
          <cell r="F1949">
            <v>19189324</v>
          </cell>
          <cell r="G1949" t="str">
            <v>Actualización 2022 -I</v>
          </cell>
        </row>
        <row r="1950">
          <cell r="A1950">
            <v>6392</v>
          </cell>
          <cell r="B1950" t="str">
            <v>CONCRETO Y ACERO PARA ESTRUCTURAS</v>
          </cell>
          <cell r="C1950" t="str">
            <v>CONCRETO PARA ESTRUCTURAS</v>
          </cell>
          <cell r="D1950" t="str">
            <v>PILOTE PREEXCAVADO DE DIÁMETRO 30 CM CONCRETO TREMIE DE 4000 PSI (280 KG/CM2) ACELERADO A 2 DÍAS. INCLUYE ACELERANTE, ALQUILER DE EQUIPO DE PERFORACIÓN CON OPERARIO, MOTOBOMBA, BENTONITA, MANO DE OBRA, TRANSPORTE Y DISPOSICIÓN FINAL DE ESCOMBROS EN SITIO AUTORIZADO. DISTANCIA DE TRANSPORTE 21 KM.</v>
          </cell>
          <cell r="E1950" t="str">
            <v>M3</v>
          </cell>
          <cell r="F1950">
            <v>1657637</v>
          </cell>
          <cell r="G1950" t="str">
            <v>Actualización 2022 -I</v>
          </cell>
        </row>
        <row r="1951">
          <cell r="A1951">
            <v>6393</v>
          </cell>
          <cell r="B1951" t="str">
            <v>CONCRETO Y ACERO PARA ESTRUCTURAS</v>
          </cell>
          <cell r="C1951" t="str">
            <v>CONCRETO PARA ESTRUCTURAS</v>
          </cell>
          <cell r="D1951" t="str">
            <v>PILOTE PREEXCAVADO DE DIÁMETRO 45 CM CONCRETO TREMIE 4000 PSI. ACELERADO A 2 DIAS. INCL. ACERO DE 60000 PSI 103.50 KG/M3, TRANSPORTE Y DISPOSICIÓN FINAL DE ESCOMBROS EN SITIO AUTORIZADO. DISTANCIA DE TRANSPORTE 21 KM. MOVILIZACIÓN, MONTAJE Y DESMONTAJE DE EQUIPOS.</v>
          </cell>
          <cell r="E1951" t="str">
            <v>M3</v>
          </cell>
          <cell r="F1951">
            <v>1942984</v>
          </cell>
          <cell r="G1951" t="str">
            <v>Actualización 2022 -I</v>
          </cell>
        </row>
        <row r="1952">
          <cell r="A1952">
            <v>6394</v>
          </cell>
          <cell r="B1952" t="str">
            <v>CONCRETO Y ACERO PARA ESTRUCTURAS</v>
          </cell>
          <cell r="C1952" t="str">
            <v>ESTRUCTURAS EN ACERO</v>
          </cell>
          <cell r="D1952" t="str">
            <v>TORONES POSTENSADOS PARA REFORZAMIENTO EXTERNO DE 5/8" TENSIONADO 16,9 TON. SUMINISTRO E INSTALACIÓN, TENSIONAMIENTO, MANO DE OBRA, EQUIPOS EN GENERAL.</v>
          </cell>
          <cell r="E1952" t="str">
            <v>ML</v>
          </cell>
          <cell r="F1952">
            <v>22284</v>
          </cell>
          <cell r="G1952" t="str">
            <v>Actualización 2022 -I</v>
          </cell>
        </row>
        <row r="1953">
          <cell r="A1953">
            <v>6395</v>
          </cell>
          <cell r="B1953" t="str">
            <v>CONCRETO Y ACERO PARA ESTRUCTURAS</v>
          </cell>
          <cell r="C1953" t="str">
            <v>CONCRETO PARA ESTRUCTURAS</v>
          </cell>
          <cell r="D1953" t="str">
            <v>PILOTE PREEXCAVADO DE DIÁMETRO 45 CM CONCRETO TREMIE 4000 PSI. ACELERADO A 2 DIAS. INCL. ACERO DE 60000 PSI 257 KG/M3, TRANSPORTE Y DISPOSICIÓN FINAL DE ESCOMBROS EN SITIO AUTORIZADO. DISTANCIA DE TRANSPORTE 21 KM. MOVILIZACIÓN, MONTAJE Y DESMONTAJE DE EQUIPOS.</v>
          </cell>
          <cell r="E1953" t="str">
            <v>M3</v>
          </cell>
          <cell r="F1953">
            <v>2462437</v>
          </cell>
          <cell r="G1953" t="str">
            <v>Actualización 2022 -I</v>
          </cell>
        </row>
        <row r="1954">
          <cell r="A1954">
            <v>6396</v>
          </cell>
          <cell r="B1954" t="str">
            <v>GEOSINTETICOS</v>
          </cell>
          <cell r="C1954" t="str">
            <v>GEOMEMBRANAS</v>
          </cell>
          <cell r="D1954" t="str">
            <v>APOYO ELASTOMERICO DE 30CM X 30CM X 5CM. DUREZA 60 CON REFUERZOS 1/8" INCLUYE SUMINISTRO E INSTALACIÓN</v>
          </cell>
          <cell r="E1954" t="str">
            <v>UN</v>
          </cell>
          <cell r="F1954">
            <v>417348</v>
          </cell>
          <cell r="G1954" t="str">
            <v>Actualización 2022 -I</v>
          </cell>
        </row>
        <row r="1955">
          <cell r="A1955">
            <v>6397</v>
          </cell>
          <cell r="B1955" t="str">
            <v>GEOSINTETICOS</v>
          </cell>
          <cell r="C1955" t="str">
            <v>GEOMEMBRANAS</v>
          </cell>
          <cell r="D1955" t="str">
            <v>APOYO ELASTOMERICO DE 20CM X 20CM X 5CM. DUREZA 60 CON REFUERZOS 1/8" INCLUYE SUMINISTRO E INSTALACIÓN</v>
          </cell>
          <cell r="E1955" t="str">
            <v>UN</v>
          </cell>
          <cell r="F1955">
            <v>245333</v>
          </cell>
          <cell r="G1955" t="str">
            <v>Actualización 2022 -I</v>
          </cell>
        </row>
        <row r="1956">
          <cell r="A1956">
            <v>6400</v>
          </cell>
          <cell r="B1956" t="str">
            <v>EXCAVACIONES</v>
          </cell>
          <cell r="C1956" t="str">
            <v>EXC. ESTRUCTURAS Y REDES</v>
          </cell>
          <cell r="D1956" t="str">
            <v>EXCAVACIÓN PARA CAISSON D=1.50M (INCL. EXCAVACIÓN, CARGUE Y RETIRO DE SOBRANTES)</v>
          </cell>
          <cell r="E1956" t="str">
            <v>ML</v>
          </cell>
          <cell r="F1956">
            <v>629331</v>
          </cell>
          <cell r="G1956" t="str">
            <v>Actualización 2022 -I</v>
          </cell>
        </row>
        <row r="1957">
          <cell r="A1957">
            <v>6407</v>
          </cell>
          <cell r="B1957" t="str">
            <v>OBRAS DE ARTE Y EDIFICACIONES</v>
          </cell>
          <cell r="C1957" t="str">
            <v>CUBIERTAS</v>
          </cell>
          <cell r="D1957" t="str">
            <v>CIELO RASO EN BANDEJA TILE DE 610 MM X 610MM EN ALUZINC PERFORADO PERFIL CLP INCLUYE PERFILES DE FIJACIÓN SISTEMA DE SUSPENSIÓN Y ESPACIO PARA LAMPARAS. SUMINISTRO E INSTALACIÓN.</v>
          </cell>
          <cell r="E1957" t="str">
            <v>M2</v>
          </cell>
          <cell r="F1957">
            <v>160636</v>
          </cell>
          <cell r="G1957" t="str">
            <v>Actualización 2022 -I</v>
          </cell>
        </row>
        <row r="1958">
          <cell r="A1958">
            <v>6411</v>
          </cell>
          <cell r="B1958" t="str">
            <v>ANÁLISIS AUXILIARES</v>
          </cell>
          <cell r="C1958" t="str">
            <v>CARPINTERÍA METÁLICA</v>
          </cell>
          <cell r="D1958" t="str">
            <v>VENTANAS EN ALUMINIO TIPO LENHER DE 1,20M X 0,30M CON ALFAJÍA EN ALUMINIO Y VIDRIO LAMINADO DE 3+3 (6 MM). SUMINISTRO E INSTALACIÓN.</v>
          </cell>
          <cell r="E1958" t="str">
            <v>UN</v>
          </cell>
          <cell r="F1958">
            <v>335167</v>
          </cell>
          <cell r="G1958" t="str">
            <v>Actualización 2022 -I</v>
          </cell>
        </row>
        <row r="1959">
          <cell r="A1959">
            <v>6413</v>
          </cell>
          <cell r="B1959" t="str">
            <v>SEÑALIZACIÓN</v>
          </cell>
          <cell r="C1959" t="str">
            <v>OTROS-SEÑALIZACIÓN</v>
          </cell>
          <cell r="D1959" t="str">
            <v>VINILO ADHESIVO FABRICADA EN LAMINA DE ALUMINIO PARA SALIDAS LATERALES (275CM X 31,6CM) SEGÚN MANUAL DE IMAGEN DE TRANSMILENIO. SUMINISTRO E INSTALACIÓN.</v>
          </cell>
          <cell r="E1959" t="str">
            <v>UN</v>
          </cell>
          <cell r="F1959">
            <v>1532143</v>
          </cell>
          <cell r="G1959" t="str">
            <v>Actualización 2022 -I</v>
          </cell>
        </row>
        <row r="1960">
          <cell r="A1960">
            <v>6416</v>
          </cell>
          <cell r="B1960" t="str">
            <v>OBRAS DE ARTE Y EDIFICACIONES</v>
          </cell>
          <cell r="C1960" t="str">
            <v>PINTURA</v>
          </cell>
          <cell r="D1960" t="str">
            <v>PINTURA ANTIGRAFITI SOBRE MURO DOS (2) MANOS(APLICACIÓN CON BROCHA. RENDIMIENTO APROX. DE 6.0M2 A 10.0M2 POR GALÓN. INCLUYE SUMINISTRO Y COLOCACION DE PINTURA, LAVADO DE LA SUPERFICIE, PINTURA GRIS BASALTO (LÁTEX ACRÍLICO BASE AGUA - PINTURA BASE AGUA CON TECNOLOGÍA ACRÍLICA AVANZADA DE USO EXTERIOR QUE OFRECE PROTECCIÓN A RAYOS ULTRAVIOLETA Y FACTORES CLIMÁTICOS. PARA APLICAR SOBRE CONCRETO, APLICACIÓN CON BROCHA O RODILLO), AGUA, COMBUSTIBLE Y MANO DE OBRA)</v>
          </cell>
          <cell r="E1960" t="str">
            <v>M2</v>
          </cell>
          <cell r="F1960">
            <v>83376</v>
          </cell>
          <cell r="G1960" t="str">
            <v>Actualización 2022 -I</v>
          </cell>
        </row>
        <row r="1961">
          <cell r="A1961">
            <v>6421</v>
          </cell>
          <cell r="B1961" t="str">
            <v>CONCRETO Y ACERO PARA ESTRUCTURAS</v>
          </cell>
          <cell r="C1961" t="str">
            <v>CONCRETO PARA ESTRUCTURAS</v>
          </cell>
          <cell r="D1961" t="str">
            <v>CONSTRUCCIÓN PIEZA FUNDIDA EN SITIO SIMILAR A SARDINEL BAJO RAMPA. (INCLUYE SUMINISTRO Y COLOCACIÓN DE CONCRETO DE 3000 PSI GRAVA COMÚN, FORMALETA Y MANO DE OBRA)</v>
          </cell>
          <cell r="E1961" t="str">
            <v>ML</v>
          </cell>
          <cell r="F1961">
            <v>36152</v>
          </cell>
          <cell r="G1961" t="str">
            <v>Actualización 2022 -I</v>
          </cell>
        </row>
        <row r="1962">
          <cell r="A1962">
            <v>6422</v>
          </cell>
          <cell r="B1962" t="str">
            <v>REDES ALCANTARILLADO / DRENAJE</v>
          </cell>
          <cell r="C1962" t="str">
            <v>REDES ALCANTARILLADO / DRENAJE</v>
          </cell>
          <cell r="D1962" t="str">
            <v>REJILLA PREFABRICADA EN CONCRETO 0,4M X 0,4M. (INCLUYE SUMINISTRO Y COLOCACIÓN, MORTERO DE 2000 PSI Y MANO DE OBRA)</v>
          </cell>
          <cell r="E1962" t="str">
            <v>UN</v>
          </cell>
          <cell r="F1962">
            <v>98233</v>
          </cell>
          <cell r="G1962" t="str">
            <v>Actualización 2022 -I</v>
          </cell>
        </row>
        <row r="1963">
          <cell r="A1963">
            <v>6423</v>
          </cell>
          <cell r="B1963" t="str">
            <v>REDES ELECTRICAS</v>
          </cell>
          <cell r="C1963" t="str">
            <v>RED ELECTRICA CODENSA</v>
          </cell>
          <cell r="D1963" t="str">
            <v>NIVELACIÓN DE CAJA DE INSPECCIÓN TIPO VEHICULAR NORMA CODENSA CS 280 H=0,5M (INCLUYE CONCRETO 3000 PSI PREMEZCLADO, LADRILLO TOLETE RECOCIDO 24X12X6. MORTERO 1:4 IMPERMEABILIZADO HECHO EN OBRA. INCL. REPOSICIÓN DE MARCO Y TAPA PREFABRICADA)</v>
          </cell>
          <cell r="E1963" t="str">
            <v>UN</v>
          </cell>
          <cell r="F1963">
            <v>2153467</v>
          </cell>
          <cell r="G1963" t="str">
            <v>Actualización 2022 -I</v>
          </cell>
        </row>
        <row r="1964">
          <cell r="A1964">
            <v>6425</v>
          </cell>
          <cell r="B1964" t="str">
            <v>GEOSINTETICOS</v>
          </cell>
          <cell r="C1964" t="str">
            <v>GEOTEXTILES</v>
          </cell>
          <cell r="D1964" t="str">
            <v>GEODRÉN VIAL H= 1.0M O DRENAFLEX PLANAR H= 1.0M, TUBERÍA DE 100MM (INCLUYE COLOCACIÓN BASE GRANULAR CLASE C, SUMINISTRO Y COLOCACIÓN GEODREN)</v>
          </cell>
          <cell r="E1964" t="str">
            <v>ML</v>
          </cell>
          <cell r="F1964">
            <v>92279</v>
          </cell>
          <cell r="G1964" t="str">
            <v>Actualización 2022 -I</v>
          </cell>
        </row>
        <row r="1965">
          <cell r="A1965">
            <v>6426</v>
          </cell>
          <cell r="B1965" t="str">
            <v>MOBILIARIO URBANO - ARBOLES Y GRAMAS</v>
          </cell>
          <cell r="C1965" t="str">
            <v>MOBILIARIO URBANO</v>
          </cell>
          <cell r="D1965" t="str">
            <v>CONTENEDOR DE RAICES TIPO B24 (TIPO E) DE 2,80M X 1,20M H=1,00 M. (INCLUYE CONSTRUCCIÓN DE MUROS EN LADRILLO TOLETE, COLOCACIÓN DE FILTRO EN GRAVILLA. INCLUYE TIERRA NEGRA)</v>
          </cell>
          <cell r="E1965" t="str">
            <v>UN</v>
          </cell>
          <cell r="F1965">
            <v>926520</v>
          </cell>
          <cell r="G1965" t="str">
            <v>Actualización 2022 -I</v>
          </cell>
        </row>
        <row r="1966">
          <cell r="A1966">
            <v>6427</v>
          </cell>
          <cell r="B1966" t="str">
            <v>ANDENES Y SARDINELES</v>
          </cell>
          <cell r="C1966" t="str">
            <v>SARDINELES Y BORDILLOS</v>
          </cell>
          <cell r="D1966" t="str">
            <v>BORDE CONTENEDOR DE RAÍCES A-70 (INCLUYE SUMINISTRO E INSTALACIÓN, INCLUYE BASE DE 3CM EN MORTERO 1:3 HECHO EN OBRA)</v>
          </cell>
          <cell r="E1966" t="str">
            <v>ML</v>
          </cell>
          <cell r="F1966">
            <v>27795</v>
          </cell>
          <cell r="G1966" t="str">
            <v>Actualización 2022 -I</v>
          </cell>
        </row>
        <row r="1967">
          <cell r="A1967">
            <v>6428</v>
          </cell>
          <cell r="B1967" t="str">
            <v>CONCRETO Y ACERO PARA ESTRUCTURAS</v>
          </cell>
          <cell r="C1967" t="str">
            <v>CONCRETO PARA ESTRUCTURAS</v>
          </cell>
          <cell r="D1967" t="str">
            <v>MURO DE CONTENCIÓN EN CONCRETO 3000 PSI PREMEZCLADO, GRAVA FINA.  CON ADICIÓN DE MICROFIBRA DE POLIPROPILENO, . (Incluye suministro, formaleteo, bombeo, colocación y curado. (No incluye refuerzo)</v>
          </cell>
          <cell r="E1967" t="str">
            <v>M3</v>
          </cell>
          <cell r="F1967">
            <v>740394</v>
          </cell>
          <cell r="G1967" t="str">
            <v>Actualización 2022 -I</v>
          </cell>
        </row>
        <row r="1968">
          <cell r="A1968">
            <v>6429</v>
          </cell>
          <cell r="B1968" t="str">
            <v>ANÁLISIS AUXILIARES</v>
          </cell>
          <cell r="C1968" t="str">
            <v>MADERAS</v>
          </cell>
          <cell r="D1968" t="str">
            <v>DENSIFICACIÓN DE TERRENO CON PILOTES EN MADERA INMUNIZADA DIÁMETRO DE 12 CM (INCLUYE TRANSPORTE)</v>
          </cell>
          <cell r="E1968" t="str">
            <v>ML</v>
          </cell>
          <cell r="F1968">
            <v>38516</v>
          </cell>
          <cell r="G1968" t="str">
            <v>Actualización 2022 -I</v>
          </cell>
        </row>
        <row r="1969">
          <cell r="A1969">
            <v>6430</v>
          </cell>
          <cell r="B1969" t="str">
            <v>CONCRETO Y ACERO PARA ESTRUCTURAS</v>
          </cell>
          <cell r="C1969" t="str">
            <v>CONCRETO PARA ESTRUCTURAS</v>
          </cell>
          <cell r="D1969" t="str">
            <v>PILOTES DE CONCRETO GRAVA FINA DE 3000 PSI (PREBARRENADOS) CON DIÁMETRO 0.30M (INCLUYE: EXCAVACIÓN, FUNDIDA, LOCALIZACIÓN, PREHUECOS, AGUA DE CARROTANQUES, RETIRO DE LODOS Y DESCABECE DE PILOTES)</v>
          </cell>
          <cell r="E1969" t="str">
            <v>ML</v>
          </cell>
          <cell r="F1969">
            <v>248140</v>
          </cell>
          <cell r="G1969" t="str">
            <v>Actualización 2022 -I</v>
          </cell>
        </row>
        <row r="1970">
          <cell r="A1970">
            <v>6431</v>
          </cell>
          <cell r="B1970" t="str">
            <v>ANÁLISIS AUXILIARES</v>
          </cell>
          <cell r="C1970" t="str">
            <v>ACTIVIDADES DE CONSERVACIÓN</v>
          </cell>
          <cell r="D1970" t="str">
            <v>MEZCLA ASFÁLTICA ALTO MÓDULO MAM-20 (SUMINISTRO, EXTENDIDO, NIVELACIÓN Y COMPACTACIÓN. INCLUYE EMULSIÓN ASFÁLTICA CRL-1 - CRR-1)</v>
          </cell>
          <cell r="E1970" t="str">
            <v>M3</v>
          </cell>
          <cell r="F1970">
            <v>938483</v>
          </cell>
          <cell r="G1970" t="str">
            <v>Actualización 2022 -I</v>
          </cell>
        </row>
        <row r="1971">
          <cell r="A1971">
            <v>6433</v>
          </cell>
          <cell r="B1971" t="str">
            <v>CONCRETO Y ACERO PARA ESTRUCTURAS</v>
          </cell>
          <cell r="C1971" t="str">
            <v>ESTRUCTURAS EN ACERO</v>
          </cell>
          <cell r="D1971" t="str">
            <v>ACERO ESTRUCTURAL PARA PUENTE PEATONAL TIPO TRANSMILENIO. SUMINISTRO, FABRICACIÓN, TRANSPORTE Y MONTAJE DE ESTRUCTURA METÁLICA CON EL SIGUIENTE ESQUEMA DE PROTECCIÓN Y PINTURA: SISTEMA DE PROTECCIÓN BÁSICA: (GUÍA 6.7.1) GALVANIZADO EN CALIENTE (DE ACUERDO CON GUÍA Y CARTILLA).BARRERA: BARRERA EPÓXICA CON POLIAMIDA DE 1.5 A 2.0 MILS DE PELÍCULA SECA.ACABADO: RECUBRIMIENTO URETANO BRILLANTE TIPO ALIFÁTICO RAL 7045 (GRIS) DE 1.5 A 2.0 MILS.</v>
          </cell>
          <cell r="E1971" t="str">
            <v>KG</v>
          </cell>
          <cell r="F1971">
            <v>13633</v>
          </cell>
          <cell r="G1971" t="str">
            <v>Actualización 2022 -I</v>
          </cell>
        </row>
        <row r="1972">
          <cell r="A1972">
            <v>6434</v>
          </cell>
          <cell r="B1972" t="str">
            <v>CONCRETO Y ACERO PARA ESTRUCTURAS</v>
          </cell>
          <cell r="C1972" t="str">
            <v>ESTRUCTURAS EN ACERO</v>
          </cell>
          <cell r="D1972" t="str">
            <v>ACERO ESTRUCTURAL PARA PUENTE PEATONAL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ALIFÁTICOS DE 2.5 A 3.0 MILS.EL ESPESOR TOTAL DEL SISTEMA DE PROTECCIÓN DEBE SER AL MENOS 10 MILS (DFT)CHORRO ABRASIVO METAL CASI BLANCO.</v>
          </cell>
          <cell r="E1972" t="str">
            <v>KG</v>
          </cell>
          <cell r="F1972">
            <v>14273</v>
          </cell>
          <cell r="G1972" t="str">
            <v>Actualización 2022 -I</v>
          </cell>
        </row>
        <row r="1973">
          <cell r="A1973">
            <v>6435</v>
          </cell>
          <cell r="B1973" t="str">
            <v>CONCRETO Y ACERO PARA ESTRUCTURAS</v>
          </cell>
          <cell r="C1973" t="str">
            <v>ESTRUCTURAS EN ACERO</v>
          </cell>
          <cell r="D1973" t="str">
            <v>ACERO ESTRUCTURAL PARA ESTACIÓN TIPO TRANSMILENIO. SUMINISTRO, FABRICACIÓN, TRANSPORTE Y MONTAJE DE ESTRUCTURA METÁLICA CON EL SIGUIENTE ESQUEMA DE PROTECCIÓN Y PINTURA: SISTEMA DE PROTECCIÓN BÁSICA: (GUÍA 6.7.1).PINTURA: SISTEMA DE PROTECCIÓN BÁSICA: (GUÍA 6.7.1)GALVANIZADO EN CALIENTE (DE ACUERDO GUÍA Y CARTILLA).BARRERA: BARRERA EPÓXICA CON POLIAMIDA DE 1.5 A 2.0 MILS DE PELÍCULA SECA.ACABADO: RECUBRIMIENTO URETANO BRILLANTE TIPO ALIFÁTICO RAL 7045 (GRIS) DE 1.5 A 2.0 MILS.</v>
          </cell>
          <cell r="E1973" t="str">
            <v>KG</v>
          </cell>
          <cell r="F1973">
            <v>13492</v>
          </cell>
          <cell r="G1973" t="str">
            <v>Actualización 2022 -I</v>
          </cell>
        </row>
        <row r="1974">
          <cell r="A1974">
            <v>6436</v>
          </cell>
          <cell r="B1974" t="str">
            <v>CONCRETO Y ACERO PARA ESTRUCTURAS</v>
          </cell>
          <cell r="C1974" t="str">
            <v>ESTRUCTURAS EN ACERO</v>
          </cell>
          <cell r="D1974" t="str">
            <v>ACERO ESTRUCTURAL PARA ESTACIÓN TIPO TRANSMILENIO. SUMINISTRO, FABRICACIÓN, TRANSPORTE Y MONTAJE DE ESTRUCTURA METÁLICA CON EL SIGUIENTE ESQUEMA DE PROTECCIÓN Y PINTURA: SISTEMA DE PROTECCIÓN BÁSICA: (GUÍA 6.7.2) LIMPIEZA: SP10.PRIMER: IMPRIMANTE EPÓXICO RICO EN ZINC DE 3.5 A 4.0 MILS PELÍCULA SECA.BARRERA: BARRERA EPÓXICA CON CURADOR POLIAMIDA DE 3.5 A 4.0 MILS PELÍCULA SECA.ACABADO: RECUBRIMIENTO URETANO BRILLANTE ALIFÁTICO DE 2.5 A 3.0 MILS.EL ESPESOR TOTAL DEL SISTEMA DE PROTECCIÓN DEBE SER AL MENOS 10 MILS (DFT)</v>
          </cell>
          <cell r="E1974" t="str">
            <v>KG</v>
          </cell>
          <cell r="F1974">
            <v>11889</v>
          </cell>
          <cell r="G1974" t="str">
            <v>Actualización 2022 -I</v>
          </cell>
        </row>
        <row r="1975">
          <cell r="A1975">
            <v>6437</v>
          </cell>
          <cell r="B1975" t="str">
            <v>CONCRETO Y ACERO PARA ESTRUCTURAS</v>
          </cell>
          <cell r="C1975" t="str">
            <v>ESTRUCTURAS EN ACERO</v>
          </cell>
          <cell r="D1975" t="str">
            <v>ACERO ESTRUCTURAL PARA ESTACIÓN TIPO TRANSMILENIO. SUMINISTRO, FABRICACIÓN, MONTAJE Y TRANSPORTE DE ESTRUCTURA METÁLICA CON EL SIGUIENTE ESQUEMA DE PROTECCIÓN Y PINTURA: SISTEMA DE PROTECCIÓN ALTERN. ESTACIÓN LIMPIEZA: SP6.PRIMER: IMPRIMANTE EPÓXICO FOSFATO DE ZINC DE 3.0 MILS PELÍCULA SECA.ACABADO: RECUBRIMIENTO ESMALTE URETANO SERIE 36 RAL 7045 (GRIS) DE 3.0 MILS ESPESOR DE PELÍCULA SECA.CHORRO ABRASIVO COMERCIAL.</v>
          </cell>
          <cell r="E1975" t="str">
            <v>KG</v>
          </cell>
          <cell r="F1975">
            <v>11638</v>
          </cell>
          <cell r="G1975" t="str">
            <v>Actualización 2022 -I</v>
          </cell>
        </row>
        <row r="1976">
          <cell r="A1976">
            <v>6438</v>
          </cell>
          <cell r="B1976" t="str">
            <v>REDES ALCANTARILLADO / DRENAJE</v>
          </cell>
          <cell r="C1976" t="str">
            <v>REDES ALCANTARILLADO / DRENAJE</v>
          </cell>
          <cell r="D1976" t="str">
            <v>LAVADO Y SONDEO DE REDES DE ALCANTARILLADO ENTRE 6" Y 18" DE DIÁMETRO Y CON GRADO DE COLMATACIÓN MENOR DEL 30%. INCL MANO DE OBRA IDÓNEA, SEÑALIZACIÓN BÁSICA, SUMIN DE COMBUSTIBLE Y AGUA. INCL. IVA</v>
          </cell>
          <cell r="E1976" t="str">
            <v>ML</v>
          </cell>
          <cell r="F1976">
            <v>14875</v>
          </cell>
          <cell r="G1976" t="str">
            <v>Actualización 2022 -I</v>
          </cell>
        </row>
        <row r="1977">
          <cell r="A1977">
            <v>6439</v>
          </cell>
          <cell r="B1977" t="str">
            <v>REDES ALCANTARILLADO / DRENAJE</v>
          </cell>
          <cell r="C1977" t="str">
            <v>REDES ALCANTARILLADO / DRENAJE</v>
          </cell>
          <cell r="D1977" t="str">
            <v>LAVADO Y SONDEO DE REDES DE ALCANTARILLADO ENTRE 16" Y 36" DE DIÁMETRO Y CON GRADO DE COLMATACIÓN MENOR DEL 30%. INCLUYE MANO DE OBRA IDÓNEA, SEÑALIZACIÓN BÁSICA, SUMIN DE COMBUSTIBLE Y AGUA. INCL IVA</v>
          </cell>
          <cell r="E1977" t="str">
            <v>ML</v>
          </cell>
          <cell r="F1977">
            <v>16065</v>
          </cell>
          <cell r="G1977" t="str">
            <v>Actualización 2022 -I</v>
          </cell>
        </row>
        <row r="1978">
          <cell r="A1978">
            <v>6440</v>
          </cell>
          <cell r="B1978" t="str">
            <v>CONCRETO Y ACERO PARA ESTRUCTURAS</v>
          </cell>
          <cell r="C1978" t="str">
            <v>ESTRUCTURAS EN ACERO</v>
          </cell>
          <cell r="D1978" t="str">
            <v>LIMPIEZA GRADO DE LIMPIEZA SEGÚN NORMA SSPC-SP1 - LIMPIEZA CON SOLVENTES PARA ESTRUCTURA PESADA</v>
          </cell>
          <cell r="E1978" t="str">
            <v>KG</v>
          </cell>
          <cell r="F1978">
            <v>298</v>
          </cell>
          <cell r="G1978" t="str">
            <v>Actualización 2022 -I</v>
          </cell>
        </row>
        <row r="1979">
          <cell r="A1979">
            <v>6441</v>
          </cell>
          <cell r="B1979" t="str">
            <v>CONCRETO Y ACERO PARA ESTRUCTURAS</v>
          </cell>
          <cell r="C1979" t="str">
            <v>ESTRUCTURAS EN ACERO</v>
          </cell>
          <cell r="D1979" t="str">
            <v>LIMPIEZA GRADO DE LIMPIEZA SEGÚN NORMA SSPC-SP2 - LIMPIEZA MANUAL PARA ESTRUCTURA PESADA</v>
          </cell>
          <cell r="E1979" t="str">
            <v>KG</v>
          </cell>
          <cell r="F1979">
            <v>345</v>
          </cell>
          <cell r="G1979" t="str">
            <v>Actualización 2022 -I</v>
          </cell>
        </row>
        <row r="1980">
          <cell r="A1980">
            <v>6442</v>
          </cell>
          <cell r="B1980" t="str">
            <v>CONCRETO Y ACERO PARA ESTRUCTURAS</v>
          </cell>
          <cell r="C1980" t="str">
            <v>ESTRUCTURAS EN ACERO</v>
          </cell>
          <cell r="D1980" t="str">
            <v>LIMPIEZA GRADO DE LIMPIEZA SEGÚN NORMA SSPC-SP3 - LIMPIEZA CON HERRAMIENTAS ELÉCTRICAS PARA ESTRUCTURA PESADA</v>
          </cell>
          <cell r="E1980" t="str">
            <v>KG</v>
          </cell>
          <cell r="F1980">
            <v>381</v>
          </cell>
          <cell r="G1980" t="str">
            <v>Actualización 2022 -I</v>
          </cell>
        </row>
        <row r="1981">
          <cell r="A1981">
            <v>6443</v>
          </cell>
          <cell r="B1981" t="str">
            <v>CONCRETO Y ACERO PARA ESTRUCTURAS</v>
          </cell>
          <cell r="C1981" t="str">
            <v>ESTRUCTURAS EN ACERO</v>
          </cell>
          <cell r="D1981" t="str">
            <v>LIMPIEZA GRADO DE LIMPIEZA SEGÚN NORMA SSPC-SP5 - LIMPIEZA CON ABRASIVO METAL BLANCO PARA ESTRUCTURA PESADA.</v>
          </cell>
          <cell r="E1981" t="str">
            <v>KG</v>
          </cell>
          <cell r="F1981">
            <v>411</v>
          </cell>
          <cell r="G1981" t="str">
            <v>Actualización 2022 -I</v>
          </cell>
        </row>
        <row r="1982">
          <cell r="A1982">
            <v>6444</v>
          </cell>
          <cell r="B1982" t="str">
            <v>CONCRETO Y ACERO PARA ESTRUCTURAS</v>
          </cell>
          <cell r="C1982" t="str">
            <v>ESTRUCTURAS EN ACERO</v>
          </cell>
          <cell r="D1982" t="str">
            <v>LIMPIEZA GRADO DE LIMPIEZA SEGÚN NORMA SSPC-SP7 - LIMPIEZA CON CHORRO ABRASIVO BRUSH-OFF PARA ESTRUCTURA PESADA.</v>
          </cell>
          <cell r="E1982" t="str">
            <v>KG</v>
          </cell>
          <cell r="F1982">
            <v>428</v>
          </cell>
          <cell r="G1982" t="str">
            <v>Actualización 2022 -I</v>
          </cell>
        </row>
        <row r="1983">
          <cell r="A1983">
            <v>6445</v>
          </cell>
          <cell r="B1983" t="str">
            <v>CONCRETO Y ACERO PARA ESTRUCTURAS</v>
          </cell>
          <cell r="C1983" t="str">
            <v>ESTRUCTURAS EN ACERO</v>
          </cell>
          <cell r="D1983" t="str">
            <v>LIMPIEZA GRADO DE LIMPIEZA SEGÚN NORMA SSPC-SP6 - LIMPIEZA CON CHORRO ABRASIVO COMERCIAL PARA ESTRUCTURA PESADA.</v>
          </cell>
          <cell r="E1983" t="str">
            <v>KG</v>
          </cell>
          <cell r="F1983">
            <v>428</v>
          </cell>
          <cell r="G1983" t="str">
            <v>Actualización 2022 -I</v>
          </cell>
        </row>
        <row r="1984">
          <cell r="A1984">
            <v>6446</v>
          </cell>
          <cell r="B1984" t="str">
            <v>CONCRETO Y ACERO PARA ESTRUCTURAS</v>
          </cell>
          <cell r="C1984" t="str">
            <v>ESTRUCTURAS EN ACERO</v>
          </cell>
          <cell r="D1984" t="str">
            <v>LIMPIEZA GRADO DE LIMPIEZA SEGÚN NORMA SSPC-SP10 - LIMPIEZA CON CHORRO ABRASIVO METAL CASI BLANCO PARA ESTRUCTURA PESADA.</v>
          </cell>
          <cell r="E1984" t="str">
            <v>KG</v>
          </cell>
          <cell r="F1984">
            <v>470</v>
          </cell>
          <cell r="G1984" t="str">
            <v>Actualización 2022 -I</v>
          </cell>
        </row>
        <row r="1985">
          <cell r="A1985">
            <v>6448</v>
          </cell>
          <cell r="B1985" t="str">
            <v>REDES ACUEDUCTO</v>
          </cell>
          <cell r="C1985" t="str">
            <v>REDES ACUEDUCTO</v>
          </cell>
          <cell r="D1985" t="str">
            <v>EMPATES DE TUBERÍA EN PVC A PVC 10" LINEAL SEGÚN NORMA NS-023 (INCLUYE ACCESORIOS). SUMINISTRO E INSTALACIÓN.</v>
          </cell>
          <cell r="E1985" t="str">
            <v>UN</v>
          </cell>
          <cell r="F1985">
            <v>1567481</v>
          </cell>
          <cell r="G1985" t="str">
            <v>Actualización 2022 -I</v>
          </cell>
        </row>
        <row r="1986">
          <cell r="A1986">
            <v>6449</v>
          </cell>
          <cell r="B1986" t="str">
            <v>REDES ALCANTARILLADO / DRENAJE</v>
          </cell>
          <cell r="C1986" t="str">
            <v>REDES ALCANTARILLADO / DRENAJE</v>
          </cell>
          <cell r="D1986" t="str">
            <v>MARCO Y TAPA PARA SUMIDERO 0.52M X 0.90M EAAB NP-023. SUMINISTRO E INSTALACIÓN</v>
          </cell>
          <cell r="E1986" t="str">
            <v>UN</v>
          </cell>
          <cell r="F1986">
            <v>458414</v>
          </cell>
          <cell r="G1986" t="str">
            <v>Actualización 2022 -I</v>
          </cell>
        </row>
        <row r="1987">
          <cell r="A1987">
            <v>6450</v>
          </cell>
          <cell r="B1987" t="str">
            <v>ANÁLISIS AUXILIARES</v>
          </cell>
          <cell r="C1987" t="str">
            <v>ACTIVIDADES DE CONSERVACIÓN</v>
          </cell>
          <cell r="D1987" t="str">
            <v>LAVADO DE ANDENES. INCLUYE ALQUILER DE HIDROLAVADORA 1300W. INCLUYE IMPLEMENTOS DE ASEO (DETERGENTE INDUSTRIAL), TRANSPORTE, AGUA, COMBUSTIBLE Y MANO DE OBRA.</v>
          </cell>
          <cell r="E1987" t="str">
            <v>M2</v>
          </cell>
          <cell r="F1987">
            <v>3972</v>
          </cell>
          <cell r="G1987" t="str">
            <v>Actualización 2022 -I</v>
          </cell>
        </row>
        <row r="1988">
          <cell r="A1988">
            <v>6451</v>
          </cell>
          <cell r="B1988" t="str">
            <v>ANÁLISIS AUXILIARES</v>
          </cell>
          <cell r="C1988" t="str">
            <v>ACTIVIDADES DE CONSERVACIÓN</v>
          </cell>
          <cell r="D1988" t="str">
            <v>LIMPIEZA DE CÁRCAMOS (INCLUYE CARGUE, RETIRO Y DISPOSICIÓN FINAL DE SOBRANTES, CON EL 60% DE COLMATACIÓN)</v>
          </cell>
          <cell r="E1988" t="str">
            <v>ML</v>
          </cell>
          <cell r="F1988">
            <v>11392</v>
          </cell>
          <cell r="G1988" t="str">
            <v>Actualización 2022 -I</v>
          </cell>
        </row>
        <row r="1989">
          <cell r="A1989">
            <v>6456</v>
          </cell>
          <cell r="B1989" t="str">
            <v>PAVIMENTOS</v>
          </cell>
          <cell r="C1989" t="str">
            <v>PAVIMENTOS EN CONCRETO ASFALTICO</v>
          </cell>
          <cell r="D1989" t="str">
            <v>ATENCIÓN DE EMERGENCIAS CON MEZCLA ASFÁLTICA EN CALIENTE TIPO DENSO MD12 ASFALTO CONVENCIONAL 80-100 (CEMENTO ASFÁLTICO 80-100) (SUMINISTRO, EXTENDIDO, NIVELACIÓN Y COMPACTACIÓN MECANICA CON VIBROCOMPACTADOR Y COMPACTADOR DE LLANTAS) JORNADA NOCTURNA PARA ACTIVIDADES INMEDIATAS DE JORNADA TAPAHUECOS.</v>
          </cell>
          <cell r="E1989" t="str">
            <v>M3</v>
          </cell>
          <cell r="F1989">
            <v>801118</v>
          </cell>
          <cell r="G1989" t="str">
            <v>Actualización 2022 -I</v>
          </cell>
        </row>
        <row r="1990">
          <cell r="A1990">
            <v>6457</v>
          </cell>
          <cell r="B1990" t="str">
            <v>ANÁLISIS AUXILIARES</v>
          </cell>
          <cell r="C1990" t="str">
            <v>CUADRILLAS (INCLUYE FACTOR PRESTACIONAL)</v>
          </cell>
          <cell r="D1990" t="str">
            <v>CUADRILLA (OFICIAL + 6 AYUDANTES) HORARIO NOCTURNO INCLUYE PRESTACIONES</v>
          </cell>
          <cell r="E1990" t="str">
            <v>HR</v>
          </cell>
          <cell r="F1990">
            <v>69105</v>
          </cell>
          <cell r="G1990" t="str">
            <v>Actualización 2022 -I</v>
          </cell>
        </row>
        <row r="1991">
          <cell r="A1991">
            <v>6458</v>
          </cell>
          <cell r="B1991" t="str">
            <v>SEÑALIZACIÓN</v>
          </cell>
          <cell r="C1991" t="str">
            <v>DEMARCACION DE PAVIMENTOS</v>
          </cell>
          <cell r="D1991" t="str">
            <v>PINTURA EN PLASTICO EN FRIO METILMETACRILATO DE A=10 CM PARA LÍNEAS DE DEMARCACIÓN, CON MICROESFERAS Y ESPESOR SECO SEGÚN NORMA NTC 4744. SUMINISTRO Y APLICACIÓN.</v>
          </cell>
          <cell r="E1991" t="str">
            <v>ML</v>
          </cell>
          <cell r="F1991">
            <v>11174</v>
          </cell>
          <cell r="G1991" t="str">
            <v>Actualización 2022 -I</v>
          </cell>
        </row>
        <row r="1992">
          <cell r="A1992">
            <v>6459</v>
          </cell>
          <cell r="B1992" t="str">
            <v>PAVIMENTOS</v>
          </cell>
          <cell r="C1992" t="str">
            <v>PAVIMENTOS ARTICULADOS</v>
          </cell>
          <cell r="D1992" t="str">
            <v>INSTALACIÓN ADOQUÍN DE ARCILLA TR. LIVIANO 20X10X6CM (INCLUYE BASE 4CM MORTERO 2000 Y ARENA DE SELLO)</v>
          </cell>
          <cell r="E1992" t="str">
            <v>M2</v>
          </cell>
          <cell r="F1992">
            <v>37315</v>
          </cell>
          <cell r="G1992" t="str">
            <v>Actualización 2022 -I</v>
          </cell>
        </row>
        <row r="1993">
          <cell r="A1993">
            <v>6461</v>
          </cell>
          <cell r="B1993" t="str">
            <v>GESTIÓN SOCIAL</v>
          </cell>
          <cell r="C1993" t="str">
            <v>GESTIÓN SOCIAL</v>
          </cell>
          <cell r="D1993" t="str">
            <v>CANALIZACIÓN DE TRÁFICO CON SEÑALIZADORES TUBULARES COLOMBINA PLÁSTICA Y TRIPLE CINTA DE SEÑALIZACIÓN (INCLUYE ALQUILER DE SEÑALIZADORES TUBULARES). (NO INCLUYE INSTALACIÓN, MANTENIMIENTO Y DESINSTALACIÓN)</v>
          </cell>
          <cell r="E1993" t="str">
            <v>UN/MES</v>
          </cell>
          <cell r="F1993">
            <v>7501</v>
          </cell>
          <cell r="G1993" t="str">
            <v>Actualización 2022 -I</v>
          </cell>
        </row>
        <row r="1994">
          <cell r="A1994">
            <v>6462</v>
          </cell>
          <cell r="B1994" t="str">
            <v>TRANSPORTES Y ACARREOS</v>
          </cell>
          <cell r="C1994" t="str">
            <v>TRANSPORTES Y ACARREOS</v>
          </cell>
          <cell r="D1994" t="str">
            <v>TRANSPORTE DE ESCOMBROS EN SITIO AUTORIZADO (DISTANCIA DE TRANSPORTE 1 KM). A DISTANCIA MAYOR DEL ACARREO LIBRE (90 M) EN SITIO AUTORIZADO POR LA ENTIDAD AMBIENTAL COMPETENTE.</v>
          </cell>
          <cell r="E1994" t="str">
            <v>M3-KM</v>
          </cell>
          <cell r="F1994">
            <v>1449</v>
          </cell>
          <cell r="G1994" t="str">
            <v>Actualización 2022 -I</v>
          </cell>
        </row>
        <row r="1995">
          <cell r="A1995">
            <v>6463</v>
          </cell>
          <cell r="B1995" t="str">
            <v>TRANSPORTES Y ACARREOS</v>
          </cell>
          <cell r="C1995" t="str">
            <v>TRANSPORTES Y ACARREOS</v>
          </cell>
          <cell r="D1995" t="str">
            <v>DERECHO DE BOTADERO DE ESCOMBROS EN SITIO AUTORIZADO POR M3 EN SITIO AUTORIZADO POR LA ENTIDAD AMBIENTAL COMPETENTE.</v>
          </cell>
          <cell r="E1995" t="str">
            <v>M3-KM</v>
          </cell>
          <cell r="F1995">
            <v>4467</v>
          </cell>
          <cell r="G1995" t="str">
            <v>Actualización 2022 -I</v>
          </cell>
        </row>
        <row r="1996">
          <cell r="A1996">
            <v>6464</v>
          </cell>
          <cell r="B1996" t="str">
            <v>PAVIMENTOS</v>
          </cell>
          <cell r="C1996" t="str">
            <v>PAVIMENTOS EN CONCRETO ASFALTICO</v>
          </cell>
          <cell r="D1996" t="str">
            <v>RIEGO DE LIGA CON EMULSIÓN ASFÁLTICA CRR-1 - HORARIO NOCTURNO. (SUMINISTRO, BARRIDO SUPERFICIE Y RIEGO)</v>
          </cell>
          <cell r="E1996" t="str">
            <v>M2</v>
          </cell>
          <cell r="F1996">
            <v>2347</v>
          </cell>
          <cell r="G1996" t="str">
            <v>Actualización 2022 -I</v>
          </cell>
        </row>
        <row r="1997">
          <cell r="A1997">
            <v>6465</v>
          </cell>
          <cell r="B1997" t="str">
            <v>ANÁLISIS AUXILIARES</v>
          </cell>
          <cell r="C1997" t="str">
            <v>CUADRILLAS (INCLUYE FACTOR PRESTACIONAL)</v>
          </cell>
          <cell r="D1997" t="str">
            <v>CUADRILLA (2 AYUDANTES) HORARIO NOCTURNO - HR</v>
          </cell>
          <cell r="E1997" t="str">
            <v>HR</v>
          </cell>
          <cell r="F1997">
            <v>18580</v>
          </cell>
          <cell r="G1997" t="str">
            <v>Actualización 2022 -I</v>
          </cell>
        </row>
        <row r="1998">
          <cell r="A1998">
            <v>6466</v>
          </cell>
          <cell r="B1998" t="str">
            <v>PAVIMENTOS</v>
          </cell>
          <cell r="C1998" t="str">
            <v>PAVIMENTOS EN CONCRETO ASFALTICO</v>
          </cell>
          <cell r="D1998" t="str">
            <v>ATENCIÓN DE EMERGENCIAS CON MEZCLA ASFÁLTICA EN CALIENTE TIPO DENSO MD12 ASFALTO CONVENCIONAL 80-100 CON EMULSIÓN CRR-1 (CEMENTO ASFÁLTICO 80-100) (SUMINISTRO, EXTENDIDO, NIVELACIÓN Y COMPACTACIÓN MECANICA CON VIBROCOMPACTADOR Y COMPACTADOR DE LLANTAS) JORNADA NOCTURNA INCLUYE CARGUE Y DISPOSICIÓN DE ESCOMBROS.</v>
          </cell>
          <cell r="E1998" t="str">
            <v>M3</v>
          </cell>
          <cell r="F1998">
            <v>803285</v>
          </cell>
          <cell r="G1998" t="str">
            <v>Actualización 2022 -I</v>
          </cell>
        </row>
        <row r="1999">
          <cell r="A1999">
            <v>6467</v>
          </cell>
          <cell r="B1999" t="str">
            <v>SEÑALIZACIÓN</v>
          </cell>
          <cell r="C1999" t="str">
            <v>DEMARCACION DE PAVIMENTOS</v>
          </cell>
          <cell r="D1999" t="str">
            <v>PINTURA EN PLASTICO EN FRIO METILMETACRILATO DE A=10 CM PARA LÍNEAS DE DEMARCACIÓN, SIN MICROESFERAS Y ESPESOR SECO SEGÚN NORMA NTC 4744. SUMINISTRO Y APLICACIÓN.</v>
          </cell>
          <cell r="E1999" t="str">
            <v>ML</v>
          </cell>
          <cell r="F1999">
            <v>10928</v>
          </cell>
          <cell r="G1999" t="str">
            <v>Actualización 2022 -I</v>
          </cell>
        </row>
        <row r="2000">
          <cell r="A2000">
            <v>6469</v>
          </cell>
          <cell r="B2000" t="str">
            <v>OBRAS DE ARTE Y EDIFICACIONES</v>
          </cell>
          <cell r="C2000" t="str">
            <v>CUBIERTAS</v>
          </cell>
          <cell r="D2000" t="str">
            <v>CUBIERTA LISA TIPO SÁNDWICH DECK, SUM E INST, EN ALUZINC CAL 26 PINTADA AL HORNO POR LAS DOS CARAS COLOR A ELEGIR CON AISLAMIENTO ACÚSTICO EN FIBRA DE VIDRIO DE 30 MM. CON SUS CLIPS DE FIJACIÓN INCL REMATES DE CUBIERTA</v>
          </cell>
          <cell r="E2000" t="str">
            <v>M2</v>
          </cell>
          <cell r="F2000">
            <v>185779</v>
          </cell>
          <cell r="G2000" t="str">
            <v>Actualización 2022 -I</v>
          </cell>
        </row>
        <row r="2001">
          <cell r="A2001">
            <v>6471</v>
          </cell>
          <cell r="B2001" t="str">
            <v>RELLENOS Y CAPAS GRANULARES</v>
          </cell>
          <cell r="C2001" t="str">
            <v>CAPAS GRANULARES</v>
          </cell>
          <cell r="D2001" t="str">
            <v>SUBBASE GRANULAR PEATONAL SBG_PEA. SUMINISTRO, EXTENDIDO MANUAL, NIVELACIÓN, HUMEDECIMIENTO Y COMPACTACIÓN CON VIBROCOMPACTADOR BENITÍN DE 1 TONELADA INCLUYE OPERARIO Y COMBUSTIBLE.</v>
          </cell>
          <cell r="E2001" t="str">
            <v>M3</v>
          </cell>
          <cell r="F2001">
            <v>135258</v>
          </cell>
          <cell r="G2001" t="str">
            <v>Actualización 2022 -I</v>
          </cell>
        </row>
        <row r="2002">
          <cell r="A2002">
            <v>6472</v>
          </cell>
          <cell r="B2002" t="str">
            <v>PAVIMENTOS</v>
          </cell>
          <cell r="C2002" t="str">
            <v>PAVIMENTOS EN CONCRETO ASFALTICO</v>
          </cell>
          <cell r="D2002" t="str">
            <v>MEZCLA ASFÁLTICA EN CALIENTE TIPO DENSO MD20 ASFALTO CONVENCIONAL 80-100 (SUMINISTRO, EXTENDIDO Y NIVELACIÓN MANUAL Y COMPACTACIÓN  MECANICA CON VIBROCOMPACTADOR BENITÍN DE 1 TONELADA Y COMPACTADOR DE LLANTAS INCLUYEN OPERARIO Y COMBUSTIBLE.</v>
          </cell>
          <cell r="E2002" t="str">
            <v>M3</v>
          </cell>
          <cell r="F2002">
            <v>863955</v>
          </cell>
          <cell r="G2002" t="str">
            <v>Actualización 2022 -I</v>
          </cell>
        </row>
        <row r="2003">
          <cell r="A2003">
            <v>6473</v>
          </cell>
          <cell r="B2003" t="str">
            <v>RELLENOS Y CAPAS GRANULARES</v>
          </cell>
          <cell r="C2003" t="str">
            <v>CAPAS GRANULARES</v>
          </cell>
          <cell r="D2003" t="str">
            <v>ESTABILIZACIÓN DE SUBRASANTE CON RAJÓN, INCLUYE EQUIPO DE COMPACTACIÓN (SUMINISTRO, EXTENDIDO A MANO, NIVELACIÓN Y COMPACTACIÓN CON RETROEXCAVADORA SOBRE ORUGA Y BENITÍN DE 1 TONELADA INCLUYEN OPERARIO Y COMBUSTIBLE.</v>
          </cell>
          <cell r="E2003" t="str">
            <v>M3</v>
          </cell>
          <cell r="F2003">
            <v>114809</v>
          </cell>
          <cell r="G2003" t="str">
            <v>Actualización 2022 -I</v>
          </cell>
        </row>
        <row r="2004">
          <cell r="A2004">
            <v>6474</v>
          </cell>
          <cell r="B2004" t="str">
            <v>RELLENOS Y CAPAS GRANULARES</v>
          </cell>
          <cell r="C2004" t="str">
            <v>CAPAS GRANULARES</v>
          </cell>
          <cell r="D2004" t="str">
            <v>SUBBASE GRANULAR CLASE C (SBG_C) (SUMINISTRO, EXTENDIDO MANUAL, NIVELACIÓN, HUMEDECIMIENTO Y COMPACTACIÓN CON VIBROCOMPACTADOR BENITÍN DE 1 TONELADA).</v>
          </cell>
          <cell r="E2004" t="str">
            <v>M3</v>
          </cell>
          <cell r="F2004">
            <v>138943</v>
          </cell>
          <cell r="G2004" t="str">
            <v>Actualización 2022 -I</v>
          </cell>
        </row>
        <row r="2005">
          <cell r="A2005">
            <v>6475</v>
          </cell>
          <cell r="B2005" t="str">
            <v>ANDENES Y SARDINELES</v>
          </cell>
          <cell r="C2005" t="str">
            <v>SARDINELES Y BORDILLOS</v>
          </cell>
          <cell r="D2005" t="str">
            <v>BORDILLO PREFABRICADO A80 (SUMINISTRO E INSTALACIÓN. INCLUYE 3CM MORTERO DE PEGA 2000 PSI Y NIVELACIÓN DEL TERRENO CON RELLENO EN MATERIAL SELECCIONADO PROVENIENTE DE EXCAVACIÓN).</v>
          </cell>
          <cell r="E2005" t="str">
            <v>ML</v>
          </cell>
          <cell r="F2005">
            <v>58285</v>
          </cell>
          <cell r="G2005" t="str">
            <v>Actualización 2022 -I</v>
          </cell>
        </row>
        <row r="2006">
          <cell r="A2006">
            <v>6476</v>
          </cell>
          <cell r="B2006" t="str">
            <v>MANTENIMIENTO Y REHABILITACION DE VIAS</v>
          </cell>
          <cell r="C2006" t="str">
            <v>MALLA VIAL ARTERIAL</v>
          </cell>
          <cell r="D2006" t="str">
            <v>FRESADO Y REPOSICIÓN DE PAVIMENTO FLEXIBLE E=0.18 M (INCLUYE CARGUE)</v>
          </cell>
          <cell r="E2006" t="str">
            <v>M2</v>
          </cell>
          <cell r="F2006">
            <v>139462</v>
          </cell>
          <cell r="G2006" t="str">
            <v>Actualización 2022 -I</v>
          </cell>
        </row>
        <row r="2007">
          <cell r="A2007">
            <v>6480</v>
          </cell>
          <cell r="B2007" t="str">
            <v>RELLENOS Y CAPAS GRANULARES</v>
          </cell>
          <cell r="C2007" t="str">
            <v>CAPAS GRANULARES</v>
          </cell>
          <cell r="D2007" t="str">
            <v>ESTABILIZACIÓN DE SUBRASANTE CON RECICLADO DE CONCRETO (INCLUYE DEMOLICIÓN, EXTENDIDO, NIVELACIÓN Y COMPACTACIÓN CON RETROEXCAVADORA SOBRE ORUGA Y COMPACTADOR)</v>
          </cell>
          <cell r="E2007" t="str">
            <v>M3</v>
          </cell>
          <cell r="F2007">
            <v>16112</v>
          </cell>
          <cell r="G2007" t="str">
            <v>Actualización 2022 -I</v>
          </cell>
        </row>
        <row r="2008">
          <cell r="A2008">
            <v>6482</v>
          </cell>
          <cell r="B2008" t="str">
            <v>ENSAYOS - LABORATORIOS</v>
          </cell>
          <cell r="C2008" t="str">
            <v>ENSAYOS - LABORATORIOS</v>
          </cell>
          <cell r="D2008" t="str">
            <v>TARIFA HORA DE RECOLECCIÓN DE MATERIAL DE MUESTREO EN PLANTA U OBRA. (INCLUYE TRANSPORTE, LABORATORISTA, INSPECTOR, 2 AYUDANTES, HERRAMIENTA MENOR Y LONAS).</v>
          </cell>
          <cell r="E2008" t="str">
            <v>HR</v>
          </cell>
          <cell r="F2008">
            <v>77653</v>
          </cell>
          <cell r="G2008" t="str">
            <v>Actualización 2022 -I</v>
          </cell>
        </row>
        <row r="2009">
          <cell r="A2009">
            <v>6483</v>
          </cell>
          <cell r="B2009" t="str">
            <v>SEÑALIZACIÓN</v>
          </cell>
          <cell r="C2009" t="str">
            <v>SEÑALES DE TRANSITO</v>
          </cell>
          <cell r="D2009" t="str">
            <v>ALQUILER SEÑAL TEMPORAL MÓVIL ECONÓMICA CON TRÍPODE TIPO SIO - SP - SI - SR DE (100 X 50 CM - 75 X 75 CM - 80 X 50 CM) LÁMINA GALVANIZADA CAL. 20 Y ÁNGULOS DE 1" X 1/2" X 1/8"</v>
          </cell>
          <cell r="E2009" t="str">
            <v>UN/MES</v>
          </cell>
          <cell r="F2009">
            <v>41971</v>
          </cell>
          <cell r="G2009" t="str">
            <v>Actualización 2022 -I</v>
          </cell>
        </row>
        <row r="2010">
          <cell r="A2010">
            <v>6484</v>
          </cell>
          <cell r="B2010" t="str">
            <v>SEÑALIZACIÓN</v>
          </cell>
          <cell r="C2010" t="str">
            <v>SEÑALES DE TRANSITO</v>
          </cell>
          <cell r="D2010" t="str">
            <v>ALQUILER DE BARRICADA METÁLICA CON SEÑAL DE DESVÍO O VÍA CERRADA DE 2.40 M CINTA GRADO INGENIERÍA SHEETING</v>
          </cell>
          <cell r="E2010" t="str">
            <v>UN/MES</v>
          </cell>
          <cell r="F2010">
            <v>125434</v>
          </cell>
          <cell r="G2010" t="str">
            <v>Actualización 2022 -I</v>
          </cell>
        </row>
        <row r="2011">
          <cell r="A2011">
            <v>6485</v>
          </cell>
          <cell r="B2011" t="str">
            <v>REDES ELECTRICAS</v>
          </cell>
          <cell r="C2011" t="str">
            <v>RED ELECTRICA CODENSA</v>
          </cell>
          <cell r="D2011" t="str">
            <v>UNIÓN DE REPARACIÓN EXOTÉRMICA PARA UNIÓN DE CONDUCTORES. CAPACIDAD DE 90 GR. INCLUYE MOLDE, CARGA, CHISPERO, PINZAS Y DEMÁS ACCESORIOS DE INSTALACIÓN. SUMINISTRO E INSTALACIÓN.</v>
          </cell>
          <cell r="E2011" t="str">
            <v>UN</v>
          </cell>
          <cell r="F2011">
            <v>42922</v>
          </cell>
          <cell r="G2011" t="str">
            <v>Actualización 2022 -I</v>
          </cell>
        </row>
        <row r="2012">
          <cell r="A2012">
            <v>6486</v>
          </cell>
          <cell r="B2012" t="str">
            <v>RELLENOS Y CAPAS GRANULARES</v>
          </cell>
          <cell r="C2012" t="str">
            <v>CAPAS GRANULARES</v>
          </cell>
          <cell r="D2012" t="str">
            <v>ESTABILIZACIÓN CON RCD. INCLUYE TRASIEGO INTERNO, NIVELACIÓN Y COMPACTACIÓN.</v>
          </cell>
          <cell r="E2012" t="str">
            <v>M3</v>
          </cell>
          <cell r="F2012">
            <v>47792</v>
          </cell>
          <cell r="G2012" t="str">
            <v>Actualización 2022 -I</v>
          </cell>
        </row>
        <row r="2013">
          <cell r="A2013">
            <v>6487</v>
          </cell>
          <cell r="B2013" t="str">
            <v>REDES ELECTRICAS</v>
          </cell>
          <cell r="C2013" t="str">
            <v>RED ELÉCTRICA CODENSA</v>
          </cell>
          <cell r="D2013" t="str">
            <v>LUMINARIA DE EMERGENCIA LED R2 2.4 W UNV P24255, 120 V C.A. 180 LM. INCLUYE ACCESORIOS DE FIJACIÓN E INSTALACIÓN. NO INCLUYE TUBERÍA NI CABLEADO.</v>
          </cell>
          <cell r="E2013" t="str">
            <v>UN</v>
          </cell>
          <cell r="F2013">
            <v>83254</v>
          </cell>
          <cell r="G2013" t="str">
            <v>Actualización 2022 -I</v>
          </cell>
        </row>
        <row r="2014">
          <cell r="A2014">
            <v>6488</v>
          </cell>
          <cell r="B2014" t="str">
            <v>REDES ELECTRICAS</v>
          </cell>
          <cell r="C2014" t="str">
            <v>RED ELÉCTRICA CODENSA</v>
          </cell>
          <cell r="D2014" t="str">
            <v>CABLE DE COBRE DESNUDO CALIBRE NO.2/0 AWG. ENTERRADO EN TERRENO NATURAL. INCLUYE EXCAVACIÓN, RELLENOS Y COMPACTACIÓN DEL PISO. SUMINISTRO E INSTALACIÓN. DISTANCIA DE TRANSPORTE 28 KM.</v>
          </cell>
          <cell r="E2014" t="str">
            <v>ML</v>
          </cell>
          <cell r="F2014">
            <v>199347</v>
          </cell>
          <cell r="G2014" t="str">
            <v>Actualización 2022 -I</v>
          </cell>
        </row>
        <row r="2015">
          <cell r="A2015">
            <v>6489</v>
          </cell>
          <cell r="B2015" t="str">
            <v>REDES ELECTRICAS</v>
          </cell>
          <cell r="C2015" t="str">
            <v>RED ELÉCTRICA CODENSA</v>
          </cell>
          <cell r="D2015" t="str">
            <v>CANALIZACIÓN SUBTERRÁNEA CON 2 DUCTOS DE 2" PVC DB, ACCESORIOS, EXCAVACIÓN, RELLENOS Y ACABADO (INCLUYE SUMINISTRO E INSTALACIÓN)</v>
          </cell>
          <cell r="E2015" t="str">
            <v>ML</v>
          </cell>
          <cell r="F2015">
            <v>81987</v>
          </cell>
          <cell r="G2015" t="str">
            <v>Actualización 2022 -I</v>
          </cell>
        </row>
        <row r="2016">
          <cell r="A2016">
            <v>6494</v>
          </cell>
          <cell r="B2016" t="str">
            <v>REDES ELECTRICAS</v>
          </cell>
          <cell r="C2016" t="str">
            <v>RED ELÉCTRICA CODENSA</v>
          </cell>
          <cell r="D2016" t="str">
            <v>ACOMETIDA DE TRANSFORMADOR A TABLERO DE MEDIA EN CONDUCTORES DE ALUMINIO, 4 CABLES NO. 4/0 AWG, AISLADOS HFFR PARA 600 V C.A.. INCLUYE CONDUCTORES, CONEXIONES, ACCESORIOS DE MONTAJE, ELEMENTOS DE CONEXIÓN Y DE MARCACIÓN. INCLUYE SUMINISTRO E INSTALACIÓN.</v>
          </cell>
          <cell r="E2016" t="str">
            <v>ML</v>
          </cell>
          <cell r="F2016">
            <v>194940</v>
          </cell>
          <cell r="G2016" t="str">
            <v>Actualización 2022 -I</v>
          </cell>
        </row>
        <row r="2017">
          <cell r="A2017">
            <v>6495</v>
          </cell>
          <cell r="B2017" t="str">
            <v>REDES ELECTRICAS</v>
          </cell>
          <cell r="C2017" t="str">
            <v>RED ELÉCTRICA CODENSA</v>
          </cell>
          <cell r="D2017" t="str">
            <v>ACOMETIDA DE GENERADOR DE EMERGENCIA A TRANSFERENCIA EN CONDUCTORES DE ALUMINIO, 4 CABLES NO. 4/0 AWG, AISLADOS HFFR PARA 600 V C.A. INCLUYE CONDUCTORES, CONEXIONES, ACCESORIOS DE MONTAJE, ELEMENTOS DE CONEXIÓN Y DE MARCACIÓN. INCLUYE SUMINISTRO E INSTALACIÓN.</v>
          </cell>
          <cell r="E2017" t="str">
            <v>ML</v>
          </cell>
          <cell r="F2017">
            <v>194940</v>
          </cell>
          <cell r="G2017" t="str">
            <v>Actualización 2022 -I</v>
          </cell>
        </row>
        <row r="2018">
          <cell r="A2018">
            <v>6498</v>
          </cell>
          <cell r="B2018" t="str">
            <v>REDES ELECTRICAS</v>
          </cell>
          <cell r="C2018" t="str">
            <v>RED ELÉCTRICA CODENSA</v>
          </cell>
          <cell r="D2018" t="str">
            <v>INTERRUPTOR SENCILLO PARA CONTROL DE ALUMBRADO INTERIOR. INCLUYE ACCESORIOS DE INSTALACIÓN.</v>
          </cell>
          <cell r="E2018" t="str">
            <v>UN</v>
          </cell>
          <cell r="F2018">
            <v>16951</v>
          </cell>
          <cell r="G2018" t="str">
            <v>Actualización 2022 -I</v>
          </cell>
        </row>
        <row r="2019">
          <cell r="A2019">
            <v>6499</v>
          </cell>
          <cell r="B2019" t="str">
            <v>REDES ELECTRICAS</v>
          </cell>
          <cell r="C2019" t="str">
            <v>RED ELÉCTRICA CODENSA</v>
          </cell>
          <cell r="D2019" t="str">
            <v>CABLE HFFR NO.10 EN COBRE. SUMINISTRO E INSTALACIÓN. INCLUYE ACCESORIOS DE INSTALACIÓN.</v>
          </cell>
          <cell r="E2019" t="str">
            <v>ML</v>
          </cell>
          <cell r="F2019">
            <v>12144</v>
          </cell>
          <cell r="G2019" t="str">
            <v>Actualización 2022 -I</v>
          </cell>
        </row>
        <row r="2020">
          <cell r="A2020">
            <v>6500</v>
          </cell>
          <cell r="B2020" t="str">
            <v>REDES ELECTRICAS</v>
          </cell>
          <cell r="C2020" t="str">
            <v>RED ELÉCTRICA CODENSA</v>
          </cell>
          <cell r="D2020" t="str">
            <v>SALIDA PARA SONIDO EMT 3/4" (POR EL TECHO DE LA PLATAFORMA). INCLUYE SUMINISTRO E INSTALACIÓN</v>
          </cell>
          <cell r="E2020" t="str">
            <v>UN</v>
          </cell>
          <cell r="F2020">
            <v>118968</v>
          </cell>
          <cell r="G2020" t="str">
            <v>Actualización 2022 -I</v>
          </cell>
        </row>
        <row r="2021">
          <cell r="A2021">
            <v>6501</v>
          </cell>
          <cell r="B2021" t="str">
            <v>REDES ELECTRICAS</v>
          </cell>
          <cell r="C2021" t="str">
            <v>RED ELÉCTRICA CODENSA</v>
          </cell>
          <cell r="D2021" t="str">
            <v>SALIDA EMT 3/4" PARA CCTV POR EL TECHO EN TAQUILLA. INCLUYE SUMINISTRO E INSTALACIÓN</v>
          </cell>
          <cell r="E2021" t="str">
            <v>UN</v>
          </cell>
          <cell r="F2021">
            <v>188345</v>
          </cell>
          <cell r="G2021" t="str">
            <v>Actualización 2022 -I</v>
          </cell>
        </row>
        <row r="2022">
          <cell r="A2022">
            <v>6505</v>
          </cell>
          <cell r="B2022" t="str">
            <v>MANTENIMIENTO Y REHABILITACION DE VIAS</v>
          </cell>
          <cell r="C2022" t="str">
            <v>ACTIVIDADES ADICIONALES</v>
          </cell>
          <cell r="D2022" t="str">
            <v>ROCERÍA EN LOTE PORTAL</v>
          </cell>
          <cell r="E2022" t="str">
            <v>M2</v>
          </cell>
          <cell r="F2022">
            <v>1623</v>
          </cell>
          <cell r="G2022" t="str">
            <v>Actualización 2022 -I</v>
          </cell>
        </row>
        <row r="2023">
          <cell r="A2023">
            <v>6506</v>
          </cell>
          <cell r="B2023" t="str">
            <v>ANÁLISIS AUXILIARES</v>
          </cell>
          <cell r="C2023" t="str">
            <v>CARPINTERÍA METÁLICA</v>
          </cell>
          <cell r="D2023" t="str">
            <v>BAJANTE EN LÁMINA GALVANIZADA CAL. 22 INSPECCIONABLE, INCLUYE PINTURA EPÓXICA GRIS HUMO PARA RECUBRIMIENTO.</v>
          </cell>
          <cell r="E2023" t="str">
            <v>ML</v>
          </cell>
          <cell r="F2023">
            <v>135227</v>
          </cell>
          <cell r="G2023" t="str">
            <v>Actualización 2022 -I</v>
          </cell>
        </row>
        <row r="2024">
          <cell r="A2024">
            <v>6507</v>
          </cell>
          <cell r="B2024" t="str">
            <v>ANÁLISIS AUXILIARES</v>
          </cell>
          <cell r="C2024" t="str">
            <v>VIDRIO</v>
          </cell>
          <cell r="D2024" t="str">
            <v>VIDRIO TEMPLADO DE 10 MM CON PERFORACIONES DE 1" PARA PERMITIR INTERLOCUCIÓN</v>
          </cell>
          <cell r="E2024" t="str">
            <v>M2</v>
          </cell>
          <cell r="F2024">
            <v>224934</v>
          </cell>
          <cell r="G2024" t="str">
            <v>Actualización 2022 -I</v>
          </cell>
        </row>
        <row r="2025">
          <cell r="A2025">
            <v>6510</v>
          </cell>
          <cell r="B2025" t="str">
            <v>INDICES</v>
          </cell>
          <cell r="C2025" t="str">
            <v>CONSTRUCCIÓN DE ANDENES</v>
          </cell>
          <cell r="D2025" t="str">
            <v>CONSTRUCCIÓN DE BORDILLO EN CONCRETO MR36 FUNDIDO IN SITU. INCLUYE LA PREPARACIÓN DE LA SUPERFICIE DE APOYO</v>
          </cell>
          <cell r="E2025" t="str">
            <v>ML</v>
          </cell>
          <cell r="F2025">
            <v>41502</v>
          </cell>
          <cell r="G2025" t="str">
            <v>Actualización 2022 -I</v>
          </cell>
        </row>
        <row r="2026">
          <cell r="A2026">
            <v>6511</v>
          </cell>
          <cell r="B2026" t="str">
            <v>OBRAS DE ARTE Y EDIFICACIONES</v>
          </cell>
          <cell r="C2026" t="str">
            <v>PISOS</v>
          </cell>
          <cell r="D2026" t="str">
            <v>PISO EN MÁRMOL ROYAL VETA. ESPESOR MÍNIMO DE 15 MM</v>
          </cell>
          <cell r="E2026" t="str">
            <v>M2</v>
          </cell>
          <cell r="F2026">
            <v>250230</v>
          </cell>
          <cell r="G2026" t="str">
            <v>Actualización 2022 -I</v>
          </cell>
        </row>
        <row r="2027">
          <cell r="A2027">
            <v>6512</v>
          </cell>
          <cell r="B2027" t="str">
            <v>CONCRETO Y ACERO PARA ESTRUCTURAS</v>
          </cell>
          <cell r="C2027" t="str">
            <v>CONCRETO PARA ESTRUCTURAS</v>
          </cell>
          <cell r="D2027" t="str">
            <v>ANCLAJE PARA TUBERIA EN CONCRETO PREMEZCLADO DE 3000 PSI GRAVA COMUN (Incluye Suministro, formaleteo y colocacion)</v>
          </cell>
          <cell r="E2027" t="str">
            <v>M3</v>
          </cell>
          <cell r="F2027">
            <v>446157</v>
          </cell>
          <cell r="G2027" t="str">
            <v>Actualización 2022 -I</v>
          </cell>
        </row>
        <row r="2028">
          <cell r="A2028">
            <v>6514</v>
          </cell>
          <cell r="B2028" t="str">
            <v>REDES ACUEDUCTO</v>
          </cell>
          <cell r="C2028" t="str">
            <v>REDES ACUEDUCTO</v>
          </cell>
          <cell r="D2028" t="str">
            <v>TEE PVC SOLDAR DE 1/2". SUMINISTRO EN INSTALACIÓN</v>
          </cell>
          <cell r="E2028" t="str">
            <v>UN</v>
          </cell>
          <cell r="F2028">
            <v>3591</v>
          </cell>
          <cell r="G2028" t="str">
            <v>Actualización 2022 -I</v>
          </cell>
        </row>
        <row r="2029">
          <cell r="A2029">
            <v>6515</v>
          </cell>
          <cell r="B2029" t="str">
            <v>REDES ELECTRICAS</v>
          </cell>
          <cell r="C2029" t="str">
            <v>RED ELÉCTRICA CODENSA</v>
          </cell>
          <cell r="D2029" t="str">
            <v>TUBERÍA CONDUIT PVC D=3/4" (INCLUYE SUMINISTRO E INSTALACIÓN)</v>
          </cell>
          <cell r="E2029" t="str">
            <v>ML</v>
          </cell>
          <cell r="F2029">
            <v>6847</v>
          </cell>
          <cell r="G2029" t="str">
            <v>Actualización 2022 -I</v>
          </cell>
        </row>
        <row r="2030">
          <cell r="A2030">
            <v>6517</v>
          </cell>
          <cell r="B2030" t="str">
            <v>CONCRETO Y ACERO PARA ESTRUCTURAS</v>
          </cell>
          <cell r="C2030" t="str">
            <v>ESTRUCTURAS EN ACERO</v>
          </cell>
          <cell r="D2030" t="str">
            <v>TORNILLOS A 325. INCLUYE MATERIALES, INSUMOS, HERRAMIENTAS Y EQUIPOS, ANDAMIOS, MANO DE OBRA CALIFICADA Y TODO LO NECESARIO PARA DESARROLLAR LA OBRA.</v>
          </cell>
          <cell r="E2030" t="str">
            <v>KG</v>
          </cell>
          <cell r="F2030">
            <v>9975</v>
          </cell>
          <cell r="G2030" t="str">
            <v>Actualización 2022 -I</v>
          </cell>
        </row>
        <row r="2031">
          <cell r="A2031">
            <v>6518</v>
          </cell>
          <cell r="B2031" t="str">
            <v>REDES ALCANTARILLADO / DRENAJE</v>
          </cell>
          <cell r="C2031" t="str">
            <v>REDES ALCANTARILLADO / DRENAJE</v>
          </cell>
          <cell r="D2031" t="str">
            <v>CODO 90° CXE PVC SANITARIA D=6" (INCLUYE SUMINISTRO E INSTALACIÓN).</v>
          </cell>
          <cell r="E2031" t="str">
            <v>UN</v>
          </cell>
          <cell r="F2031">
            <v>120510</v>
          </cell>
          <cell r="G2031" t="str">
            <v>Actualización 2022 -I</v>
          </cell>
        </row>
        <row r="2032">
          <cell r="A2032">
            <v>6519</v>
          </cell>
          <cell r="B2032" t="str">
            <v>REDES ALCANTARILLADO / DRENAJE</v>
          </cell>
          <cell r="C2032" t="str">
            <v>REDES ALCANTARILLADO / DRENAJE</v>
          </cell>
          <cell r="D2032" t="str">
            <v>TRAGANTE CÚPULA DE 6" X 4" EN ALUMINIO. INCLUYE SUMINISTRO E INSTALACIÓN</v>
          </cell>
          <cell r="E2032" t="str">
            <v>UN</v>
          </cell>
          <cell r="F2032">
            <v>22882</v>
          </cell>
          <cell r="G2032" t="str">
            <v>Actualización 2022 -I</v>
          </cell>
        </row>
        <row r="2033">
          <cell r="A2033">
            <v>6520</v>
          </cell>
          <cell r="B2033" t="str">
            <v>REDES ALCANTARILLADO / DRENAJE</v>
          </cell>
          <cell r="C2033" t="str">
            <v>REDES ALCANTARILLADO / DRENAJE</v>
          </cell>
          <cell r="D2033" t="str">
            <v>TRAGANTE CÚPULA DE 5" X 4" PLÁSTICA. INCLUYE SUMINISTRO E INSTALACIÓN</v>
          </cell>
          <cell r="E2033" t="str">
            <v>UN</v>
          </cell>
          <cell r="F2033">
            <v>11482</v>
          </cell>
          <cell r="G2033" t="str">
            <v>Actualización 2022 -I</v>
          </cell>
        </row>
        <row r="2034">
          <cell r="A2034">
            <v>6521</v>
          </cell>
          <cell r="B2034" t="str">
            <v>REDES ALCANTARILLADO / DRENAJE</v>
          </cell>
          <cell r="C2034" t="str">
            <v>REDES ALCANTARILLADO / DRENAJE</v>
          </cell>
          <cell r="D2034" t="str">
            <v>TEE REDUCIDA PVC SOLDAR DE 1" X 1/2". SUMINISTRO E INSTALACIÓN</v>
          </cell>
          <cell r="E2034" t="str">
            <v>UN</v>
          </cell>
          <cell r="F2034">
            <v>6629</v>
          </cell>
          <cell r="G2034" t="str">
            <v>Actualización 2022 -I</v>
          </cell>
        </row>
        <row r="2035">
          <cell r="A2035">
            <v>6523</v>
          </cell>
          <cell r="B2035" t="str">
            <v>REDES ACUEDUCTO</v>
          </cell>
          <cell r="C2035" t="str">
            <v>REDES ACUEDUCTO</v>
          </cell>
          <cell r="D2035" t="str">
            <v>UNIÓN UNIVERSAL D=1" (SUMINISTRO E INSTALACIÓN)</v>
          </cell>
          <cell r="E2035" t="str">
            <v>UN</v>
          </cell>
          <cell r="F2035">
            <v>13225</v>
          </cell>
          <cell r="G2035" t="str">
            <v>Actualización 2022 -I</v>
          </cell>
        </row>
        <row r="2036">
          <cell r="A2036">
            <v>6524</v>
          </cell>
          <cell r="B2036" t="str">
            <v>REDES ACUEDUCTO</v>
          </cell>
          <cell r="C2036" t="str">
            <v>REDES ACUEDUCTO</v>
          </cell>
          <cell r="D2036" t="str">
            <v>VÁLVULA CHEQUE 1" (INCLUYE SUMINISTRO E INSTALACIÓN)</v>
          </cell>
          <cell r="E2036" t="str">
            <v>UN</v>
          </cell>
          <cell r="F2036">
            <v>48532</v>
          </cell>
          <cell r="G2036" t="str">
            <v>Actualización 2022 -I</v>
          </cell>
        </row>
        <row r="2037">
          <cell r="A2037">
            <v>6525</v>
          </cell>
          <cell r="B2037" t="str">
            <v>REDES ACUEDUCTO</v>
          </cell>
          <cell r="C2037" t="str">
            <v>REDES ACUEDUCTO</v>
          </cell>
          <cell r="D2037" t="str">
            <v>FLOTADOR MECÁNICO 1" (INCLUYE SUMINISTRO E INSTALACIÓN)</v>
          </cell>
          <cell r="E2037" t="str">
            <v>UN</v>
          </cell>
          <cell r="F2037">
            <v>107742</v>
          </cell>
          <cell r="G2037" t="str">
            <v>Actualización 2022 -I</v>
          </cell>
        </row>
        <row r="2038">
          <cell r="A2038">
            <v>6527</v>
          </cell>
          <cell r="B2038" t="str">
            <v>REDES ELECTRICAS</v>
          </cell>
          <cell r="C2038" t="str">
            <v>RED ELECTRICA CODENSA</v>
          </cell>
          <cell r="D2038" t="str">
            <v>CAJA PARA 2 MEDIDORES DE ENERGÍA TRIFÁSICO 5 AMP. 208 V / 120 V, PARA OPERACIÓN CON CT Y PARA LA CUENTA DE LA ESTACIÓN. SUMINISTRO E INSTALACIÓN. INCLUYE MEDIDOR DE ENERGÍA TRIFÁSICO 20-80 AMP, CAJA CONTADOR TRIFÁSICO PARA 2 MEDIDORES</v>
          </cell>
          <cell r="E2038" t="str">
            <v>UN</v>
          </cell>
          <cell r="F2038">
            <v>490303</v>
          </cell>
          <cell r="G2038" t="str">
            <v>Actualización 2022 -I</v>
          </cell>
        </row>
        <row r="2039">
          <cell r="A2039">
            <v>6528</v>
          </cell>
          <cell r="B2039" t="str">
            <v>REDES ELECTRICAS</v>
          </cell>
          <cell r="C2039" t="str">
            <v>RED ELECTRICA CODENSA</v>
          </cell>
          <cell r="D2039" t="str">
            <v>ACOMETIDA DESDE TABLERO DE MEDIA A TABLERO DE TRANSFERENCIA EN CONDUCTORES DE ALUMINIO, 4 CABLES NO. 4/0 AWG, AISLADOS HFFR PARA 600 V C.A. INCLUYE CONDUCTORES, CONEXIONES, ACCESORIOS DE MONTAJE, ELEMENTOS DE CONEXIÓN Y DE MARCACIÓN. INCLUYE SUMINISTRO E INSTALACIÓN.</v>
          </cell>
          <cell r="E2039" t="str">
            <v>ML</v>
          </cell>
          <cell r="F2039">
            <v>196404</v>
          </cell>
          <cell r="G2039" t="str">
            <v>Actualización 2022 -I</v>
          </cell>
        </row>
        <row r="2040">
          <cell r="A2040">
            <v>6529</v>
          </cell>
          <cell r="B2040" t="str">
            <v>REDES ELECTRICAS</v>
          </cell>
          <cell r="C2040" t="str">
            <v>RED ELECTRICA CODENSA</v>
          </cell>
          <cell r="D2040" t="str">
            <v>ACOMETIDA DE TABLERO DE TRANSFERENCIA A TDP EN CONDUCTORES DE ALUMINIO, 4 CABLES NO. 4/0 AWG, AISLADOS HFFR PARA 600 V C.A. INCLUYE CONDUCTORES, CONEXIONES, ACCESORIOS DE MONTAJE, ELEMENTOS DE CONEXIÓN Y DE MARCACIÓN. INCLUYE SUMINISTRO E INSTALACIÓN.</v>
          </cell>
          <cell r="E2040" t="str">
            <v>ML</v>
          </cell>
          <cell r="F2040">
            <v>199513</v>
          </cell>
          <cell r="G2040" t="str">
            <v>Actualización 2022 -I</v>
          </cell>
        </row>
        <row r="2041">
          <cell r="A2041">
            <v>6532</v>
          </cell>
          <cell r="B2041" t="str">
            <v>REDES ELECTRICAS</v>
          </cell>
          <cell r="C2041" t="str">
            <v>RED ELECTRICA CODENSA</v>
          </cell>
          <cell r="D2041" t="str">
            <v>SALIDA PARA DATOS PCV 3/4" DESDE TORNIQUETE HASTA CAJA DE HALADO. INCLUYE SUMINISTRO E INSTALACIÓN</v>
          </cell>
          <cell r="E2041" t="str">
            <v>UN</v>
          </cell>
          <cell r="F2041">
            <v>47437</v>
          </cell>
          <cell r="G2041" t="str">
            <v>Actualización 2022 -I</v>
          </cell>
        </row>
        <row r="2042">
          <cell r="A2042">
            <v>6533</v>
          </cell>
          <cell r="B2042" t="str">
            <v>SEÑALIZACIÓN</v>
          </cell>
          <cell r="C2042" t="str">
            <v>DEMARCACION DE PAVIMENTOS</v>
          </cell>
          <cell r="D2042" t="str">
            <v>DEMARCACIÓN LÍNEA DE INICIO O FIN CARRIL, A= 0.20M L= 1.0M SEPARACIÓN= 1.0M E= 2.3MM EN PINTURA TERMOPLÁSTICA. INCLUYE SUMINISTRO Y APLICACIÓN CON EQUIPO. INCLUYE MICROESFERAS</v>
          </cell>
          <cell r="E2042" t="str">
            <v>M2</v>
          </cell>
          <cell r="F2042">
            <v>24319</v>
          </cell>
          <cell r="G2042" t="str">
            <v>Actualización 2022 -I</v>
          </cell>
        </row>
        <row r="2043">
          <cell r="A2043">
            <v>6534</v>
          </cell>
          <cell r="B2043" t="str">
            <v>OBRAS DE ARTE Y EDIFICACIONES</v>
          </cell>
          <cell r="C2043" t="str">
            <v>PISOS</v>
          </cell>
          <cell r="D2043" t="str">
            <v>ENCHAPE DE PISO PIZARRA MULTICOLOR DE 30CM X 60CM ESPESOR 7MM O MAYOR. SUMINISTRO E INSTALACIÓN</v>
          </cell>
          <cell r="E2043" t="str">
            <v>M2</v>
          </cell>
          <cell r="F2043">
            <v>136657</v>
          </cell>
          <cell r="G2043" t="str">
            <v>Actualización 2022 -I</v>
          </cell>
        </row>
        <row r="2044">
          <cell r="A2044">
            <v>6535</v>
          </cell>
          <cell r="B2044" t="str">
            <v>OBRAS DE ARTE Y EDIFICACIONES</v>
          </cell>
          <cell r="C2044" t="str">
            <v>PISOS</v>
          </cell>
          <cell r="D2044" t="str">
            <v>PISO EN CONCRETO DE 3000 PSI GRAVA COMÚN FUNDIDO EN SITIO</v>
          </cell>
          <cell r="E2044" t="str">
            <v>M2</v>
          </cell>
          <cell r="F2044">
            <v>34075</v>
          </cell>
          <cell r="G2044" t="str">
            <v>Actualización 2022 -I</v>
          </cell>
        </row>
        <row r="2045">
          <cell r="A2045">
            <v>6536</v>
          </cell>
          <cell r="B2045" t="str">
            <v>OBRAS DE ARTE Y EDIFICACIONES</v>
          </cell>
          <cell r="C2045" t="str">
            <v>ACABADOS</v>
          </cell>
          <cell r="D2045" t="str">
            <v>PAÑETE LISO O RÚSTICO 1:4 IMPERMEABILIZADO. (INCLUYE SUMINISTRO E INSTALACIÓN HECHO EN OBRA)</v>
          </cell>
          <cell r="E2045" t="str">
            <v>M2</v>
          </cell>
          <cell r="F2045">
            <v>37456</v>
          </cell>
          <cell r="G2045" t="str">
            <v>Actualización 2022 -I</v>
          </cell>
        </row>
        <row r="2046">
          <cell r="A2046">
            <v>6538</v>
          </cell>
          <cell r="B2046" t="str">
            <v>REDES ALCANTARILLADO / DRENAJE</v>
          </cell>
          <cell r="C2046" t="str">
            <v>REDES ALCANTARILLADO / DRENAJE</v>
          </cell>
          <cell r="D2046" t="str">
            <v>TUBERIA PVC U.M. EXT CORRUGADO/INT LISO U.M. NORMA NTC 3722-1 D=14" (INCLUYE SUMINISTRO E INSTALACIÓN)</v>
          </cell>
          <cell r="E2046" t="str">
            <v>ML</v>
          </cell>
          <cell r="F2046">
            <v>209511</v>
          </cell>
          <cell r="G2046" t="str">
            <v>Actualización 2022 -I</v>
          </cell>
        </row>
        <row r="2047">
          <cell r="A2047">
            <v>6541</v>
          </cell>
          <cell r="B2047" t="str">
            <v>CONCRETO Y ACERO PARA ESTRUCTURAS</v>
          </cell>
          <cell r="C2047" t="str">
            <v>ESTRUCTURAS EN ACERO</v>
          </cell>
          <cell r="D2047" t="str">
            <v>LAMINA ALFAJOR DE 6MM PARA TAPA DE TANQUE DE 1.0 M X 1.0 M. SUMINISTRO E INSTALACIÓN.</v>
          </cell>
          <cell r="E2047" t="str">
            <v>ML</v>
          </cell>
          <cell r="F2047">
            <v>163779</v>
          </cell>
          <cell r="G2047" t="str">
            <v>Actualización 2022 -I</v>
          </cell>
        </row>
        <row r="2048">
          <cell r="A2048">
            <v>6542</v>
          </cell>
          <cell r="B2048" t="str">
            <v>REDES ALCANTARILLADO / DRENAJE</v>
          </cell>
          <cell r="C2048" t="str">
            <v>REDES ALCANTARILLADO / DRENAJE</v>
          </cell>
          <cell r="D2048" t="str">
            <v>CODO 45° CXE PVC SANITARIA D=6" (INCLUYE SUMINISTRO E INSTALACIÓN).</v>
          </cell>
          <cell r="E2048" t="str">
            <v>UN</v>
          </cell>
          <cell r="F2048">
            <v>60953</v>
          </cell>
          <cell r="G2048" t="str">
            <v>Actualización 2022 -I</v>
          </cell>
        </row>
        <row r="2049">
          <cell r="A2049">
            <v>6543</v>
          </cell>
          <cell r="B2049" t="str">
            <v>REDES ACUEDUCTO</v>
          </cell>
          <cell r="C2049" t="str">
            <v>REDES ACUEDUCTO</v>
          </cell>
          <cell r="D2049" t="str">
            <v>TUBERÍA PVC E.L. PARA SOLDAR DE 1/2" RDE 13.5 315 PSI. SUMINISTRO EN INSTALACIÓN.</v>
          </cell>
          <cell r="E2049" t="str">
            <v>UN</v>
          </cell>
          <cell r="F2049">
            <v>6125</v>
          </cell>
          <cell r="G2049" t="str">
            <v>Actualización 2022 -I</v>
          </cell>
        </row>
        <row r="2050">
          <cell r="A2050">
            <v>6544</v>
          </cell>
          <cell r="B2050" t="str">
            <v>REDES ACUEDUCTO</v>
          </cell>
          <cell r="C2050" t="str">
            <v>REDES ACUEDUCTO</v>
          </cell>
          <cell r="D2050" t="str">
            <v>CODO 90° PVC SOLDAR DE 1/2". SUMINISTRO EN INSTALACIÓN.</v>
          </cell>
          <cell r="E2050" t="str">
            <v>UN</v>
          </cell>
          <cell r="F2050">
            <v>5500</v>
          </cell>
          <cell r="G2050" t="str">
            <v>Actualización 2022 -I</v>
          </cell>
        </row>
        <row r="2051">
          <cell r="A2051">
            <v>6547</v>
          </cell>
          <cell r="B2051" t="str">
            <v>REDES ELECTRICAS</v>
          </cell>
          <cell r="C2051" t="str">
            <v>RED ELECTRICA CODENSA</v>
          </cell>
          <cell r="D2051" t="str">
            <v>CAJA DE INSPECCIÓN. MEDIDAS INTERNAS DE 0.3MX0.3M MEDIDAS EXTERNAS 0.50M X 0.50M (H=0.50M). INCLUYE SUMINISTRO Y CONSTRUCCIÓN. INCLUYE MARCO Y TAPA. NO INC. BASE Y CAÑUELA)</v>
          </cell>
          <cell r="E2051" t="str">
            <v>UN</v>
          </cell>
          <cell r="F2051">
            <v>258231</v>
          </cell>
          <cell r="G2051" t="str">
            <v>Actualización 2022 -I</v>
          </cell>
        </row>
        <row r="2052">
          <cell r="A2052">
            <v>6548</v>
          </cell>
          <cell r="B2052" t="str">
            <v>REDES ELECTRICAS</v>
          </cell>
          <cell r="C2052" t="str">
            <v>RED ELECTRICA CODENSA</v>
          </cell>
          <cell r="D2052" t="str">
            <v>SALIDA EMT 3/4" PARA CCTV E INFORMADORES POR EL TECHO DE LA PLATAFORMA. INCLUYE SUMINISTRO E INSTALACIÓN</v>
          </cell>
          <cell r="E2052" t="str">
            <v>UN</v>
          </cell>
          <cell r="F2052">
            <v>129717</v>
          </cell>
          <cell r="G2052" t="str">
            <v>Actualización 2022 -I</v>
          </cell>
        </row>
        <row r="2053">
          <cell r="A2053">
            <v>6551</v>
          </cell>
          <cell r="B2053" t="str">
            <v>OBRAS DE ARTE Y EDIFICACIONES</v>
          </cell>
          <cell r="C2053" t="str">
            <v>PISOS</v>
          </cell>
          <cell r="D2053" t="str">
            <v>PLACA DE CONCRETO DE 3000 PSI GRAVA COMÚN DE 8CM DE ESPESOR CON LÁMINA EN METALDECK 2" CALIBRE 22. (INCLUYE TRANSPORTE, HERRAMIENTA MENOR, MANO DE OBRA)</v>
          </cell>
          <cell r="E2053" t="str">
            <v>M2</v>
          </cell>
          <cell r="F2053">
            <v>101612</v>
          </cell>
          <cell r="G2053" t="str">
            <v>Actualización 2022 -I</v>
          </cell>
        </row>
        <row r="2054">
          <cell r="A2054">
            <v>6553</v>
          </cell>
          <cell r="B2054" t="str">
            <v>REDES ALCANTARILLADO / DRENAJE</v>
          </cell>
          <cell r="C2054" t="str">
            <v>REDES ALCANTARILLADO / DRENAJE</v>
          </cell>
          <cell r="D2054" t="str">
            <v>TAPÓN DE PRUEBA PVC SANITARIA D=6" (INCLUYE SUMINISTRO E INSTALACIÓN)</v>
          </cell>
          <cell r="E2054" t="str">
            <v>UN</v>
          </cell>
          <cell r="F2054">
            <v>24794</v>
          </cell>
          <cell r="G2054" t="str">
            <v>Actualización 2022 -I</v>
          </cell>
        </row>
        <row r="2055">
          <cell r="A2055">
            <v>6554</v>
          </cell>
          <cell r="B2055" t="str">
            <v>SEÑALIZACIÓN</v>
          </cell>
          <cell r="C2055" t="str">
            <v>OTROS-SEÑALIZACIÓN</v>
          </cell>
          <cell r="D2055" t="str">
            <v>SEÑALIZACIÓN PREVENTIVA PARA REDES DE SERVICIOS PÚBLICOS CON CINTA DE 500 MT X 4" PELIGRO CALIBRE 3.5 (INCLUYE SUMINISTRO Y COLOCACIÓN)</v>
          </cell>
          <cell r="E2055" t="str">
            <v>ML</v>
          </cell>
          <cell r="F2055">
            <v>316</v>
          </cell>
          <cell r="G2055" t="str">
            <v>Actualización 2022 -I</v>
          </cell>
        </row>
        <row r="2056">
          <cell r="A2056">
            <v>6555</v>
          </cell>
          <cell r="B2056" t="str">
            <v>REDES ACUEDUCTO</v>
          </cell>
          <cell r="C2056" t="str">
            <v>REDES ACUEDUCTO</v>
          </cell>
          <cell r="D2056" t="str">
            <v>REDUCCION PVC E.L. D=1" A 1/2" (INCLUYE SUMINISTRO E INSTALACIÓN).</v>
          </cell>
          <cell r="E2056" t="str">
            <v>UN</v>
          </cell>
          <cell r="F2056">
            <v>3016</v>
          </cell>
          <cell r="G2056" t="str">
            <v>Actualización 2022 -I</v>
          </cell>
        </row>
        <row r="2057">
          <cell r="A2057">
            <v>6556</v>
          </cell>
          <cell r="B2057" t="str">
            <v>REDES ACUEDUCTO</v>
          </cell>
          <cell r="C2057" t="str">
            <v>REDES ACUEDUCTO</v>
          </cell>
          <cell r="D2057" t="str">
            <v>REGISTRO DE PASO DIRECTO EN BRONCE DE 1/2". SUMINISTRO EN INSTALACIÓN.</v>
          </cell>
          <cell r="E2057" t="str">
            <v>UN</v>
          </cell>
          <cell r="F2057">
            <v>70064</v>
          </cell>
          <cell r="G2057" t="str">
            <v>Actualización 2022 -I</v>
          </cell>
        </row>
        <row r="2058">
          <cell r="A2058">
            <v>6557</v>
          </cell>
          <cell r="B2058" t="str">
            <v>REDES ELECTRICAS</v>
          </cell>
          <cell r="C2058" t="str">
            <v>RED ELECTRICA CODENSA</v>
          </cell>
          <cell r="D2058" t="str">
            <v>TRANSFORMADOR SECO TRIFASICO 150 KVA, 11400 V - 208 / 120 V. EN CELDA PARA TRANSFORMADOR (INCLUYE SUMINISTRO E INSTALACIÓN)</v>
          </cell>
          <cell r="E2058" t="str">
            <v>UN</v>
          </cell>
          <cell r="F2058">
            <v>18995814</v>
          </cell>
          <cell r="G2058" t="str">
            <v>Actualización 2022 -I</v>
          </cell>
        </row>
        <row r="2059">
          <cell r="A2059">
            <v>6559</v>
          </cell>
          <cell r="B2059" t="str">
            <v>ANÁLISIS AUXILIARES</v>
          </cell>
          <cell r="C2059" t="str">
            <v>CARPINTERÍA METÁLICA</v>
          </cell>
          <cell r="D2059" t="str">
            <v>MARCO EN LÁMINA COLD ROLLED CAL. 20 ANCLADO A MURO CON CHAZOS EXPANSIVOS DE 1/2" - 3" - HOJA EN LÁMINA CELOSÍA COLD ROLLED CAL. 1894.20</v>
          </cell>
          <cell r="E2059" t="str">
            <v>UN</v>
          </cell>
          <cell r="F2059">
            <v>556993</v>
          </cell>
          <cell r="G2059" t="str">
            <v>Actualización 2022 -I</v>
          </cell>
        </row>
        <row r="2060">
          <cell r="A2060">
            <v>6560</v>
          </cell>
          <cell r="B2060" t="str">
            <v>REDES ELECTRICAS</v>
          </cell>
          <cell r="C2060" t="str">
            <v>RED ELECTRICA CODENSA</v>
          </cell>
          <cell r="D2060" t="str">
            <v>TABLERO DE ALUMBRADO Y FUERZA A 208 / 120 VC. A. TRIFÁSICOS 5 HILOS, CON BARRA NEUTRO Y TIERRA, 40 BREAKERS DE 16A MONOFÁSICOS TIPO INDUSTRIAL, 2 BREAKERS TRIFASICOS DE 40A TIPO INDUSTRIAL, 24 CIRCUÍTOS; TTN CON TOTALIZADOR DE 200A. SUMINISTRO E INSTALACIÓN, INCLUYE CONTACTORES Y SELECTORES PARA ALUMBRADOS, DPS Y CONEXIÓN A TIERRA, SEGÚN DISEÑO. PROYECTO AMPLIACIÓN DEL PORTAL TUNAL.</v>
          </cell>
          <cell r="E2060" t="str">
            <v>UN</v>
          </cell>
          <cell r="F2060">
            <v>3203457</v>
          </cell>
          <cell r="G2060" t="str">
            <v>Actualización 2022 -I</v>
          </cell>
        </row>
        <row r="2061">
          <cell r="A2061">
            <v>6562</v>
          </cell>
          <cell r="B2061" t="str">
            <v>ANÁLISIS AUXILIARES</v>
          </cell>
          <cell r="C2061" t="str">
            <v>CARPINTERÍA METÁLICA</v>
          </cell>
          <cell r="D2061" t="str">
            <v>REHABILITACIÓN ANDEN ADOQUÍN ARCILLA TR LIVIANO SOBRE MORTERO. NO INCL BORDILLO. INCL. RETIRO ADOQUIN E INSTALAR EL MISMO. NO INCLUYE REDES.</v>
          </cell>
          <cell r="E2061" t="str">
            <v>M2</v>
          </cell>
          <cell r="F2061">
            <v>62075</v>
          </cell>
          <cell r="G2061" t="str">
            <v>Actualización 2022 -I</v>
          </cell>
        </row>
        <row r="2062">
          <cell r="A2062">
            <v>6563</v>
          </cell>
          <cell r="B2062" t="str">
            <v>REDES TELEFONICAS / DATOS</v>
          </cell>
          <cell r="C2062" t="str">
            <v>RED TELEFONICA COLOMBIA TELECOMUNICACIONES</v>
          </cell>
          <cell r="D2062" t="str">
            <v>TRITUBO PE 100 FOPT DE 40MM (1 1/4") RDE 13.5 MULTF. D= 40 X 40 X 40 MM POLIETILENO DE ALTA DENSIDAD. INCLUYE SUMINISTRO E INSTALACIÓN. NO INCLUYE RELLENO.</v>
          </cell>
          <cell r="E2062" t="str">
            <v>ML</v>
          </cell>
          <cell r="F2062">
            <v>17470</v>
          </cell>
          <cell r="G2062" t="str">
            <v>Actualización 2022 -I</v>
          </cell>
        </row>
        <row r="2063">
          <cell r="A2063">
            <v>6564</v>
          </cell>
          <cell r="B2063" t="str">
            <v>SEÑALIZACIÓN</v>
          </cell>
          <cell r="C2063" t="str">
            <v>OTROS-SEÑALIZACIÓN</v>
          </cell>
          <cell r="D2063" t="str">
            <v>BANDAS SONORAS REDUCTORAS DE VELOCIDAD DE 3CM DE ALTURA, CONSTRUIDA CON GRAVILLA DE 1/2", PINTURA DE LARGA DURACIÓN BLANCA Y RESINA EPÓXICA</v>
          </cell>
          <cell r="E2063" t="str">
            <v>M2</v>
          </cell>
          <cell r="F2063">
            <v>445001</v>
          </cell>
          <cell r="G2063" t="str">
            <v>Actualización 2022 -I</v>
          </cell>
        </row>
        <row r="2064">
          <cell r="A2064">
            <v>6565</v>
          </cell>
          <cell r="B2064" t="str">
            <v>DEMOLICIONES</v>
          </cell>
          <cell r="C2064" t="str">
            <v>DEMOLICIONES</v>
          </cell>
          <cell r="D2064" t="str">
            <v>DESMONTE Y RETIRO DE REJA DE CERRAMIENTO. INCLUYE DEMOLICIÓN DE CIMENTACIÓN, BASE Y REJA. INCLUYE TRANSPORTE A 21 KM Y DISPOSICIÓN DE MATERIALES EN SITIO AUTORIZADO.</v>
          </cell>
          <cell r="E2064" t="str">
            <v>ML</v>
          </cell>
          <cell r="F2064">
            <v>41702</v>
          </cell>
          <cell r="G2064" t="str">
            <v>Actualización 2022 -I</v>
          </cell>
        </row>
        <row r="2065">
          <cell r="A2065">
            <v>6567</v>
          </cell>
          <cell r="B2065" t="str">
            <v>OBRAS DE ARTE Y EDIFICACIONES</v>
          </cell>
          <cell r="C2065" t="str">
            <v>ACABADOS</v>
          </cell>
          <cell r="D2065" t="str">
            <v>BANDEJA PARA INTERCAMBIO DE MONEDAS EN ACERO INOXIDABLE CAL. 18 SOPORTADO CON ÁNGULOS METÁLICOS A ANTEPECHO EN MAMPOSTERÍA. SUMINISTRO E INSTALACIÓN.</v>
          </cell>
          <cell r="E2065" t="str">
            <v>ML</v>
          </cell>
          <cell r="F2065">
            <v>230907</v>
          </cell>
          <cell r="G2065" t="str">
            <v>Actualización 2022 -I</v>
          </cell>
        </row>
        <row r="2066">
          <cell r="A2066">
            <v>6568</v>
          </cell>
          <cell r="B2066" t="str">
            <v>OBRAS DE ARTE Y EDIFICACIONES</v>
          </cell>
          <cell r="C2066" t="str">
            <v>ACABADOS</v>
          </cell>
          <cell r="D2066" t="str">
            <v>CANALETA METÁLICA DE 12 CM X 5 CM CON TAPA. SUMINISTRO E INSTALACIÓN. INCLUYE TROQUE EN TAQUILLAS PARA ALOJAR LOS CONDUCTORES DE VOZ, DATOS Y ENERGÍA ENTRE LOS PUESTOS DE LAS TAQUILLAS.</v>
          </cell>
          <cell r="E2066" t="str">
            <v>ML</v>
          </cell>
          <cell r="F2066">
            <v>31892</v>
          </cell>
          <cell r="G2066" t="str">
            <v>Actualización 2022 -I</v>
          </cell>
        </row>
        <row r="2067">
          <cell r="A2067">
            <v>6569</v>
          </cell>
          <cell r="B2067" t="str">
            <v>SEÑALIZACIÓN</v>
          </cell>
          <cell r="C2067" t="str">
            <v>OTROS-SEÑALIZACIÓN</v>
          </cell>
          <cell r="D2067" t="str">
            <v>CHEVRON 90 CM X 40 CM, REFLECTIVO PRISMÁTICO TIPO VII O SUPERIOR, AMARILLO LIMÓN FLUORESCENTE EN LÁMINA GALVANIZADA, PEDESTAL EN ÁNGULO. SUMINISTRO E INSTALACIÓN.</v>
          </cell>
          <cell r="E2067" t="str">
            <v>UN</v>
          </cell>
          <cell r="F2067">
            <v>285600</v>
          </cell>
          <cell r="G2067" t="str">
            <v>Actualización 2022 -I</v>
          </cell>
        </row>
        <row r="2068">
          <cell r="A2068">
            <v>6570</v>
          </cell>
          <cell r="B2068" t="str">
            <v>SEÑALIZACIÓN</v>
          </cell>
          <cell r="C2068" t="str">
            <v>DEMARCACION DE PAVIMENTOS</v>
          </cell>
          <cell r="D2068" t="str">
            <v>PINTURA ACRÍLICA BASE AGUA (E=15MILS. INCLUYE SUMINISTRO Y APLICACIÓN CON EQUIPO. INCLUYE MICROESFERAS).</v>
          </cell>
          <cell r="E2068" t="str">
            <v>M2</v>
          </cell>
          <cell r="F2068">
            <v>35194</v>
          </cell>
          <cell r="G2068" t="str">
            <v>Actualización 2022 -I</v>
          </cell>
        </row>
        <row r="2069">
          <cell r="A2069">
            <v>6571</v>
          </cell>
          <cell r="B2069" t="str">
            <v>SEÑALIZACIÓN</v>
          </cell>
          <cell r="C2069" t="str">
            <v>DEMARCACION DE PAVIMENTOS</v>
          </cell>
          <cell r="D2069" t="str">
            <v>DEMARCACION LINEA CONTINUA A=0.12M (E=15 MILS, ACRÍLICA BASE AGUA. INC. SUMIN. Y APLIC. CON EQUIPO. INCL. MICROESFERAS)</v>
          </cell>
          <cell r="E2069" t="str">
            <v>ML</v>
          </cell>
          <cell r="F2069">
            <v>2323</v>
          </cell>
          <cell r="G2069" t="str">
            <v>Actualización 2022 -I</v>
          </cell>
        </row>
        <row r="2070">
          <cell r="A2070">
            <v>6572</v>
          </cell>
          <cell r="B2070" t="str">
            <v>SEÑALIZACIÓN</v>
          </cell>
          <cell r="C2070" t="str">
            <v>DEMARCACION DE PAVIMENTOS</v>
          </cell>
          <cell r="D2070" t="str">
            <v>DEMARCACION LINEA CONTINUA A=0.15M (E=15 MILS, ACRÍLICA BASE AGUA. INC. SUMIN. Y APLIC. CON EQUIPO. INCL. MICROESFERAS)</v>
          </cell>
          <cell r="E2070" t="str">
            <v>ML</v>
          </cell>
          <cell r="F2070">
            <v>1601</v>
          </cell>
          <cell r="G2070" t="str">
            <v>Actualización 2022 -I</v>
          </cell>
        </row>
        <row r="2071">
          <cell r="A2071">
            <v>6573</v>
          </cell>
          <cell r="B2071" t="str">
            <v>SEÑALIZACIÓN</v>
          </cell>
          <cell r="C2071" t="str">
            <v>DEMARCACION DE PAVIMENTOS</v>
          </cell>
          <cell r="D2071" t="str">
            <v>PINTURA EN PLASTICO EN FRIO METILMETACRILATO PARA MARCAS VIALES, SIN MICROESFERAS Y ESPESOR SECO SEGÚN NORMA NTC 4744. SUMINISTRO Y APLICACIÓN. (CEBRAS, FLECHAS, PICTOGRAMAS, LINEAS DE PARE, SENDEROS PEATONALES, ACHURADOS, ETC).</v>
          </cell>
          <cell r="E2071" t="str">
            <v>M2</v>
          </cell>
          <cell r="F2071">
            <v>47124</v>
          </cell>
          <cell r="G2071" t="str">
            <v>Actualización 2022 -I</v>
          </cell>
        </row>
        <row r="2072">
          <cell r="A2072">
            <v>6574</v>
          </cell>
          <cell r="B2072" t="str">
            <v>REDES ELECTRICAS</v>
          </cell>
          <cell r="C2072" t="str">
            <v>RED ELECTRICA CODENSA</v>
          </cell>
          <cell r="D2072" t="str">
            <v>RECONSTRUCCIÓN POR HILADA PARA CAJA DE INSPECCIÓN SENCILLA PARA CANALIZACIÓN (1.49M X 0.99M) NORMA CODENSA CS275. INCLUYE MORTERO DE PEGA Y PAÑETE IMPERMEABILIZADO DE 2500 PSI, LADRILLO TOLETE RECOCIDO, MORTERO DE PEGA 1:5. (NO INCLUYE MARCO, TAPA, EXCAVACIONES, RELLENOS, TRANSPORTE Y DISPOSICIÓN DE ESCOMBROS).</v>
          </cell>
          <cell r="E2072" t="str">
            <v>UN</v>
          </cell>
          <cell r="F2072">
            <v>43753</v>
          </cell>
          <cell r="G2072" t="str">
            <v>Actualización 2022 -I</v>
          </cell>
        </row>
        <row r="2073">
          <cell r="A2073">
            <v>6575</v>
          </cell>
          <cell r="B2073" t="str">
            <v>REDES ELECTRICAS</v>
          </cell>
          <cell r="C2073" t="str">
            <v>RED ELECTRICA CODENSA</v>
          </cell>
          <cell r="D2073" t="str">
            <v>RECONSTRUCCIÓN POR HILADA PARA CAJA DE INSPECCIÓN DE ALUMBRADO PÚBLICO (0.90M X 0.90M) NORMA CODENSA CS274. INCLUYE MORTERO DE PEGA Y PAÑETE IMPERMEABILIZADO DE 2500 PSI, LADRILLO TOLETE RECOCIDO, MORTERO DE PEGA 1:5. (NO INCLUYE MARCO, TAPA, EXCAVACIONES, RELLENOS, TRANSPORTE Y DISPOSICIÓN DE ESCOMBROS).</v>
          </cell>
          <cell r="E2073" t="str">
            <v>UN</v>
          </cell>
          <cell r="F2073">
            <v>34570</v>
          </cell>
          <cell r="G2073" t="str">
            <v>Actualización 2022 -I</v>
          </cell>
        </row>
        <row r="2074">
          <cell r="A2074">
            <v>6576</v>
          </cell>
          <cell r="B2074" t="str">
            <v>REDES ELECTRICAS</v>
          </cell>
          <cell r="C2074" t="str">
            <v>RED ELECTRICA CODENSA</v>
          </cell>
          <cell r="D2074" t="str">
            <v>RECONSTRUCCIÓN POR HILADA PARA CAJA DE INSPECCIÓN (2.00M X 2.00M) NORMA CODENSA CS280. INCLUYE MORTERO DE PEGA Y PAÑETE IMPERMEABILIZADO DE 2500 PSI, LADRILLO TOLETE RECOCIDO, MORTERO DE PEGA 1:5. (NO INCLUYE MARCO, TAPA, EXCAVACIONES, RELLENOS, TRANSPORTE Y DISPOSICIÓN DE ESCOMBROS).</v>
          </cell>
          <cell r="E2074" t="str">
            <v>UN</v>
          </cell>
          <cell r="F2074">
            <v>85825</v>
          </cell>
          <cell r="G2074" t="str">
            <v>Actualización 2022 -I</v>
          </cell>
        </row>
        <row r="2075">
          <cell r="A2075">
            <v>6577</v>
          </cell>
          <cell r="B2075" t="str">
            <v>MOBILIARIO URBANO - ARBOLES Y GRAMAS</v>
          </cell>
          <cell r="C2075" t="str">
            <v>MOBILIARIO URBANO</v>
          </cell>
          <cell r="D2075" t="str">
            <v>CONTENEDOR DE RAICES TIPO B22 (TIPO C) (1.60M X 1.60M X 1.60M) INCLUYE MUROS EN CONCRETO GRAVA COMÚN 3000 PSI (210 KG/CM2), SUMINISTRO CONSTRUCCIÓN Y FILTRO EN GRAVILLA 1/2", FORMALETA Y REFUERZO. NO INCLUYE TIERRA NEGRA.</v>
          </cell>
          <cell r="E2075" t="str">
            <v>UN</v>
          </cell>
          <cell r="F2075">
            <v>884109</v>
          </cell>
          <cell r="G2075" t="str">
            <v>Actualización 2022 -I</v>
          </cell>
        </row>
        <row r="2076">
          <cell r="A2076">
            <v>6579</v>
          </cell>
          <cell r="B2076" t="str">
            <v>SEÑALIZACIÓN</v>
          </cell>
          <cell r="C2076" t="str">
            <v>DEMARCACION DE PAVIMENTOS</v>
          </cell>
          <cell r="D2076" t="str">
            <v>DEMARCACIÓN LINEA CONTINUA A= 0.2MT, (E= 15 MILS ACRÍLICA BASE AGUA. INCLUYE SUMINISTRO Y APLICACIÓN CON EQUIPO. INCLUYE MICROESFERAS.</v>
          </cell>
          <cell r="E2076" t="str">
            <v>ML</v>
          </cell>
          <cell r="F2076">
            <v>7039</v>
          </cell>
          <cell r="G2076" t="str">
            <v>Actualización 2022 -I</v>
          </cell>
        </row>
        <row r="2077">
          <cell r="A2077">
            <v>6580</v>
          </cell>
          <cell r="B2077" t="str">
            <v>SEÑALIZACIÓN</v>
          </cell>
          <cell r="C2077" t="str">
            <v>DEMARCACION DE PAVIMENTOS</v>
          </cell>
          <cell r="D2077" t="str">
            <v>SÍMBOLO DE DEMARCACIÓN CORREDOR EXCLUSIVO DE BICICLETA 1.60M X 2.40M (E= 15 MILS. INCLUYE SUMINISTRO Y APLICACIÓN CON EQUIPO. INCLUYE MICROESFERAS.</v>
          </cell>
          <cell r="E2077" t="str">
            <v>UN</v>
          </cell>
          <cell r="F2077">
            <v>31675</v>
          </cell>
          <cell r="G2077" t="str">
            <v>Actualización 2022 -I</v>
          </cell>
        </row>
        <row r="2078">
          <cell r="A2078">
            <v>6581</v>
          </cell>
          <cell r="B2078" t="str">
            <v>SEÑALIZACIÓN</v>
          </cell>
          <cell r="C2078" t="str">
            <v>DEMARCACION DE PAVIMENTOS</v>
          </cell>
          <cell r="D2078" t="str">
            <v>SÍMBOLO DE DEMARCACIÓN CORREDOR EXCLUSIVO DE BICICLETA 0.80M X 1.20M (E= 15 MILS. INCLUYE SUMINISTRO Y APLICACIÓN CON EQUIPO. INCLUYE MICROESFERAS.</v>
          </cell>
          <cell r="E2078" t="str">
            <v>UN</v>
          </cell>
          <cell r="F2078">
            <v>9503</v>
          </cell>
          <cell r="G2078" t="str">
            <v>Actualización 2022 -I</v>
          </cell>
        </row>
        <row r="2079">
          <cell r="A2079">
            <v>6582</v>
          </cell>
          <cell r="B2079" t="str">
            <v>SEÑALIZACIÓN</v>
          </cell>
          <cell r="C2079" t="str">
            <v>DEMARCACION DE PAVIMENTOS</v>
          </cell>
          <cell r="D2079" t="str">
            <v>DEMARCACIÓN DE LETRERO "SOLO BUS" (E= 15 MILS. INCLUYE SUMINISTRO Y APLICACIÓN CON EQUIPO. INCLUYE MICROESFERAS.</v>
          </cell>
          <cell r="E2079" t="str">
            <v>UN</v>
          </cell>
          <cell r="F2079">
            <v>159426</v>
          </cell>
          <cell r="G2079" t="str">
            <v>Actualización 2022 -I</v>
          </cell>
        </row>
        <row r="2080">
          <cell r="A2080">
            <v>6583</v>
          </cell>
          <cell r="B2080" t="str">
            <v>SEÑALIZACIÓN</v>
          </cell>
          <cell r="C2080" t="str">
            <v>DEMARCACION DE PAVIMENTOS</v>
          </cell>
          <cell r="D2080" t="str">
            <v>FLECHA DIRECCIONAL "FRENTE, DERECHA E IZQUIERDA" PARA PAVIMENTO RÍGIDO (E= 15 MILS. ACRÍLICA BASE AGUA. INCLUYE SUMINISTRO Y APLICACIÓN CON EQUIPO. INCLUYE MICROESFERAS.</v>
          </cell>
          <cell r="E2080" t="str">
            <v>UN</v>
          </cell>
          <cell r="F2080">
            <v>112973</v>
          </cell>
          <cell r="G2080" t="str">
            <v>Actualización 2022 -I</v>
          </cell>
        </row>
        <row r="2081">
          <cell r="A2081">
            <v>6584</v>
          </cell>
          <cell r="B2081" t="str">
            <v>SEÑALIZACIÓN</v>
          </cell>
          <cell r="C2081" t="str">
            <v>DEMARCACION DE PAVIMENTOS</v>
          </cell>
          <cell r="D2081" t="str">
            <v>PICTOGRAMA DE CEDA EL PASO EN CICLORRUTA (4 TRIÁNGULOS), (PINTURA ACRÍLICA BASE AGUA (E= 15 MILS. INCLUYE SUMINISTRO Y APLICACIÓN CON EQUIPO. INCLUYE MICROESFERAS.</v>
          </cell>
          <cell r="E2081" t="str">
            <v>UN</v>
          </cell>
          <cell r="F2081">
            <v>13656</v>
          </cell>
          <cell r="G2081" t="str">
            <v>Actualización 2022 -I</v>
          </cell>
        </row>
        <row r="2082">
          <cell r="A2082">
            <v>6585</v>
          </cell>
          <cell r="B2082" t="str">
            <v>SEÑALIZACIÓN</v>
          </cell>
          <cell r="C2082" t="str">
            <v>DEMARCACION DE PAVIMENTOS</v>
          </cell>
          <cell r="D2082" t="str">
            <v>DEMARCACIÓN DE FLECHA DE TERMINACIÓN DE CARRIL (E= 15 MILS. ACRÍLICA BASE AGUA. INCLUYE SUMINISTRO Y APLICACIÓN CON EQUIPO. INCLUYE MICROESFERAS.</v>
          </cell>
          <cell r="E2082" t="str">
            <v>UN</v>
          </cell>
          <cell r="F2082">
            <v>147287</v>
          </cell>
          <cell r="G2082" t="str">
            <v>Actualización 2022 -I</v>
          </cell>
        </row>
        <row r="2083">
          <cell r="A2083">
            <v>6586</v>
          </cell>
          <cell r="B2083" t="str">
            <v>SEÑALIZACIÓN</v>
          </cell>
          <cell r="C2083" t="str">
            <v>DEMARCACION DE PAVIMENTOS</v>
          </cell>
          <cell r="D2083" t="str">
            <v>FLECHA DIRECCIONAL "A LA IZQUIERDA" (E= 15 MILS. ACRÍLICA BASE AGUA. ÁREA: 1.5037 M2 SEGÚN EL MANUAL DE SEÑALIZACIÓN VIAL. SUMINISTRO Y APLICACIÓN CON EQUIPO. INCLUYE MICROESFERAS.</v>
          </cell>
          <cell r="E2083" t="str">
            <v>UN</v>
          </cell>
          <cell r="F2083">
            <v>61571</v>
          </cell>
          <cell r="G2083" t="str">
            <v>Actualización 2022 -I</v>
          </cell>
        </row>
        <row r="2084">
          <cell r="A2084">
            <v>6587</v>
          </cell>
          <cell r="B2084" t="str">
            <v>SEÑALIZACIÓN</v>
          </cell>
          <cell r="C2084" t="str">
            <v>DEMARCACION DE PAVIMENTOS</v>
          </cell>
          <cell r="D2084" t="str">
            <v>DEMARCACIÓN TEXTO PARE. ÁREA: 1.48 M2 (E= 15 MILS, ACRÍLICA BASE AGUA. SUMINISTRO Y APLICACIÓN CON EQUIPO. INCLUYE MICROESFERAS.</v>
          </cell>
          <cell r="E2084" t="str">
            <v>UN</v>
          </cell>
          <cell r="F2084">
            <v>56030</v>
          </cell>
          <cell r="G2084" t="str">
            <v>Actualización 2022 -I</v>
          </cell>
        </row>
        <row r="2085">
          <cell r="A2085">
            <v>6588</v>
          </cell>
          <cell r="B2085" t="str">
            <v>SEÑALIZACIÓN</v>
          </cell>
          <cell r="C2085" t="str">
            <v>DEMARCACION DE PAVIMENTOS</v>
          </cell>
          <cell r="D2085" t="str">
            <v>DEMARCACIÓN DE ACHURADO. AREA: 1.0 M2 (E= 15 MILS, ACRÍLICA BASE AGUA. SUMINISTRO Y APLICACIÓN CON EQUIPO. INCLUYE MICROESFERAS.</v>
          </cell>
          <cell r="E2085" t="str">
            <v>M2</v>
          </cell>
          <cell r="F2085">
            <v>43844</v>
          </cell>
          <cell r="G2085" t="str">
            <v>Actualización 2022 -I</v>
          </cell>
        </row>
        <row r="2086">
          <cell r="A2086">
            <v>6589</v>
          </cell>
          <cell r="B2086" t="str">
            <v>SEÑALIZACIÓN</v>
          </cell>
          <cell r="C2086" t="str">
            <v>DEMARCACION DE PAVIMENTOS</v>
          </cell>
          <cell r="D2086" t="str">
            <v>DEMARCACIÓN DE LINEA LOGARÍTMICA. ÁREA: 0.60 M2 (E= 15 MILS, ACRÍLICA BASE AGUA. SUMINISTRO Y APLICACIÓN CON EQUIPO. INCLUYE MICROESFERAS.</v>
          </cell>
          <cell r="E2086" t="str">
            <v>ML</v>
          </cell>
          <cell r="F2086">
            <v>25076</v>
          </cell>
          <cell r="G2086" t="str">
            <v>Actualización 2022 -I</v>
          </cell>
        </row>
        <row r="2087">
          <cell r="A2087">
            <v>6590</v>
          </cell>
          <cell r="B2087" t="str">
            <v>SEÑALIZACIÓN</v>
          </cell>
          <cell r="C2087" t="str">
            <v>DEMARCACION DE PAVIMENTOS</v>
          </cell>
          <cell r="D2087" t="str">
            <v>DEMARCACION LINEA DE PARE. ÁREA: 0.60 M2 (E= 15 MILS, ACRÍLICA BASE AGUA. SUMINISTRO Y APLICACIÓN CON EQUIPO. INCLUYE MICROESFERAS.</v>
          </cell>
          <cell r="E2087" t="str">
            <v>M2</v>
          </cell>
          <cell r="F2087">
            <v>29766</v>
          </cell>
          <cell r="G2087" t="str">
            <v>Actualización 2022 -I</v>
          </cell>
        </row>
        <row r="2088">
          <cell r="A2088">
            <v>6591</v>
          </cell>
          <cell r="B2088" t="str">
            <v>SEÑALIZACIÓN</v>
          </cell>
          <cell r="C2088" t="str">
            <v>DEMARCACION DE PAVIMENTOS</v>
          </cell>
          <cell r="D2088" t="str">
            <v>DEMARCACION LINEA DE LINEA SENDERO PEATONAL CONTINUA. ÁREA: 0.30 M2 (E= 15 MILS, ACRÍLICA BASE AGUA. SUMINISTRO Y APLICACIÓN CON EQUIPO. INCLUYE MICROESFERAS.</v>
          </cell>
          <cell r="E2088" t="str">
            <v>ML</v>
          </cell>
          <cell r="F2088">
            <v>13633</v>
          </cell>
          <cell r="G2088" t="str">
            <v>Actualización 2022 -I</v>
          </cell>
        </row>
        <row r="2089">
          <cell r="A2089">
            <v>6592</v>
          </cell>
          <cell r="B2089" t="str">
            <v>SEÑALIZACIÓN</v>
          </cell>
          <cell r="C2089" t="str">
            <v>DEMARCACION DE PAVIMENTOS</v>
          </cell>
          <cell r="D2089" t="str">
            <v>DEMARCACION ZONA ANTIBLOQUEO. AREA: 0.30 M2 (E= 15 MILS, ACRILICA BASE AGUA. SUMINISTRO Y APLICACION CON EQUIPO. INCLUYE MICROESFERAS.</v>
          </cell>
          <cell r="E2089" t="str">
            <v>ML</v>
          </cell>
          <cell r="F2089">
            <v>13633</v>
          </cell>
          <cell r="G2089" t="str">
            <v>Actualización 2022 -I</v>
          </cell>
        </row>
        <row r="2090">
          <cell r="A2090">
            <v>6593</v>
          </cell>
          <cell r="B2090" t="str">
            <v>SEÑALIZACIÓN</v>
          </cell>
          <cell r="C2090" t="str">
            <v>DEMARCACION DE PAVIMENTOS</v>
          </cell>
          <cell r="D2090" t="str">
            <v>DEMARCACIÓN DE LINEA DE PARADERO DE BUSES. ÁREA: 5.5775 M2 (E= 15 MILS, ACRÍLICA BASE AGUA. SUMINISTRO Y APLICACIÓN CON EQUIPO. INCLUYE MICROESFERAS.</v>
          </cell>
          <cell r="E2090" t="str">
            <v>UN</v>
          </cell>
          <cell r="F2090">
            <v>230856</v>
          </cell>
          <cell r="G2090" t="str">
            <v>Actualización 2022 -I</v>
          </cell>
        </row>
        <row r="2091">
          <cell r="A2091">
            <v>6594</v>
          </cell>
          <cell r="B2091" t="str">
            <v>SEÑALIZACIÓN</v>
          </cell>
          <cell r="C2091" t="str">
            <v>DEMARCACION DE PAVIMENTOS</v>
          </cell>
          <cell r="D2091" t="str">
            <v>DEMARCACIÓN PICTOGRAMA TRIÁNGULOS CEDA EL PASO. (E= 15 MILS, ACRÍLICA BASE AGUA. SUMINISTRO Y APLICACIÓN CON EQUIPO. INCLUYE MICROESFERAS.</v>
          </cell>
          <cell r="E2091" t="str">
            <v>UN</v>
          </cell>
          <cell r="F2091">
            <v>38073</v>
          </cell>
          <cell r="G2091" t="str">
            <v>Actualización 2022 -I</v>
          </cell>
        </row>
        <row r="2092">
          <cell r="A2092">
            <v>6595</v>
          </cell>
          <cell r="B2092" t="str">
            <v>SEÑALIZACIÓN</v>
          </cell>
          <cell r="C2092" t="str">
            <v>DEMARCACION DE PAVIMENTOS</v>
          </cell>
          <cell r="D2092" t="str">
            <v>DEMARCACION LINEA DE CEDA EL PASO DISCONTINUA. AREA: 0.32M2. (E= 15 MILS, ACRILICA BASE AGUA. SUMINISTRO Y APLICACION CON EQUIPO. INCLUYE MICROESFERAS.</v>
          </cell>
          <cell r="E2092" t="str">
            <v>UN</v>
          </cell>
          <cell r="F2092">
            <v>14141</v>
          </cell>
          <cell r="G2092" t="str">
            <v>Actualización 2022 -I</v>
          </cell>
        </row>
        <row r="2093">
          <cell r="A2093">
            <v>6596</v>
          </cell>
          <cell r="B2093" t="str">
            <v>SEÑALIZACIÓN</v>
          </cell>
          <cell r="C2093" t="str">
            <v>DEMARCACION DE PAVIMENTOS</v>
          </cell>
          <cell r="D2093" t="str">
            <v>DEMARCACION LINEA DE PARADA DE TRANSMILENIO. AREA: 3.96 M2 SEGUN PARAMETROS DE DISEÑO DE TRANSMILENIO (E= 15 MILS, ACRILICA BASE AGUA. SUMINISTRO Y APLICACION CON EQUIPO. INCLUYE MICROESFERAS.</v>
          </cell>
          <cell r="E2093" t="str">
            <v>UN</v>
          </cell>
          <cell r="F2093">
            <v>173967</v>
          </cell>
          <cell r="G2093" t="str">
            <v>Actualización 2022 -I</v>
          </cell>
        </row>
        <row r="2094">
          <cell r="A2094">
            <v>6598</v>
          </cell>
          <cell r="B2094" t="str">
            <v>REDES ELECTRICAS</v>
          </cell>
          <cell r="C2094" t="str">
            <v>RED ELECTRICA CODENSA</v>
          </cell>
          <cell r="D2094" t="str">
            <v>TRANSFORMADOR SECO CLASE F TRIFASICO DE 45 KVA, 11.4/0.480-277 KV ZCC 4% (NORMA CODENSA CTS-535) (INCLUYE SUMINISTRO E INSTALACIÓN)</v>
          </cell>
          <cell r="E2094" t="str">
            <v>UN</v>
          </cell>
          <cell r="F2094">
            <v>21825362</v>
          </cell>
          <cell r="G2094" t="str">
            <v>Actualización 2022 -I</v>
          </cell>
        </row>
        <row r="2095">
          <cell r="A2095">
            <v>6600</v>
          </cell>
          <cell r="B2095" t="str">
            <v>REDES ACUEDUCTO</v>
          </cell>
          <cell r="C2095" t="str">
            <v>REDES ACUEDUCTO</v>
          </cell>
          <cell r="D2095" t="str">
            <v>REDUCCION PVC E.L. D= 1 1/2" X 1/2" (INCLUYE SUMINISTRO E INSTALACIÓN, SOLDADURA).</v>
          </cell>
          <cell r="E2095" t="str">
            <v>UN</v>
          </cell>
          <cell r="F2095">
            <v>10233</v>
          </cell>
          <cell r="G2095" t="str">
            <v>Actualización 2022 -I</v>
          </cell>
        </row>
        <row r="2096">
          <cell r="A2096">
            <v>6648</v>
          </cell>
          <cell r="B2096" t="str">
            <v>CONCRETO Y ACERO PARA ESTRUCTURAS</v>
          </cell>
          <cell r="C2096" t="str">
            <v>CONCRETO PARA ESTRUCTURAS</v>
          </cell>
          <cell r="D2096" t="str">
            <v>VIGA CABEZAL SOBRE PILOTES Y/O COLUMNAS EN CONCRETO PREMEZCLADO DE 3500 PSI (24 Mpa) (Incluye suministro, formaleteo metalico, bombeo, colocacion y curado. No incluye refuerzo)</v>
          </cell>
          <cell r="E2096" t="str">
            <v>M3</v>
          </cell>
          <cell r="F2096">
            <v>615327</v>
          </cell>
          <cell r="G2096" t="str">
            <v>Actualización 2022 -I</v>
          </cell>
        </row>
        <row r="2097">
          <cell r="A2097">
            <v>6656</v>
          </cell>
          <cell r="B2097" t="str">
            <v>CONCRETO Y ACERO PARA ESTRUCTURAS</v>
          </cell>
          <cell r="C2097" t="str">
            <v>CONCRETO PARA ESTRUCTURAS</v>
          </cell>
          <cell r="D2097" t="str">
            <v>COLUMNA EN CONCRETO DE 3000 PSI, (21 MPa) PREMEZCLADO, GRAVA COMÚN (Incluye suministro, Bombeo formaleteo en madera, colocación y curado, No incluye refuerzo).</v>
          </cell>
          <cell r="E2097" t="str">
            <v>M3</v>
          </cell>
          <cell r="F2097">
            <v>633387</v>
          </cell>
          <cell r="G2097" t="str">
            <v>Actualización 2022 -I</v>
          </cell>
        </row>
        <row r="2098">
          <cell r="A2098">
            <v>6658</v>
          </cell>
          <cell r="B2098" t="str">
            <v>REDES ELECTRICAS</v>
          </cell>
          <cell r="C2098" t="str">
            <v>RED ELECTRICA CODENSA</v>
          </cell>
          <cell r="D2098" t="str">
            <v>CABLE MONOPOLAR DE ALUMINIO, HF FR PARA 600V C.A. CALIBRE NO. 4/0 AWG (INCLUYE SUMINISTRO E INSTALACIÓN)</v>
          </cell>
          <cell r="E2098" t="str">
            <v>ML</v>
          </cell>
          <cell r="F2098">
            <v>19752</v>
          </cell>
          <cell r="G2098" t="str">
            <v>Actualización 2022 -I</v>
          </cell>
        </row>
        <row r="2099">
          <cell r="A2099">
            <v>6661</v>
          </cell>
          <cell r="B2099" t="str">
            <v>CONCRETO Y ACERO PARA ESTRUCTURAS</v>
          </cell>
          <cell r="C2099" t="str">
            <v>CONCRETO PARA ESTRUCTURAS</v>
          </cell>
          <cell r="D2099" t="str">
            <v>VIGAS DE CIMENTACION EN CONCRETO PREMEZCLADO DE 3000  PSI (21 Mpa), GRAVA COMUN (Incluye Sumin., Formaleteo metalico, Colocación y Curado. No incl. Refuerzo).</v>
          </cell>
          <cell r="E2099" t="str">
            <v>M3</v>
          </cell>
          <cell r="F2099">
            <v>582675</v>
          </cell>
          <cell r="G2099" t="str">
            <v>Actualización 2022 -I</v>
          </cell>
        </row>
        <row r="2100">
          <cell r="A2100">
            <v>6665</v>
          </cell>
          <cell r="B2100" t="str">
            <v>CONCRETO Y ACERO PARA ESTRUCTURAS</v>
          </cell>
          <cell r="C2100" t="str">
            <v>CONCRETO PARA ESTRUCTURAS</v>
          </cell>
          <cell r="D2100" t="str">
            <v>VIGA CABEZAL SOBRE PILOTES Y/O COLUMNAS EN CONCRETO PREMEZCLADO DE 4000 PSI (28Mpa) (Incluye suministro, Formaleteo metalico, bombeo, colocacion y curado. No incluye Refuerzo)</v>
          </cell>
          <cell r="E2100" t="str">
            <v>M3</v>
          </cell>
          <cell r="F2100">
            <v>627011</v>
          </cell>
          <cell r="G2100" t="str">
            <v>Actualización 2022 -I</v>
          </cell>
        </row>
        <row r="2101">
          <cell r="A2101">
            <v>6673</v>
          </cell>
          <cell r="B2101" t="str">
            <v>REDES ELECTRICAS</v>
          </cell>
          <cell r="C2101" t="str">
            <v>RED ELECTRICA CODENSA</v>
          </cell>
          <cell r="D2101" t="str">
            <v>DEMOLICION MANUAL DE CAJA SENCILLA CS 274 (INCLUYE DEMOLICIÓN DE PLACA PISO, TAPA, MUROS Y CAÑUELAS Y CARGUE)</v>
          </cell>
          <cell r="E2101" t="str">
            <v>UN</v>
          </cell>
          <cell r="F2101">
            <v>166431</v>
          </cell>
          <cell r="G2101" t="str">
            <v>Actualización 2022 -I</v>
          </cell>
        </row>
        <row r="2102">
          <cell r="A2102">
            <v>6675</v>
          </cell>
          <cell r="B2102" t="str">
            <v>REDES ELECTRICAS</v>
          </cell>
          <cell r="C2102" t="str">
            <v>RED ELECTRICA CODENSA</v>
          </cell>
          <cell r="D2102" t="str">
            <v>RETIRO DE TRANSFORMADOR AISLADO EN ACEITE (DE 30 KVA A 225 KVA), 11.400 VC.A./208-120 VC.A. INSTALADO EN POSTE (INCLUYE TRASLADO A SITIO DE ACOPIO).</v>
          </cell>
          <cell r="E2102" t="str">
            <v>UN</v>
          </cell>
          <cell r="F2102">
            <v>218057</v>
          </cell>
          <cell r="G2102" t="str">
            <v>Actualización 2022 -I</v>
          </cell>
        </row>
        <row r="2103">
          <cell r="A2103">
            <v>6676</v>
          </cell>
          <cell r="B2103" t="str">
            <v>REDES ELECTRICAS</v>
          </cell>
          <cell r="C2103" t="str">
            <v>RED ELECTRICA CODENSA</v>
          </cell>
          <cell r="D2103" t="str">
            <v>DEMOLICION MANUAL DE CAJA SENCILLA CS 280 (INCLUYE DEMOLICIÓN DE PLACA PISO, TAPA, MUROS Y CAÑUELA Y CARGUE).</v>
          </cell>
          <cell r="E2103" t="str">
            <v>UN</v>
          </cell>
          <cell r="F2103">
            <v>124101</v>
          </cell>
          <cell r="G2103" t="str">
            <v>Actualización 2022 -I</v>
          </cell>
        </row>
        <row r="2104">
          <cell r="A2104">
            <v>6687</v>
          </cell>
          <cell r="B2104" t="str">
            <v>REDES TELEFONICAS / DATOS</v>
          </cell>
          <cell r="C2104" t="str">
            <v>RED TELEFONICA ETB</v>
          </cell>
          <cell r="D2104" t="str">
            <v>RECONSTRUCCIÓN CÁMARA DE INSPECCIÓN T-13 ETB (H=2.3M. INCLUYE BASE, MUROS, CUBIERTA, ARO-BASE Y ARO-TAPA)</v>
          </cell>
          <cell r="E2104" t="str">
            <v>UN</v>
          </cell>
          <cell r="F2104">
            <v>1908365</v>
          </cell>
          <cell r="G2104" t="str">
            <v>Actualización 2022 -I</v>
          </cell>
        </row>
        <row r="2105">
          <cell r="A2105">
            <v>6710</v>
          </cell>
          <cell r="B2105" t="str">
            <v>CONCRETO Y ACERO PARA ESTRUCTURAS</v>
          </cell>
          <cell r="C2105" t="str">
            <v>CONCRETO PARA ESTRUCTURAS</v>
          </cell>
          <cell r="D2105" t="str">
            <v>VIGA DE CIMENTACION EN CONCRETO PREMEZCLADO DE 4000 PSI (28 Mpa) GRAVA COMUN (Incluye Sumin., Formaleteo metalico, Colocación y Curado. No incl. Refuerzo).</v>
          </cell>
          <cell r="E2105" t="str">
            <v>M3</v>
          </cell>
          <cell r="F2105">
            <v>607478</v>
          </cell>
          <cell r="G2105" t="str">
            <v>Actualización 2022 -I</v>
          </cell>
        </row>
        <row r="2106">
          <cell r="A2106">
            <v>6715</v>
          </cell>
          <cell r="B2106" t="str">
            <v>REDES TELEFONICAS / DATOS</v>
          </cell>
          <cell r="C2106" t="str">
            <v>RED TELEFONICA ETB</v>
          </cell>
          <cell r="D2106" t="str">
            <v>RECONSTRUCCIÓN CÁMARA DE INSPECCIÓN T-13A ETB (H=2.3M. INCLUYE BASE, MUROS, CUBIERTA, ARO-BASE Y ARO-TAPA)</v>
          </cell>
          <cell r="E2106" t="str">
            <v>UN</v>
          </cell>
          <cell r="F2106">
            <v>2368443</v>
          </cell>
          <cell r="G2106" t="str">
            <v>Actualización 2022 -I</v>
          </cell>
        </row>
        <row r="2107">
          <cell r="A2107">
            <v>6717</v>
          </cell>
          <cell r="B2107" t="str">
            <v>REDES TELEFONICAS / DATOS</v>
          </cell>
          <cell r="C2107" t="str">
            <v>RED TELEFONICA ETB</v>
          </cell>
          <cell r="D2107" t="str">
            <v>RECONSTRUCCIÓN CÁMARA DE INSPECCIÓN T-14 ETB (H=2.3M. INCLUYE BASE, MUROS, CUBIERTA, ARO-BASE Y ARO-TAPA)</v>
          </cell>
          <cell r="E2107" t="str">
            <v>UN</v>
          </cell>
          <cell r="F2107">
            <v>2159593</v>
          </cell>
          <cell r="G2107" t="str">
            <v>Actualización 2022 -I</v>
          </cell>
        </row>
        <row r="2108">
          <cell r="A2108">
            <v>6718</v>
          </cell>
          <cell r="B2108" t="str">
            <v>REDES TELEFONICAS / DATOS</v>
          </cell>
          <cell r="C2108" t="str">
            <v>RED TELEFONICA ETB</v>
          </cell>
          <cell r="D2108" t="str">
            <v>RECONSTRUCCIÓN CÁMARA DE INSPECCIÓN T-14A ETB (H=2.3M. INCLUYE BASE, MUROS, CUBIERTA, ARO-BASE Y ARO-TAPA)</v>
          </cell>
          <cell r="E2108" t="str">
            <v>UN</v>
          </cell>
          <cell r="F2108">
            <v>2277002</v>
          </cell>
          <cell r="G2108" t="str">
            <v>Actualización 2022 -I</v>
          </cell>
        </row>
        <row r="2109">
          <cell r="A2109">
            <v>6719</v>
          </cell>
          <cell r="B2109" t="str">
            <v>REDES TELEFONICAS / DATOS</v>
          </cell>
          <cell r="C2109" t="str">
            <v>RED TELEFONICA ETB</v>
          </cell>
          <cell r="D2109" t="str">
            <v>RECONSTRUCCIÓN CÁMARA DE INSPECCIÓN T-16 ETB (H=2.3M. INCLUYE BASE, MUROS, CUBIERTA, ARO-BASE Y ARO-TAPA)</v>
          </cell>
          <cell r="E2109" t="str">
            <v>UN</v>
          </cell>
          <cell r="F2109">
            <v>2597320</v>
          </cell>
          <cell r="G2109" t="str">
            <v>Actualización 2022 -I</v>
          </cell>
        </row>
        <row r="2110">
          <cell r="A2110">
            <v>6720</v>
          </cell>
          <cell r="B2110" t="str">
            <v>REDES TELEFONICAS / DATOS</v>
          </cell>
          <cell r="C2110" t="str">
            <v>RED TELEFONICA ETB</v>
          </cell>
          <cell r="D2110" t="str">
            <v>RECONSTRUCCIÓN CÁMARA DE INSPECCIÓN T-16A ETB (H=2.3M. INCLUYE BASE, MUROS, CUBIERTA, ARO-BASE Y ARO-TAPA)</v>
          </cell>
          <cell r="E2110" t="str">
            <v>UN</v>
          </cell>
          <cell r="F2110">
            <v>3042552</v>
          </cell>
          <cell r="G2110" t="str">
            <v>Actualización 2022 -I</v>
          </cell>
        </row>
        <row r="2111">
          <cell r="A2111">
            <v>6742</v>
          </cell>
          <cell r="B2111" t="str">
            <v>REDES TELEFONICAS / DATOS</v>
          </cell>
          <cell r="C2111" t="str">
            <v>RED TELEFONICA ETB</v>
          </cell>
          <cell r="D2111" t="str">
            <v>24 DUCTOS D=4" PVC-TDP (INCLUYE SUMINISTRO E INSTALACIÓN. NO INCLUYE RELLENOS)</v>
          </cell>
          <cell r="E2111" t="str">
            <v>ML</v>
          </cell>
          <cell r="F2111">
            <v>586287</v>
          </cell>
          <cell r="G2111" t="str">
            <v>Actualización 2022 -I</v>
          </cell>
        </row>
        <row r="2112">
          <cell r="A2112">
            <v>6755</v>
          </cell>
          <cell r="B2112" t="str">
            <v>REDES ACUEDUCTO</v>
          </cell>
          <cell r="C2112" t="str">
            <v>REDES ACUEDUCTO</v>
          </cell>
          <cell r="D2112" t="str">
            <v>TEE PVC SOLDAR DE 2". (SUMINISTRO EN INSTALACIÓN)</v>
          </cell>
          <cell r="E2112" t="str">
            <v>UN</v>
          </cell>
          <cell r="F2112">
            <v>23994</v>
          </cell>
          <cell r="G2112" t="str">
            <v>Actualización 2022 -I</v>
          </cell>
        </row>
        <row r="2113">
          <cell r="A2113">
            <v>6763</v>
          </cell>
          <cell r="B2113" t="str">
            <v>CONCRETO Y ACERO PARA ESTRUCTURAS</v>
          </cell>
          <cell r="C2113" t="str">
            <v>CONCRETO PARA ESTRUCTURAS</v>
          </cell>
          <cell r="D2113" t="str">
            <v>VIGAS Y PLACAS AÉREAS EN CONCRETO PREMEZCLADO DE 3000 PSI (21Mpa), GRAVA COMÚN  (Incluye Suministro, Formaleteo en madera, curado y Colocación. No incluye Refuerzo).</v>
          </cell>
          <cell r="E2113" t="str">
            <v>M3</v>
          </cell>
          <cell r="F2113">
            <v>770606</v>
          </cell>
          <cell r="G2113" t="str">
            <v>Actualización 2022 -I</v>
          </cell>
        </row>
        <row r="2114">
          <cell r="A2114">
            <v>6765</v>
          </cell>
          <cell r="B2114" t="str">
            <v>CONCRETO Y ACERO PARA ESTRUCTURAS</v>
          </cell>
          <cell r="C2114" t="str">
            <v>CONCRETO PARA ESTRUCTURAS</v>
          </cell>
          <cell r="D2114" t="str">
            <v>VIGAS Y PLACAS AÉREAS EN CONCRETO PREMEZCLADO DE 4000 PSI (28 Mpa) GRAVA COMUN (Incluye suministro, formaleteo en madera, colocacion, andamio, cerchas, parales y curado. No incluye refuerzo)</v>
          </cell>
          <cell r="E2114" t="str">
            <v>M3</v>
          </cell>
          <cell r="F2114">
            <v>632130</v>
          </cell>
          <cell r="G2114" t="str">
            <v>Actualización 2022 -I</v>
          </cell>
        </row>
        <row r="2115">
          <cell r="A2115">
            <v>6774</v>
          </cell>
          <cell r="B2115" t="str">
            <v>CONCRETO Y ACERO PARA ESTRUCTURAS</v>
          </cell>
          <cell r="C2115" t="str">
            <v>CONCRETO PARA ESTRUCTURAS</v>
          </cell>
          <cell r="D2115" t="str">
            <v>DADO EN CONCRETO DE 3000 PSI, (21 MPa) PREMEZCLADO, GRAVA COMÚN (Incluye suministro, formaleteo en madera, Bombeo, colocación y curado, No incluye refuerzo).</v>
          </cell>
          <cell r="E2115" t="str">
            <v>M3</v>
          </cell>
          <cell r="F2115">
            <v>562992</v>
          </cell>
          <cell r="G2115" t="str">
            <v>Actualización 2022 -I</v>
          </cell>
        </row>
        <row r="2116">
          <cell r="A2116">
            <v>6775</v>
          </cell>
          <cell r="B2116" t="str">
            <v>CONCRETO Y ACERO PARA ESTRUCTURAS</v>
          </cell>
          <cell r="C2116" t="str">
            <v>CONCRETO PARA ESTRUCTURAS</v>
          </cell>
          <cell r="D2116" t="str">
            <v>VIGAS DE CUBIERTA REFORZADAS EN CONCRETO PREMEZCLADO DE 4000 PSI (Incluye suministro, formaleteo metalico, bombeo, colocacion, andamios y curado. No incluye refuerzo)</v>
          </cell>
          <cell r="E2116" t="str">
            <v>M3</v>
          </cell>
          <cell r="F2116">
            <v>645275</v>
          </cell>
          <cell r="G2116" t="str">
            <v>Actualización 2022 -I</v>
          </cell>
        </row>
        <row r="2117">
          <cell r="A2117">
            <v>6779</v>
          </cell>
          <cell r="B2117" t="str">
            <v>SEÑALIZACIÓN</v>
          </cell>
          <cell r="C2117" t="str">
            <v>DEMARCACION DE PAVIMENTOS</v>
          </cell>
          <cell r="D2117" t="str">
            <v>PICTOGRAMA PEATONAL AMARILLO/NEGRO. (INCLUYE SUMINISTRO E INSTALACIÓN)</v>
          </cell>
          <cell r="E2117" t="str">
            <v>UN</v>
          </cell>
          <cell r="F2117">
            <v>510296</v>
          </cell>
          <cell r="G2117" t="str">
            <v>Actualización 2022 -I</v>
          </cell>
        </row>
        <row r="2118">
          <cell r="A2118">
            <v>6801</v>
          </cell>
          <cell r="B2118" t="str">
            <v>REDES ACUEDUCTO</v>
          </cell>
          <cell r="C2118" t="str">
            <v>REDES ACUEDUCTO</v>
          </cell>
          <cell r="D2118" t="str">
            <v>REDUCCION PVC E.L. D= 1 1/2" X 1" (SUMINISTRO E INSTALACIÓN)</v>
          </cell>
          <cell r="E2118" t="str">
            <v>UN</v>
          </cell>
          <cell r="F2118">
            <v>9054</v>
          </cell>
          <cell r="G2118" t="str">
            <v>Actualización 2022 -I</v>
          </cell>
        </row>
        <row r="2119">
          <cell r="A2119">
            <v>6848</v>
          </cell>
          <cell r="B2119" t="str">
            <v>SEÑALIZACIÓN</v>
          </cell>
          <cell r="C2119" t="str">
            <v>SEÑALES DE TRANSITO</v>
          </cell>
          <cell r="D2119" t="str">
            <v>SEÑAL VERTICAL GRUPO PREVENTIVA SR-38 Y SR-39 TIPO RECTÁNGULO (75X25CM) (INCLUYE SUMINISTRO E INSTALACIÓN)</v>
          </cell>
          <cell r="E2119" t="str">
            <v>UN</v>
          </cell>
          <cell r="F2119">
            <v>336028</v>
          </cell>
          <cell r="G2119" t="str">
            <v>Actualización 2022 -I</v>
          </cell>
        </row>
        <row r="2120">
          <cell r="A2120">
            <v>6856</v>
          </cell>
          <cell r="B2120" t="str">
            <v>SEÑALIZACIÓN</v>
          </cell>
          <cell r="C2120" t="str">
            <v>DEMARCACION DE PAVIMENTOS</v>
          </cell>
          <cell r="D2120" t="str">
            <v>DEMARCACION TEXTO VEL MAX 30 KM/H AREA: 4.80 M2. (E=2.3 MM, TERMOPLASTICA INCLUYE SUMINISTRO Y APLICACIÓN CON EQUIPO. INCLUYE MICROESFERAS).</v>
          </cell>
          <cell r="E2120" t="str">
            <v>UN</v>
          </cell>
          <cell r="F2120">
            <v>583170</v>
          </cell>
          <cell r="G2120" t="str">
            <v>Actualización 2022 -I</v>
          </cell>
        </row>
        <row r="2121">
          <cell r="A2121">
            <v>6857</v>
          </cell>
          <cell r="B2121" t="str">
            <v>REDES ACUEDUCTO</v>
          </cell>
          <cell r="C2121" t="str">
            <v>REDES ACUEDUCTO</v>
          </cell>
          <cell r="D2121" t="str">
            <v>LLAVE MANGUERA 1/2". SUMINISTRO E INSTALACIÓN</v>
          </cell>
          <cell r="E2121" t="str">
            <v>UN</v>
          </cell>
          <cell r="F2121">
            <v>53914</v>
          </cell>
          <cell r="G2121" t="str">
            <v>Actualización 2022 -I</v>
          </cell>
        </row>
        <row r="2122">
          <cell r="A2122">
            <v>6864</v>
          </cell>
          <cell r="B2122" t="str">
            <v>SEÑALIZACIÓN</v>
          </cell>
          <cell r="C2122" t="str">
            <v>DEMARCACION DE PAVIMENTOS</v>
          </cell>
          <cell r="D2122" t="str">
            <v>PICTOGRAMA TRIANGULAR POMPEYANO. (E=2.3 MM, TERMOPLÁSTICA.) (INCLUYE SUMINISTRO Y APLICACIÓN CON EQUIPO, INCLUYE MICROESFERAS). AREA DE LA MARCA: 0.35 M2.</v>
          </cell>
          <cell r="E2122" t="str">
            <v>UN</v>
          </cell>
          <cell r="F2122">
            <v>44341</v>
          </cell>
          <cell r="G2122" t="str">
            <v>Actualización 2022 -I</v>
          </cell>
        </row>
        <row r="2123">
          <cell r="A2123">
            <v>6866</v>
          </cell>
          <cell r="B2123" t="str">
            <v>PUENTES</v>
          </cell>
          <cell r="C2123" t="str">
            <v>PUENTES PEATONALES</v>
          </cell>
          <cell r="D2123" t="str">
            <v>CINTA FLEXIBLE PARA SELLO DE JUNTAS A=15CM (SUMINISTRO E INSTALACIÓN).</v>
          </cell>
          <cell r="E2123" t="str">
            <v>ML</v>
          </cell>
          <cell r="F2123">
            <v>34689</v>
          </cell>
          <cell r="G2123" t="str">
            <v>Actualización 2022 -I</v>
          </cell>
        </row>
        <row r="2124">
          <cell r="A2124">
            <v>6868</v>
          </cell>
          <cell r="B2124" t="str">
            <v>CONCRETO Y ACERO PARA ESTRUCTURAS</v>
          </cell>
          <cell r="C2124" t="str">
            <v>CONCRETO PARA ESTRUCTURAS</v>
          </cell>
          <cell r="D2124" t="str">
            <v>VIGAS Y PLACAS AÉREAS EN CONCRETO PREMEZCLADO DE 5000 PSI (34 Mpa) GRAVA COMUN (Incluye suministro, formaleteo en madera, colocacion y curado. No incluye Refuerzo)</v>
          </cell>
          <cell r="E2124" t="str">
            <v>M3</v>
          </cell>
          <cell r="F2124">
            <v>851317</v>
          </cell>
          <cell r="G2124" t="str">
            <v>Actualización 2022 -I</v>
          </cell>
        </row>
        <row r="2125">
          <cell r="A2125">
            <v>6869</v>
          </cell>
          <cell r="B2125" t="str">
            <v>CONCRETO Y ACERO PARA ESTRUCTURAS</v>
          </cell>
          <cell r="C2125" t="str">
            <v>CONCRETO PARA ESTRUCTURAS</v>
          </cell>
          <cell r="D2125" t="str">
            <v>COLUMNA EN CONCRETO DE 5000 PSI, (35 MPa) PREMEZCLADO, GRAVA COMÚN (Incluye suministro, Bombeo, formaleteo en madera, colocación y curado, No incluye refuerzo).</v>
          </cell>
          <cell r="E2125" t="str">
            <v>M3</v>
          </cell>
          <cell r="F2125">
            <v>700731</v>
          </cell>
          <cell r="G2125" t="str">
            <v>Actualización 2022 -I</v>
          </cell>
        </row>
        <row r="2126">
          <cell r="A2126">
            <v>6874</v>
          </cell>
          <cell r="B2126" t="str">
            <v>GESTIÓN SOCIAL</v>
          </cell>
          <cell r="C2126" t="str">
            <v>GESTIÓN SOCIAL</v>
          </cell>
          <cell r="D2126" t="str">
            <v>ENCUESTA DE PERCEPCIÓN CIUDADANA. INCL. FORMATO DE ENCUESTA DE PERCEPCIÓN CIUDADANA, DISEÑO DE MUESTRA Y METODOLOGÍA DE RECOLECCIÓN EN CAMPO, BASE DE DATOS EN FORMATO EXCEL, PRESENTACIÓN DE RESULTADOS.</v>
          </cell>
          <cell r="E2126" t="str">
            <v>UN</v>
          </cell>
          <cell r="F2126">
            <v>91022</v>
          </cell>
          <cell r="G2126" t="str">
            <v>Actualización 2022 -I</v>
          </cell>
        </row>
        <row r="2127">
          <cell r="A2127">
            <v>6878</v>
          </cell>
          <cell r="B2127" t="str">
            <v>CONCRETO Y ACERO PARA ESTRUCTURAS</v>
          </cell>
          <cell r="C2127" t="str">
            <v>CONCRETO Y ACERO PARA ESTRUCTURAS</v>
          </cell>
          <cell r="D2127" t="str">
            <v>CONCRETO 3000 PSI (21 MPA) GRAVA COMÚN PARA ANDENES (PREMEZCLADO. INCLUYE SUMINISTRO, FORMALETEO, COLOCACIÓN Y CURADO. NO INCLUYE REFUERZO).</v>
          </cell>
          <cell r="E2127" t="str">
            <v>M3</v>
          </cell>
          <cell r="F2127">
            <v>461138</v>
          </cell>
          <cell r="G2127" t="str">
            <v>Actualización 2022 -I</v>
          </cell>
        </row>
        <row r="2128">
          <cell r="A2128">
            <v>6880</v>
          </cell>
          <cell r="B2128" t="str">
            <v>CONCRETO Y ACERO PARA ESTRUCTURAS</v>
          </cell>
          <cell r="C2128" t="str">
            <v>CONCRETO Y ACERO PARA ESTRUCTURAS</v>
          </cell>
          <cell r="D2128" t="str">
            <v>CONCRETO MR41 COLOR OCRE PARA RAMPAS Y ESCALERAS (PREMEZCLADO. INCLUYE SUMINISTRO, FORMALETEO, COLOCACIÓN Y CURADO. NO INCLUYE REFUERZO).</v>
          </cell>
          <cell r="E2128" t="str">
            <v>M3</v>
          </cell>
          <cell r="F2128">
            <v>900444</v>
          </cell>
          <cell r="G2128" t="str">
            <v>Actualización 2022 -I</v>
          </cell>
        </row>
        <row r="2129">
          <cell r="A2129">
            <v>6959</v>
          </cell>
          <cell r="B2129" t="str">
            <v>REDES ELECTRICAS</v>
          </cell>
          <cell r="C2129" t="str">
            <v>RED ELECTRICA CODENSA</v>
          </cell>
          <cell r="D2129" t="str">
            <v>CONDUCTOR MONOPOLAR DE COBRE, AISLADOS PARA 600 V C.A., CALIBRE NO. 2 AWG. (INCLUYE SUMINISTRO E INSTALACIÓN).</v>
          </cell>
          <cell r="E2129" t="str">
            <v>ML</v>
          </cell>
          <cell r="F2129">
            <v>24438</v>
          </cell>
          <cell r="G2129" t="str">
            <v>Actualización 2022 -I</v>
          </cell>
        </row>
        <row r="2130">
          <cell r="A2130">
            <v>6968</v>
          </cell>
          <cell r="B2130" t="str">
            <v>REDES ACUEDUCTO</v>
          </cell>
          <cell r="C2130" t="str">
            <v>REDES ACUEDUCTO</v>
          </cell>
          <cell r="D2130" t="str">
            <v>TUBERÍA PVC D=3/4" RDE 21 (SUMINISTRO E INSTALACIÓN)</v>
          </cell>
          <cell r="E2130" t="str">
            <v>ML</v>
          </cell>
          <cell r="F2130">
            <v>7438</v>
          </cell>
          <cell r="G2130" t="str">
            <v>Actualización 2022 -I</v>
          </cell>
        </row>
        <row r="2131">
          <cell r="A2131">
            <v>7026</v>
          </cell>
          <cell r="B2131" t="str">
            <v>OBRAS DE ARTE Y EDIFICACIONES</v>
          </cell>
          <cell r="C2131" t="str">
            <v>PISOS</v>
          </cell>
          <cell r="D2131" t="str">
            <v>PISO EN PIEDRA MUÑECA BOGOTANA PULIDA (600X400X60MM). INCLUYE MORTERO 1:4, E=6 CM PROMEDIO (SUMINISTRO E INSTALACIÓN)</v>
          </cell>
          <cell r="E2131" t="str">
            <v>M2</v>
          </cell>
          <cell r="F2131">
            <v>229446</v>
          </cell>
          <cell r="G2131" t="str">
            <v>Actualización 2022 -I</v>
          </cell>
        </row>
        <row r="2132">
          <cell r="A2132">
            <v>7028</v>
          </cell>
          <cell r="B2132" t="str">
            <v>ANDENES Y SARDINELES</v>
          </cell>
          <cell r="C2132" t="str">
            <v>SARDINELES Y BORDILLOS</v>
          </cell>
          <cell r="D2132" t="str">
            <v>BORDILLO PREFABRICADO A81 (SUMINISTRO E INSTALACIÓN. INCLUYE 3CM MORTERO DE NIVELACIÓN 2000 PSI)</v>
          </cell>
          <cell r="E2132" t="str">
            <v>ML</v>
          </cell>
          <cell r="F2132">
            <v>61827</v>
          </cell>
          <cell r="G2132" t="str">
            <v>Actualización 2022 -I</v>
          </cell>
        </row>
        <row r="2133">
          <cell r="A2133">
            <v>7047</v>
          </cell>
          <cell r="B2133" t="str">
            <v>MOBILIARIO URBANO - ARBOLES Y GRAMAS</v>
          </cell>
          <cell r="C2133" t="str">
            <v>SIEMBRA DE ARBOLES Y GRAMA</v>
          </cell>
          <cell r="D2133" t="str">
            <v>LIQUIDAMBAR H=2.5M (INCLUYE EXCAVACIÓN MANUAL, SIEMBRA, CAJA, TIERRA, ABONO, TUTOR, TRANSPORTE Y DISPOSICIÓN FINAL DE ESCOMBROS EN SITIO AUTORIZADO A 28 KM). SUMINISTRO Y PLANTACION.</v>
          </cell>
          <cell r="E2133" t="str">
            <v>UN</v>
          </cell>
          <cell r="F2133">
            <v>361510</v>
          </cell>
          <cell r="G2133" t="str">
            <v>Actualización 2022 -I</v>
          </cell>
        </row>
        <row r="2134">
          <cell r="A2134">
            <v>7057</v>
          </cell>
          <cell r="B2134" t="str">
            <v>REDES ELECTRICAS</v>
          </cell>
          <cell r="C2134" t="str">
            <v>RED ELECTRICA CODENSA</v>
          </cell>
          <cell r="D2134" t="str">
            <v>SALIDA PARA ILUMINACIÓN (SUMINISTRO E INSTALACIÓN)</v>
          </cell>
          <cell r="E2134" t="str">
            <v>UN</v>
          </cell>
          <cell r="F2134">
            <v>36176</v>
          </cell>
          <cell r="G2134" t="str">
            <v>Actualización 2022 -I</v>
          </cell>
        </row>
        <row r="2135">
          <cell r="A2135">
            <v>7090</v>
          </cell>
          <cell r="B2135" t="str">
            <v>MOBILIARIO URBANO - ARBOLES Y GRAMAS</v>
          </cell>
          <cell r="C2135" t="str">
            <v>SIEMBRA DE ARBOLES Y GRAMA</v>
          </cell>
          <cell r="D2135" t="str">
            <v>HIEDRA MIAMI (INCLUYE 12 UNIDADES POR M2 Y TRANSPORTE Y DISPOSICIÓN FINAL DE ESCOMBROS A 28 KM). SUMINISTRO Y PLANTACIÓN.</v>
          </cell>
          <cell r="E2135" t="str">
            <v>M2</v>
          </cell>
          <cell r="F2135">
            <v>76627</v>
          </cell>
          <cell r="G2135" t="str">
            <v>Actualización 2022 -I</v>
          </cell>
        </row>
        <row r="2136">
          <cell r="A2136">
            <v>7113</v>
          </cell>
          <cell r="B2136" t="str">
            <v>REDES ELECTRICAS</v>
          </cell>
          <cell r="C2136" t="str">
            <v>RED ELECTRICA CODENSA</v>
          </cell>
          <cell r="D2136" t="str">
            <v>CABLE CONDUCTOR MONOPOLAR DE 3X6 + 1X6 + 1X8T AWG AL THWN, 600 V.(ALUMINIO Y COBRE) (INCLUYE SUMINISTRO E INSTALACIÓN)</v>
          </cell>
          <cell r="E2136" t="str">
            <v>ML</v>
          </cell>
          <cell r="F2136">
            <v>44370</v>
          </cell>
          <cell r="G2136" t="str">
            <v>Actualización 2022 -I</v>
          </cell>
        </row>
        <row r="2137">
          <cell r="A2137">
            <v>7136</v>
          </cell>
          <cell r="B2137" t="str">
            <v>PUENTES</v>
          </cell>
          <cell r="C2137" t="str">
            <v>PUENTES PEATONALES</v>
          </cell>
          <cell r="D2137" t="str">
            <v>DESMONTE Y TRASLADO DE ESTRUCTURAS METALICAS</v>
          </cell>
          <cell r="E2137" t="str">
            <v>KG</v>
          </cell>
          <cell r="F2137">
            <v>1131</v>
          </cell>
          <cell r="G2137" t="str">
            <v>Actualización 2022 -I</v>
          </cell>
        </row>
        <row r="2138">
          <cell r="A2138">
            <v>7202</v>
          </cell>
          <cell r="B2138" t="str">
            <v>CONCRETO Y ACERO PARA ESTRUCTURAS</v>
          </cell>
          <cell r="C2138" t="str">
            <v>ESTRUCTURAS EN ACERO</v>
          </cell>
          <cell r="D2138" t="str">
            <v>FACHADA EN PANELES DE VIDRIO LAMINADO DE SEGURIDAD EN 3 MÓDULOS VERTICALES CON BORDE PERIMETRAL EN NEOPRENO+ESTRUCTURA METÁLICA EXTERIOR TRAPEZOIDAL, FIJACIÓN A ESTRUCTURA CON BUJES. ESTRUCTURA METÁLICA EXTERIOR Y PERIMETRAL (SUMINISTRO E INSTALACIÓN)</v>
          </cell>
          <cell r="E2138" t="str">
            <v>M2</v>
          </cell>
          <cell r="F2138">
            <v>654930</v>
          </cell>
          <cell r="G2138" t="str">
            <v>Actualización 2022 -I</v>
          </cell>
        </row>
        <row r="2139">
          <cell r="A2139">
            <v>7267</v>
          </cell>
          <cell r="B2139" t="str">
            <v>ANÁLISIS AUXILIARES</v>
          </cell>
          <cell r="C2139" t="str">
            <v>CARPINTERÍA METÁLICA</v>
          </cell>
          <cell r="D2139" t="str">
            <v>PERSIANA EN ALUMINIO EXTRUIDO NATURAL MATE O ACERO GALVANIZADO (INCLUYE SUMINISTRO E INSTALACIÓN)</v>
          </cell>
          <cell r="E2139" t="str">
            <v>M2</v>
          </cell>
          <cell r="F2139">
            <v>279820</v>
          </cell>
          <cell r="G2139" t="str">
            <v>Actualización 2022 -I</v>
          </cell>
        </row>
        <row r="2140">
          <cell r="A2140">
            <v>7283</v>
          </cell>
          <cell r="B2140" t="str">
            <v>GEOSINTETICOS</v>
          </cell>
          <cell r="C2140" t="str">
            <v>GEOMEMBRANAS</v>
          </cell>
          <cell r="D2140" t="str">
            <v>APOYO ELASTOMÉRICO EN NEOPRENO REFORZADO DUREZA 60 PARA APOYO SUPERESTRUCTURA. (SUMINISTRO E INSTALACIÓN).</v>
          </cell>
          <cell r="E2140" t="str">
            <v>dm3</v>
          </cell>
          <cell r="F2140">
            <v>70725</v>
          </cell>
          <cell r="G2140" t="str">
            <v>Actualización 2022 -I</v>
          </cell>
        </row>
        <row r="2141">
          <cell r="A2141">
            <v>7308</v>
          </cell>
          <cell r="B2141" t="str">
            <v>ANÁLISIS AUXILIARES</v>
          </cell>
          <cell r="C2141" t="str">
            <v>CARPINTERÍA METÁLICA</v>
          </cell>
          <cell r="D2141" t="str">
            <v>BARANDA EN VIDRIO TEMPLADO OPALIZADO DE 10MM H=1.00M Y PASAMANOS CILINDRICO EN ACERO INOXIDABLE MATE DE D=1 1/2" EDIFICIO ACCESO (ESCALERAS, RAMPAS, TERRAZAS, TORNIQUETES) (SUMINISTRO E INSTALACIÓN).</v>
          </cell>
          <cell r="E2141" t="str">
            <v>ML</v>
          </cell>
          <cell r="F2141">
            <v>503407</v>
          </cell>
          <cell r="G2141" t="str">
            <v>Actualización 2022 -I</v>
          </cell>
        </row>
        <row r="2142">
          <cell r="A2142">
            <v>7332</v>
          </cell>
          <cell r="B2142" t="str">
            <v>REDES ELECTRICAS</v>
          </cell>
          <cell r="C2142" t="str">
            <v>RED ELECTRICA CODENSA</v>
          </cell>
          <cell r="D2142" t="str">
            <v>CABLE MONOPOLAR DE COBRE, HF FR PARA 600V C.A. CALIBRE NO. 8 AWG. (INCLUYE SUMINISTRO E INSTALACIÓN)</v>
          </cell>
          <cell r="E2142" t="str">
            <v>ML</v>
          </cell>
          <cell r="F2142">
            <v>12465</v>
          </cell>
          <cell r="G2142" t="str">
            <v>Actualización 2022 -I</v>
          </cell>
        </row>
        <row r="2143">
          <cell r="A2143">
            <v>7336</v>
          </cell>
          <cell r="B2143" t="str">
            <v>REDES ELECTRICAS</v>
          </cell>
          <cell r="C2143" t="str">
            <v>RED ELECTRICA CODENSA</v>
          </cell>
          <cell r="D2143" t="str">
            <v>BARRA DE UNION 5/8". (INCLUYE SUMINISTRO E INSTALACIÓN).</v>
          </cell>
          <cell r="E2143" t="str">
            <v>KG</v>
          </cell>
          <cell r="F2143">
            <v>3978</v>
          </cell>
          <cell r="G2143" t="str">
            <v>Actualización 2022 -I</v>
          </cell>
        </row>
        <row r="2144">
          <cell r="A2144">
            <v>7337</v>
          </cell>
          <cell r="B2144" t="str">
            <v>REDES ACUEDUCTO</v>
          </cell>
          <cell r="C2144" t="str">
            <v>REDES ACUEDUCTO</v>
          </cell>
          <cell r="D2144" t="str">
            <v>BRIDA CIEGA EN ACERO D= 24". PRESIÓN DE TRABAJO= 150 PSI.</v>
          </cell>
          <cell r="E2144" t="str">
            <v>UN</v>
          </cell>
          <cell r="F2144">
            <v>3362910</v>
          </cell>
          <cell r="G2144" t="str">
            <v>Actualización 2022 -I</v>
          </cell>
        </row>
        <row r="2145">
          <cell r="A2145">
            <v>7338</v>
          </cell>
          <cell r="B2145" t="str">
            <v>SEÑALIZACIÓN</v>
          </cell>
          <cell r="C2145" t="str">
            <v>SEÑALES DE TRANSITO</v>
          </cell>
          <cell r="D2145" t="str">
            <v>BARRICADA METALICA TIPO IDU CON CERRADO REFLECTIVO NARANJA Y BLANCO GRADO INGENIERIA, MEDIDAS: 2.40M X 1.50M - 3 BANDEJAS DE 20CM X 2.40M. TABLERO DE DESVIO DE 60CM. (INCLUYE CABALLETE, SUMINISTRO E INSTALACIÓN)</v>
          </cell>
          <cell r="E2145" t="str">
            <v>UN/MES</v>
          </cell>
          <cell r="F2145">
            <v>302122</v>
          </cell>
          <cell r="G2145" t="str">
            <v>Actualización 2022 -I</v>
          </cell>
        </row>
        <row r="2146">
          <cell r="A2146">
            <v>7339</v>
          </cell>
          <cell r="B2146" t="str">
            <v>REDES ELECTRICAS</v>
          </cell>
          <cell r="C2146" t="str">
            <v>RED ELECTRICA CODENSA</v>
          </cell>
          <cell r="D2146" t="str">
            <v>FIBRA ÓPTICA MONOMODO DE 4 HILOS (INCLUYE SUMINISTRO E INSTALACIÓN)</v>
          </cell>
          <cell r="E2146" t="str">
            <v>ML</v>
          </cell>
          <cell r="F2146">
            <v>3435</v>
          </cell>
          <cell r="G2146" t="str">
            <v>Actualización 2022 -I</v>
          </cell>
        </row>
        <row r="2147">
          <cell r="A2147">
            <v>7340</v>
          </cell>
          <cell r="B2147" t="str">
            <v>REDES TELEFONICAS / DATOS</v>
          </cell>
          <cell r="C2147" t="str">
            <v>RED TELEFONICA EPM</v>
          </cell>
          <cell r="D2147" t="str">
            <v>CAMARA DE PASO NO. 2 UNE-EPM TELECOMUNICACIONES NORMA TEL NIN-105.(INCLUYE SUMINISTRO E INSTALACIÓN, NO INCLUYE RELLENOS).</v>
          </cell>
          <cell r="E2147" t="str">
            <v>UN</v>
          </cell>
          <cell r="F2147">
            <v>2720661</v>
          </cell>
          <cell r="G2147" t="str">
            <v>Actualización 2022 -I</v>
          </cell>
        </row>
        <row r="2148">
          <cell r="A2148">
            <v>7341</v>
          </cell>
          <cell r="B2148" t="str">
            <v>REDES ACUEDUCTO</v>
          </cell>
          <cell r="C2148" t="str">
            <v>REDES ACUEDUCTO</v>
          </cell>
          <cell r="D2148" t="str">
            <v>CARCAMO AGUAS LLUVIAS 0.45 X 0.60 M. (INCLUYE REJILLA) SUMINISTRO E INSTALACIÓN</v>
          </cell>
          <cell r="E2148" t="str">
            <v>ML</v>
          </cell>
          <cell r="F2148">
            <v>921352</v>
          </cell>
          <cell r="G2148" t="str">
            <v>Actualización 2022 -I</v>
          </cell>
        </row>
        <row r="2149">
          <cell r="A2149">
            <v>7342</v>
          </cell>
          <cell r="B2149" t="str">
            <v>CONCRETO Y ACERO PARA ESTRUCTURAS</v>
          </cell>
          <cell r="C2149" t="str">
            <v>ESTRUCTURAS EN ACERO</v>
          </cell>
          <cell r="D2149" t="str">
            <v>CERRAMIENTO CONTRA IMPACTO IDRD H=5.00 M. (TUBO GALVANIZADO, VARILLA REDONDA, MALLA ESLABONADA Y ÁNGULO. ACABADO SUPERFICIAL EN PINTURA LÍQUIDA RESISTENTE A LA INTEMPERIE, INCLUYE VIGA DE CIMENTACIÓN) (INCLUYE SUMINISTRO E INSTALACIÓN)</v>
          </cell>
          <cell r="E2149" t="str">
            <v>ML</v>
          </cell>
          <cell r="F2149">
            <v>1198140</v>
          </cell>
          <cell r="G2149" t="str">
            <v>Actualización 2022 -I</v>
          </cell>
        </row>
        <row r="2150">
          <cell r="A2150">
            <v>7344</v>
          </cell>
          <cell r="B2150" t="str">
            <v>SEÑALIZACIÓN</v>
          </cell>
          <cell r="C2150" t="str">
            <v>OTROS-SEÑALIZACIÓN</v>
          </cell>
          <cell r="D2150" t="str">
            <v>SEÑALIZACIÓN CON CINTA DE DEMARCACION CALIBRE 3 (INCLUYE SUMINISTRO Y COLOCACIÓN)</v>
          </cell>
          <cell r="E2150" t="str">
            <v>ML</v>
          </cell>
          <cell r="F2150">
            <v>592</v>
          </cell>
          <cell r="G2150" t="str">
            <v>Actualización 2022 -I</v>
          </cell>
        </row>
        <row r="2151">
          <cell r="A2151">
            <v>7345</v>
          </cell>
          <cell r="B2151" t="str">
            <v>CONCRETO Y ACERO PARA ESTRUCTURAS</v>
          </cell>
          <cell r="C2151" t="str">
            <v>CONCRETO Y ACERO PARA ESTRUCTURAS</v>
          </cell>
          <cell r="D2151" t="str">
            <v>CONCRETO 3000 PSI (21 MPA) GRAVA COMÚN PARA MATERA (PREMEZCLADO. INCLUYE SUMINISTRO, FORMALETEO, COLOCACIÓN Y CURADO. NO INCLUYE REFUERZO).</v>
          </cell>
          <cell r="E2151" t="str">
            <v>M3</v>
          </cell>
          <cell r="F2151">
            <v>522884</v>
          </cell>
          <cell r="G2151" t="str">
            <v>Actualización 2022 -I</v>
          </cell>
        </row>
        <row r="2152">
          <cell r="A2152">
            <v>7346</v>
          </cell>
          <cell r="B2152" t="str">
            <v>SEÑALIZACIÓN</v>
          </cell>
          <cell r="C2152" t="str">
            <v>DEMARCACION DE PAVIMENTOS</v>
          </cell>
          <cell r="D2152" t="str">
            <v>DEMARCACIÓN LÍNEA DE INICIO O FIN CARRIL, A= 0.20M L= 1.0M SEPARACIÓN= 1.0M E= 2.3MM EN PINTURA TERMOPLÁSTICA. INCLUYE SUMINISTRO Y APLICACIÓN CON EQUIPO. INCLUYE MICROESFERAS.</v>
          </cell>
          <cell r="E2152" t="str">
            <v>M2</v>
          </cell>
          <cell r="F2152">
            <v>24319</v>
          </cell>
          <cell r="G2152" t="str">
            <v>Actualización 2022 -I</v>
          </cell>
        </row>
        <row r="2153">
          <cell r="A2153">
            <v>7347</v>
          </cell>
          <cell r="B2153" t="str">
            <v>REDES ACUEDUCTO</v>
          </cell>
          <cell r="C2153" t="str">
            <v>REDES ACUEDUCTO</v>
          </cell>
          <cell r="D2153" t="str">
            <v>NIPLE 16" ACERO CARBON EXTREMOS BRIDA/CAMPANA CON SALIDA TANGENCIAL PARA PURGA 4" L= 2500MM. SUMINISTRO E INSTALACIÓN</v>
          </cell>
          <cell r="E2153" t="str">
            <v>UN</v>
          </cell>
          <cell r="F2153">
            <v>2765373</v>
          </cell>
          <cell r="G2153" t="str">
            <v>Actualización 2022 -I</v>
          </cell>
        </row>
        <row r="2154">
          <cell r="A2154">
            <v>7348</v>
          </cell>
          <cell r="B2154" t="str">
            <v>CONCRETO Y ACERO PARA ESTRUCTURAS</v>
          </cell>
          <cell r="C2154" t="str">
            <v>CONCRETO Y ACERO PARA ESTRUCTURAS</v>
          </cell>
          <cell r="D2154" t="str">
            <v>CONCRETO 4000 PSI (28 MPa) GRAVA COMÚN PARA BARRERA NEW JERSEY MONODIRECCIONAL DE 0.90M DE ALTURA X 0.375M DE BASE. (PREMEZCLADO. INCLUYE SUMINISTRO, FORMALETEO, COLOCACIÓN Y CURADO. NO INCLUYE REFUERZO).</v>
          </cell>
          <cell r="E2154" t="str">
            <v>M3</v>
          </cell>
          <cell r="F2154">
            <v>566748</v>
          </cell>
          <cell r="G2154" t="str">
            <v>Actualización 2022 -I</v>
          </cell>
        </row>
        <row r="2155">
          <cell r="A2155">
            <v>7349</v>
          </cell>
          <cell r="B2155" t="str">
            <v>CONCRETO Y ACERO PARA ESTRUCTURAS</v>
          </cell>
          <cell r="C2155" t="str">
            <v>CONCRETO Y ACERO PARA ESTRUCTURAS</v>
          </cell>
          <cell r="D2155" t="str">
            <v>CONCRETO 4000 PSI (28 Mpa) GRAVA COMÚN PARA CÁMARA (PREMEZCLADO. INCLUYE SUMINISTRO, FORMALETEO, COLOCACIÓN Y CURADO. NO INCLUYE REFUERZO).</v>
          </cell>
          <cell r="E2155" t="str">
            <v>M3</v>
          </cell>
          <cell r="F2155">
            <v>554811</v>
          </cell>
          <cell r="G2155" t="str">
            <v>Actualización 2022 -I</v>
          </cell>
        </row>
        <row r="2156">
          <cell r="A2156">
            <v>7351</v>
          </cell>
          <cell r="B2156" t="str">
            <v>CONCRETO Y ACERO PARA ESTRUCTURAS</v>
          </cell>
          <cell r="C2156" t="str">
            <v>CONCRETO Y ACERO PARA ESTRUCTURAS</v>
          </cell>
          <cell r="D2156" t="str">
            <v>CONCRETO 4000 PSI (28 MPA) GRAVA COMÚN PARA CÁRCAMO (PREMEZCLADO. INCLUYE SUMINISTRO, FORMALETEO, COLOCACIÓN Y CURADO. NO INCLUYE REFUERZO).</v>
          </cell>
          <cell r="E2156" t="str">
            <v>M3</v>
          </cell>
          <cell r="F2156">
            <v>572814</v>
          </cell>
          <cell r="G2156" t="str">
            <v>Actualización 2022 -I</v>
          </cell>
        </row>
        <row r="2157">
          <cell r="A2157">
            <v>7353</v>
          </cell>
          <cell r="B2157" t="str">
            <v>MOBILIARIO URBANO - ARBOLES Y GRAMAS</v>
          </cell>
          <cell r="C2157" t="str">
            <v>MOBILIARIO URBANO</v>
          </cell>
          <cell r="D2157" t="str">
            <v>CONTENEDOR DE RAICES TIPO B23 (TIPO D) (2.00M X 2.00M X 1.40M). (INCLUYE FILTRO EN GRAVILLA, TIERRA NEGRA. SUMINISTRO Y CONSTRUCCIÓN).</v>
          </cell>
          <cell r="E2157" t="str">
            <v>UN</v>
          </cell>
          <cell r="F2157">
            <v>1286793</v>
          </cell>
          <cell r="G2157" t="str">
            <v>Actualización 2022 -I</v>
          </cell>
        </row>
        <row r="2158">
          <cell r="A2158">
            <v>7354</v>
          </cell>
          <cell r="B2158" t="str">
            <v>REDES ACUEDUCTO</v>
          </cell>
          <cell r="C2158" t="str">
            <v>REDES ACUEDUCTO</v>
          </cell>
          <cell r="D2158" t="str">
            <v>NIPLE 12" ACERO CARBON EXTREMO BRIDA Y EXTREMO LISO PARA CINTURÓN DE CIERRE L= 1500MM. (A) SUMINISTRO E INSTALACIÓN</v>
          </cell>
          <cell r="E2158" t="str">
            <v>UN</v>
          </cell>
          <cell r="F2158">
            <v>1553681</v>
          </cell>
          <cell r="G2158" t="str">
            <v>Actualización 2022 -I</v>
          </cell>
        </row>
        <row r="2159">
          <cell r="A2159">
            <v>7355</v>
          </cell>
          <cell r="B2159" t="str">
            <v>REDES ACUEDUCTO</v>
          </cell>
          <cell r="C2159" t="str">
            <v>REDES ACUEDUCTO</v>
          </cell>
          <cell r="D2159" t="str">
            <v>NIPLE 4" ACERO CARBON BRIDA Y EXTREMO LISO L= 300MM. (A) SUMINISTRO E INSTALACIÓN</v>
          </cell>
          <cell r="E2159" t="str">
            <v>UN</v>
          </cell>
          <cell r="F2159">
            <v>274301</v>
          </cell>
          <cell r="G2159" t="str">
            <v>Actualización 2022 -I</v>
          </cell>
        </row>
        <row r="2160">
          <cell r="A2160">
            <v>7356</v>
          </cell>
          <cell r="B2160" t="str">
            <v>REDES TELEFONICAS / DATOS</v>
          </cell>
          <cell r="C2160" t="str">
            <v>RED TELEFONICA ETB</v>
          </cell>
          <cell r="D2160" t="str">
            <v>DETECTOR DE DEMANDA PEATONAL (BOTONES) NO INCLUYE CABLES. (INCLUYE SUMINISTRO E INSTALACIÓN).</v>
          </cell>
          <cell r="E2160" t="str">
            <v>UN</v>
          </cell>
          <cell r="F2160">
            <v>1916748</v>
          </cell>
          <cell r="G2160" t="str">
            <v>Actualización 2022 -I</v>
          </cell>
        </row>
        <row r="2161">
          <cell r="A2161">
            <v>7357</v>
          </cell>
          <cell r="B2161" t="str">
            <v>REDES ACUEDUCTO</v>
          </cell>
          <cell r="C2161" t="str">
            <v>REDES ACUEDUCTO</v>
          </cell>
          <cell r="D2161" t="str">
            <v>NIPLE 4" ACERO CARBON BRIDA/BRIDA L= 250MM. (A) SUMINISTRO E INSTALACIÓN</v>
          </cell>
          <cell r="E2161" t="str">
            <v>UN</v>
          </cell>
          <cell r="F2161">
            <v>379721</v>
          </cell>
          <cell r="G2161" t="str">
            <v>Actualización 2022 -I</v>
          </cell>
        </row>
        <row r="2162">
          <cell r="A2162">
            <v>7358</v>
          </cell>
          <cell r="B2162" t="str">
            <v>REDES ACUEDUCTO</v>
          </cell>
          <cell r="C2162" t="str">
            <v>REDES ACUEDUCTO</v>
          </cell>
          <cell r="D2162" t="str">
            <v>NIPLE 4" ACERO CARBON BRIDA/EXTREMO LISO L= 200MM. (A) SUMINISTRO E INSTALACIÓN</v>
          </cell>
          <cell r="E2162" t="str">
            <v>UN</v>
          </cell>
          <cell r="F2162">
            <v>266146</v>
          </cell>
          <cell r="G2162" t="str">
            <v>Actualización 2022 -I</v>
          </cell>
        </row>
        <row r="2163">
          <cell r="A2163">
            <v>7359</v>
          </cell>
          <cell r="B2163" t="str">
            <v>SEÑALIZACIÓN</v>
          </cell>
          <cell r="C2163" t="str">
            <v>SEÑALES DE TRANSITO</v>
          </cell>
          <cell r="D2163" t="str">
            <v>SEÑAL VERTICAL DE TRÁNSITO TIPO SP/SR CON LÁMINA RETRORREFLECTIVA PARA CICLORUTA DE 0.45 M X 0.45 M, INCLUYE POSTE. SUMINISTRO E INSTALACIÓN.</v>
          </cell>
          <cell r="E2163" t="str">
            <v>UN</v>
          </cell>
          <cell r="F2163">
            <v>337797</v>
          </cell>
          <cell r="G2163" t="str">
            <v>Actualización 2022 -I</v>
          </cell>
        </row>
        <row r="2164">
          <cell r="A2164">
            <v>7362</v>
          </cell>
          <cell r="B2164" t="str">
            <v>GEOSINTETICOS</v>
          </cell>
          <cell r="C2164" t="str">
            <v>GEOTEXTILES</v>
          </cell>
          <cell r="D2164" t="str">
            <v>GEOMALLA TENSAR BX 1100 PARA REFUERZO DE MATERIALES GRANULARES. (INCLUYE SUMINISTRO E INSTALACIÓN).</v>
          </cell>
          <cell r="E2164" t="str">
            <v>M2</v>
          </cell>
          <cell r="F2164">
            <v>11617</v>
          </cell>
          <cell r="G2164" t="str">
            <v>Actualización 2022 -I</v>
          </cell>
        </row>
        <row r="2165">
          <cell r="A2165">
            <v>7364</v>
          </cell>
          <cell r="B2165" t="str">
            <v>RELLENOS Y CAPAS GRANULARES</v>
          </cell>
          <cell r="C2165" t="str">
            <v>RELLENOS PARA ANDENES Y REDES</v>
          </cell>
          <cell r="D2165" t="str">
            <v>RELLENO EN RECEBO COMUN (SUMINISTRO E INSTALACIÓN EXTENDIDO MECANICO, HUMEDECIMIENTO, COMPACTACIÓN Y TRANSPORTE A 28 KM).</v>
          </cell>
          <cell r="E2165" t="str">
            <v>M3</v>
          </cell>
          <cell r="F2165">
            <v>71528</v>
          </cell>
          <cell r="G2165" t="str">
            <v>Actualización 2022 -I</v>
          </cell>
        </row>
        <row r="2166">
          <cell r="A2166">
            <v>7365</v>
          </cell>
          <cell r="B2166" t="str">
            <v>GEOSINTETICOS</v>
          </cell>
          <cell r="C2166" t="str">
            <v>GEOMEMBRANAS</v>
          </cell>
          <cell r="D2166" t="str">
            <v>NEOPRENO REFORZADO 30CMX30CMX4" DOBLE REFUERZO DUREZA 60. SUMINISTRO E INSTALACIÓN. (INCLUYE LIMPIEZA DE LA SUPERFICIE CON CHORRO DE AIRE A PRESIÓN, HERRAMIENTA MENOR Y COMPRESOR).</v>
          </cell>
          <cell r="E2166" t="str">
            <v>UN</v>
          </cell>
          <cell r="F2166">
            <v>667003</v>
          </cell>
          <cell r="G2166" t="str">
            <v>Actualización 2022 -I</v>
          </cell>
        </row>
        <row r="2167">
          <cell r="A2167">
            <v>7366</v>
          </cell>
          <cell r="B2167" t="str">
            <v>GEOSINTETICOS</v>
          </cell>
          <cell r="C2167" t="str">
            <v>GEOMEMBRANAS</v>
          </cell>
          <cell r="D2167" t="str">
            <v>NEOPRENO REFORZADO 60CMX15CMX1" DOBLE REFUERZO DUREZA 60. SUMINISTRO E INSTALACIÓN. (INCLUYE LIMPIEZA DE LA SUPERFICIE CON CHORRO DE AIRE A PRESIÓN, HERRAMIENTA MENOR Y COMPRESOR).</v>
          </cell>
          <cell r="E2167" t="str">
            <v>UN</v>
          </cell>
          <cell r="F2167">
            <v>207257</v>
          </cell>
          <cell r="G2167" t="str">
            <v>Actualización 2022 -I</v>
          </cell>
        </row>
        <row r="2168">
          <cell r="A2168">
            <v>7368</v>
          </cell>
          <cell r="B2168" t="str">
            <v>ANÁLISIS AUXILIARES</v>
          </cell>
          <cell r="C2168" t="str">
            <v>ACTIVIDADES DE CONSERVACIÓN</v>
          </cell>
          <cell r="D2168" t="str">
            <v>PIEDRA CASCAJO (RAJÓN) (INCLUYE SUMINISTRO E INSTALACIÓN)</v>
          </cell>
          <cell r="E2168" t="str">
            <v>M2</v>
          </cell>
          <cell r="F2168">
            <v>40592</v>
          </cell>
          <cell r="G2168" t="str">
            <v>Actualización 2022 -I</v>
          </cell>
        </row>
        <row r="2169">
          <cell r="A2169">
            <v>7369</v>
          </cell>
          <cell r="B2169" t="str">
            <v>DEMOLICIONES</v>
          </cell>
          <cell r="C2169" t="str">
            <v>DEMOLICIONES</v>
          </cell>
          <cell r="D2169" t="str">
            <v>DEMOLICION DE CANALIZACION DE REDES DE COMUNICACIONES DUCTOS PVC-TDP (INCLUYE RETIRO Y DISPOSICION DE ESCOMBROS)</v>
          </cell>
          <cell r="E2169" t="str">
            <v>ML</v>
          </cell>
          <cell r="F2169">
            <v>8059</v>
          </cell>
          <cell r="G2169" t="str">
            <v>Actualización 2022 -I</v>
          </cell>
        </row>
        <row r="2170">
          <cell r="A2170">
            <v>7370</v>
          </cell>
          <cell r="B2170" t="str">
            <v>REDES ALCANTARILLADO / DRENAJE</v>
          </cell>
          <cell r="C2170" t="str">
            <v>REDES ALCANTARILLADO / DRENAJE</v>
          </cell>
          <cell r="D2170" t="str">
            <v>CÁMARA DE CAIDA D=10" H=1.70M (INCLUYE SUMINISTRO E INSTALACIÓN)</v>
          </cell>
          <cell r="E2170" t="str">
            <v>UN</v>
          </cell>
          <cell r="F2170">
            <v>1098680</v>
          </cell>
          <cell r="G2170" t="str">
            <v>Actualización 2022 -I</v>
          </cell>
        </row>
        <row r="2171">
          <cell r="A2171">
            <v>7371</v>
          </cell>
          <cell r="B2171" t="str">
            <v>REDES ALCANTARILLADO / DRENAJE</v>
          </cell>
          <cell r="C2171" t="str">
            <v>REDES ALCANTARILLADO / DRENAJE</v>
          </cell>
          <cell r="D2171" t="str">
            <v>CÁMARA DE CAIDA D=12" H=0.75M - 3.00M (INCLUYE SUMINISTRO E INSTALACIÓN)</v>
          </cell>
          <cell r="E2171" t="str">
            <v>UN</v>
          </cell>
          <cell r="F2171">
            <v>1334269</v>
          </cell>
          <cell r="G2171" t="str">
            <v>Actualización 2022 -I</v>
          </cell>
        </row>
        <row r="2172">
          <cell r="A2172">
            <v>7372</v>
          </cell>
          <cell r="B2172" t="str">
            <v>REDES ALCANTARILLADO / DRENAJE</v>
          </cell>
          <cell r="C2172" t="str">
            <v>REDES ALCANTARILLADO / DRENAJE</v>
          </cell>
          <cell r="D2172" t="str">
            <v>CÁMARA DE CAIDA D=16" H=0.85M - 3.15M (INCLUYE SUMINISTRO E INSTALACIÓN)</v>
          </cell>
          <cell r="E2172" t="str">
            <v>UN</v>
          </cell>
          <cell r="F2172">
            <v>4418785</v>
          </cell>
          <cell r="G2172" t="str">
            <v>Actualización 2022 -I</v>
          </cell>
        </row>
        <row r="2173">
          <cell r="A2173">
            <v>7374</v>
          </cell>
          <cell r="B2173" t="str">
            <v>SEÑALIZACIÓN</v>
          </cell>
          <cell r="C2173" t="str">
            <v>OTROS-SEÑALIZACIÓN</v>
          </cell>
          <cell r="D2173" t="str">
            <v>SEÑALIZACIÓN CON COLOMBINA TUBULAR PLASTICA (INCLUYE SUMINISTRO E INSTALACIÓN)</v>
          </cell>
          <cell r="E2173" t="str">
            <v>UN</v>
          </cell>
          <cell r="F2173">
            <v>47553</v>
          </cell>
          <cell r="G2173" t="str">
            <v>Actualización 2022 -I</v>
          </cell>
        </row>
        <row r="2174">
          <cell r="A2174">
            <v>7375</v>
          </cell>
          <cell r="B2174" t="str">
            <v>REDES ACUEDUCTO</v>
          </cell>
          <cell r="C2174" t="str">
            <v>REDES ACUEDUCTO</v>
          </cell>
          <cell r="D2174" t="str">
            <v>EMPATES DE TUBERÍA EN CCP A CCP 16" LINEAL (INCLUYE ACCESORIOS).SUMINISTRO E INSTALACIÓN</v>
          </cell>
          <cell r="E2174" t="str">
            <v>UN</v>
          </cell>
          <cell r="F2174">
            <v>1067376</v>
          </cell>
          <cell r="G2174" t="str">
            <v>Actualización 2022 -I</v>
          </cell>
        </row>
        <row r="2175">
          <cell r="A2175">
            <v>7376</v>
          </cell>
          <cell r="B2175" t="str">
            <v>REDES ACUEDUCTO</v>
          </cell>
          <cell r="C2175" t="str">
            <v>REDES ACUEDUCTO</v>
          </cell>
          <cell r="D2175" t="str">
            <v>EMPATES DE TUBERÍA EN CCP A CCP 24" LINEAL (INCLUYE ACCESORIOS).SUMINISTRO E INSTALACIÓN</v>
          </cell>
          <cell r="E2175" t="str">
            <v>UN</v>
          </cell>
          <cell r="F2175">
            <v>1596048</v>
          </cell>
          <cell r="G2175" t="str">
            <v>Actualización 2022 -I</v>
          </cell>
        </row>
        <row r="2176">
          <cell r="A2176">
            <v>7377</v>
          </cell>
          <cell r="B2176" t="str">
            <v>SEÑALIZACIÓN</v>
          </cell>
          <cell r="C2176" t="str">
            <v>OTROS-SEÑALIZACIÓN</v>
          </cell>
          <cell r="D2176" t="str">
            <v>FLECHA LUMINOSA INTERMITENTE DE 1.10 MTS DE LONGITUD Y 40 CMS DE ANCHO CON ESTRUCTURA EN TUBO CUADRADO DE 1" DE 1.60 CMS DE ALTO. (SUMINISTRO E INSTALACIÓN)</v>
          </cell>
          <cell r="E2176" t="str">
            <v>UN</v>
          </cell>
          <cell r="F2176">
            <v>858527</v>
          </cell>
          <cell r="G2176" t="str">
            <v>Actualización 2022 -I</v>
          </cell>
        </row>
        <row r="2177">
          <cell r="A2177">
            <v>7378</v>
          </cell>
          <cell r="B2177" t="str">
            <v>GEOSINTETICOS</v>
          </cell>
          <cell r="C2177" t="str">
            <v>GEOTEXTILES</v>
          </cell>
          <cell r="D2177" t="str">
            <v>GEOMALLA UNIAXIAL RESISTENCIA ÚLTIMA 60KN/MK PARA REFUERZO DE MATERIALES GRANULARES. (INCLUYE SUMINISTRO E INSTALACIÓN)</v>
          </cell>
          <cell r="E2177" t="str">
            <v>M2</v>
          </cell>
          <cell r="F2177">
            <v>16982</v>
          </cell>
          <cell r="G2177" t="str">
            <v>Actualización 2022 -I</v>
          </cell>
        </row>
        <row r="2178">
          <cell r="A2178">
            <v>7379</v>
          </cell>
          <cell r="B2178" t="str">
            <v>MOBILIARIO URBANO - ARBOLES Y GRAMAS</v>
          </cell>
          <cell r="C2178" t="str">
            <v>SIEMBRA DE ARBOLES Y GRAMA</v>
          </cell>
          <cell r="D2178" t="str">
            <v>PALMA DE CERA (INCLUYE SIEMBRA Y TIERRA NEGRA, TRANSPORTE Y DISPOSICIÓN FINAL DE ESCOMBROS EN SITIO AUTORIZADO). DISTANCIA DE TRANSPORTE 28 KM. SUMINISTRO Y PLANTACIÓN</v>
          </cell>
          <cell r="E2178" t="str">
            <v>UN</v>
          </cell>
          <cell r="F2178">
            <v>360412</v>
          </cell>
          <cell r="G2178" t="str">
            <v>Actualización 2022 -I</v>
          </cell>
        </row>
        <row r="2179">
          <cell r="A2179">
            <v>7380</v>
          </cell>
          <cell r="B2179" t="str">
            <v>PMT</v>
          </cell>
          <cell r="C2179" t="str">
            <v>PMT</v>
          </cell>
          <cell r="D2179" t="str">
            <v>TOMA DE INFORMACION DE TRANSITO DURANTE LA OBRA (INCLUYE PROCESAMIENTO Y LOGISTICA)</v>
          </cell>
          <cell r="E2179" t="str">
            <v>HR</v>
          </cell>
          <cell r="F2179">
            <v>12914</v>
          </cell>
          <cell r="G2179" t="str">
            <v>Actualización 2022 -I</v>
          </cell>
        </row>
        <row r="2180">
          <cell r="A2180">
            <v>7381</v>
          </cell>
          <cell r="B2180" t="str">
            <v>MOBILIARIO URBANO - ARBOLES Y GRAMAS</v>
          </cell>
          <cell r="C2180" t="str">
            <v>MOBILIARIO URBANO</v>
          </cell>
          <cell r="D2180" t="str">
            <v>JUEGO INFANTIL TIPO M-5A DE TRES PUESTOS, ACABADO SUPERFICIAL EN PINTURA EN POLVO SECO TGIC RESISTENTE A LA INTERPERIE. (INCLUYE SUMINISTRO E INSTALACIÓN)</v>
          </cell>
          <cell r="E2180" t="str">
            <v>UN</v>
          </cell>
          <cell r="F2180">
            <v>2142000</v>
          </cell>
          <cell r="G2180" t="str">
            <v>Actualización 2022 -I</v>
          </cell>
        </row>
        <row r="2181">
          <cell r="A2181">
            <v>7382</v>
          </cell>
          <cell r="B2181" t="str">
            <v>MOBILIARIO URBANO - ARBOLES Y GRAMAS</v>
          </cell>
          <cell r="C2181" t="str">
            <v>MOBILIARIO URBANO</v>
          </cell>
          <cell r="D2181" t="str">
            <v>JUEGO INFANTIL TIPO M-3 METÁLICO. INCLUYE RODADERO, BARRAS DE FLEXIÓN, ESCALADOR ÁRBOL Y ARCO, PASAMANOS Y ANGULATADO, PLATAFORMAS CUBIERTAS, ACABDO SUPERFICIAL EN PINTURA EN POLVO EN SECO TGIC</v>
          </cell>
          <cell r="E2181" t="str">
            <v>UN</v>
          </cell>
          <cell r="F2181">
            <v>6247500</v>
          </cell>
          <cell r="G2181" t="str">
            <v>Actualización 2022 -I</v>
          </cell>
        </row>
        <row r="2182">
          <cell r="A2182">
            <v>7384</v>
          </cell>
          <cell r="B2182" t="str">
            <v>REDES ACUEDUCTO</v>
          </cell>
          <cell r="C2182" t="str">
            <v>REDES ACUEDUCTO</v>
          </cell>
          <cell r="D2182" t="str">
            <v>VÁLVULA TIPO MARIPOSA DE Ø 12" CON EXTREMOS LISOS TUBERIA EN PVC, INCLUYE UNIONES (INCLUYE SUMINISTRO E INSTALACIÓN).</v>
          </cell>
          <cell r="E2182" t="str">
            <v>UN</v>
          </cell>
          <cell r="F2182">
            <v>6590548</v>
          </cell>
          <cell r="G2182" t="str">
            <v>Actualización 2022 -I</v>
          </cell>
        </row>
        <row r="2183">
          <cell r="A2183">
            <v>7387</v>
          </cell>
          <cell r="B2183" t="str">
            <v>CONCRETO Y ACERO PARA ESTRUCTURAS</v>
          </cell>
          <cell r="C2183" t="str">
            <v>ESTRUCTURAS EN ACERO</v>
          </cell>
          <cell r="D2183" t="str">
            <v>BARRA DE ACERO GRADO 50 F 2-1/2" (SUMINISTRO E INSTALACIÓN).</v>
          </cell>
          <cell r="E2183" t="str">
            <v>KG</v>
          </cell>
          <cell r="F2183">
            <v>4075</v>
          </cell>
          <cell r="G2183" t="str">
            <v>Actualización 2022 -I</v>
          </cell>
        </row>
        <row r="2184">
          <cell r="A2184">
            <v>7388</v>
          </cell>
          <cell r="B2184" t="str">
            <v>REDES ACUEDUCTO</v>
          </cell>
          <cell r="C2184" t="str">
            <v>REDES ACUEDUCTO</v>
          </cell>
          <cell r="D2184" t="str">
            <v>PERFORACIÓN HORIZONTAL DIRIGIDA PARA DUCTO CCP D=16" (INCLUYE TUBERÍA).SUMINISTRO E INSTALACIÓN</v>
          </cell>
          <cell r="E2184" t="str">
            <v>ML</v>
          </cell>
          <cell r="F2184">
            <v>3381518</v>
          </cell>
          <cell r="G2184" t="str">
            <v>Actualización 2022 -I</v>
          </cell>
        </row>
        <row r="2185">
          <cell r="A2185">
            <v>7389</v>
          </cell>
          <cell r="B2185" t="str">
            <v>REDES ACUEDUCTO</v>
          </cell>
          <cell r="C2185" t="str">
            <v>REDES ACUEDUCTO</v>
          </cell>
          <cell r="D2185" t="str">
            <v>PERFORACIÓN HORIZONTAL DIRIGIDA PARA DUCTO CCP D=24" (INCLUYE TUBERÍA).SUMINISTRO E INSTALACIÓN</v>
          </cell>
          <cell r="E2185" t="str">
            <v>ML/DIAMETRO</v>
          </cell>
          <cell r="F2185">
            <v>4890432</v>
          </cell>
          <cell r="G2185" t="str">
            <v>Actualización 2022 -I</v>
          </cell>
        </row>
        <row r="2186">
          <cell r="A2186">
            <v>7390</v>
          </cell>
          <cell r="B2186" t="str">
            <v>ANDENES Y SARDINELES</v>
          </cell>
          <cell r="C2186" t="str">
            <v>SARDINELES Y BORDILLOS</v>
          </cell>
          <cell r="D2186" t="str">
            <v>BORDE CONTENEDOR DE RAICES (2000X120X135) (INCLUYE SUMINISTRO E INSTALACIÓN, INCLUYE BASE DE 3CM EN MORTERO 1:3 HECHO EN OBRA)</v>
          </cell>
          <cell r="E2186" t="str">
            <v>ML</v>
          </cell>
          <cell r="F2186">
            <v>42974</v>
          </cell>
          <cell r="G2186" t="str">
            <v>Actualización 2022 -I</v>
          </cell>
        </row>
        <row r="2187">
          <cell r="A2187">
            <v>7391</v>
          </cell>
          <cell r="B2187" t="str">
            <v>REDES ACUEDUCTO</v>
          </cell>
          <cell r="C2187" t="str">
            <v>REDES ACUEDUCTO</v>
          </cell>
          <cell r="D2187" t="str">
            <v>REDUCCION HD 24" X 16" (SUMINISTRO E INSTALACIÓN)</v>
          </cell>
          <cell r="E2187" t="str">
            <v>UN</v>
          </cell>
          <cell r="F2187">
            <v>5898530</v>
          </cell>
          <cell r="G2187" t="str">
            <v>Actualización 2022 -I</v>
          </cell>
        </row>
        <row r="2188">
          <cell r="A2188">
            <v>7392</v>
          </cell>
          <cell r="B2188" t="str">
            <v>REDES ACUEDUCTO</v>
          </cell>
          <cell r="C2188" t="str">
            <v>REDES ACUEDUCTO</v>
          </cell>
          <cell r="D2188" t="str">
            <v>REDUCCION HD 12" X 6" (SUMINISTRO E INSTALACIÓN)</v>
          </cell>
          <cell r="E2188" t="str">
            <v>UN</v>
          </cell>
          <cell r="F2188">
            <v>1776732</v>
          </cell>
          <cell r="G2188" t="str">
            <v>Actualización 2022 -I</v>
          </cell>
        </row>
        <row r="2189">
          <cell r="A2189">
            <v>7393</v>
          </cell>
          <cell r="B2189" t="str">
            <v>REDES ACUEDUCTO</v>
          </cell>
          <cell r="C2189" t="str">
            <v>REDES ACUEDUCTO</v>
          </cell>
          <cell r="D2189" t="str">
            <v>VÁLVULA TIPO MARIPOSA DE Ø 12" CON EXTREMOS LISOS TUBERIA EN PVC INCLUYE UNIONES Y TAPA DE SEGURIDAD CIERRE PERMANENTE (INCLUYE SUMINISTRO E INSTALACIÓN).</v>
          </cell>
          <cell r="E2189" t="str">
            <v>UN</v>
          </cell>
          <cell r="F2189">
            <v>6824434</v>
          </cell>
          <cell r="G2189" t="str">
            <v>Actualización 2022 -I</v>
          </cell>
        </row>
        <row r="2190">
          <cell r="A2190">
            <v>7395</v>
          </cell>
          <cell r="B2190" t="str">
            <v>REDES ACUEDUCTO</v>
          </cell>
          <cell r="C2190" t="str">
            <v>REDES ACUEDUCTO</v>
          </cell>
          <cell r="D2190" t="str">
            <v>REDUCCION PVC TIPO U.M. 12" X 8" (SUMINISTRO E INSTALACIÓN)</v>
          </cell>
          <cell r="E2190" t="str">
            <v>UN</v>
          </cell>
          <cell r="F2190">
            <v>1954042</v>
          </cell>
          <cell r="G2190" t="str">
            <v>Actualización 2022 -I</v>
          </cell>
        </row>
        <row r="2191">
          <cell r="A2191">
            <v>7396</v>
          </cell>
          <cell r="B2191" t="str">
            <v>REDES ACUEDUCTO</v>
          </cell>
          <cell r="C2191" t="str">
            <v>REDES ACUEDUCTO</v>
          </cell>
          <cell r="D2191" t="str">
            <v>REDUCCION PVC TIPO U.M. 6" X 3" (SUMINISTRO E INSTALACIÓN)</v>
          </cell>
          <cell r="E2191" t="str">
            <v>UN</v>
          </cell>
          <cell r="F2191">
            <v>321362</v>
          </cell>
          <cell r="G2191" t="str">
            <v>Actualización 2022 -I</v>
          </cell>
        </row>
        <row r="2192">
          <cell r="A2192">
            <v>7397</v>
          </cell>
          <cell r="B2192" t="str">
            <v>SEÑALIZACIÓN</v>
          </cell>
          <cell r="C2192" t="str">
            <v>OTROS-SEÑALIZACIÓN</v>
          </cell>
          <cell r="D2192" t="str">
            <v>SEÑAL CICLORUTA SIC-02, TABLERO 0.70M X 0.18M. INCLUYE POSTE. SUMINISTRO E INSTALACIÓN</v>
          </cell>
          <cell r="E2192" t="str">
            <v>UN</v>
          </cell>
          <cell r="F2192">
            <v>391213</v>
          </cell>
          <cell r="G2192" t="str">
            <v>Actualización 2022 -I</v>
          </cell>
        </row>
        <row r="2193">
          <cell r="A2193">
            <v>7398</v>
          </cell>
          <cell r="B2193" t="str">
            <v>SEÑALIZACIÓN</v>
          </cell>
          <cell r="C2193" t="str">
            <v>OTROS-SEÑALIZACIÓN</v>
          </cell>
          <cell r="D2193" t="str">
            <v>SEÑAL CICLORUTA SIC-02, TABLERO 0.70M X 0.30M. INCLUYE POSTE. SUMINISTRO E INSTALACIÓN</v>
          </cell>
          <cell r="E2193" t="str">
            <v>UN</v>
          </cell>
          <cell r="F2193">
            <v>426095</v>
          </cell>
          <cell r="G2193" t="str">
            <v>Actualización 2022 -I</v>
          </cell>
        </row>
        <row r="2194">
          <cell r="A2194">
            <v>7399</v>
          </cell>
          <cell r="B2194" t="str">
            <v>SEÑALIZACIÓN</v>
          </cell>
          <cell r="C2194" t="str">
            <v>OTROS-SEÑALIZACIÓN</v>
          </cell>
          <cell r="D2194" t="str">
            <v>SEÑAL CICLORUTA SIC-02, TABLERO 0.70M X 0.40M. EN LÁMINA GALVANIZADA CAL-16. INCLUYE SOPORTE EN TUBO REDONDO 2" EN REFLECTIVO CON PINTURA ELECTROSTÁTICA. SUMINISTRO E INSTALACIÓN</v>
          </cell>
          <cell r="E2194" t="str">
            <v>UN</v>
          </cell>
          <cell r="F2194">
            <v>643301</v>
          </cell>
          <cell r="G2194" t="str">
            <v>Actualización 2022 -I</v>
          </cell>
        </row>
        <row r="2195">
          <cell r="A2195">
            <v>7400</v>
          </cell>
          <cell r="B2195" t="str">
            <v>SEÑALIZACIÓN</v>
          </cell>
          <cell r="C2195" t="str">
            <v>OTROS-SEÑALIZACIÓN</v>
          </cell>
          <cell r="D2195" t="str">
            <v>SEÑAL CICLORUTA SIC-02, TABLERO 0.80M X 0.18M. INCLUYE POSTE. SUMINISTRO E INSTALACIÓN</v>
          </cell>
          <cell r="E2195" t="str">
            <v>UN</v>
          </cell>
          <cell r="F2195">
            <v>426095</v>
          </cell>
          <cell r="G2195" t="str">
            <v>Actualización 2022 -I</v>
          </cell>
        </row>
        <row r="2196">
          <cell r="A2196">
            <v>7401</v>
          </cell>
          <cell r="B2196" t="str">
            <v>SEÑALIZACIÓN</v>
          </cell>
          <cell r="C2196" t="str">
            <v>OTROS-SEÑALIZACIÓN</v>
          </cell>
          <cell r="D2196" t="str">
            <v>SEÑAL CICLORUTA SIC-02, TABLERO 0.80M X 0.80M. EN LÁMINA GALVANIZADA C-16. INCLUYE SOPORTE EN TUBO REDONDO 2" EN REFLECTIVO CON PINTURA ELECTROSTÁTICA. SUMINISTRO E INSTALACIÓN</v>
          </cell>
          <cell r="E2196" t="str">
            <v>UN</v>
          </cell>
          <cell r="F2196">
            <v>643301</v>
          </cell>
          <cell r="G2196" t="str">
            <v>Actualización 2022 -I</v>
          </cell>
        </row>
        <row r="2197">
          <cell r="A2197">
            <v>7406</v>
          </cell>
          <cell r="B2197" t="str">
            <v>SEÑALIZACIÓN</v>
          </cell>
          <cell r="C2197" t="str">
            <v>OTROS-SEÑALIZACIÓN</v>
          </cell>
          <cell r="D2197" t="str">
            <v>SEÑAL VERTICAL SR 90X30 , INCLUYE POSTE. SUMINISTRO E INSTALACIÓN</v>
          </cell>
          <cell r="E2197" t="str">
            <v>UN</v>
          </cell>
          <cell r="F2197">
            <v>428400</v>
          </cell>
          <cell r="G2197" t="str">
            <v>Actualización 2022 -I</v>
          </cell>
        </row>
        <row r="2198">
          <cell r="A2198">
            <v>7407</v>
          </cell>
          <cell r="B2198" t="str">
            <v>SEÑALIZACIÓN</v>
          </cell>
          <cell r="C2198" t="str">
            <v>OTROS-SEÑALIZACIÓN</v>
          </cell>
          <cell r="D2198" t="str">
            <v>SEÑAL VERTICAL DE TRÁNSITO TIPO SR CON LÁMINA REFLECTIVA PARA CICLORUTA D=0.45M. INCLUYE POSTE. SUMINISTRO E INSTALACIÓN</v>
          </cell>
          <cell r="E2198" t="str">
            <v>UN</v>
          </cell>
          <cell r="F2198">
            <v>643301</v>
          </cell>
          <cell r="G2198" t="str">
            <v>Actualización 2022 -I</v>
          </cell>
        </row>
        <row r="2199">
          <cell r="A2199">
            <v>7408</v>
          </cell>
          <cell r="B2199" t="str">
            <v>REDES ELECTRICAS</v>
          </cell>
          <cell r="C2199" t="str">
            <v>RED ELECTRICA CODENSA</v>
          </cell>
          <cell r="D2199" t="str">
            <v>ACOMETIDA SUBTERRÁNEA DE BAJA TENSIÓN (2 TUBOS DE 2" PVC) INCLUYE SUMINISTRO E INSTALACIÓN.</v>
          </cell>
          <cell r="E2199" t="str">
            <v>UN</v>
          </cell>
          <cell r="F2199">
            <v>543050</v>
          </cell>
          <cell r="G2199" t="str">
            <v>Actualización 2022 -I</v>
          </cell>
        </row>
        <row r="2200">
          <cell r="A2200">
            <v>7409</v>
          </cell>
          <cell r="B2200" t="str">
            <v>REDES ELECTRICAS</v>
          </cell>
          <cell r="C2200" t="str">
            <v>RED ELECTRICA CODENSA</v>
          </cell>
          <cell r="D2200" t="str">
            <v>RECONSTRUCCIÓN CAJA DE INSPECCIÓN TRIPLE PARA CANALIZACIÓN NORMA CODENSA CS 277 (INCLUYE MUROS , PAÑETE, MARCO Y TAPAS) MEDIDAS EXTERNAS: 2.79M X 1.69M. MEDIDAS INTERNAS: 2.29M X 1.19M. ALTURA 1.85M</v>
          </cell>
          <cell r="E2200" t="str">
            <v>UN</v>
          </cell>
          <cell r="F2200">
            <v>2958349</v>
          </cell>
          <cell r="G2200" t="str">
            <v>Actualización 2022 -I</v>
          </cell>
        </row>
        <row r="2201">
          <cell r="A2201">
            <v>7410</v>
          </cell>
          <cell r="B2201" t="str">
            <v>REDES ELECTRICAS</v>
          </cell>
          <cell r="C2201" t="str">
            <v>RED ELECTRICA CODENSA</v>
          </cell>
          <cell r="D2201" t="str">
            <v>RECONSTRUCCIÓN CAJA DE INSPECCIÓN DOBLE PARA CANALIZACIÓN NORMA CODENSA CS 276 (INCLUYE MUROS , PAÑETE, MARCO Y TAPAS) MEDIDAS EXTERNAS: 1.79M X 1.49M. MEDIDAS INTERNAS: 1.49M X 1.19M. ALTURA 1.22M</v>
          </cell>
          <cell r="E2201" t="str">
            <v>UN</v>
          </cell>
          <cell r="F2201">
            <v>1686167</v>
          </cell>
          <cell r="G2201" t="str">
            <v>Actualización 2022 -I</v>
          </cell>
        </row>
        <row r="2202">
          <cell r="A2202">
            <v>7411</v>
          </cell>
          <cell r="B2202" t="str">
            <v>REDES ELECTRICAS</v>
          </cell>
          <cell r="C2202" t="str">
            <v>RED ELECTRICA CODENSA</v>
          </cell>
          <cell r="D2202" t="str">
            <v>RECONSTRUCCIÓN CAJA DE INSPECCIÓN SENCILLA PARA CANALIZACIÓN NORMA CODENSA CS 275 (INCLUYE MUROS , PAÑETE, MARCO Y TAPAS) MEDIDAS EXTERNAS: 1.69M X 1.19M. MEDIDAS INTERNAS: 0.69M X 1.19M. ALTURA 1.22M.</v>
          </cell>
          <cell r="E2202" t="str">
            <v>UN</v>
          </cell>
          <cell r="F2202">
            <v>1125887</v>
          </cell>
          <cell r="G2202" t="str">
            <v>Actualización 2022 -I</v>
          </cell>
        </row>
        <row r="2203">
          <cell r="A2203">
            <v>7412</v>
          </cell>
          <cell r="B2203" t="str">
            <v>REDES ACUEDUCTO</v>
          </cell>
          <cell r="C2203" t="str">
            <v>REDES ACUEDUCTO</v>
          </cell>
          <cell r="D2203" t="str">
            <v>VÁLVULA TIPO MARIPOSA DE Ø 4" CON EXTREMOS LISOS TUBERIA EN PVC INCLUYE UNIONES (INCLUYE SUMINISTRO E INSTALACIÓN).</v>
          </cell>
          <cell r="E2203" t="str">
            <v>UN</v>
          </cell>
          <cell r="F2203">
            <v>1118290</v>
          </cell>
          <cell r="G2203" t="str">
            <v>Actualización 2022 -I</v>
          </cell>
        </row>
        <row r="2204">
          <cell r="A2204">
            <v>7413</v>
          </cell>
          <cell r="B2204" t="str">
            <v>REDES ELECTRICAS</v>
          </cell>
          <cell r="C2204" t="str">
            <v>RED ELECTRICA CODENSA</v>
          </cell>
          <cell r="D2204" t="str">
            <v>RECONSTRUCCIÓN CAJA DE INSPECCIÓN TIPO VEHICULAR (INCLUYE MUROS , PAÑETE, MARCO Y TAPAS) MEDIDAS EXTERNAS: 2.00M X 2.00M. MEDIDAS INTERNAS: 1.50M X 1.50M. ALTURA 1.80M.</v>
          </cell>
          <cell r="E2204" t="str">
            <v>UN</v>
          </cell>
          <cell r="F2204">
            <v>1785789</v>
          </cell>
          <cell r="G2204" t="str">
            <v>Actualización 2022 -I</v>
          </cell>
        </row>
        <row r="2205">
          <cell r="A2205">
            <v>7414</v>
          </cell>
          <cell r="B2205" t="str">
            <v>REDES ACUEDUCTO</v>
          </cell>
          <cell r="C2205" t="str">
            <v>REDES ACUEDUCTO</v>
          </cell>
          <cell r="D2205" t="str">
            <v>VÁLVULA TIPO MARIPOSA DE Ø 6" CON EXTREMOS LISOS TUBERIA EN PVC INCLUYE UNIONES (INCLUYE SUMINISTRO E INSTALACIÓN).</v>
          </cell>
          <cell r="E2205" t="str">
            <v>UN</v>
          </cell>
          <cell r="F2205">
            <v>2213351</v>
          </cell>
          <cell r="G2205" t="str">
            <v>Actualización 2022 -I</v>
          </cell>
        </row>
        <row r="2206">
          <cell r="A2206">
            <v>7415</v>
          </cell>
          <cell r="B2206" t="str">
            <v>REDES ACUEDUCTO</v>
          </cell>
          <cell r="C2206" t="str">
            <v>REDES ACUEDUCTO</v>
          </cell>
          <cell r="D2206" t="str">
            <v>REDUCCION PVC TIPO U.M. 8"X6". (SUMINISTRO E INSTALACIÓN)</v>
          </cell>
          <cell r="E2206" t="str">
            <v>UN</v>
          </cell>
          <cell r="F2206">
            <v>444968</v>
          </cell>
          <cell r="G2206" t="str">
            <v>Actualización 2022 -I</v>
          </cell>
        </row>
        <row r="2207">
          <cell r="A2207">
            <v>7417</v>
          </cell>
          <cell r="B2207" t="str">
            <v>CONCRETO Y ACERO PARA ESTRUCTURAS</v>
          </cell>
          <cell r="C2207" t="str">
            <v>CONCRETO PARA ESTRUCTURAS</v>
          </cell>
          <cell r="D2207" t="str">
            <v>ANCLAJE PARA TUBERIA EN CONCRETO PREMEZCLADO DE 4000 PSI GRAVA COMUN (Incluye suministro, formaleteo, colocacion y curado. No incluye refuerzo)</v>
          </cell>
          <cell r="E2207" t="str">
            <v>M3</v>
          </cell>
          <cell r="F2207">
            <v>622964</v>
          </cell>
          <cell r="G2207" t="str">
            <v>Actualización 2022 -I</v>
          </cell>
        </row>
        <row r="2208">
          <cell r="A2208">
            <v>7419</v>
          </cell>
          <cell r="B2208" t="str">
            <v>REDES ACUEDUCTO</v>
          </cell>
          <cell r="C2208" t="str">
            <v>REDES ACUEDUCTO</v>
          </cell>
          <cell r="D2208" t="str">
            <v>TEE PVC U.M. 4" X 4" (SUMINISTRO E INSTALACIÓN)</v>
          </cell>
          <cell r="E2208" t="str">
            <v>UN</v>
          </cell>
          <cell r="F2208">
            <v>193862</v>
          </cell>
          <cell r="G2208" t="str">
            <v>Actualización 2022 -I</v>
          </cell>
        </row>
        <row r="2209">
          <cell r="A2209">
            <v>7420</v>
          </cell>
          <cell r="B2209" t="str">
            <v>REDES ACUEDUCTO</v>
          </cell>
          <cell r="C2209" t="str">
            <v>REDES ACUEDUCTO</v>
          </cell>
          <cell r="D2209" t="str">
            <v>TEE PVC U.M. 6" X 3" (SUMINISTRO E INSTALACIÓN)</v>
          </cell>
          <cell r="E2209" t="str">
            <v>UN</v>
          </cell>
          <cell r="F2209">
            <v>461666</v>
          </cell>
          <cell r="G2209" t="str">
            <v>Actualización 2022 -I</v>
          </cell>
        </row>
        <row r="2210">
          <cell r="A2210">
            <v>7421</v>
          </cell>
          <cell r="B2210" t="str">
            <v>REDES ACUEDUCTO</v>
          </cell>
          <cell r="C2210" t="str">
            <v>REDES ACUEDUCTO</v>
          </cell>
          <cell r="D2210" t="str">
            <v>TEE PVC U.M. 6" X 4" (SUMINISTRO E INSTALACIÓN)</v>
          </cell>
          <cell r="E2210" t="str">
            <v>UN</v>
          </cell>
          <cell r="F2210">
            <v>467616</v>
          </cell>
          <cell r="G2210" t="str">
            <v>Actualización 2022 -I</v>
          </cell>
        </row>
        <row r="2211">
          <cell r="A2211">
            <v>7422</v>
          </cell>
          <cell r="B2211" t="str">
            <v>REDES ACUEDUCTO</v>
          </cell>
          <cell r="C2211" t="str">
            <v>REDES ACUEDUCTO</v>
          </cell>
          <cell r="D2211" t="str">
            <v>VÁLVULA TIPO MARIPOSA DE Ø 6" CON EXTREMOS LISOS TUBERIA EN PVC INCLUYE UNIONES Y TAPA DE SEGURIDAD CIERRE PERMANENTE (INCLUYE SUMINISTRO E INSTALACIÓN).</v>
          </cell>
          <cell r="E2211" t="str">
            <v>UN</v>
          </cell>
          <cell r="F2211">
            <v>2447237</v>
          </cell>
          <cell r="G2211" t="str">
            <v>Actualización 2022 -I</v>
          </cell>
        </row>
        <row r="2212">
          <cell r="A2212">
            <v>7423</v>
          </cell>
          <cell r="B2212" t="str">
            <v>REDES ACUEDUCTO</v>
          </cell>
          <cell r="C2212" t="str">
            <v>REDES ACUEDUCTO</v>
          </cell>
          <cell r="D2212" t="str">
            <v>TEE PVC U.M. 6" X 6" (SUMINISTRO E INSTALACIÓN)</v>
          </cell>
          <cell r="E2212" t="str">
            <v>UN</v>
          </cell>
          <cell r="F2212">
            <v>580666</v>
          </cell>
          <cell r="G2212" t="str">
            <v>Actualización 2022 -I</v>
          </cell>
        </row>
        <row r="2213">
          <cell r="A2213">
            <v>7424</v>
          </cell>
          <cell r="B2213" t="str">
            <v>REDES ACUEDUCTO</v>
          </cell>
          <cell r="C2213" t="str">
            <v>REDES ACUEDUCTO</v>
          </cell>
          <cell r="D2213" t="str">
            <v>VÁLVULA TIPO MARIPOSA DE Ø 8" CON EXTREMOS LISOS TUBERIA EN PVC INCLUYE UNIONES (INCLUYE SUMINISTRO E INSTALACIÓN).</v>
          </cell>
          <cell r="E2213" t="str">
            <v>UN</v>
          </cell>
          <cell r="F2213">
            <v>3379941</v>
          </cell>
          <cell r="G2213" t="str">
            <v>Actualización 2022 -I</v>
          </cell>
        </row>
        <row r="2214">
          <cell r="A2214">
            <v>7425</v>
          </cell>
          <cell r="B2214" t="str">
            <v>REDES ACUEDUCTO</v>
          </cell>
          <cell r="C2214" t="str">
            <v>REDES ACUEDUCTO</v>
          </cell>
          <cell r="D2214" t="str">
            <v>VÁLVULA TIPO MARIPOSA DE Ø 8" CON EXTREMOS LISOS TUBERIA EN PVC INCLUYE UNIONES Y TAPA DE SEGURIDAD CIERRE PERMANENTE (INCLUYE SUMINISTRO E INSTALACIÓN).</v>
          </cell>
          <cell r="E2214" t="str">
            <v>UN</v>
          </cell>
          <cell r="F2214">
            <v>3613824</v>
          </cell>
          <cell r="G2214" t="str">
            <v>Actualización 2022 -I</v>
          </cell>
        </row>
        <row r="2215">
          <cell r="A2215">
            <v>7426</v>
          </cell>
          <cell r="B2215" t="str">
            <v>CONCRETO Y ACERO PARA ESTRUCTURAS</v>
          </cell>
          <cell r="C2215" t="str">
            <v>CONCRETO PARA ESTRUCTURAS</v>
          </cell>
          <cell r="D2215" t="str">
            <v>CABEZAL EN CONCRETO PREMEZCLADO DE 4000 PSI (28Mpa) GRAVA COMUN (Incluye suministro, formaleteo metalico, colocacion y curado. No incluye refuerzo)</v>
          </cell>
          <cell r="E2215" t="str">
            <v>M3</v>
          </cell>
          <cell r="F2215">
            <v>564814</v>
          </cell>
          <cell r="G2215" t="str">
            <v>Actualización 2022 -I</v>
          </cell>
        </row>
        <row r="2216">
          <cell r="A2216">
            <v>7427</v>
          </cell>
          <cell r="B2216" t="str">
            <v>REDES ACUEDUCTO</v>
          </cell>
          <cell r="C2216" t="str">
            <v>REDES ACUEDUCTO</v>
          </cell>
          <cell r="D2216" t="str">
            <v>TEE PVC U.M. 8" X 6" (SUMINISTRO E INSTALACIÓN)</v>
          </cell>
          <cell r="E2216" t="str">
            <v>UN</v>
          </cell>
          <cell r="F2216">
            <v>962656</v>
          </cell>
          <cell r="G2216" t="str">
            <v>Actualización 2022 -I</v>
          </cell>
        </row>
        <row r="2217">
          <cell r="A2217">
            <v>7428</v>
          </cell>
          <cell r="B2217" t="str">
            <v>REDES ACUEDUCTO</v>
          </cell>
          <cell r="C2217" t="str">
            <v>REDES ACUEDUCTO</v>
          </cell>
          <cell r="D2217" t="str">
            <v>TEE PVC U.M. 8" X 8" (SUMINISTRO E INSTALACIÓN)</v>
          </cell>
          <cell r="E2217" t="str">
            <v>UN</v>
          </cell>
          <cell r="F2217">
            <v>1004306</v>
          </cell>
          <cell r="G2217" t="str">
            <v>Actualización 2022 -I</v>
          </cell>
        </row>
        <row r="2218">
          <cell r="A2218">
            <v>7429</v>
          </cell>
          <cell r="B2218" t="str">
            <v>REDES ACUEDUCTO</v>
          </cell>
          <cell r="C2218" t="str">
            <v>REDES ACUEDUCTO</v>
          </cell>
          <cell r="D2218" t="str">
            <v>NIPLE 24" ACERO CARBON EXTREMOS ESPIGO/CAMPANA L= 3000MM CON SALIDA PARA BOCA DE ACCESO 24" (ACERO). SUMINISTRO E INSTALACIÓN.</v>
          </cell>
          <cell r="E2218" t="str">
            <v>UN</v>
          </cell>
          <cell r="F2218">
            <v>2661635</v>
          </cell>
          <cell r="G2218" t="str">
            <v>Actualización 2022 -I</v>
          </cell>
        </row>
        <row r="2219">
          <cell r="A2219">
            <v>7430</v>
          </cell>
          <cell r="B2219" t="str">
            <v>REDES ELECTRICAS</v>
          </cell>
          <cell r="C2219" t="str">
            <v>RED ELECTRICA EPM</v>
          </cell>
          <cell r="D2219" t="str">
            <v>BAJANTE DE ALIMENTACION DE LONGITUD=6M, D=2", GALVANIZADA (INCLUYE CODO DE ACOMETIDA). (INCLUYE SUMINISTRO E INSTALACIÓN)</v>
          </cell>
          <cell r="E2219" t="str">
            <v>UN</v>
          </cell>
          <cell r="F2219">
            <v>372521</v>
          </cell>
          <cell r="G2219" t="str">
            <v>Actualización 2022 -I</v>
          </cell>
        </row>
        <row r="2220">
          <cell r="A2220">
            <v>7431</v>
          </cell>
          <cell r="B2220" t="str">
            <v>REDES ACUEDUCTO</v>
          </cell>
          <cell r="C2220" t="str">
            <v>REDES ACUEDUCTO</v>
          </cell>
          <cell r="D2220" t="str">
            <v>TUBERÍA EN ACERO Ø24" CON UNIONES ESPIGO/CAMPANA CON EMPAQUE DE CAUCHO. REVEST.INTERIOR Y RECUBR EXT. EN MORTERO CEMENTO. L= 6.00M PRESIÓN TRABAJO 150 PSI. SUMINISTRO E INSTALACIÓN</v>
          </cell>
          <cell r="E2220" t="str">
            <v>ML</v>
          </cell>
          <cell r="F2220">
            <v>1391036</v>
          </cell>
          <cell r="G2220" t="str">
            <v>Actualización 2022 -I</v>
          </cell>
        </row>
        <row r="2221">
          <cell r="A2221">
            <v>7432</v>
          </cell>
          <cell r="B2221" t="str">
            <v>REDES ALCANTARILLADO / DRENAJE</v>
          </cell>
          <cell r="C2221" t="str">
            <v>REDES ALCANTARILLADO / DRENAJE</v>
          </cell>
          <cell r="D2221" t="str">
            <v>TUBERIA PVC U.M. EXT CORRUGADO/INT LISO U.M. NORMA NTC 3722-1 D=24" (INCLUYE SUMINISTRO E INSTALACIÓN)</v>
          </cell>
          <cell r="E2221" t="str">
            <v>ML</v>
          </cell>
          <cell r="F2221">
            <v>598672</v>
          </cell>
          <cell r="G2221" t="str">
            <v>Actualización 2022 -I</v>
          </cell>
        </row>
        <row r="2222">
          <cell r="A2222">
            <v>7433</v>
          </cell>
          <cell r="B2222" t="str">
            <v>REDES ALCANTARILLADO / DRENAJE</v>
          </cell>
          <cell r="C2222" t="str">
            <v>REDES ALCANTARILLADO / DRENAJE</v>
          </cell>
          <cell r="D2222" t="str">
            <v>TUBERIA PVC U.M. EXT CORRUGADO/INT LISO U.M. NORMA NTC 3722-1 D=27" (INCLUYE SUMINISTRO E INSTALACIÓN)</v>
          </cell>
          <cell r="E2222" t="str">
            <v>ML</v>
          </cell>
          <cell r="F2222">
            <v>705673</v>
          </cell>
          <cell r="G2222" t="str">
            <v>Actualización 2022 -I</v>
          </cell>
        </row>
        <row r="2223">
          <cell r="A2223">
            <v>7434</v>
          </cell>
          <cell r="B2223" t="str">
            <v>REDES ALCANTARILLADO / DRENAJE</v>
          </cell>
          <cell r="C2223" t="str">
            <v>REDES ALCANTARILLADO / DRENAJE</v>
          </cell>
          <cell r="D2223" t="str">
            <v>TUBERIA PVC U.M. EXT CORRUGADO/INT LISO U.M. NORMA NTC 3722-1 D=30" (INCLUYE SUMINISTRO E INSTALACIÓN)</v>
          </cell>
          <cell r="E2223" t="str">
            <v>ML</v>
          </cell>
          <cell r="F2223">
            <v>868559</v>
          </cell>
          <cell r="G2223" t="str">
            <v>Actualización 2022 -I</v>
          </cell>
        </row>
        <row r="2224">
          <cell r="A2224">
            <v>7435</v>
          </cell>
          <cell r="B2224" t="str">
            <v>REDES ALCANTARILLADO / DRENAJE</v>
          </cell>
          <cell r="C2224" t="str">
            <v>REDES ALCANTARILLADO / DRENAJE</v>
          </cell>
          <cell r="D2224" t="str">
            <v>TUBERIA PVC U.M. EXT CORRUGADO/INT LISO U.M. NORMA NTC 3722-1 D=36" (INCLUYE SUMINISTRO E INSTALACIÓN)</v>
          </cell>
          <cell r="E2224" t="str">
            <v>ML</v>
          </cell>
          <cell r="F2224">
            <v>1568540</v>
          </cell>
          <cell r="G2224" t="str">
            <v>Actualización 2022 -I</v>
          </cell>
        </row>
        <row r="2225">
          <cell r="A2225">
            <v>7436</v>
          </cell>
          <cell r="B2225" t="str">
            <v>SEÑALIZACIÓN</v>
          </cell>
          <cell r="C2225" t="str">
            <v>OTROS-SEÑALIZACIÓN</v>
          </cell>
          <cell r="D2225" t="str">
            <v>SEÑAL VERTICAL DE PEDESTAL SITP 1-2 RUTAS H=3.75. (INCLUYE CENEFA, FABRICACIÓN, SUMINISTRO E INSTALACIÓN).</v>
          </cell>
          <cell r="E2225" t="str">
            <v>UN</v>
          </cell>
          <cell r="F2225">
            <v>1096381</v>
          </cell>
          <cell r="G2225" t="str">
            <v>Actualización 2022 -I</v>
          </cell>
        </row>
        <row r="2226">
          <cell r="A2226">
            <v>7437</v>
          </cell>
          <cell r="B2226" t="str">
            <v>CONCRETO Y ACERO PARA ESTRUCTURAS</v>
          </cell>
          <cell r="C2226" t="str">
            <v>CONCRETO Y ACERO PARA ESTRUCTURAS</v>
          </cell>
          <cell r="D2226" t="str">
            <v>CONCRETO 6000 PSI GRAVA COMÚN PARA TAPAS CÁMARA (PREMEZCLADO. INCLUYE SUMINISTRO, FORMALETEO Y COLOCACIÓN. NO INCLUYE REFUERZO).</v>
          </cell>
          <cell r="E2226" t="str">
            <v>M3</v>
          </cell>
          <cell r="F2226">
            <v>677121</v>
          </cell>
          <cell r="G2226" t="str">
            <v>Actualización 2022 -I</v>
          </cell>
        </row>
        <row r="2227">
          <cell r="A2227">
            <v>7438</v>
          </cell>
          <cell r="B2227" t="str">
            <v>REDES ACUEDUCTO</v>
          </cell>
          <cell r="C2227" t="str">
            <v>REDES ACUEDUCTO</v>
          </cell>
          <cell r="D2227" t="str">
            <v>NIPLE 16" ACERO CARBON EXTREMOS BRIDA/CAMPANA L= 2000MM CON SALIDA PARA VENTOSA 2" Y BY-PASS Ø=2". (SUMINISTRO E INSTALACIÓN).</v>
          </cell>
          <cell r="E2227" t="str">
            <v>UN</v>
          </cell>
          <cell r="F2227">
            <v>2475217</v>
          </cell>
          <cell r="G2227" t="str">
            <v>Actualización 2022 -I</v>
          </cell>
        </row>
        <row r="2228">
          <cell r="A2228">
            <v>7439</v>
          </cell>
          <cell r="B2228" t="str">
            <v>REDES ALCANTARILLADO / DRENAJE</v>
          </cell>
          <cell r="C2228" t="str">
            <v>REDES ALCANTARILLADO / DRENAJE</v>
          </cell>
          <cell r="D2228" t="str">
            <v>TAPA CIRCULAR DE SEGURIDAD PARA TRÁFICO PESADO D= 0.60M. SUMINISTRO E INSTALACIÓN</v>
          </cell>
          <cell r="E2228" t="str">
            <v>UN</v>
          </cell>
          <cell r="F2228">
            <v>368160</v>
          </cell>
          <cell r="G2228" t="str">
            <v>Actualización 2022 -I</v>
          </cell>
        </row>
        <row r="2229">
          <cell r="A2229">
            <v>7440</v>
          </cell>
          <cell r="B2229" t="str">
            <v>REDES ACUEDUCTO</v>
          </cell>
          <cell r="C2229" t="str">
            <v>REDES ACUEDUCTO</v>
          </cell>
          <cell r="D2229" t="str">
            <v>NIPLE 16" ACERO CARBON EXTREMOS BRIDA/CAMPANA L= 2000MM CON SALIDA PARA VENTOSA 2"(ACERO). (SUMINISTRO E INSTALACIÓN).</v>
          </cell>
          <cell r="E2229" t="str">
            <v>UN</v>
          </cell>
          <cell r="F2229">
            <v>2465009</v>
          </cell>
          <cell r="G2229" t="str">
            <v>Actualización 2022 -I</v>
          </cell>
        </row>
        <row r="2230">
          <cell r="A2230">
            <v>7441</v>
          </cell>
          <cell r="B2230" t="str">
            <v>REDES ACUEDUCTO</v>
          </cell>
          <cell r="C2230" t="str">
            <v>REDES ACUEDUCTO</v>
          </cell>
          <cell r="D2230" t="str">
            <v>NIPLE 16" ACERO CARBON EXTREMOS ESPIGO/BRIDA L= 2000MM CON SALIDA PARA VENTOSA 2"(ACERO). (SUMINISTRO E INSTALACIÓN).</v>
          </cell>
          <cell r="E2230" t="str">
            <v>UN</v>
          </cell>
          <cell r="F2230">
            <v>2465009</v>
          </cell>
          <cell r="G2230" t="str">
            <v>Actualización 2022 -I</v>
          </cell>
        </row>
        <row r="2231">
          <cell r="A2231">
            <v>7442</v>
          </cell>
          <cell r="B2231" t="str">
            <v>REDES ACUEDUCTO</v>
          </cell>
          <cell r="C2231" t="str">
            <v>REDES ACUEDUCTO</v>
          </cell>
          <cell r="D2231" t="str">
            <v>NIPLE 16" ACERO CARBON EXTREMOS ESPIGO/BRIDA L= 2000MM CON SALIDA PARA VENTOSA 2" Y BY-PASS Ø=2". (SUMINISTRO E INSTALACIÓN).</v>
          </cell>
          <cell r="E2231" t="str">
            <v>UN</v>
          </cell>
          <cell r="F2231">
            <v>2475217</v>
          </cell>
          <cell r="G2231" t="str">
            <v>Actualización 2022 -I</v>
          </cell>
        </row>
        <row r="2232">
          <cell r="A2232">
            <v>7443</v>
          </cell>
          <cell r="B2232" t="str">
            <v>ANDENES Y SARDINELES</v>
          </cell>
          <cell r="C2232" t="str">
            <v>SARDINELES Y BORDILLOS</v>
          </cell>
          <cell r="D2232" t="str">
            <v>CAÑUELA TIPO CU 004 (SUMINISTRO E INSTALACIÓN. INCLUYE 3CM MORTERO 1:5)</v>
          </cell>
          <cell r="E2232" t="str">
            <v>ML</v>
          </cell>
          <cell r="F2232">
            <v>47487</v>
          </cell>
          <cell r="G2232" t="str">
            <v>Actualización 2022 -I</v>
          </cell>
        </row>
        <row r="2233">
          <cell r="A2233">
            <v>7445</v>
          </cell>
          <cell r="B2233" t="str">
            <v>GESTIÓN AMBIENTAL</v>
          </cell>
          <cell r="C2233" t="str">
            <v>GESTIÓN AMBIENTAL</v>
          </cell>
          <cell r="D2233" t="str">
            <v>CERRAMIENTO EN MALLA ELECTROSOLDADA H= 1.50M CALIBRE 10.5 HUECO DE 2". SUMINISTRO E INSTALACIÓN.</v>
          </cell>
          <cell r="E2233" t="str">
            <v>M2</v>
          </cell>
          <cell r="F2233">
            <v>266766</v>
          </cell>
          <cell r="G2233" t="str">
            <v>Actualización 2022 -I</v>
          </cell>
        </row>
        <row r="2234">
          <cell r="A2234">
            <v>7447</v>
          </cell>
          <cell r="B2234" t="str">
            <v>REDES ALCANTARILLADO / DRENAJE</v>
          </cell>
          <cell r="C2234" t="str">
            <v>REDES ALCANTARILLADO / DRENAJE</v>
          </cell>
          <cell r="D2234" t="str">
            <v>TUBERIA PVC U.M. EXT CORRUGADO/INT LISO U.M. NORMA NTC 3722-1 D=48" (INCLUYE SUMINISTRO E INSTALACIÓN)</v>
          </cell>
          <cell r="E2234" t="str">
            <v>ML</v>
          </cell>
          <cell r="F2234">
            <v>3174582</v>
          </cell>
          <cell r="G2234" t="str">
            <v>Actualización 2022 -I</v>
          </cell>
        </row>
        <row r="2235">
          <cell r="A2235">
            <v>7448</v>
          </cell>
          <cell r="B2235" t="str">
            <v>REDES ACUEDUCTO</v>
          </cell>
          <cell r="C2235" t="str">
            <v>REDES ACUEDUCTO</v>
          </cell>
          <cell r="D2235" t="str">
            <v>VÁLVULA 1 1/2" PARA EXPULSIÓN DE AIRE (SUMINISTRO E INSTALACIÓN)</v>
          </cell>
          <cell r="E2235" t="str">
            <v>UN</v>
          </cell>
          <cell r="F2235">
            <v>338737</v>
          </cell>
          <cell r="G2235" t="str">
            <v>Actualización 2022 -I</v>
          </cell>
        </row>
        <row r="2236">
          <cell r="A2236">
            <v>7451</v>
          </cell>
          <cell r="B2236" t="str">
            <v>REDES ACUEDUCTO</v>
          </cell>
          <cell r="C2236" t="str">
            <v>REDES ACUEDUCTO</v>
          </cell>
          <cell r="D2236" t="str">
            <v>VÁLVULA COMPUERTA D=2" EXTREMOS BRIDADOS (A) (150 PSI). SUMINISTRO E INSTALACIÓN</v>
          </cell>
          <cell r="E2236" t="str">
            <v>UN</v>
          </cell>
          <cell r="F2236">
            <v>425611</v>
          </cell>
          <cell r="G2236" t="str">
            <v>Actualización 2022 -I</v>
          </cell>
        </row>
        <row r="2237">
          <cell r="A2237">
            <v>7452</v>
          </cell>
          <cell r="B2237" t="str">
            <v>REDES ELECTRICAS</v>
          </cell>
          <cell r="C2237" t="str">
            <v>RED ELECTRICA CODENSA</v>
          </cell>
          <cell r="D2237" t="str">
            <v>MALLA DE PUESTA A TIERRA PARA EQUIPOS AEREOS EN POSTE COMO SECCIONALIZADORES, RECONECTADORES Y GRUPOS DE MEDIDA MT, RESISTIVIDAD DE TERRENO DE 24.62 OMNIOS-M. (INCLUYE SISTEMA DE PUESTA A TIERRA, POZOS CAPACITIVOS, TRATAMIENTO DE SUELO TIPO HIDROSOLTA, CABLE 2/0 CU DESNUDO, CONECTOTRES CERTIFICADOS.) ( INCLUYE SUMINISTRO E INSTALACIÓN).</v>
          </cell>
          <cell r="E2237" t="str">
            <v>UN</v>
          </cell>
          <cell r="F2237">
            <v>1822518</v>
          </cell>
          <cell r="G2237" t="str">
            <v>Actualización 2022 -I</v>
          </cell>
        </row>
        <row r="2238">
          <cell r="A2238">
            <v>7453</v>
          </cell>
          <cell r="B2238" t="str">
            <v>REDES ACUEDUCTO</v>
          </cell>
          <cell r="C2238" t="str">
            <v>REDES ACUEDUCTO</v>
          </cell>
          <cell r="D2238" t="str">
            <v>VÁLVULA COMPUERTA D=4" EXTREMOS BRIDADOS (A) (150 PSI). SUMINISTRO E INSTALACIÓN</v>
          </cell>
          <cell r="E2238" t="str">
            <v>UN</v>
          </cell>
          <cell r="F2238">
            <v>1215643</v>
          </cell>
          <cell r="G2238" t="str">
            <v>Actualización 2022 -I</v>
          </cell>
        </row>
        <row r="2239">
          <cell r="A2239">
            <v>7454</v>
          </cell>
          <cell r="B2239" t="str">
            <v>REDES ACUEDUCTO</v>
          </cell>
          <cell r="C2239" t="str">
            <v>REDES ACUEDUCTO</v>
          </cell>
          <cell r="D2239" t="str">
            <v>VÁLVULA DE GLOBO DE 4" (A). SUMINISTRO E INSTALACIÓN</v>
          </cell>
          <cell r="E2239" t="str">
            <v>UN</v>
          </cell>
          <cell r="F2239">
            <v>2018843</v>
          </cell>
          <cell r="G2239" t="str">
            <v>Actualización 2022 -I</v>
          </cell>
        </row>
        <row r="2240">
          <cell r="A2240">
            <v>7455</v>
          </cell>
          <cell r="B2240" t="str">
            <v>REDES ACUEDUCTO</v>
          </cell>
          <cell r="C2240" t="str">
            <v>REDES ACUEDUCTO</v>
          </cell>
          <cell r="D2240" t="str">
            <v>VÁLVULA DE MARIPOSA Ø 12"A BRIDA - BRIDA (A) (150 PSI). SUMINISTRO E INSTALACIÓN</v>
          </cell>
          <cell r="E2240" t="str">
            <v>UN</v>
          </cell>
          <cell r="F2240">
            <v>10597305</v>
          </cell>
          <cell r="G2240" t="str">
            <v>Actualización 2022 -I</v>
          </cell>
        </row>
        <row r="2241">
          <cell r="A2241">
            <v>7458</v>
          </cell>
          <cell r="B2241" t="str">
            <v>REDES ELECTRICAS</v>
          </cell>
          <cell r="C2241" t="str">
            <v>RED ELECTRICA CODENSA</v>
          </cell>
          <cell r="D2241" t="str">
            <v>MALLA DE PUESTA A TIERRA PARA EQUIPOS AEREOS EN POSTE COMO SECCIONALIZADORES, RECONECTADORES Y GRUPOS DE MEDIDA MT, RESISTIVIDAD DE TERRENO DE 39.6 OMNIOS-M. (INCLUYE SISTEMA DE PUESTA A TIERRA, POZOS CAPACITIVOS, TRATAMIENTO DE SUELO TIPO HIDROSOLTA, CABLE 2/0 CU DESNUDO, CONECTOTRES CERTIFICADOS.) ( INCLUYE SUMINISTRO E INSTALACIÓN).</v>
          </cell>
          <cell r="E2241" t="str">
            <v>UN</v>
          </cell>
          <cell r="F2241">
            <v>6175623</v>
          </cell>
          <cell r="G2241" t="str">
            <v>Actualización 2022 -I</v>
          </cell>
        </row>
        <row r="2242">
          <cell r="A2242">
            <v>7459</v>
          </cell>
          <cell r="B2242" t="str">
            <v>REDES ACUEDUCTO</v>
          </cell>
          <cell r="C2242" t="str">
            <v>REDES ACUEDUCTO</v>
          </cell>
          <cell r="D2242" t="str">
            <v>NIPLE 16" ACERO CARBON EXTREMOS ESPIGO/CAMPANA L= 3000MM CON SALIDA BRIDADA PARA BOCA DE ACCESO 16" Y SALIDA PARA VENTOSA 2"(ACERO). (SUMINISTRO E INSTALACIÓN)</v>
          </cell>
          <cell r="E2242" t="str">
            <v>UN</v>
          </cell>
          <cell r="F2242">
            <v>3134532</v>
          </cell>
          <cell r="G2242" t="str">
            <v>Actualización 2022 -I</v>
          </cell>
        </row>
        <row r="2243">
          <cell r="A2243">
            <v>7460</v>
          </cell>
          <cell r="B2243" t="str">
            <v>REDES ELECTRICAS</v>
          </cell>
          <cell r="C2243" t="str">
            <v>RED ELECTRICA CODENSA</v>
          </cell>
          <cell r="D2243" t="str">
            <v>MALLA DE PUESTA A TIERRA PARA EQUIPOS AEREOS EN POSTE COMO SECCIONALIZADORES, RECONECTADORES Y GRUPOS DE MEDIDA MT, RESISTIVIDAD DE TERRENO DE 25.15 OMNIOS-M. (INCLUYE SISTEMA DE PUESTA A TIERRA, POZOS CAPACITIVOS, TRATAMIENTO DE SUELO TIPO HIDROSOLTA, CABLE 2/0 CU DESNUDO, CONECTOTRES CERTIFICADOS.) ( INCLUYE SUMINISTRO E INSTALACIÓN).</v>
          </cell>
          <cell r="E2243" t="str">
            <v>UN</v>
          </cell>
          <cell r="F2243">
            <v>2383656</v>
          </cell>
          <cell r="G2243" t="str">
            <v>Actualización 2022 -I</v>
          </cell>
        </row>
        <row r="2244">
          <cell r="A2244">
            <v>7462</v>
          </cell>
          <cell r="B2244" t="str">
            <v>REDES ACUEDUCTO</v>
          </cell>
          <cell r="C2244" t="str">
            <v>REDES ACUEDUCTO</v>
          </cell>
          <cell r="D2244" t="str">
            <v>NIPLE 16" ACERO CARBON EXTREMOS ESPIGO/CAMPANA L= 3000MM CON SALIDA PARA BOCA DE ACCESO 16" (ACERO). (SUMINISTRO E INSTALACIÓN)</v>
          </cell>
          <cell r="E2244" t="str">
            <v>UN</v>
          </cell>
          <cell r="F2244">
            <v>2135582</v>
          </cell>
          <cell r="G2244" t="str">
            <v>Actualización 2022 -I</v>
          </cell>
        </row>
        <row r="2245">
          <cell r="A2245">
            <v>7464</v>
          </cell>
          <cell r="B2245" t="str">
            <v>REDES ELECTRICAS</v>
          </cell>
          <cell r="C2245" t="str">
            <v>RED ELECTRICA CODENSA</v>
          </cell>
          <cell r="D2245" t="str">
            <v>MALLA DE PUESTA A TIERRA PARA EQUIPOS AEREOS EN POSTE COMO SECCIONALIZADORES, RECONECTADORES Y GRUPOS DE MEDIDA MT, RESISTIVIDAD DE TERRENO DE 42.42 OMNIOS-M. (INCLUYE SISTEMA DE PUESTA A TIERRA, POZOS CAPACITIVOS, TRATAMIENTO DE SUELO TIPO HIDROSOLTA, CABLE 2/0 CU DESNUDO, CONECTOTRES CERTIFICADOS.) ( INCLUYE SUMINISTRO E INSTALACIÓN).</v>
          </cell>
          <cell r="E2245" t="str">
            <v>UN</v>
          </cell>
          <cell r="F2245">
            <v>2516860</v>
          </cell>
          <cell r="G2245" t="str">
            <v>Actualización 2022 -I</v>
          </cell>
        </row>
        <row r="2246">
          <cell r="A2246">
            <v>7465</v>
          </cell>
          <cell r="B2246" t="str">
            <v>REDES ACUEDUCTO</v>
          </cell>
          <cell r="C2246" t="str">
            <v>REDES ACUEDUCTO</v>
          </cell>
          <cell r="D2246" t="str">
            <v>NIPLE 4" DE ACERO SCH-40 S/C EXTREMOS LISO, L=360MM. (SUMINISTRO E INSTALACIÓN)</v>
          </cell>
          <cell r="E2246" t="str">
            <v>UN</v>
          </cell>
          <cell r="F2246">
            <v>106201</v>
          </cell>
          <cell r="G2246" t="str">
            <v>Actualización 2022 -I</v>
          </cell>
        </row>
        <row r="2247">
          <cell r="A2247">
            <v>7468</v>
          </cell>
          <cell r="B2247" t="str">
            <v>REDES ACUEDUCTO</v>
          </cell>
          <cell r="C2247" t="str">
            <v>REDES ACUEDUCTO</v>
          </cell>
          <cell r="D2247" t="str">
            <v>NIPLE 24" ACERO CARBON EXTREMOS LISOS CON SALIDA PARA PITÓMETRO 1" Y DOS SALIDAS 1 1/2". L= 2000 MM. SUMINISTRO E INSTALACIÓN</v>
          </cell>
          <cell r="E2247" t="str">
            <v>UN</v>
          </cell>
          <cell r="F2247">
            <v>1805761</v>
          </cell>
          <cell r="G2247" t="str">
            <v>Actualización 2022 -I</v>
          </cell>
        </row>
        <row r="2248">
          <cell r="A2248">
            <v>7469</v>
          </cell>
          <cell r="B2248" t="str">
            <v>SEÑALIZACIÓN</v>
          </cell>
          <cell r="C2248" t="str">
            <v>OTROS-SEÑALIZACIÓN</v>
          </cell>
          <cell r="D2248" t="str">
            <v>DELINEADOR DE OBSTÁCULO PARA EL TRÁSITO POR UN LADO DEL OBTÁCULO DE 90CM X 20CM, REFLECTIVO PRISMÁTICO TIPO VII O SUPERIOR, AMARILLO LIMÓN FLUORESCENTE EN LÁMINA GALVANIZADA, PEDESTAL EN ÁNGULO. SUMINISTRO E INSTALACIÓN.</v>
          </cell>
          <cell r="E2248" t="str">
            <v>UN</v>
          </cell>
          <cell r="F2248">
            <v>318562</v>
          </cell>
          <cell r="G2248" t="str">
            <v>Actualización 2022 -I</v>
          </cell>
        </row>
        <row r="2249">
          <cell r="A2249">
            <v>7470</v>
          </cell>
          <cell r="B2249" t="str">
            <v>SEÑALIZACIÓN</v>
          </cell>
          <cell r="C2249" t="str">
            <v>OTROS-SEÑALIZACIÓN</v>
          </cell>
          <cell r="D2249" t="str">
            <v>DELINEADOR DE CURVA HORIZONTAL DE 40CM X 50CM. REFLECTIVO PRISMÁTICO TIPO VII O SUPERIOR, AMARILLO LIMÓN FLUORESCENTE EN LÁMINA GALVANIZADA, PEDESTAL EN ÁNGULO. SUMINISTRO E INSTALACIÓN</v>
          </cell>
          <cell r="E2249" t="str">
            <v>UN</v>
          </cell>
          <cell r="F2249">
            <v>290098</v>
          </cell>
          <cell r="G2249" t="str">
            <v>Actualización 2022 -I</v>
          </cell>
        </row>
        <row r="2250">
          <cell r="A2250">
            <v>7471</v>
          </cell>
          <cell r="B2250" t="str">
            <v>REDES ACUEDUCTO</v>
          </cell>
          <cell r="C2250" t="str">
            <v>REDES ACUEDUCTO</v>
          </cell>
          <cell r="D2250" t="str">
            <v>TEE PVC U.M. 12" X 6" (SUMINISTRO E INSTALACIÓN)</v>
          </cell>
          <cell r="E2250" t="str">
            <v>UN</v>
          </cell>
          <cell r="F2250">
            <v>2064596</v>
          </cell>
          <cell r="G2250" t="str">
            <v>Actualización 2022 -I</v>
          </cell>
        </row>
        <row r="2251">
          <cell r="A2251">
            <v>7472</v>
          </cell>
          <cell r="B2251" t="str">
            <v>REDES ALCANTARILLADO / DRENAJE</v>
          </cell>
          <cell r="C2251" t="str">
            <v>REDES ALCANTARILLADO / DRENAJE</v>
          </cell>
          <cell r="D2251" t="str">
            <v>TUBERIA PVC U.M. EXT CORRUGADO/INT LISO U.M. NORMA NTC 3722-1 D=33". (INCLUYE SUMINISTRO E INSTALACIÓN)</v>
          </cell>
          <cell r="E2251" t="str">
            <v>ML</v>
          </cell>
          <cell r="F2251">
            <v>1149715</v>
          </cell>
          <cell r="G2251" t="str">
            <v>Actualización 2022 -I</v>
          </cell>
        </row>
        <row r="2252">
          <cell r="A2252">
            <v>7473</v>
          </cell>
          <cell r="B2252" t="str">
            <v>REDES ACUEDUCTO</v>
          </cell>
          <cell r="C2252" t="str">
            <v>REDES ACUEDUCTO</v>
          </cell>
          <cell r="D2252" t="str">
            <v>TEE PVC U.M. 12" X 4" (SUMINISTRO E INSTALACIÓN)</v>
          </cell>
          <cell r="E2252" t="str">
            <v>UN</v>
          </cell>
          <cell r="F2252">
            <v>1711166</v>
          </cell>
          <cell r="G2252" t="str">
            <v>Actualización 2022 -I</v>
          </cell>
        </row>
        <row r="2253">
          <cell r="A2253">
            <v>7474</v>
          </cell>
          <cell r="B2253" t="str">
            <v>REDES ALCANTARILLADO / DRENAJE</v>
          </cell>
          <cell r="C2253" t="str">
            <v>REDES ALCANTARILLADO / DRENAJE</v>
          </cell>
          <cell r="D2253" t="str">
            <v>TUBERIA PVC U.M. EXT CORRUGADO/INT LISO U.M. NORMA NTC 3722-1 D=42". (INCLUYE SUMINISTRO E INSTALACIÓN)</v>
          </cell>
          <cell r="E2253" t="str">
            <v>ML</v>
          </cell>
          <cell r="F2253">
            <v>2490925</v>
          </cell>
          <cell r="G2253" t="str">
            <v>Actualización 2022 -I</v>
          </cell>
        </row>
        <row r="2254">
          <cell r="A2254">
            <v>7477</v>
          </cell>
          <cell r="B2254" t="str">
            <v>REDES ACUEDUCTO</v>
          </cell>
          <cell r="C2254" t="str">
            <v>REDES ACUEDUCTO</v>
          </cell>
          <cell r="D2254" t="str">
            <v>REDUCCION CONCENTRICA HD EXTREMO LISO 12"X4" (SUMINISTRO E INSTALACIÓN)</v>
          </cell>
          <cell r="E2254" t="str">
            <v>UN</v>
          </cell>
          <cell r="F2254">
            <v>1067038</v>
          </cell>
          <cell r="G2254" t="str">
            <v>Actualización 2022 -I</v>
          </cell>
        </row>
        <row r="2255">
          <cell r="A2255">
            <v>7480</v>
          </cell>
          <cell r="B2255" t="str">
            <v>REDES ACUEDUCTO</v>
          </cell>
          <cell r="C2255" t="str">
            <v>REDES ACUEDUCTO</v>
          </cell>
          <cell r="D2255" t="str">
            <v>UNIÓN JUNTA DE DESMONTAJE Ø 12 (A) (SUMINISTRO E INSTALACIÓN)</v>
          </cell>
          <cell r="E2255" t="str">
            <v>UN</v>
          </cell>
          <cell r="F2255">
            <v>2365560</v>
          </cell>
          <cell r="G2255" t="str">
            <v>Actualización 2022 -I</v>
          </cell>
        </row>
        <row r="2256">
          <cell r="A2256">
            <v>7482</v>
          </cell>
          <cell r="B2256" t="str">
            <v>REDES ACUEDUCTO</v>
          </cell>
          <cell r="C2256" t="str">
            <v>REDES ACUEDUCTO</v>
          </cell>
          <cell r="D2256" t="str">
            <v>UNIÓN JUNTA DE DESMONTAJE Ø 16 (A) (SUMINISTRO E INSTALACIÓN)</v>
          </cell>
          <cell r="E2256" t="str">
            <v>UN</v>
          </cell>
          <cell r="F2256">
            <v>4386157</v>
          </cell>
          <cell r="G2256" t="str">
            <v>Actualización 2022 -I</v>
          </cell>
        </row>
        <row r="2257">
          <cell r="A2257">
            <v>7483</v>
          </cell>
          <cell r="B2257" t="str">
            <v>REDES ACUEDUCTO</v>
          </cell>
          <cell r="C2257" t="str">
            <v>REDES ACUEDUCTO</v>
          </cell>
          <cell r="D2257" t="str">
            <v>TAPON PVC TIPO U.M. D=2" (SUMINISTRO E INSTALACIÓN)</v>
          </cell>
          <cell r="E2257" t="str">
            <v>UN</v>
          </cell>
          <cell r="F2257">
            <v>23996</v>
          </cell>
          <cell r="G2257" t="str">
            <v>Actualización 2022 -I</v>
          </cell>
        </row>
        <row r="2258">
          <cell r="A2258">
            <v>7485</v>
          </cell>
          <cell r="B2258" t="str">
            <v>REDES ACUEDUCTO</v>
          </cell>
          <cell r="C2258" t="str">
            <v>REDES ACUEDUCTO</v>
          </cell>
          <cell r="D2258" t="str">
            <v>NIPLE 16" ACERO CARBON EXTREMOS BRIDA/EXTREMO LISO PARA CINTURON DE CIERRE L=1500MM (A). (ACERO). SUMINISTRO E INSTALACIÓN</v>
          </cell>
          <cell r="E2258" t="str">
            <v>UN</v>
          </cell>
          <cell r="F2258">
            <v>2018059</v>
          </cell>
          <cell r="G2258" t="str">
            <v>Actualización 2022 -I</v>
          </cell>
        </row>
        <row r="2259">
          <cell r="A2259">
            <v>7486</v>
          </cell>
          <cell r="B2259" t="str">
            <v>REDES ACUEDUCTO</v>
          </cell>
          <cell r="C2259" t="str">
            <v>REDES ACUEDUCTO</v>
          </cell>
          <cell r="D2259" t="str">
            <v>UNIÓN JUNTA DE DESMONTAJE Ø 24 (A) (SUMINISTRO E INSTALACIÓN)</v>
          </cell>
          <cell r="E2259" t="str">
            <v>UN</v>
          </cell>
          <cell r="F2259">
            <v>9574050</v>
          </cell>
          <cell r="G2259" t="str">
            <v>Actualización 2022 -I</v>
          </cell>
        </row>
        <row r="2260">
          <cell r="A2260">
            <v>7487</v>
          </cell>
          <cell r="B2260" t="str">
            <v>REDES ACUEDUCTO</v>
          </cell>
          <cell r="C2260" t="str">
            <v>REDES ACUEDUCTO</v>
          </cell>
          <cell r="D2260" t="str">
            <v>VÁLVULA DE COMPUERTA DE Ø 4" (A) CON SELLO EN BRONCE. (SUMINISTRO E INSTALACIÓN)</v>
          </cell>
          <cell r="E2260" t="str">
            <v>UN</v>
          </cell>
          <cell r="F2260">
            <v>1699657</v>
          </cell>
          <cell r="G2260" t="str">
            <v>Actualización 2022 -I</v>
          </cell>
        </row>
        <row r="2261">
          <cell r="A2261">
            <v>7488</v>
          </cell>
          <cell r="B2261" t="str">
            <v>REDES ACUEDUCTO</v>
          </cell>
          <cell r="C2261" t="str">
            <v>REDES ACUEDUCTO</v>
          </cell>
          <cell r="D2261" t="str">
            <v>VENTOSA DE DOBLE ACCIÓN DE Ø 2" DE BRIDA (A). (SUMINISTRO E INSTALACIÓN)</v>
          </cell>
          <cell r="E2261" t="str">
            <v>UN</v>
          </cell>
          <cell r="F2261">
            <v>470883</v>
          </cell>
          <cell r="G2261" t="str">
            <v>Actualización 2022 -I</v>
          </cell>
        </row>
        <row r="2262">
          <cell r="A2262">
            <v>7492</v>
          </cell>
          <cell r="B2262" t="str">
            <v>REDES ACUEDUCTO</v>
          </cell>
          <cell r="C2262" t="str">
            <v>REDES ACUEDUCTO</v>
          </cell>
          <cell r="D2262" t="str">
            <v>CODO CCP EN ACERO D=16" ENTRE 67.5° Y 90° L= 1.25M X 1.25M CON REVESTIMIENTO INTERIOR Y EXTERIOR EN MORTERO DE CEMENTO. INCLUYE UNIONES (ESPIGO CAMPANA), EMPAQUES DE CAUCHO, MORTERO PARA UNIÓN. PRESIÓN DE TRABAJO = 150 PSI. (NO INCLUYE MATERIALES PARA ANCLAJE). SUMINISTRO E INSTALACIÓN</v>
          </cell>
          <cell r="E2262" t="str">
            <v>UN</v>
          </cell>
          <cell r="F2262">
            <v>5316322</v>
          </cell>
          <cell r="G2262" t="str">
            <v>Actualización 2022 -I</v>
          </cell>
        </row>
        <row r="2263">
          <cell r="A2263">
            <v>7493</v>
          </cell>
          <cell r="B2263" t="str">
            <v>REDES ACUEDUCTO</v>
          </cell>
          <cell r="C2263" t="str">
            <v>REDES ACUEDUCTO</v>
          </cell>
          <cell r="D2263" t="str">
            <v>CODO EN ACERO Ø=4" (INCLUYE SUMINISTRO E INSTALACIÓN)</v>
          </cell>
          <cell r="E2263" t="str">
            <v>UN</v>
          </cell>
          <cell r="F2263">
            <v>125359</v>
          </cell>
          <cell r="G2263" t="str">
            <v>Actualización 2022 -I</v>
          </cell>
        </row>
        <row r="2264">
          <cell r="A2264">
            <v>7494</v>
          </cell>
          <cell r="B2264" t="str">
            <v>SEÑALIZACIÓN</v>
          </cell>
          <cell r="C2264" t="str">
            <v>OTROS-SEÑALIZACIÓN</v>
          </cell>
          <cell r="D2264" t="str">
            <v>SEÑAL DOBLE DE 0.75X0.75M REFLECTIVO ALTA DENSIDAD TIPO IV EN LÁMINA GALVANIZADA, PEDESTAL EN ÁNGULO SP/SR/SI. SUMINISTRO E INSTALACIÓN.</v>
          </cell>
          <cell r="E2264" t="str">
            <v>UN</v>
          </cell>
          <cell r="F2264">
            <v>617529</v>
          </cell>
          <cell r="G2264" t="str">
            <v>Actualización 2022 -I</v>
          </cell>
        </row>
        <row r="2265">
          <cell r="A2265">
            <v>7495</v>
          </cell>
          <cell r="B2265" t="str">
            <v>REDES ACUEDUCTO</v>
          </cell>
          <cell r="C2265" t="str">
            <v>REDES ACUEDUCTO</v>
          </cell>
          <cell r="D2265" t="str">
            <v>CODO EN ACERO D=16" ENTRE 45° Y 67.5° JUNTA ESPIGO-CAMPANA CON EMPAQUE CAUCHO. REVESTIMIENTO INTERIOR Y EXTERIOR EN MORTERO DE CEMENTO. L=0.85X0.85M PRESIÓN TRABAJO 150 PSI</v>
          </cell>
          <cell r="E2265" t="str">
            <v>UN</v>
          </cell>
          <cell r="F2265">
            <v>4215785</v>
          </cell>
          <cell r="G2265" t="str">
            <v>Actualización 2022 -I</v>
          </cell>
        </row>
        <row r="2266">
          <cell r="A2266">
            <v>7497</v>
          </cell>
          <cell r="B2266" t="str">
            <v>SEÑALIZACIÓN</v>
          </cell>
          <cell r="C2266" t="str">
            <v>OTROS-SEÑALIZACIÓN</v>
          </cell>
          <cell r="D2266" t="str">
            <v>SEÑAL DOBLE DE 60 CM, REFLECTIVO ALTA DENSIDAD TIPO IV EN LAMINA GALVANIZADA, PEDESTAL EN ANGULO SP/SR/SI. (INCLUYE SUMINISTRO E INSTALACIÓN)</v>
          </cell>
          <cell r="E2266" t="str">
            <v>UN</v>
          </cell>
          <cell r="F2266">
            <v>527150</v>
          </cell>
          <cell r="G2266" t="str">
            <v>Actualización 2022 -I</v>
          </cell>
        </row>
        <row r="2267">
          <cell r="A2267">
            <v>7498</v>
          </cell>
          <cell r="B2267" t="str">
            <v>SEÑALIZACIÓN</v>
          </cell>
          <cell r="C2267" t="str">
            <v>OTROS-SEÑALIZACIÓN</v>
          </cell>
          <cell r="D2267" t="str">
            <v>SEÑAL VERTICAL REGLAMENTARIA CICLORUTA (D= 45 CM) CON PLAQUETA. INCLUYE POSTE. SUMINISTRO E INSTALACIÓN.</v>
          </cell>
          <cell r="E2267" t="str">
            <v>UN</v>
          </cell>
          <cell r="F2267">
            <v>586046</v>
          </cell>
          <cell r="G2267" t="str">
            <v>Actualización 2022 -I</v>
          </cell>
        </row>
        <row r="2268">
          <cell r="A2268">
            <v>7500</v>
          </cell>
          <cell r="B2268" t="str">
            <v>SEÑALIZACIÓN</v>
          </cell>
          <cell r="C2268" t="str">
            <v>OTROS-SEÑALIZACIÓN</v>
          </cell>
          <cell r="D2268" t="str">
            <v>SEÑAL VERTICAL INFORMATIVA CICLORUTA (D= 45CMX45CM) CON PLAQUETA. INCLUYE POSTE. SUMINISTRO E INSTALACIÓN.</v>
          </cell>
          <cell r="E2268" t="str">
            <v>UN</v>
          </cell>
          <cell r="F2268">
            <v>586046</v>
          </cell>
          <cell r="G2268" t="str">
            <v>Actualización 2022 -I</v>
          </cell>
        </row>
        <row r="2269">
          <cell r="A2269">
            <v>7501</v>
          </cell>
          <cell r="B2269" t="str">
            <v>SEÑALIZACIÓN</v>
          </cell>
          <cell r="C2269" t="str">
            <v>OTROS-SEÑALIZACIÓN</v>
          </cell>
          <cell r="D2269" t="str">
            <v>SEÑAL VERTICAL GRUPO DE REGLAMENTARIAS TIPO CIRCULO (D= 60CM). INCLUYE POSTE. SUMINISTRO E INSTALACIÓN.</v>
          </cell>
          <cell r="E2269" t="str">
            <v>UN</v>
          </cell>
          <cell r="F2269">
            <v>520596</v>
          </cell>
          <cell r="G2269" t="str">
            <v>Actualización 2022 -I</v>
          </cell>
        </row>
        <row r="2270">
          <cell r="A2270">
            <v>7502</v>
          </cell>
          <cell r="B2270" t="str">
            <v>REDES ELECTRICAS</v>
          </cell>
          <cell r="C2270" t="str">
            <v>RED ELECTRICA CODENSA</v>
          </cell>
          <cell r="D2270" t="str">
            <v>MALLA DE PUESTA A TIERRA PARA CENTRO DE TRANSFORMACION SUBTERRANEO RED DISTRIBUCION O ALUMBRADO PUBLICO, RESISTIVIDAD DE TERRENO DE 24.62 O-M. (INCLUYE SISTEMA DE PUESTA A TIERRA, POZOS CAPACITIVOS, TRATAMIENTO DE SUELO TIPO HIDROSOLTA, CABLE 2/0 CU DESNUDO, CONECTORES CERTIFICADOS.) (INCLUYE SUMINISTRO E INSTALACIÓN).</v>
          </cell>
          <cell r="E2270" t="str">
            <v>UN</v>
          </cell>
          <cell r="F2270">
            <v>1822518</v>
          </cell>
          <cell r="G2270" t="str">
            <v>Actualización 2022 -I</v>
          </cell>
        </row>
        <row r="2271">
          <cell r="A2271">
            <v>7503</v>
          </cell>
          <cell r="B2271" t="str">
            <v>SEÑALIZACIÓN</v>
          </cell>
          <cell r="C2271" t="str">
            <v>OTROS-SEÑALIZACIÓN</v>
          </cell>
          <cell r="D2271" t="str">
            <v>SEÑAL VERTICAL GRUPO DE REGLAMENTARIAS TIPO CIRCULO (D= 60CM). CON PLAQUETA INCLUYE POSTE. SUMINISTRO E INSTALACIÓN.</v>
          </cell>
          <cell r="E2271" t="str">
            <v>UN</v>
          </cell>
          <cell r="F2271">
            <v>520596</v>
          </cell>
          <cell r="G2271" t="str">
            <v>Actualización 2022 -I</v>
          </cell>
        </row>
        <row r="2272">
          <cell r="A2272">
            <v>7504</v>
          </cell>
          <cell r="B2272" t="str">
            <v>REDES ELECTRICAS</v>
          </cell>
          <cell r="C2272" t="str">
            <v>RED ELECTRICA CODENSA</v>
          </cell>
          <cell r="D2272" t="str">
            <v>MALLA DE PUESTA A TIERRA PARA CENTRO DE TRANSFORMACION SUBTERRANEO RED DISTRIBUCION O ALUMBRADO PUBLICO, RESISTIVIDAD DE TERRENO DE 39.6 O-M. (INCLUYE SISTEMA DE PUESTA A TIERRA, POZOS CAPACITIVOS, TRATAMIENTO DE SUELO TIPO HIDROSOLTA, CABLE 2/0 CU DESNUDO, CONECTORES CERTIFICADOS.) (INCLUYE SUMINISTRO E INSTALACIÓN).</v>
          </cell>
          <cell r="E2272" t="str">
            <v>UN</v>
          </cell>
          <cell r="F2272">
            <v>9628213</v>
          </cell>
          <cell r="G2272" t="str">
            <v>Actualización 2022 -I</v>
          </cell>
        </row>
        <row r="2273">
          <cell r="A2273">
            <v>7505</v>
          </cell>
          <cell r="B2273" t="str">
            <v>REDES ELECTRICAS</v>
          </cell>
          <cell r="C2273" t="str">
            <v>RED ELECTRICA CODENSA</v>
          </cell>
          <cell r="D2273" t="str">
            <v>MALLA DE PUESTA A TIERRA PARA CENTRO DE TRANSFORMACIÓN SUBTERRÁNEO RED DISTRIBUCIÓN O ALUMBRADO PUBLICO, RESISTIVIDAD DE TERRENO DE 25.15 O-M. (INCLUYE SISTEMA DE PUESTA A TIERRA, POZOS CAPACITIVOS, TRATAMIENTO DE SUELO TIPO HIDROSOLTA, CABLE 2/0 CU DESNUDO, CONECTORES CERTIFICADOS.) (INCLUYE SUMINISTRO E INSTALACIÓN).</v>
          </cell>
          <cell r="E2273" t="str">
            <v>UN</v>
          </cell>
          <cell r="F2273">
            <v>2383656</v>
          </cell>
          <cell r="G2273" t="str">
            <v>Actualización 2022 -I</v>
          </cell>
        </row>
        <row r="2274">
          <cell r="A2274">
            <v>7506</v>
          </cell>
          <cell r="B2274" t="str">
            <v>REDES ELECTRICAS</v>
          </cell>
          <cell r="C2274" t="str">
            <v>RED ELECTRICA CODENSA</v>
          </cell>
          <cell r="D2274" t="str">
            <v>MALLA DE PUESTA A TIERRA PARA CENTRO DE TRANSFORMACIÓN SUBTERRÁNEO RED DISTRIBUCIÓN O ALUMBRADO PUBLICO, RESISTIVIDAD DE TERRENO DE 42.42 O-M. (INCLUYE SISTEMA DE PUESTA A TIERRA, POZOS CAPACITIVOS, TRATAMIENTO DE SUELO TIPO HIDROSOLTA, CABLE 2/0 CU DESNUDO, CONECTORES CERTIFICADOS.) (INCLUYE SUMINISTRO E INSTALACIÓN).</v>
          </cell>
          <cell r="E2274" t="str">
            <v>UN</v>
          </cell>
          <cell r="F2274">
            <v>4383078</v>
          </cell>
          <cell r="G2274" t="str">
            <v>Actualización 2022 -I</v>
          </cell>
        </row>
        <row r="2275">
          <cell r="A2275">
            <v>7507</v>
          </cell>
          <cell r="B2275" t="str">
            <v>REDES ELECTRICAS</v>
          </cell>
          <cell r="C2275" t="str">
            <v>RED ELECTRICA CODENSA</v>
          </cell>
          <cell r="D2275" t="str">
            <v>MALLA DE PUESTA A TIERRA PARA CAJAS DE MANIOBRA SEMISUMERGIBLE EN CAJA CS 290, RESISTIVIDADES DE TERRENO ENTRE (24.62 Y 42.42) OMNIOS-M. (INCLUYE SISTEMA DE PUESTA A TIERRA, POZOS CAPACITIVOS, TRATAMIENTO DE SUELO TIPO HIDROSOLTA, CABLE 2/0 CU DESNUDO, CONECTORES CERTIFICADOS.) ( INCLUYE SUMINISTRO E INSTALACIÓN).</v>
          </cell>
          <cell r="E2275" t="str">
            <v>UN</v>
          </cell>
          <cell r="F2275">
            <v>1793052</v>
          </cell>
          <cell r="G2275" t="str">
            <v>Actualización 2022 -I</v>
          </cell>
        </row>
        <row r="2276">
          <cell r="A2276">
            <v>7508</v>
          </cell>
          <cell r="B2276" t="str">
            <v>SEÑALIZACIÓN</v>
          </cell>
          <cell r="C2276" t="str">
            <v>OTROS-SEÑALIZACIÓN</v>
          </cell>
          <cell r="D2276" t="str">
            <v>BARRERA RELLENABLE (2.00X0.55X1.00M) CON CINTA REFLECTIVA (INCLUYE SUMINISTRO E INSTALACIÓN)</v>
          </cell>
          <cell r="E2276" t="str">
            <v>UN</v>
          </cell>
          <cell r="F2276">
            <v>413282</v>
          </cell>
          <cell r="G2276" t="str">
            <v>Actualización 2022 -I</v>
          </cell>
        </row>
        <row r="2277">
          <cell r="A2277">
            <v>7510</v>
          </cell>
          <cell r="B2277" t="str">
            <v>REDES ELECTRICAS</v>
          </cell>
          <cell r="C2277" t="str">
            <v>RED ELECTRICA CODENSA</v>
          </cell>
          <cell r="D2277" t="str">
            <v>3 DUCTOS DE D=4" Y 3 DUCTOS DE D=6" PVC-TDP (INCLUYE SUMINISTRO E INSTALACIÓN. NO INCLUYE RELLENOS)</v>
          </cell>
          <cell r="E2277" t="str">
            <v>ML</v>
          </cell>
          <cell r="F2277">
            <v>228837</v>
          </cell>
          <cell r="G2277" t="str">
            <v>Actualización 2022 -I</v>
          </cell>
        </row>
        <row r="2278">
          <cell r="A2278">
            <v>7512</v>
          </cell>
          <cell r="B2278" t="str">
            <v>DEMOLICIONES</v>
          </cell>
          <cell r="C2278" t="str">
            <v>DEMOLICIONES</v>
          </cell>
          <cell r="D2278" t="str">
            <v>DEMOLICION DE POZO, DIAMETRO INTERIOR D=1.20M, DIAMETRO EXTERIOR D=1.70M, H=1.50M (INCLUYE CARGUE, RETIRO DE MATERIAL, TRANSPORTE Y DISPOSICIÓN FINAL DE ESCOMBROS EN SITIO AUTORIZADO).</v>
          </cell>
          <cell r="E2278" t="str">
            <v>UN</v>
          </cell>
          <cell r="F2278">
            <v>499226</v>
          </cell>
          <cell r="G2278" t="str">
            <v>Actualización 2022 -I</v>
          </cell>
        </row>
        <row r="2279">
          <cell r="A2279">
            <v>7513</v>
          </cell>
          <cell r="B2279" t="str">
            <v>DEMOLICIONES</v>
          </cell>
          <cell r="C2279" t="str">
            <v>DEMOLICIONES</v>
          </cell>
          <cell r="D2279" t="str">
            <v>DEMOLICIÓN DE PLACA (INCLUYE CARGUE, RETIRO DE MATERIAL, TRANSPORTE Y DISPOSICIÓN FINAL DE ESCOMBROS EN SITIO AUTORIZADO).</v>
          </cell>
          <cell r="E2279" t="str">
            <v>M2</v>
          </cell>
          <cell r="F2279">
            <v>24306</v>
          </cell>
          <cell r="G2279" t="str">
            <v>Actualización 2022 -I</v>
          </cell>
        </row>
        <row r="2280">
          <cell r="A2280">
            <v>7514</v>
          </cell>
          <cell r="B2280" t="str">
            <v>REDES ACUEDUCTO</v>
          </cell>
          <cell r="C2280" t="str">
            <v>REDES ACUEDUCTO</v>
          </cell>
          <cell r="D2280" t="str">
            <v>TAPA VALVULA TIPO CHOROTE TRAFICO PESADO (INCLUYE SUMINISTRO E INSTALACIÓN)</v>
          </cell>
          <cell r="E2280" t="str">
            <v>UN</v>
          </cell>
          <cell r="F2280">
            <v>485503</v>
          </cell>
          <cell r="G2280" t="str">
            <v>Actualización 2022 -I</v>
          </cell>
        </row>
        <row r="2281">
          <cell r="A2281">
            <v>7515</v>
          </cell>
          <cell r="B2281" t="str">
            <v>REDES ALCANTARILLADO / DRENAJE</v>
          </cell>
          <cell r="C2281" t="str">
            <v>REDES ALCANTARILLADO / DRENAJE</v>
          </cell>
          <cell r="D2281" t="str">
            <v>CÁMARA DE CAIDA D=8" H=1.86M (INCLUYE SUMINISTRO E INSTALACIÓN)</v>
          </cell>
          <cell r="E2281" t="str">
            <v>UN</v>
          </cell>
          <cell r="F2281">
            <v>832447</v>
          </cell>
          <cell r="G2281" t="str">
            <v>Actualización 2022 -I</v>
          </cell>
        </row>
        <row r="2282">
          <cell r="A2282">
            <v>7519</v>
          </cell>
          <cell r="B2282" t="str">
            <v>CONCRETO Y ACERO PARA ESTRUCTURAS</v>
          </cell>
          <cell r="C2282" t="str">
            <v>ESTRUCTURAS EN ACERO</v>
          </cell>
          <cell r="D2282" t="str">
            <v>CERCHA METÁLICA CUBIERTA CON LÁMINA GALVANIZADA CAL. 18 H=0.80M, EN CRUCE DE PUENTE PARA RED HIDRÁULICA. SUMINISTRO E INSTALACIÓN.</v>
          </cell>
          <cell r="E2282" t="str">
            <v>ML</v>
          </cell>
          <cell r="F2282">
            <v>472336</v>
          </cell>
          <cell r="G2282" t="str">
            <v>Actualización 2022 -I</v>
          </cell>
        </row>
        <row r="2283">
          <cell r="A2283">
            <v>7521</v>
          </cell>
          <cell r="B2283" t="str">
            <v>CONCRETO Y ACERO PARA ESTRUCTURAS</v>
          </cell>
          <cell r="C2283" t="str">
            <v>ESTRUCTURAS EN ACERO</v>
          </cell>
          <cell r="D2283" t="str">
            <v>CERCHA METÁLICA CUBIERTA CON LÁMINA GALVANIZADA CAL. 18 H=2.00M, EN CRUCE DE PUENTE PARA RED HIDRÁULICA. SUMINISTRO E INSTALACIÓN.</v>
          </cell>
          <cell r="E2283" t="str">
            <v>ML</v>
          </cell>
          <cell r="F2283">
            <v>760889</v>
          </cell>
          <cell r="G2283" t="str">
            <v>Actualización 2022 -I</v>
          </cell>
        </row>
        <row r="2284">
          <cell r="A2284">
            <v>7522</v>
          </cell>
          <cell r="B2284" t="str">
            <v>REDES TELEFONICAS / DATOS</v>
          </cell>
          <cell r="C2284" t="str">
            <v>RED TELEFONICA ETB</v>
          </cell>
          <cell r="D2284" t="str">
            <v>POSTE TIPO MASTIL T1X (3.80M) EN TUBO SCH 40 GALVANIZADO Y PINTADO. SUMINISTRO E INSTALACIÓN.</v>
          </cell>
          <cell r="E2284" t="str">
            <v>UN</v>
          </cell>
          <cell r="F2284">
            <v>2570323</v>
          </cell>
          <cell r="G2284" t="str">
            <v>Actualización 2022 -I</v>
          </cell>
        </row>
        <row r="2285">
          <cell r="A2285">
            <v>7524</v>
          </cell>
          <cell r="B2285" t="str">
            <v>SEÑALIZACIÓN</v>
          </cell>
          <cell r="C2285" t="str">
            <v>SEÑALES DE TRANSITO</v>
          </cell>
          <cell r="D2285" t="str">
            <v>SEÑAL VERTICAL GRUPO I (60X60CM) CON PLAQUETA INCLUYE POSTE (INCLUYE SUMINISTRO E INSTALACIÓN)</v>
          </cell>
          <cell r="E2285" t="str">
            <v>UN</v>
          </cell>
          <cell r="F2285">
            <v>516046</v>
          </cell>
          <cell r="G2285" t="str">
            <v>Actualización 2022 -I</v>
          </cell>
        </row>
        <row r="2286">
          <cell r="A2286">
            <v>7525</v>
          </cell>
          <cell r="B2286" t="str">
            <v>REDES ALCANTARILLADO / DRENAJE</v>
          </cell>
          <cell r="C2286" t="str">
            <v>REDES ALCANTARILLADO / DRENAJE</v>
          </cell>
          <cell r="D2286" t="str">
            <v>TUBERIA PVC U.M. EXT CORRUGADO/INT LISO U.M. NORMA NTC 3722-1 D=39" (INCLUYE SUMINISTRO E INSTALACIÓN)</v>
          </cell>
          <cell r="E2286" t="str">
            <v>ML</v>
          </cell>
          <cell r="F2286">
            <v>2076669</v>
          </cell>
          <cell r="G2286" t="str">
            <v>Actualización 2022 -I</v>
          </cell>
        </row>
        <row r="2287">
          <cell r="A2287">
            <v>7527</v>
          </cell>
          <cell r="B2287" t="str">
            <v>EXCAVACIONES</v>
          </cell>
          <cell r="C2287" t="str">
            <v>FORMALETAS</v>
          </cell>
          <cell r="D2287" t="str">
            <v>ENTIBADO EC-5 CONTINUO MADERA CON PERFILES DE METÁLICOS Y PARALES TELESCÓPICOS. SUMINISTRO E INSTALACIÓN.</v>
          </cell>
          <cell r="E2287" t="str">
            <v>M2</v>
          </cell>
          <cell r="F2287">
            <v>91006</v>
          </cell>
          <cell r="G2287" t="str">
            <v>Actualización 2022 -I</v>
          </cell>
        </row>
        <row r="2288">
          <cell r="A2288">
            <v>7528</v>
          </cell>
          <cell r="B2288" t="str">
            <v>EXCAVACIONES</v>
          </cell>
          <cell r="C2288" t="str">
            <v>FORMALETAS</v>
          </cell>
          <cell r="D2288" t="str">
            <v>ENTIBADO EC-6 CONTINUO MADERA CON PERFILES DE METÁLICOS Y PARALES TELESCÓPICOS. SUMINISTRO E INSTALACIÓN.</v>
          </cell>
          <cell r="E2288" t="str">
            <v>M2</v>
          </cell>
          <cell r="F2288">
            <v>109982</v>
          </cell>
          <cell r="G2288" t="str">
            <v>Actualización 2022 -I</v>
          </cell>
        </row>
        <row r="2289">
          <cell r="A2289">
            <v>7529</v>
          </cell>
          <cell r="B2289" t="str">
            <v>EXCAVACIONES</v>
          </cell>
          <cell r="C2289" t="str">
            <v>FORMALETAS</v>
          </cell>
          <cell r="D2289" t="str">
            <v>ENTIBADO TIPO H&gt; 8.50 M. SUMINISTRO E INSTALACIÓN.</v>
          </cell>
          <cell r="E2289" t="str">
            <v>M2</v>
          </cell>
          <cell r="F2289">
            <v>138115</v>
          </cell>
          <cell r="G2289" t="str">
            <v>Actualización 2022 -I</v>
          </cell>
        </row>
        <row r="2290">
          <cell r="A2290">
            <v>7531</v>
          </cell>
          <cell r="B2290" t="str">
            <v>GEOSINTETICOS</v>
          </cell>
          <cell r="C2290" t="str">
            <v>GEOMEMBRANAS</v>
          </cell>
          <cell r="D2290" t="str">
            <v>APOYO FIJO EN NEOPRENO DE 0.30M X 0.50M X 0.072M, DUREZA 60 REFORZADO CON 2 PLATINAS DE 1/4" - EJE 1. SUMINISTRO E INSTALACIÓN</v>
          </cell>
          <cell r="E2290" t="str">
            <v>UN</v>
          </cell>
          <cell r="F2290">
            <v>818939</v>
          </cell>
          <cell r="G2290" t="str">
            <v>Actualización 2022 -I</v>
          </cell>
        </row>
        <row r="2291">
          <cell r="A2291">
            <v>7532</v>
          </cell>
          <cell r="B2291" t="str">
            <v>REDES ACUEDUCTO</v>
          </cell>
          <cell r="C2291" t="str">
            <v>REDES ACUEDUCTO</v>
          </cell>
          <cell r="D2291" t="str">
            <v>VÁLVULA COMPUERTA ELÁSTICA HD DN Ø 12" PVC L.F. SUMINISTRO E INSTALACIÓN</v>
          </cell>
          <cell r="E2291" t="str">
            <v>UN</v>
          </cell>
          <cell r="F2291">
            <v>4689058</v>
          </cell>
          <cell r="G2291" t="str">
            <v>Actualización 2022 -I</v>
          </cell>
        </row>
        <row r="2292">
          <cell r="A2292">
            <v>7533</v>
          </cell>
          <cell r="B2292" t="str">
            <v>GEOSINTETICOS</v>
          </cell>
          <cell r="C2292" t="str">
            <v>GEOMEMBRANAS</v>
          </cell>
          <cell r="D2292" t="str">
            <v>APOYO FIJO EN NEOPRENO DE 0.40M X 0.60M X 0.047M, DUREZA 60 REFORZADO CON 2 PLATINAS DE 1/4" - EJES 2,3, 4 Y 5. SUMINISTRO E INSTALACIÓN</v>
          </cell>
          <cell r="E2292" t="str">
            <v>UN</v>
          </cell>
          <cell r="F2292">
            <v>875107</v>
          </cell>
          <cell r="G2292" t="str">
            <v>Actualización 2022 -I</v>
          </cell>
        </row>
        <row r="2293">
          <cell r="A2293">
            <v>7534</v>
          </cell>
          <cell r="B2293" t="str">
            <v>GEOSINTETICOS</v>
          </cell>
          <cell r="C2293" t="str">
            <v>GEOMEMBRANAS</v>
          </cell>
          <cell r="D2293" t="str">
            <v>APOYO MÓVIL EN NEOPRENO DE 0.30M X 0.50M X 0.072M, DUREZA 60 REFORZADO CON 2 PLATINAS DE 1/4" - EJE 6. SUMINISTRO E INSTALACIÓN</v>
          </cell>
          <cell r="E2293" t="str">
            <v>UN</v>
          </cell>
          <cell r="F2293">
            <v>818939</v>
          </cell>
          <cell r="G2293" t="str">
            <v>Actualización 2022 -I</v>
          </cell>
        </row>
        <row r="2294">
          <cell r="A2294">
            <v>7535</v>
          </cell>
          <cell r="B2294" t="str">
            <v>REDES ACUEDUCTO</v>
          </cell>
          <cell r="C2294" t="str">
            <v>REDES ACUEDUCTO</v>
          </cell>
          <cell r="D2294" t="str">
            <v>VÁLVULA COMPUERTA ELÁSTICA HD DN Ø 8" PVC L.F. SUMINISTRO E INSTALACIÓN</v>
          </cell>
          <cell r="E2294" t="str">
            <v>UN</v>
          </cell>
          <cell r="F2294">
            <v>2715245</v>
          </cell>
          <cell r="G2294" t="str">
            <v>Actualización 2022 -I</v>
          </cell>
        </row>
        <row r="2295">
          <cell r="A2295">
            <v>7536</v>
          </cell>
          <cell r="B2295" t="str">
            <v>REDES ACUEDUCTO</v>
          </cell>
          <cell r="C2295" t="str">
            <v>REDES ACUEDUCTO</v>
          </cell>
          <cell r="D2295" t="str">
            <v>VÁLVULA COMPUERTA ELÁSTICA HD DN Ø 6" PVC L.F. SUMINISTRO E INSTALACIÓN</v>
          </cell>
          <cell r="E2295" t="str">
            <v>UN</v>
          </cell>
          <cell r="F2295">
            <v>1729925</v>
          </cell>
          <cell r="G2295" t="str">
            <v>Actualización 2022 -I</v>
          </cell>
        </row>
        <row r="2296">
          <cell r="A2296">
            <v>7537</v>
          </cell>
          <cell r="B2296" t="str">
            <v>REDES ACUEDUCTO</v>
          </cell>
          <cell r="C2296" t="str">
            <v>REDES ACUEDUCTO</v>
          </cell>
          <cell r="D2296" t="str">
            <v>VÁLVULA COMPUERTA ELÁSTICA HD DN Ø 4" PVC L.F. SUMINISTRO E INSTALACIÓN</v>
          </cell>
          <cell r="E2296" t="str">
            <v>UN</v>
          </cell>
          <cell r="F2296">
            <v>1002835</v>
          </cell>
          <cell r="G2296" t="str">
            <v>Actualización 2022 -I</v>
          </cell>
        </row>
        <row r="2297">
          <cell r="A2297">
            <v>7538</v>
          </cell>
          <cell r="B2297" t="str">
            <v>ANÁLISIS AUXILIARES</v>
          </cell>
          <cell r="C2297" t="str">
            <v>ACTIVIDADES DE CONSERVACIÓN</v>
          </cell>
          <cell r="D2297" t="str">
            <v>RECUBRIMIENTO DE TALUDES CON MALLA Y MORTERO 1:4 DE E= 3CM (INCLUYE SUMINISTRO, EQUIPOS, MATERIALES Y MANO DE OBRA)</v>
          </cell>
          <cell r="E2297" t="str">
            <v>M2</v>
          </cell>
          <cell r="F2297">
            <v>37358</v>
          </cell>
          <cell r="G2297" t="str">
            <v>Actualización 2022 -I</v>
          </cell>
        </row>
        <row r="2298">
          <cell r="A2298">
            <v>7546</v>
          </cell>
          <cell r="B2298" t="str">
            <v>REDES ACUEDUCTO</v>
          </cell>
          <cell r="C2298" t="str">
            <v>REDES ACUEDUCTO</v>
          </cell>
          <cell r="D2298" t="str">
            <v>CODO G.RAD. PVC 22.50° TIPO U.M. D=4" (SUMINISTRO E INSTALACIÓN)</v>
          </cell>
          <cell r="E2298" t="str">
            <v>UN</v>
          </cell>
          <cell r="F2298">
            <v>119237</v>
          </cell>
          <cell r="G2298" t="str">
            <v>Actualización 2022 -I</v>
          </cell>
        </row>
        <row r="2299">
          <cell r="A2299">
            <v>7548</v>
          </cell>
          <cell r="B2299" t="str">
            <v>ANÁLISIS AUXILIARES</v>
          </cell>
          <cell r="C2299" t="str">
            <v>CARPINTERÍA METÁLICA</v>
          </cell>
          <cell r="D2299" t="str">
            <v>CELOSÍA 40MM. CORTASOL EN ALUZINC 0.50M LISO SIN TENSOR COLOR ESTÁNDAR. SUMINISTRO E INSTALACIÓN.</v>
          </cell>
          <cell r="E2299" t="str">
            <v>M2</v>
          </cell>
          <cell r="F2299">
            <v>130886</v>
          </cell>
          <cell r="G2299" t="str">
            <v>Actualización 2022 -I</v>
          </cell>
        </row>
        <row r="2300">
          <cell r="A2300">
            <v>7549</v>
          </cell>
          <cell r="B2300" t="str">
            <v>ANÁLISIS AUXILIARES</v>
          </cell>
          <cell r="C2300" t="str">
            <v>CARPINTERÍA METÁLICA</v>
          </cell>
          <cell r="D2300" t="str">
            <v>ESCALERA METÁLICA PARA ACCESO A CUBIERTA (SUMINISTRO E INSTALACIÓN)</v>
          </cell>
          <cell r="E2300" t="str">
            <v>UN</v>
          </cell>
          <cell r="F2300">
            <v>3287398</v>
          </cell>
          <cell r="G2300" t="str">
            <v>Actualización 2022 -I</v>
          </cell>
        </row>
        <row r="2301">
          <cell r="A2301">
            <v>7553</v>
          </cell>
          <cell r="B2301" t="str">
            <v>REDES ACUEDUCTO</v>
          </cell>
          <cell r="C2301" t="str">
            <v>REDES ACUEDUCTO</v>
          </cell>
          <cell r="D2301" t="str">
            <v>REDUCCIÓN EXCÉNTRICA D= 27" - D= 24". SUMINISTRO E INSTALACIÓN.</v>
          </cell>
          <cell r="E2301" t="str">
            <v>UN</v>
          </cell>
          <cell r="F2301">
            <v>11028302</v>
          </cell>
          <cell r="G2301" t="str">
            <v>Actualización 2022 -I</v>
          </cell>
        </row>
        <row r="2302">
          <cell r="A2302">
            <v>7555</v>
          </cell>
          <cell r="B2302" t="str">
            <v>REDES ACUEDUCTO</v>
          </cell>
          <cell r="C2302" t="str">
            <v>REDES ACUEDUCTO</v>
          </cell>
          <cell r="D2302" t="str">
            <v>VÁLVULA DE CHEQUE 4" (150PSI) EXTREMOS BRIDADOS (SUMINISTRO E INSTALACIÓN)</v>
          </cell>
          <cell r="E2302" t="str">
            <v>UN</v>
          </cell>
          <cell r="F2302">
            <v>1123219</v>
          </cell>
          <cell r="G2302" t="str">
            <v>Actualización 2022 -I</v>
          </cell>
        </row>
        <row r="2303">
          <cell r="A2303">
            <v>7558</v>
          </cell>
          <cell r="B2303" t="str">
            <v>REDES ACUEDUCTO</v>
          </cell>
          <cell r="C2303" t="str">
            <v>REDES ACUEDUCTO</v>
          </cell>
          <cell r="D2303" t="str">
            <v>VÁLVULA VENTOSA HD COMBINADA TRIPLE ACCIÓN (TRIPLE EFECTO) D=3" EXTREMO BRIDA CLASE 150 (Suministro e instalacion)</v>
          </cell>
          <cell r="E2303" t="str">
            <v>UN</v>
          </cell>
          <cell r="F2303">
            <v>1072097</v>
          </cell>
          <cell r="G2303" t="str">
            <v>Actualización 2022 -I</v>
          </cell>
        </row>
        <row r="2304">
          <cell r="A2304">
            <v>7566</v>
          </cell>
          <cell r="B2304" t="str">
            <v>REDES ACUEDUCTO</v>
          </cell>
          <cell r="C2304" t="str">
            <v>REDES ACUEDUCTO</v>
          </cell>
          <cell r="D2304" t="str">
            <v>VÁLVULA COMPUERTA ELÁSTICA EXTREMOS BRIDADOS D=3" 150 PSI (SUMINISTRO E INSTALACIÓN)</v>
          </cell>
          <cell r="E2304" t="str">
            <v>UN</v>
          </cell>
          <cell r="F2304">
            <v>938504</v>
          </cell>
          <cell r="G2304" t="str">
            <v>Actualización 2022 -I</v>
          </cell>
        </row>
        <row r="2305">
          <cell r="A2305">
            <v>7567</v>
          </cell>
          <cell r="B2305" t="str">
            <v>REDES ACUEDUCTO</v>
          </cell>
          <cell r="C2305" t="str">
            <v>REDES ACUEDUCTO</v>
          </cell>
          <cell r="D2305" t="str">
            <v>UNIÓN JUNTA DE DESMONTAJE TIPO DRESSER Ø 4" 150 PSI (SUMINISTRO E INSTALACIÓN)</v>
          </cell>
          <cell r="E2305" t="str">
            <v>UN</v>
          </cell>
          <cell r="F2305">
            <v>314105</v>
          </cell>
          <cell r="G2305" t="str">
            <v>Actualización 2022 -I</v>
          </cell>
        </row>
        <row r="2306">
          <cell r="A2306">
            <v>7569</v>
          </cell>
          <cell r="B2306" t="str">
            <v>REDES ALCANTARILLADO / DRENAJE</v>
          </cell>
          <cell r="C2306" t="str">
            <v>REDES ALCANTARILLADO / DRENAJE</v>
          </cell>
          <cell r="D2306" t="str">
            <v>CAJA EN CONCRETO PARA DERIVACIÓN DE 2.40 M X 2.40 M X 2.20 M. E= 0.20M. INCLUYE MARCO Y TAPA CAJA INSPECCIÓN CS 275. (SUMINISTRO Y CONSTRUCCIÓN)</v>
          </cell>
          <cell r="E2306" t="str">
            <v>UN</v>
          </cell>
          <cell r="F2306">
            <v>938142</v>
          </cell>
          <cell r="G2306" t="str">
            <v>Actualización 2022 -I</v>
          </cell>
        </row>
        <row r="2307">
          <cell r="A2307">
            <v>7577</v>
          </cell>
          <cell r="B2307" t="str">
            <v>SEÑALIZACIÓN</v>
          </cell>
          <cell r="C2307" t="str">
            <v>OTROS-SEÑALIZACIÓN</v>
          </cell>
          <cell r="D2307" t="str">
            <v>PINTURA DE TRÁFICO ESPESOR SECO 4MILS PARA SEÑALIZACIÓN DE PISO EN PUERTA CORREDIZA SENCILLA, SEGÚN MANUAL DE IMAGEN DE TRANSMILENIO - INCLUYE SUMINISTRO Y APLICACIÓN</v>
          </cell>
          <cell r="E2307" t="str">
            <v>UN</v>
          </cell>
          <cell r="F2307">
            <v>125977</v>
          </cell>
          <cell r="G2307" t="str">
            <v>Actualización 2022 -I</v>
          </cell>
        </row>
        <row r="2308">
          <cell r="A2308">
            <v>7578</v>
          </cell>
          <cell r="B2308" t="str">
            <v>SEÑALIZACIÓN</v>
          </cell>
          <cell r="C2308" t="str">
            <v>OTROS-SEÑALIZACIÓN</v>
          </cell>
          <cell r="D2308" t="str">
            <v>PINTURA DE TRÁFICO ESPESOR SECO 4MILS PARA SEÑALIZACIÓN DE PISO EN PUERTA CORREDIZA TELESCÓPICA, SEGÚN MANUAL DE IMAGEN DE TRANSMILENIO - INCLUYE SUMINISTRO Y APLICACIÓN</v>
          </cell>
          <cell r="E2308" t="str">
            <v>UN</v>
          </cell>
          <cell r="F2308">
            <v>180565</v>
          </cell>
          <cell r="G2308" t="str">
            <v>Actualización 2022 -I</v>
          </cell>
        </row>
        <row r="2309">
          <cell r="A2309">
            <v>7580</v>
          </cell>
          <cell r="B2309" t="str">
            <v>SEÑALIZACIÓN</v>
          </cell>
          <cell r="C2309" t="str">
            <v>OTROS-SEÑALIZACIÓN</v>
          </cell>
          <cell r="D2309" t="str">
            <v>SEÑAL TIPO DE FRECUENCIA EN LÁMINA, RECUBRIMIENTO POR AMBAS CARAS EN PELÍCULA REFLECTORA GRADO INGENIERÍA AZUL PARA EL FONDO Y BLANCO PARA NÚMERO O LETRA. SEGÚN MANUAL DE IMAGEN TRANSMILENIO. SUMINISTRO E INSTALACIÓN.</v>
          </cell>
          <cell r="E2309" t="str">
            <v>UN</v>
          </cell>
          <cell r="F2309">
            <v>83747</v>
          </cell>
          <cell r="G2309" t="str">
            <v>Actualización 2022 -I</v>
          </cell>
        </row>
        <row r="2310">
          <cell r="A2310">
            <v>7584</v>
          </cell>
          <cell r="B2310" t="str">
            <v>SEÑALIZACIÓN</v>
          </cell>
          <cell r="C2310" t="str">
            <v>OTROS-SEÑALIZACIÓN</v>
          </cell>
          <cell r="D2310" t="str">
            <v>RUTEROS MONTANTE RUTA FÁCIL EN VINILO CON ADHESIVO EN VINILO FUNDIDO 32CM X 16CM SOBRE IMPRESIÓN. SEGÚN MANUAL DE IMAGEN TRANSMILENIO. SUMINISTRO E INSTALACIÓN</v>
          </cell>
          <cell r="E2310" t="str">
            <v>UN</v>
          </cell>
          <cell r="F2310">
            <v>71249</v>
          </cell>
          <cell r="G2310" t="str">
            <v>Actualización 2022 -I</v>
          </cell>
        </row>
        <row r="2311">
          <cell r="A2311">
            <v>7586</v>
          </cell>
          <cell r="B2311" t="str">
            <v>SEÑALIZACIÓN</v>
          </cell>
          <cell r="C2311" t="str">
            <v>OTROS-SEÑALIZACIÓN</v>
          </cell>
          <cell r="D2311" t="str">
            <v>RUTEROS MONTANTE SERVICIOS Y HORARIOS + INFORMACIÓN + RIELES. SEGÚN MANUAL DE IMAGEN TRANSMILENIO. SUMINISTRO E INSTALACIÓN.</v>
          </cell>
          <cell r="E2311" t="str">
            <v>UN</v>
          </cell>
          <cell r="F2311">
            <v>86234</v>
          </cell>
          <cell r="G2311" t="str">
            <v>Actualización 2022 -I</v>
          </cell>
        </row>
        <row r="2312">
          <cell r="A2312">
            <v>7587</v>
          </cell>
          <cell r="B2312" t="str">
            <v>REDES ELECTRICAS</v>
          </cell>
          <cell r="C2312" t="str">
            <v>RED ELECTRICA EPM</v>
          </cell>
          <cell r="D2312" t="str">
            <v>BAJANTE DE ALIMENTACIÓN D=2"EN TUBERÍA METÁLICA (INCLUYE CURVA EMT 2" PARA ACOMETIDA). (INCLUYE SUMINISTRO E INSTALACIÓN)</v>
          </cell>
          <cell r="E2312" t="str">
            <v>ML</v>
          </cell>
          <cell r="F2312">
            <v>60602</v>
          </cell>
          <cell r="G2312" t="str">
            <v>Actualización 2022 -I</v>
          </cell>
        </row>
        <row r="2313">
          <cell r="A2313">
            <v>7589</v>
          </cell>
          <cell r="B2313" t="str">
            <v>TRANSPORTES Y ACARREOS</v>
          </cell>
          <cell r="C2313" t="str">
            <v>TRANSPORTES Y ACARREOS</v>
          </cell>
          <cell r="D2313" t="str">
            <v>RECOLECCIÓN DE TACHONES DE CONCRETO EN LAS TRONCALES (1.75M X 0.25M X 0.15M)</v>
          </cell>
          <cell r="E2313" t="str">
            <v>UN</v>
          </cell>
          <cell r="F2313">
            <v>5426</v>
          </cell>
          <cell r="G2313" t="str">
            <v>Actualización 2022 -I</v>
          </cell>
        </row>
        <row r="2314">
          <cell r="A2314">
            <v>7590</v>
          </cell>
          <cell r="B2314" t="str">
            <v>REDES ALCANTARILLADO / DRENAJE</v>
          </cell>
          <cell r="C2314" t="str">
            <v>REDES ALCANTARILLADO / DRENAJE</v>
          </cell>
          <cell r="D2314" t="str">
            <v>YEE REDUCIDA PVC SANITARIA 4" X 3" (INCLUYE SUMINISTRO E INSTALACIÓN)</v>
          </cell>
          <cell r="E2314" t="str">
            <v>UN</v>
          </cell>
          <cell r="F2314">
            <v>32151</v>
          </cell>
          <cell r="G2314" t="str">
            <v>Actualización 2022 -I</v>
          </cell>
        </row>
        <row r="2315">
          <cell r="A2315">
            <v>7591</v>
          </cell>
          <cell r="B2315" t="str">
            <v>RELLENOS Y CAPAS GRANULARES</v>
          </cell>
          <cell r="C2315" t="str">
            <v>RELLENOS PARA ANDENES Y REDES</v>
          </cell>
          <cell r="D2315" t="str">
            <v>COLUMNAS DE GRAVA F= 0.60M (INCLUYE EXCAVACIÓN Y MATERIAL DE GRAVA ENTRE 2" Y 3/4" DESGASTE LOS ÁNGELES MENOR AL 20%, TRANSPORTE, SUMINISTRO, PILOTEADORA Y COLOCACIÓN).</v>
          </cell>
          <cell r="E2315" t="str">
            <v>M3</v>
          </cell>
          <cell r="F2315">
            <v>149737</v>
          </cell>
          <cell r="G2315" t="str">
            <v>Actualización 2022 -I</v>
          </cell>
        </row>
        <row r="2316">
          <cell r="A2316">
            <v>7597</v>
          </cell>
          <cell r="B2316" t="str">
            <v>CONCRETO Y ACERO PARA ESTRUCTURAS</v>
          </cell>
          <cell r="C2316" t="str">
            <v>ESTRUCTURAS EN ACERO</v>
          </cell>
          <cell r="D2316" t="str">
            <v>BARRA SOPORTE BAÑO MOVILIDAD REDUCIDA</v>
          </cell>
          <cell r="E2316" t="str">
            <v>UN</v>
          </cell>
          <cell r="F2316">
            <v>302806</v>
          </cell>
          <cell r="G2316" t="str">
            <v>Actualización 2022 -I</v>
          </cell>
        </row>
        <row r="2317">
          <cell r="A2317">
            <v>7599</v>
          </cell>
          <cell r="B2317" t="str">
            <v>ANÁLISIS AUXILIARES</v>
          </cell>
          <cell r="C2317" t="str">
            <v>CARPINTERÍA METÁLICA</v>
          </cell>
          <cell r="D2317" t="str">
            <v>PUERTA METÁLICA CON REJILLA</v>
          </cell>
          <cell r="E2317" t="str">
            <v>M2</v>
          </cell>
          <cell r="F2317">
            <v>413547</v>
          </cell>
          <cell r="G2317" t="str">
            <v>Actualización 2022 -I</v>
          </cell>
        </row>
        <row r="2318">
          <cell r="A2318">
            <v>7600</v>
          </cell>
          <cell r="B2318" t="str">
            <v>REDES ALCANTARILLADO / DRENAJE</v>
          </cell>
          <cell r="C2318" t="str">
            <v>REDES ALCANTARILLADO / DRENAJE</v>
          </cell>
          <cell r="D2318" t="str">
            <v>SIFÓN PVC 135° D=3" (INCLUYE SUMINISTRO E INSTALACIÓN)</v>
          </cell>
          <cell r="E2318" t="str">
            <v>UN</v>
          </cell>
          <cell r="F2318">
            <v>17120</v>
          </cell>
          <cell r="G2318" t="str">
            <v>Actualización 2022 -I</v>
          </cell>
        </row>
        <row r="2319">
          <cell r="A2319">
            <v>7602</v>
          </cell>
          <cell r="B2319" t="str">
            <v>REDES ALCANTARILLADO / DRENAJE</v>
          </cell>
          <cell r="C2319" t="str">
            <v>REDES ALCANTARILLADO / DRENAJE</v>
          </cell>
          <cell r="D2319" t="str">
            <v>SIFÓN PVC 135° D=4" (INCLUYE SUMINISTRO E INSTALACIÓN)</v>
          </cell>
          <cell r="E2319" t="str">
            <v>UN</v>
          </cell>
          <cell r="F2319">
            <v>33935</v>
          </cell>
          <cell r="G2319" t="str">
            <v>Actualización 2022 -I</v>
          </cell>
        </row>
        <row r="2320">
          <cell r="A2320">
            <v>7606</v>
          </cell>
          <cell r="B2320" t="str">
            <v>REDES ELECTRICAS</v>
          </cell>
          <cell r="C2320" t="str">
            <v>RED ELECTRICA CODENSA</v>
          </cell>
          <cell r="D2320" t="str">
            <v>ACOMETIDA EN CONDUCTORES DE ALUMINIO 4X(1X2/0) AWG AISLADO HFFR 600 V C.A. INCLUYE CONDUCTORES, CONEXIONES Y ACCESORIOS DE MONTAJE Y MARCACIÓN (INCLUYE SUMINISTRO Y MONTAJE)</v>
          </cell>
          <cell r="E2320" t="str">
            <v>ML</v>
          </cell>
          <cell r="F2320">
            <v>29215</v>
          </cell>
          <cell r="G2320" t="str">
            <v>Actualización 2022 -I</v>
          </cell>
        </row>
        <row r="2321">
          <cell r="A2321">
            <v>7609</v>
          </cell>
          <cell r="B2321" t="str">
            <v>REDES TELEFONICAS / DATOS</v>
          </cell>
          <cell r="C2321" t="str">
            <v>RED TELEFONICA ETB</v>
          </cell>
          <cell r="D2321" t="str">
            <v>TUBERÍA EMT DE Ø4", EXPUESTA CON SUS ACCESORIOS DE MONTAJE. INCLUYE SUMINISTRO E INSTALACIÓN.</v>
          </cell>
          <cell r="E2321" t="str">
            <v>ML</v>
          </cell>
          <cell r="F2321">
            <v>117723</v>
          </cell>
          <cell r="G2321" t="str">
            <v>Actualización 2022 -I</v>
          </cell>
        </row>
        <row r="2322">
          <cell r="A2322">
            <v>7615</v>
          </cell>
          <cell r="B2322" t="str">
            <v>REDES ELECTRICAS</v>
          </cell>
          <cell r="C2322" t="str">
            <v>RED ELECTRICA CODENSA</v>
          </cell>
          <cell r="D2322" t="str">
            <v>LUMINARIA PANEL LED 1.20 X 0.30MT. INSTALADA EN EL TECHO. INCLUYE SUMINISTRO E INSTALACIÓN, 42W 120V C.A 4396LM</v>
          </cell>
          <cell r="E2322" t="str">
            <v>UN</v>
          </cell>
          <cell r="F2322">
            <v>116917</v>
          </cell>
          <cell r="G2322" t="str">
            <v>Actualización 2022 -I</v>
          </cell>
        </row>
        <row r="2323">
          <cell r="A2323">
            <v>7618</v>
          </cell>
          <cell r="B2323" t="str">
            <v>REDES ELECTRICAS</v>
          </cell>
          <cell r="C2323" t="str">
            <v>RED ELECTRICA CODENSA</v>
          </cell>
          <cell r="D2323" t="str">
            <v>LUMINARIA PANEL LED 60 X 60CM. INSTALADA EN EL TECHO. INCLUYE SUMINISTRO E INSTALACIÓN, 33W 120V C.A 3520LM</v>
          </cell>
          <cell r="E2323" t="str">
            <v>UN</v>
          </cell>
          <cell r="F2323">
            <v>84073</v>
          </cell>
          <cell r="G2323" t="str">
            <v>Actualización 2022 -I</v>
          </cell>
        </row>
        <row r="2324">
          <cell r="A2324">
            <v>7619</v>
          </cell>
          <cell r="B2324" t="str">
            <v>REDES ELECTRICAS</v>
          </cell>
          <cell r="C2324" t="str">
            <v>RED ELECTRICA CODENSA</v>
          </cell>
          <cell r="D2324" t="str">
            <v>LUMINARIA PANEL LED REDONDO INSTALADA EN EL TECHO. INCLUYE SUMINISTRO E INSTALACIÓN, 12W 120V C.A 710LM</v>
          </cell>
          <cell r="E2324" t="str">
            <v>UN</v>
          </cell>
          <cell r="F2324">
            <v>30709</v>
          </cell>
          <cell r="G2324" t="str">
            <v>Actualización 2022 -I</v>
          </cell>
        </row>
        <row r="2325">
          <cell r="A2325">
            <v>7624</v>
          </cell>
          <cell r="B2325" t="str">
            <v>REDES ELECTRICAS</v>
          </cell>
          <cell r="C2325" t="str">
            <v>RED ELECTRICA CODENSA</v>
          </cell>
          <cell r="D2325" t="str">
            <v>ACCESORIOS DE INSTALACIÓN ADICIONALES: CONDULETAS, CONECTORES, RECTOS, ADAPTADOR PVC A EMT, CAJAS METÁLICAS 5800 ENTRE OTROS</v>
          </cell>
          <cell r="E2325" t="str">
            <v>GLB</v>
          </cell>
          <cell r="F2325">
            <v>70616</v>
          </cell>
          <cell r="G2325" t="str">
            <v>Actualización 2022 -I</v>
          </cell>
        </row>
        <row r="2326">
          <cell r="A2326">
            <v>7632</v>
          </cell>
          <cell r="B2326" t="str">
            <v>REDES ACUEDUCTO</v>
          </cell>
          <cell r="C2326" t="str">
            <v>REDES ACUEDUCTO</v>
          </cell>
          <cell r="D2326" t="str">
            <v>TUBERIA PVC PRESION E.L. PARA SOLDAR D=1 1/4" RDE 21 PSI 200 (INCLUYE SUMINISTRO E INSTALACIÓN)</v>
          </cell>
          <cell r="E2326" t="str">
            <v>ML</v>
          </cell>
          <cell r="F2326">
            <v>14186</v>
          </cell>
          <cell r="G2326" t="str">
            <v>Actualización 2022 -I</v>
          </cell>
        </row>
        <row r="2327">
          <cell r="A2327">
            <v>7633</v>
          </cell>
          <cell r="B2327" t="str">
            <v>REDES ELECTRICAS</v>
          </cell>
          <cell r="C2327" t="str">
            <v>RED ELECTRICA CODENSA</v>
          </cell>
          <cell r="D2327" t="str">
            <v>FOTOCELDA CON BASE (SUMINISTRO E INSTALACIÓN)</v>
          </cell>
          <cell r="E2327" t="str">
            <v>UN</v>
          </cell>
          <cell r="F2327">
            <v>79082</v>
          </cell>
          <cell r="G2327" t="str">
            <v>Actualización 2022 -I</v>
          </cell>
        </row>
        <row r="2328">
          <cell r="A2328">
            <v>7638</v>
          </cell>
          <cell r="B2328" t="str">
            <v>REDES ELECTRICAS</v>
          </cell>
          <cell r="C2328" t="str">
            <v>RED ELECTRICA CODENSA</v>
          </cell>
          <cell r="D2328" t="str">
            <v>SALIDA DE DATOS PARA CAMARAS EXTERIORES EN POSTE (INCLUYE SUMINISTRO E INSTALACIÓN)</v>
          </cell>
          <cell r="E2328" t="str">
            <v>UN</v>
          </cell>
          <cell r="F2328">
            <v>117334</v>
          </cell>
          <cell r="G2328" t="str">
            <v>Actualización 2022 -I</v>
          </cell>
        </row>
        <row r="2329">
          <cell r="A2329">
            <v>7639</v>
          </cell>
          <cell r="B2329" t="str">
            <v>PAVIMENTOS</v>
          </cell>
          <cell r="C2329" t="str">
            <v>PAVIMENTOS EN CONCRETO HIDRAULICO</v>
          </cell>
          <cell r="D2329" t="str">
            <v>CONCRETO GRAVA COMÚN DE 3000 PSI (210 KG/CM2) GRAVA COMÚN PARA PLACA. SUMINISTRO Y COLOCACIÓN (INCLUYE FORMALETA, SUMINISTRO, COLOCACIÓN Y CURADO). NO INCLUYE REFUERZO.</v>
          </cell>
          <cell r="E2329" t="str">
            <v>M3</v>
          </cell>
          <cell r="F2329">
            <v>463803</v>
          </cell>
          <cell r="G2329" t="str">
            <v>Actualización 2022 -I</v>
          </cell>
        </row>
        <row r="2330">
          <cell r="A2330">
            <v>7642</v>
          </cell>
          <cell r="B2330" t="str">
            <v>MOBILIARIO URBANO - ARBOLES Y GRAMAS</v>
          </cell>
          <cell r="C2330" t="str">
            <v>SIEMBRA DE ARBOLES Y GRAMA</v>
          </cell>
          <cell r="D2330" t="str">
            <v>JARDINERÍA DE PORTE BAJO. INCLUYE SUMINISTRO, SIEMBRA, TIERRA NEGRA Y ABONO. EN BOLSA DE 7" A 15" DE ALTURA DE 10CM A 20CM</v>
          </cell>
          <cell r="E2330" t="str">
            <v>M2</v>
          </cell>
          <cell r="F2330">
            <v>836942</v>
          </cell>
          <cell r="G2330" t="str">
            <v>Actualización 2022 -I</v>
          </cell>
        </row>
        <row r="2331">
          <cell r="A2331">
            <v>7643</v>
          </cell>
          <cell r="B2331" t="str">
            <v>REDES ELECTRICAS</v>
          </cell>
          <cell r="C2331" t="str">
            <v>RED ELECTRICA CODENSA</v>
          </cell>
          <cell r="D2331" t="str">
            <v>LUMINARIA LED I, 16 LED, RA03SIM, 21W, 4000°K 100-227 V. (INCLUYE LUMINARIA, CABLES Y ELEMENTOS DE CONEXIÓN, OBRAS COMPLEMENTARIAS Y ACCESORIOS. INCLUYE SUMINISTRO, INSTALACIÓN, PRUEBAS Y PUESTA EN FUNCIONAMIENTO).</v>
          </cell>
          <cell r="E2331" t="str">
            <v>UN</v>
          </cell>
          <cell r="F2331">
            <v>1367614</v>
          </cell>
          <cell r="G2331" t="str">
            <v>Actualización 2022 -I</v>
          </cell>
        </row>
        <row r="2332">
          <cell r="A2332">
            <v>7644</v>
          </cell>
          <cell r="B2332" t="str">
            <v>MOBILIARIO URBANO - ARBOLES Y GRAMAS</v>
          </cell>
          <cell r="C2332" t="str">
            <v>SIEMBRA DE ARBOLES Y GRAMA</v>
          </cell>
          <cell r="D2332" t="str">
            <v>JARDINERÍA DE PORTE ALTO. INCLUYE SUMINISTRO, SIEMBRA, TIERRA NEGRA Y ABONO. EN BOLSA DE 26" DE ALTURA DE 50CM A 80CM</v>
          </cell>
          <cell r="E2332" t="str">
            <v>M2</v>
          </cell>
          <cell r="F2332">
            <v>408174</v>
          </cell>
          <cell r="G2332" t="str">
            <v>Actualización 2022 -I</v>
          </cell>
        </row>
        <row r="2333">
          <cell r="A2333">
            <v>7646</v>
          </cell>
          <cell r="B2333" t="str">
            <v>REDES ELECTRICAS</v>
          </cell>
          <cell r="C2333" t="str">
            <v>RED ELECTRICA CODENSA</v>
          </cell>
          <cell r="D2333" t="str">
            <v>POSTE METALICO GALVANIZADO EN CALIENTE H=14M CON BRAZO SENCILLO (INCLUYE SUMINISTRO, IZAJE, APLOMADO E INSTALACIÓN).</v>
          </cell>
          <cell r="E2333" t="str">
            <v>UN</v>
          </cell>
          <cell r="F2333">
            <v>5894601</v>
          </cell>
          <cell r="G2333" t="str">
            <v>Actualización 2022 -I</v>
          </cell>
        </row>
        <row r="2334">
          <cell r="A2334">
            <v>7648</v>
          </cell>
          <cell r="B2334" t="str">
            <v>REDES ELECTRICAS</v>
          </cell>
          <cell r="C2334" t="str">
            <v>RED ELECTRICA CODENSA</v>
          </cell>
          <cell r="D2334" t="str">
            <v>POSTE METALICO GALVANIZADO EN CALIENTE H=14M CON BRAZO DOBLE PROPOSITO DE 1.5M. (INCLUYE SUMINISTRO, IZAJE, APLOMADO E INSTALACIÓN).</v>
          </cell>
          <cell r="E2334" t="str">
            <v>UN</v>
          </cell>
          <cell r="F2334">
            <v>6019345</v>
          </cell>
          <cell r="G2334" t="str">
            <v>Actualización 2022 -I</v>
          </cell>
        </row>
        <row r="2335">
          <cell r="A2335">
            <v>7651</v>
          </cell>
          <cell r="B2335" t="str">
            <v>REDES ELECTRICAS</v>
          </cell>
          <cell r="C2335" t="str">
            <v>RED ELECTRICA CODENSA</v>
          </cell>
          <cell r="D2335" t="str">
            <v>POSTE METALICO GALVANIZADO EN CALIENTE H=14M CON BRAZO TRIPLE PROPOSITO DE 1.5M. (INCLUYE SUMINISTRO, IZAJE, APLOMADO E INSTALACIÓN).</v>
          </cell>
          <cell r="E2335" t="str">
            <v>UN</v>
          </cell>
          <cell r="F2335">
            <v>4819998</v>
          </cell>
          <cell r="G2335" t="str">
            <v>Actualización 2022 -I</v>
          </cell>
        </row>
        <row r="2336">
          <cell r="A2336">
            <v>7652</v>
          </cell>
          <cell r="B2336" t="str">
            <v>REDES ELECTRICAS</v>
          </cell>
          <cell r="C2336" t="str">
            <v>RED ELECTRICA CODENSA</v>
          </cell>
          <cell r="D2336" t="str">
            <v>CABLE DE 4X1/0 AWG TTU CU+1X6T (INCLUYE SUMINISTRO E INSTALACIÓN)</v>
          </cell>
          <cell r="E2336" t="str">
            <v>ML</v>
          </cell>
          <cell r="F2336">
            <v>108226</v>
          </cell>
          <cell r="G2336" t="str">
            <v>Actualización 2022 -I</v>
          </cell>
        </row>
        <row r="2337">
          <cell r="A2337">
            <v>7653</v>
          </cell>
          <cell r="B2337" t="str">
            <v>REDES ELECTRICAS</v>
          </cell>
          <cell r="C2337" t="str">
            <v>RED ELECTRICA EPM</v>
          </cell>
          <cell r="D2337" t="str">
            <v>BAJANTE GALVANIZADA TIPO PESADO CONDUIT L=6M, Ø=2". (SUMINISTRO E INSTALACIÓN)</v>
          </cell>
          <cell r="E2337" t="str">
            <v>UN</v>
          </cell>
          <cell r="F2337">
            <v>288966</v>
          </cell>
          <cell r="G2337" t="str">
            <v>Actualización 2022 -I</v>
          </cell>
        </row>
        <row r="2338">
          <cell r="A2338">
            <v>7655</v>
          </cell>
          <cell r="B2338" t="str">
            <v>REDES ELECTRICAS</v>
          </cell>
          <cell r="C2338" t="str">
            <v>RED ELECTRICA CODENSA</v>
          </cell>
          <cell r="D2338" t="str">
            <v>CABLE DE 4X2 AWG TTU CU+1X6T (INCLUYE SUMINISTRO E INSTALACIÓN)</v>
          </cell>
          <cell r="E2338" t="str">
            <v>ML</v>
          </cell>
          <cell r="F2338">
            <v>100743</v>
          </cell>
          <cell r="G2338" t="str">
            <v>Actualización 2022 -I</v>
          </cell>
        </row>
        <row r="2339">
          <cell r="A2339">
            <v>7656</v>
          </cell>
          <cell r="B2339" t="str">
            <v>REDES ELECTRICAS</v>
          </cell>
          <cell r="C2339" t="str">
            <v>RED ELECTRICA CODENSA</v>
          </cell>
          <cell r="D2339" t="str">
            <v>UPS 2KVA. INCLUYE SUMINISTRO E INSTALACIÓN</v>
          </cell>
          <cell r="E2339" t="str">
            <v>UN</v>
          </cell>
          <cell r="F2339">
            <v>1742642</v>
          </cell>
          <cell r="G2339" t="str">
            <v>Actualización 2022 -I</v>
          </cell>
        </row>
        <row r="2340">
          <cell r="A2340">
            <v>7657</v>
          </cell>
          <cell r="B2340" t="str">
            <v>CONCRETO Y ACERO PARA ESTRUCTURAS</v>
          </cell>
          <cell r="C2340" t="str">
            <v>CONCRETO PARA ESTRUCTURAS</v>
          </cell>
          <cell r="D2340" t="str">
            <v>VIGA CAJON PREESFORZADA EN CONCRETO PREMEZCLADO DE 5000 PSI (34 Mpa) GRAVA COMUN (Incluye suministro, cimbra de soporte, forza andamios, forza acero losa, formaleteo metalico, curado y colocacion. No incluye refuerzo)</v>
          </cell>
          <cell r="E2340" t="str">
            <v>M3</v>
          </cell>
          <cell r="F2340">
            <v>1005431</v>
          </cell>
          <cell r="G2340" t="str">
            <v>Actualización 2022 -I</v>
          </cell>
        </row>
        <row r="2341">
          <cell r="A2341">
            <v>7658</v>
          </cell>
          <cell r="B2341" t="str">
            <v>REDES ELECTRICAS</v>
          </cell>
          <cell r="C2341" t="str">
            <v>RED ELECTRICA CODENSA</v>
          </cell>
          <cell r="D2341" t="str">
            <v>TUBERIA CONDUIT GALVANIZADA IMC D=3" (INCLUYE SUMINISTRO E INSTALACIÓN, ACCESORIOS DE FIJACIÓN).</v>
          </cell>
          <cell r="E2341" t="str">
            <v>ML</v>
          </cell>
          <cell r="F2341">
            <v>88891</v>
          </cell>
          <cell r="G2341" t="str">
            <v>Actualización 2022 -I</v>
          </cell>
        </row>
        <row r="2342">
          <cell r="A2342">
            <v>7659</v>
          </cell>
          <cell r="B2342" t="str">
            <v>REDES ACUEDUCTO</v>
          </cell>
          <cell r="C2342" t="str">
            <v>REDES ACUEDUCTO</v>
          </cell>
          <cell r="D2342" t="str">
            <v>EMPATE ORTOGONAL PVC - PVC 12"X12" (INCLUYE SUMINISTRO E INSTALACIÓN DE TEE HD, 3 UNIONES RÁPIDAS, TUBERÍA RDE 21)</v>
          </cell>
          <cell r="E2342" t="str">
            <v>UN</v>
          </cell>
          <cell r="F2342">
            <v>6066054</v>
          </cell>
          <cell r="G2342" t="str">
            <v>Actualización 2022 -I</v>
          </cell>
        </row>
        <row r="2343">
          <cell r="A2343">
            <v>7660</v>
          </cell>
          <cell r="B2343" t="str">
            <v>REDES ACUEDUCTO</v>
          </cell>
          <cell r="C2343" t="str">
            <v>REDES ACUEDUCTO</v>
          </cell>
          <cell r="D2343" t="str">
            <v>EMPATE ORTOGONAL PVC - PVC 8"X8" (INCLUYE SUMINISTRO E INSTALACIÓN DE TEE HD, 3 UNIONES RÁPIDAS, TUBERÍA RDE 21)</v>
          </cell>
          <cell r="E2343" t="str">
            <v>UN</v>
          </cell>
          <cell r="F2343">
            <v>2300960</v>
          </cell>
          <cell r="G2343" t="str">
            <v>Actualización 2022 -I</v>
          </cell>
        </row>
        <row r="2344">
          <cell r="A2344">
            <v>7661</v>
          </cell>
          <cell r="B2344" t="str">
            <v>REDES ELECTRICAS</v>
          </cell>
          <cell r="C2344" t="str">
            <v>RED ELECTRICA CODENSA</v>
          </cell>
          <cell r="D2344" t="str">
            <v>CABLE DE 3X20 XLPE-15-KV-AL (INCLUYE SUMINISTRO E INSTALACIÓN)</v>
          </cell>
          <cell r="E2344" t="str">
            <v>ML</v>
          </cell>
          <cell r="F2344">
            <v>146105</v>
          </cell>
          <cell r="G2344" t="str">
            <v>Actualización 2022 -I</v>
          </cell>
        </row>
        <row r="2345">
          <cell r="A2345">
            <v>7662</v>
          </cell>
          <cell r="B2345" t="str">
            <v>CONCRETO Y ACERO PARA ESTRUCTURAS</v>
          </cell>
          <cell r="C2345" t="str">
            <v>CONCRETO Y ACERO PARA ESTRUCTURAS</v>
          </cell>
          <cell r="D2345" t="str">
            <v>BARRERA DE SEGURIDAD LATERAL EN CONCRETO 4000 PSI. PREMEZCLADO. INCLUYE SUMINISTRO, FORMALETEO, CURADO Y COLOCACIÓN. NO INCLUYE REFUERZO.</v>
          </cell>
          <cell r="E2345" t="str">
            <v>M3</v>
          </cell>
          <cell r="F2345">
            <v>675660</v>
          </cell>
          <cell r="G2345" t="str">
            <v>Actualización 2022 -I</v>
          </cell>
        </row>
        <row r="2346">
          <cell r="A2346">
            <v>7663</v>
          </cell>
          <cell r="B2346" t="str">
            <v>REDES ELECTRICAS</v>
          </cell>
          <cell r="C2346" t="str">
            <v>RED ELECTRICA CODENSA</v>
          </cell>
          <cell r="D2346" t="str">
            <v>CABLE DE 3X4/0 XLPE-15-KV-AL (INCLUYE SUMINISTRO E INSTALACIÓN)</v>
          </cell>
          <cell r="E2346" t="str">
            <v>ML</v>
          </cell>
          <cell r="F2346">
            <v>166722</v>
          </cell>
          <cell r="G2346" t="str">
            <v>Actualización 2022 -I</v>
          </cell>
        </row>
        <row r="2347">
          <cell r="A2347">
            <v>7665</v>
          </cell>
          <cell r="B2347" t="str">
            <v>REDES ELECTRICAS</v>
          </cell>
          <cell r="C2347" t="str">
            <v>RED ELECTRICA CODENSA</v>
          </cell>
          <cell r="D2347" t="str">
            <v>CAJA METÁLICA DE PASO 30CMX30CMX10CM (INCLUYE SUMINISTRO E INSTALACIÓN)</v>
          </cell>
          <cell r="E2347" t="str">
            <v>UN</v>
          </cell>
          <cell r="F2347">
            <v>81902</v>
          </cell>
          <cell r="G2347" t="str">
            <v>Actualización 2022 -I</v>
          </cell>
        </row>
        <row r="2348">
          <cell r="A2348">
            <v>7671</v>
          </cell>
          <cell r="B2348" t="str">
            <v>REDES ELECTRICAS</v>
          </cell>
          <cell r="C2348" t="str">
            <v>RED ELECTRICA CODENSA</v>
          </cell>
          <cell r="D2348" t="str">
            <v>LUMINARIA RALED IV 128 LED, RA02SII, 200W. COMPLETA PARA ALUMBRADO PÚBLICO. INCLUYE LUMINARIA, CABLES Y ELEMENTOS DE CONEXIÓN , OBRAS COMPLEMENTARIAS Y ACCESORIOS. (SUMINISTRO, INSTALACIÓN, PRUEBAS PUESTA EN FUNCIONAMIENTO).</v>
          </cell>
          <cell r="E2348" t="str">
            <v>UN</v>
          </cell>
          <cell r="F2348">
            <v>1812306</v>
          </cell>
          <cell r="G2348" t="str">
            <v>Actualización 2022 -I</v>
          </cell>
        </row>
        <row r="2349">
          <cell r="A2349">
            <v>7675</v>
          </cell>
          <cell r="B2349" t="str">
            <v>REDES ELECTRICAS</v>
          </cell>
          <cell r="C2349" t="str">
            <v>RED ELECTRICA CODENSA</v>
          </cell>
          <cell r="D2349" t="str">
            <v>PUESTA A TIERRA PARA CENTRO D3E TRANSFORMACION SUBTERRANEO PARCIALMENTE SUMERGIBLE CON CUATRO PUNTOS A TIERRA. INCLUYE SUMINISTRO, TRANSPORTE Y CONSTRUCCION, VARILLA COOPER WELD 5/8" 2,44MM, CUARENTA METROS DE CABLE DE COBRE DESNUDO 2/0 AWG, CAJAS DE INSPECCION DEL SISTEMA DE PUESTA A TIERRA, SOLDADURA EXOTERMICA Y TERMINALES.</v>
          </cell>
          <cell r="E2349" t="str">
            <v>UN</v>
          </cell>
          <cell r="F2349">
            <v>2464826</v>
          </cell>
          <cell r="G2349" t="str">
            <v>Actualización 2022 -I</v>
          </cell>
        </row>
        <row r="2350">
          <cell r="A2350">
            <v>7676</v>
          </cell>
          <cell r="B2350" t="str">
            <v>REDES ELECTRICAS</v>
          </cell>
          <cell r="C2350" t="str">
            <v>RED ELECTRICA CODENSA</v>
          </cell>
          <cell r="D2350" t="str">
            <v>RETIRO DE POSTES DE MT (INCLUYE TRASLADO A SITIO DE ACOPIO, RETIRO DE POSTE, RETENIDAS, ESTRUCTURAS DE AMARRE Y SOPORTE DE RED AÉREA).</v>
          </cell>
          <cell r="E2350" t="str">
            <v>UN</v>
          </cell>
          <cell r="F2350">
            <v>286587</v>
          </cell>
          <cell r="G2350" t="str">
            <v>Actualización 2022 -I</v>
          </cell>
        </row>
        <row r="2351">
          <cell r="A2351">
            <v>7679</v>
          </cell>
          <cell r="B2351" t="str">
            <v>REDES ELECTRICAS</v>
          </cell>
          <cell r="C2351" t="str">
            <v>RED ELECTRICA CODENSA</v>
          </cell>
          <cell r="D2351" t="str">
            <v>CAJA DE EMPALME PARA FIBRA ÓPTICA (INCLUYE SUMINISTRO E INSTALACIÓN)</v>
          </cell>
          <cell r="E2351" t="str">
            <v>UN</v>
          </cell>
          <cell r="F2351">
            <v>419627</v>
          </cell>
          <cell r="G2351" t="str">
            <v>Actualización 2022 -I</v>
          </cell>
        </row>
        <row r="2352">
          <cell r="A2352">
            <v>7680</v>
          </cell>
          <cell r="B2352" t="str">
            <v>CONCRETO Y ACERO PARA ESTRUCTURAS</v>
          </cell>
          <cell r="C2352" t="str">
            <v>CONCRETO PARA ESTRUCTURAS</v>
          </cell>
          <cell r="D2352" t="str">
            <v>COLUMNA EN CONCRETO DE 4000 PSI, (28 MPa) PREMEZCLADO, GRAVA COMÚN (Incluye suministro, Grúa Telescópica, Bombeo, formaleteo metálico, colocación y curado, No incluye refuerzo).</v>
          </cell>
          <cell r="E2352" t="str">
            <v>M3</v>
          </cell>
          <cell r="F2352">
            <v>618527</v>
          </cell>
          <cell r="G2352" t="str">
            <v>Actualización 2022 -I</v>
          </cell>
        </row>
        <row r="2353">
          <cell r="A2353">
            <v>7681</v>
          </cell>
          <cell r="B2353" t="str">
            <v>CONCRETO Y ACERO PARA ESTRUCTURAS</v>
          </cell>
          <cell r="C2353" t="str">
            <v>CONCRETO PARA ESTRUCTURAS</v>
          </cell>
          <cell r="D2353" t="str">
            <v>VIGA CABEZAL EN CONCRETO PREMEZCLADO DE 4000 PSI (28 Mpa) GRAVA COMUN (Incluye grua telescopica, bombeo, suministro, formaleteo metalico, colocacion y curado. No incluye refuerzo)</v>
          </cell>
          <cell r="E2353" t="str">
            <v>M3</v>
          </cell>
          <cell r="F2353">
            <v>691583</v>
          </cell>
          <cell r="G2353" t="str">
            <v>Actualización 2022 -I</v>
          </cell>
        </row>
        <row r="2354">
          <cell r="A2354">
            <v>7687</v>
          </cell>
          <cell r="B2354" t="str">
            <v>REDES ELECTRICAS</v>
          </cell>
          <cell r="C2354" t="str">
            <v>RED ELECTRICA CODENSA</v>
          </cell>
          <cell r="D2354" t="str">
            <v>2 DUCTOS DE 3" EN TUBERÍA IMC, TIPO PESADO, CON CERTIFICADO DE PRODUCTO RETIE (INCLUYE SUMINISTRO E INSTALACIÓN, ACCESORIOS DE FIJACIÓN).</v>
          </cell>
          <cell r="E2354" t="str">
            <v>ML</v>
          </cell>
          <cell r="F2354">
            <v>169661</v>
          </cell>
          <cell r="G2354" t="str">
            <v>Actualización 2022 -I</v>
          </cell>
        </row>
        <row r="2355">
          <cell r="A2355">
            <v>7689</v>
          </cell>
          <cell r="B2355" t="str">
            <v>REDES ELECTRICAS</v>
          </cell>
          <cell r="C2355" t="str">
            <v>RED ELECTRICA CODENSA</v>
          </cell>
          <cell r="D2355" t="str">
            <v>POSTE METALICO H=21M. INCLUYE CANASTILLA Y BRAZO SENCILLO. (INC. SUMINISTRO, IZAJE, APLOMADO E INSTALACIÓN. INC. BRAZO SENCILLO Y BASE EN CONCRETO Y BASE GRANULAR B-600)</v>
          </cell>
          <cell r="E2355" t="str">
            <v>UN</v>
          </cell>
          <cell r="F2355">
            <v>13063283</v>
          </cell>
          <cell r="G2355" t="str">
            <v>Actualización 2022 -I</v>
          </cell>
        </row>
        <row r="2356">
          <cell r="A2356">
            <v>7690</v>
          </cell>
          <cell r="B2356" t="str">
            <v>REDES ELECTRICAS</v>
          </cell>
          <cell r="C2356" t="str">
            <v>RED ELECTRICA CODENSA</v>
          </cell>
          <cell r="D2356" t="str">
            <v>PROYECTOR LED PRO 600W 5000K, 120-277V, 6000 LM, CON DIFUSOR DE VIDRIO PLANO (INCLUYE ACCESORIOS DE FIJACION) (INCLUYE SUMINISTRO E INSTALACIÓN).</v>
          </cell>
          <cell r="E2356" t="str">
            <v>UN</v>
          </cell>
          <cell r="F2356">
            <v>4040102</v>
          </cell>
          <cell r="G2356" t="str">
            <v>Actualización 2022 -I</v>
          </cell>
        </row>
        <row r="2357">
          <cell r="A2357">
            <v>7691</v>
          </cell>
          <cell r="B2357" t="str">
            <v>REDES ALCANTARILLADO / DRENAJE</v>
          </cell>
          <cell r="C2357" t="str">
            <v>REDES ALCANTARILLADO / DRENAJE</v>
          </cell>
          <cell r="D2357" t="str">
            <v>TRAGANTE CÚPULA DE 4" X 3" PLÁSTICA. (INCLUYE SUMINISTRO E INSTALACIÓN).</v>
          </cell>
          <cell r="E2357" t="str">
            <v>UN</v>
          </cell>
          <cell r="F2357">
            <v>9878</v>
          </cell>
          <cell r="G2357" t="str">
            <v>Actualización 2022 -I</v>
          </cell>
        </row>
        <row r="2358">
          <cell r="A2358">
            <v>7697</v>
          </cell>
          <cell r="B2358" t="str">
            <v>REDES ELECTRICAS</v>
          </cell>
          <cell r="C2358" t="str">
            <v>RED ELECTRICA CODENSA</v>
          </cell>
          <cell r="D2358" t="str">
            <v>ACOMETIDA EN BAJA TENSIÓN EN CONDUCTORES ALUMINIO 6X150 MM^2 + 1X70 MM^2, THHN, 600 V, INCLUYE CONECTORES, ACCESORIOS, ELEMENTOS DE MARCACION Y FIJACION (INCLUYE SUMINISTRO E INSTALACIÓN) DESDE TRANSFORMADOR HACIA TABLERO SISTEMA CONTRA INCENDIO.</v>
          </cell>
          <cell r="E2358" t="str">
            <v>ML</v>
          </cell>
          <cell r="F2358">
            <v>2578619</v>
          </cell>
          <cell r="G2358" t="str">
            <v>Actualización 2022 -I</v>
          </cell>
        </row>
        <row r="2359">
          <cell r="A2359">
            <v>7713</v>
          </cell>
          <cell r="B2359" t="str">
            <v>ACERO DE REFUERZO</v>
          </cell>
          <cell r="C2359" t="str">
            <v>ACERO DE REFUERZO</v>
          </cell>
          <cell r="D2359" t="str">
            <v>(DOVELAS) ACERO LISO PARA TRANSFERENCIA DE LOSAS D= 1 1/2" (NO INCLUYE CANASTILLA). SUMINISTRO E INSTALACIÓN.</v>
          </cell>
          <cell r="E2359" t="str">
            <v>KG</v>
          </cell>
          <cell r="F2359">
            <v>4043</v>
          </cell>
          <cell r="G2359" t="str">
            <v>Actualización 2022 -I</v>
          </cell>
        </row>
        <row r="2360">
          <cell r="A2360">
            <v>7714</v>
          </cell>
          <cell r="B2360" t="str">
            <v>ACERO DE REFUERZO</v>
          </cell>
          <cell r="C2360" t="str">
            <v>ACERO DE REFUERZO</v>
          </cell>
          <cell r="D2360" t="str">
            <v>(DOVELAS) ACERO LISO PARA TRANSFERENCIA DE LOSAS D= 1" (NO INCLUYE CANASTILLA). SUMINISTRO E INSTALACIÓN.</v>
          </cell>
          <cell r="E2360" t="str">
            <v>KG</v>
          </cell>
          <cell r="F2360">
            <v>3720</v>
          </cell>
          <cell r="G2360" t="str">
            <v>Actualización 2022 -I</v>
          </cell>
        </row>
        <row r="2361">
          <cell r="A2361">
            <v>7715</v>
          </cell>
          <cell r="B2361" t="str">
            <v>CONCRETO Y ACERO PARA ESTRUCTURAS</v>
          </cell>
          <cell r="C2361" t="str">
            <v>ESTRUCTURAS EN ACERO</v>
          </cell>
          <cell r="D2361" t="str">
            <v>PERFILES DE ACERO A36. INCLUYE MANO DE OBRA, FABRICACIÓN, TRANSPORTE Y MONTAJE. INCLUYE RECUBRIMIENTO TRICAPA, ANTICORROSIVO, PINTURA EPÓXICA Y ESMALTE URETANO, ACCESORIOS E INSTALACIÓN SEGÚN DETALLE EN PLANOS Y ESPECIFICACIONES TÉCNICAS.</v>
          </cell>
          <cell r="E2361" t="str">
            <v>UN</v>
          </cell>
          <cell r="F2361">
            <v>3952</v>
          </cell>
          <cell r="G2361" t="str">
            <v>Actualización 2022 -I</v>
          </cell>
        </row>
        <row r="2362">
          <cell r="A2362">
            <v>7717</v>
          </cell>
          <cell r="B2362" t="str">
            <v>CONCRETO Y ACERO PARA ESTRUCTURAS</v>
          </cell>
          <cell r="C2362" t="str">
            <v>CONCRETO Y ACERO PARA ESTRUCTURAS</v>
          </cell>
          <cell r="D2362" t="str">
            <v>CONCRETO 3500 PSI GRAVA COMÚN PARA CONSTRUCCIÓN DE CAISSON DE 2.00M DE DIÁMETRO (INCLUYE EXCAVACIÓN MANUAL, SUMINISTRO DE CAMISA METÁLICA PERDIDA E= 3/8" FORMALETEO Y COLOCACIÓN. SUMIN DE CONCRETO PREMEZCLADO. NO INCL. REFUERZO, CURADO).</v>
          </cell>
          <cell r="E2362" t="str">
            <v>M3</v>
          </cell>
          <cell r="F2362">
            <v>1636578</v>
          </cell>
          <cell r="G2362" t="str">
            <v>Actualización 2022 -I</v>
          </cell>
        </row>
        <row r="2363">
          <cell r="A2363">
            <v>7720</v>
          </cell>
          <cell r="B2363" t="str">
            <v>CONCRETO Y ACERO PARA ESTRUCTURAS</v>
          </cell>
          <cell r="C2363" t="str">
            <v>CONCRETO PARA ESTRUCTURAS</v>
          </cell>
          <cell r="D2363" t="str">
            <v>CURADO DE ELEMENTOS DE CONCRETO (SUMINISTRO Y APLICACIÓN)</v>
          </cell>
          <cell r="E2363" t="str">
            <v>M3</v>
          </cell>
          <cell r="F2363">
            <v>8894</v>
          </cell>
          <cell r="G2363" t="str">
            <v>Actualización 2022 -I</v>
          </cell>
        </row>
        <row r="2364">
          <cell r="A2364">
            <v>7722</v>
          </cell>
          <cell r="B2364" t="str">
            <v>TRANSPORTES Y ACARREOS</v>
          </cell>
          <cell r="C2364" t="str">
            <v>ALQUILER DE EQUIPOS</v>
          </cell>
          <cell r="D2364" t="str">
            <v>ALQUILER DE ESTRUCTURA METÁLICA PARA SOPORTE PROVISIONAL DE VIGAS DE PUENTE VEHICULAR. INCLUYE MANO DE OBRA, EQUIPOS Y MATERIALES.</v>
          </cell>
          <cell r="E2364" t="str">
            <v>KG</v>
          </cell>
          <cell r="F2364">
            <v>2612</v>
          </cell>
          <cell r="G2364" t="str">
            <v>Actualización 2022 -I</v>
          </cell>
        </row>
        <row r="2365">
          <cell r="A2365">
            <v>7723</v>
          </cell>
          <cell r="B2365" t="str">
            <v>PUENTES</v>
          </cell>
          <cell r="C2365" t="str">
            <v>PUENTES</v>
          </cell>
          <cell r="D2365" t="str">
            <v>MONTAJE Y DESMONTAJE DE ESTRUCTURA METÁLICA EN ALQUILER PARA SOPORTE PROVISIONAL DE VIGAS DE PUENTE VEHICULAR. INCLUYE CARGUE, DESCARGUE Y TRANSPORTE DESDE BODEGA; MONTAJE Y DESMONTAJE, CARGUE Y DESMONTE, CARGUE, DESCARGUE Y TRANSPORTE A BODEGA.</v>
          </cell>
          <cell r="E2365" t="str">
            <v>KG</v>
          </cell>
          <cell r="F2365">
            <v>5479</v>
          </cell>
          <cell r="G2365" t="str">
            <v>Actualización 2022 -I</v>
          </cell>
        </row>
        <row r="2366">
          <cell r="A2366">
            <v>7725</v>
          </cell>
          <cell r="B2366" t="str">
            <v>CONCRETO Y ACERO PARA ESTRUCTURAS</v>
          </cell>
          <cell r="C2366" t="str">
            <v>CONCRETO Y ACERO PARA ESTRUCTURAS</v>
          </cell>
          <cell r="D2366" t="str">
            <v>PILOTE D=100 CM CON CONCRETO TREMIE DE 4000 PSI. (INCL. EXCAVACIÓN, CARGUE, MOVILIZACIÓN, MONTAJE Y DESMONTAJE EQUIPO Y CONCRETO)</v>
          </cell>
          <cell r="E2366" t="str">
            <v>ML</v>
          </cell>
          <cell r="F2366">
            <v>951200</v>
          </cell>
          <cell r="G2366" t="str">
            <v>Actualización 2022 -I</v>
          </cell>
        </row>
        <row r="2367">
          <cell r="A2367">
            <v>7726</v>
          </cell>
          <cell r="B2367" t="str">
            <v>REDES ACUEDUCTO</v>
          </cell>
          <cell r="C2367" t="str">
            <v>REDES ACUEDUCTO</v>
          </cell>
          <cell r="D2367" t="str">
            <v>BRIDA CIEGA EN ACERO D= 16". PRESIÓN DE TRABAJO= 150 PSI.</v>
          </cell>
          <cell r="E2367" t="str">
            <v>UN</v>
          </cell>
          <cell r="F2367">
            <v>1668978</v>
          </cell>
          <cell r="G2367" t="str">
            <v>Actualización 2022 -I</v>
          </cell>
        </row>
        <row r="2368">
          <cell r="A2368">
            <v>7727</v>
          </cell>
          <cell r="B2368" t="str">
            <v>REDES ACUEDUCTO</v>
          </cell>
          <cell r="C2368" t="str">
            <v>REDES ACUEDUCTO</v>
          </cell>
          <cell r="D2368" t="str">
            <v>TEE PVC U.M. 8" X 4" (SUMINISTRO E INSTALACIÓN)</v>
          </cell>
          <cell r="E2368" t="str">
            <v>UN</v>
          </cell>
          <cell r="F2368">
            <v>921006</v>
          </cell>
          <cell r="G2368" t="str">
            <v>Actualización 2022 -I</v>
          </cell>
        </row>
        <row r="2369">
          <cell r="A2369">
            <v>7739</v>
          </cell>
          <cell r="B2369" t="str">
            <v>REDES ACUEDUCTO</v>
          </cell>
          <cell r="C2369" t="str">
            <v>REDES ACUEDUCTO</v>
          </cell>
          <cell r="D2369" t="str">
            <v>BRIDA CIEGA EN ACERO (HD), PN 10, D= 2". PRESIÓN DE TRABAJO= 150 PSI. SUMINISTRO E INSTALACIÓN.</v>
          </cell>
          <cell r="E2369" t="str">
            <v>UN</v>
          </cell>
          <cell r="F2369">
            <v>123667</v>
          </cell>
          <cell r="G2369" t="str">
            <v>Actualización 2022 -I</v>
          </cell>
        </row>
        <row r="2370">
          <cell r="A2370">
            <v>7740</v>
          </cell>
          <cell r="B2370" t="str">
            <v>REDES ACUEDUCTO</v>
          </cell>
          <cell r="C2370" t="str">
            <v>REDES ACUEDUCTO</v>
          </cell>
          <cell r="D2370" t="str">
            <v>BRIDA CIEGA EN ACERO (HD), PN 10, D= 4". PRESIÓN DE TRABAJO= 150 PSI. SUMINISTRO E INSTALACIÓN.</v>
          </cell>
          <cell r="E2370" t="str">
            <v>UN</v>
          </cell>
          <cell r="F2370">
            <v>244011</v>
          </cell>
          <cell r="G2370" t="str">
            <v>Actualización 2022 -I</v>
          </cell>
        </row>
        <row r="2371">
          <cell r="A2371">
            <v>7741</v>
          </cell>
          <cell r="B2371" t="str">
            <v>REDES ACUEDUCTO</v>
          </cell>
          <cell r="C2371" t="str">
            <v>REDES ACUEDUCTO</v>
          </cell>
          <cell r="D2371" t="str">
            <v>BRIDA CIEGA EN ACERO (HD), PN 10, D= 12". PRESIÓN DE TRABAJO= 150 PSI. SUMINISTRO E INSTALACIÓN.</v>
          </cell>
          <cell r="E2371" t="str">
            <v>UN</v>
          </cell>
          <cell r="F2371">
            <v>1010315</v>
          </cell>
          <cell r="G2371" t="str">
            <v>Actualización 2022 -I</v>
          </cell>
        </row>
        <row r="2372">
          <cell r="A2372">
            <v>7744</v>
          </cell>
          <cell r="B2372" t="str">
            <v>REDES ALCANTARILLADO / DRENAJE</v>
          </cell>
          <cell r="C2372" t="str">
            <v>REDES ALCANTARILLADO / DRENAJE</v>
          </cell>
          <cell r="D2372" t="str">
            <v>PASO ESCALERA DE GATO EN POLIPROPILENO DE ALTO IMPACTO CON ALMA DE ACERO S/NS-07. SUMINISTRO E INSTALACIÓN.</v>
          </cell>
          <cell r="E2372" t="str">
            <v>UN</v>
          </cell>
          <cell r="F2372">
            <v>124220</v>
          </cell>
          <cell r="G2372" t="str">
            <v>Actualización 2022 -I</v>
          </cell>
        </row>
        <row r="2373">
          <cell r="A2373">
            <v>7745</v>
          </cell>
          <cell r="B2373" t="str">
            <v>REDES ALCANTARILLADO / DRENAJE</v>
          </cell>
          <cell r="C2373" t="str">
            <v>REDES ALCANTARILLADO / DRENAJE</v>
          </cell>
          <cell r="D2373" t="str">
            <v>ELEMENTO DE VENTILACIÓN PARA CÁMARA DE ACCESORIOS EN HG D= 4". (INCLUYE SUMINISTRO E INSTALACIÓN).</v>
          </cell>
          <cell r="E2373" t="str">
            <v>UN</v>
          </cell>
          <cell r="F2373">
            <v>423007</v>
          </cell>
          <cell r="G2373" t="str">
            <v>Actualización 2022 -I</v>
          </cell>
        </row>
        <row r="2374">
          <cell r="A2374">
            <v>7750</v>
          </cell>
          <cell r="B2374" t="str">
            <v>OTROS-SEÑALIZACIÓN</v>
          </cell>
          <cell r="C2374" t="str">
            <v>BARRERAS Y DEMARCACIÓN VIAL</v>
          </cell>
          <cell r="D2374" t="str">
            <v>CERRAMIENTO ANTICOLADO, INCLUYE PERFIL TUBULAR 3" ALTURA 2.50 M EMBEBIDOS EN CONCRETO CON SEPARACIÓN ENTRE TUBOS DE 19 CM, EXCAVACIÓN, VIGA DE PISO (0.45 M X 0.20 M). SUMINISTRO E INSTALACIÓN</v>
          </cell>
          <cell r="E2374" t="str">
            <v>ML</v>
          </cell>
          <cell r="F2374">
            <v>792153</v>
          </cell>
          <cell r="G2374" t="str">
            <v>Actualización 2022 -I</v>
          </cell>
        </row>
        <row r="2375">
          <cell r="A2375">
            <v>7751</v>
          </cell>
          <cell r="B2375" t="str">
            <v>PAVIMENTOS</v>
          </cell>
          <cell r="C2375" t="str">
            <v>PAVIMENTOS EN CONCRETO ASFALTICO</v>
          </cell>
          <cell r="D2375" t="str">
            <v>FRESADO PAVIMENTO ASFÁLTICO (INCLUYE CARGUE) INCLUYE AGUA, PUNTAS. NO INCLUYE TRANSPORTE DE MAQUINARIA, TRANSPORTE DEL FRESADO NI DISPOSICIÓN FINAL).</v>
          </cell>
          <cell r="E2375" t="str">
            <v>M3</v>
          </cell>
          <cell r="F2375">
            <v>92188</v>
          </cell>
          <cell r="G2375" t="str">
            <v>Actualización 2022 -I</v>
          </cell>
        </row>
        <row r="2376">
          <cell r="A2376">
            <v>7768</v>
          </cell>
          <cell r="B2376" t="str">
            <v>CONCRETO Y ACERO PARA ESTRUCTURAS</v>
          </cell>
          <cell r="C2376" t="str">
            <v>CONCRETO PARA ESTRUCTURAS</v>
          </cell>
          <cell r="D2376" t="str">
            <v>COLUMNA EN CONCRETO DE 3000 PSI, (21 MPa) PREMEZCLADO, GRAVA COMÚN (Incluye suministro, Grúa Telescópica, Bombeo, formaleteo metálico, colocación y curado, No incluye refuerzo).</v>
          </cell>
          <cell r="E2376" t="str">
            <v>M3</v>
          </cell>
          <cell r="F2376">
            <v>572671</v>
          </cell>
          <cell r="G2376" t="str">
            <v>Actualización 2022 -I</v>
          </cell>
        </row>
        <row r="2377">
          <cell r="A2377">
            <v>7771</v>
          </cell>
          <cell r="B2377" t="str">
            <v>ANDENES Y SARDINELES</v>
          </cell>
          <cell r="C2377" t="str">
            <v>SARDINELES Y BORDILLOS</v>
          </cell>
          <cell r="D2377" t="str">
            <v>CAÑUELA TIPO FUNDIDA EN SITIO 1000X300X225 CON CONCRETO 3000 PSI HECHO EN OBRA (SUMINISTRO Y CONSTRUCCIÓN. INCLUYE CONCRETO DE 3000 PSI HECHO EN OBRA, IMPERMEABILIZANTE PARA CONCRETO).</v>
          </cell>
          <cell r="E2377" t="str">
            <v>ML</v>
          </cell>
          <cell r="F2377">
            <v>87809</v>
          </cell>
          <cell r="G2377" t="str">
            <v>Actualización 2022 -I</v>
          </cell>
        </row>
        <row r="2378">
          <cell r="A2378">
            <v>7772</v>
          </cell>
          <cell r="B2378" t="str">
            <v>GESTION SOCIAL</v>
          </cell>
          <cell r="C2378" t="str">
            <v>GESTION SOCIAL</v>
          </cell>
          <cell r="D2378" t="str">
            <v>ALQUILER KIT DE EMERGENCIAS (INCLUYE EXTINTOR DE 10 LBS, CAMILLA EN POLIETILENO PRIMEROS AUXILIOS, INMOVILIZADOR CABEZA, CONO DE H= 1.0M Y BOTIQUÍN.</v>
          </cell>
          <cell r="E2378" t="str">
            <v>UN/MES</v>
          </cell>
          <cell r="F2378">
            <v>31560</v>
          </cell>
          <cell r="G2378" t="str">
            <v>Actualización 2022 -I</v>
          </cell>
        </row>
        <row r="2379">
          <cell r="A2379">
            <v>7773</v>
          </cell>
          <cell r="B2379" t="str">
            <v>GESTION SOCIAL</v>
          </cell>
          <cell r="C2379" t="str">
            <v>GESTION SOCIAL</v>
          </cell>
          <cell r="D2379" t="str">
            <v>VALLA DE 3.00 M X 6.00 M CON ESTRUCTURA METÁLICA - ESTRUCTURA TIPO VALLA EN CERCHA + BANNER. INCLUYE SUMINISTRO E INSTALACIÓN. IMPRESIÓN 720 DPI; TINTAS PARA EXTERIORES.</v>
          </cell>
          <cell r="E2379" t="str">
            <v>UN</v>
          </cell>
          <cell r="F2379">
            <v>4545714</v>
          </cell>
          <cell r="G2379" t="str">
            <v>Actualización 2022 -I</v>
          </cell>
        </row>
        <row r="2380">
          <cell r="A2380">
            <v>7774</v>
          </cell>
          <cell r="B2380" t="str">
            <v>GESTION SOCIAL</v>
          </cell>
          <cell r="C2380" t="str">
            <v>GESTION SOCIAL</v>
          </cell>
          <cell r="D2380" t="str">
            <v>VALLA MÓVIL DE 1.20M X 1.20M EN LÁMINA GALVANIZADA CALIBRE 20, ÁNGULO EN HIERRO DE 2 X 1-1/8" IMPRESO EN VINILO ADHESIVO. INCLUYE SUMINISTRO E INSTALACIÓN. IMPRESIÓN 720 DPI; TINTAS PARA EXTERIORES.</v>
          </cell>
          <cell r="E2380" t="str">
            <v>UN</v>
          </cell>
          <cell r="F2380">
            <v>382737</v>
          </cell>
          <cell r="G2380" t="str">
            <v>Actualización 2022 -I</v>
          </cell>
        </row>
        <row r="2381">
          <cell r="A2381">
            <v>7775</v>
          </cell>
          <cell r="B2381" t="str">
            <v>GEOSINTETICOS</v>
          </cell>
          <cell r="C2381" t="str">
            <v>GEOMEMBRANAS</v>
          </cell>
          <cell r="D2381" t="str">
            <v>GEOMEMBRANA LISA HDPE 30 MILS. (SUMINISTRO E INSTALACIÓN).</v>
          </cell>
          <cell r="E2381" t="str">
            <v>M2</v>
          </cell>
          <cell r="F2381">
            <v>13090</v>
          </cell>
          <cell r="G2381" t="str">
            <v>Actualización 2022 -I</v>
          </cell>
        </row>
        <row r="2382">
          <cell r="A2382">
            <v>7776</v>
          </cell>
          <cell r="B2382" t="str">
            <v>RELLENOS Y CAPAS GRANULARES</v>
          </cell>
          <cell r="C2382" t="str">
            <v>CAPAS GRANULARES</v>
          </cell>
          <cell r="D2382" t="str">
            <v>ARENA DE RÍO PARA EMBOQUILLADO (INCLUYE SUMINISTRO, BARRIDO PARA SELLADO DE JUNTAS Y COMPACTACIÓN)</v>
          </cell>
          <cell r="E2382" t="str">
            <v>M3</v>
          </cell>
          <cell r="F2382">
            <v>176268</v>
          </cell>
          <cell r="G2382" t="str">
            <v>Actualización 2022 -I</v>
          </cell>
        </row>
        <row r="2383">
          <cell r="A2383">
            <v>7777</v>
          </cell>
          <cell r="B2383" t="str">
            <v>GEOSINTETICOS</v>
          </cell>
          <cell r="C2383" t="str">
            <v>GEOTEXTILES</v>
          </cell>
          <cell r="D2383" t="str">
            <v>GEODREN CON TUBERÍA CIRCULAR 100MM H=0.5 O DRENAFLEX CON TUBERÍA CIRCULAR 100MM H=0.5. SUMINISTRO E INSTALACION.</v>
          </cell>
          <cell r="E2383" t="str">
            <v>ML</v>
          </cell>
          <cell r="F2383">
            <v>35117</v>
          </cell>
          <cell r="G2383" t="str">
            <v>Actualización 2022 -I</v>
          </cell>
        </row>
        <row r="2384">
          <cell r="A2384">
            <v>7778</v>
          </cell>
          <cell r="B2384" t="str">
            <v>ANÁLISIS AUXILIARES</v>
          </cell>
          <cell r="C2384" t="str">
            <v>CUADRILLAS (INCLUYE FACTOR PRESTACIONAL)</v>
          </cell>
          <cell r="D2384" t="str">
            <v>CUADRILLA (OFICIAL + 4 AYUDANTES) HORARIO NOCTURNO INCLUYE PRESTACIONES</v>
          </cell>
          <cell r="E2384" t="str">
            <v>HR</v>
          </cell>
          <cell r="F2384">
            <v>50523</v>
          </cell>
          <cell r="G2384" t="str">
            <v>Actualización 2022 -I</v>
          </cell>
        </row>
        <row r="2385">
          <cell r="A2385">
            <v>7779</v>
          </cell>
          <cell r="B2385" t="str">
            <v>ANÁLISIS AUXILIARES</v>
          </cell>
          <cell r="C2385" t="str">
            <v>CUADRILLAS (INCLUYE FACTOR PRESTACIONAL)</v>
          </cell>
          <cell r="D2385" t="str">
            <v>CUADRILLA (2 AYUDANTES) HORARIO NOCTURNO - JR</v>
          </cell>
          <cell r="E2385" t="str">
            <v>JR</v>
          </cell>
          <cell r="F2385">
            <v>148644</v>
          </cell>
          <cell r="G2385" t="str">
            <v>Actualización 2022 -I</v>
          </cell>
        </row>
        <row r="2386">
          <cell r="A2386">
            <v>7780</v>
          </cell>
          <cell r="B2386" t="str">
            <v>ANÁLISIS AUXILIARES</v>
          </cell>
          <cell r="C2386" t="str">
            <v>CUADRILLAS (INCLUYE FACTOR PRESTACIONAL)</v>
          </cell>
          <cell r="D2386" t="str">
            <v>CUADRILLA (OFICIAL + AYUDANTES) HORARIO NOCTURNO INCLUYE PRESTACIONES</v>
          </cell>
          <cell r="E2386" t="str">
            <v>HR</v>
          </cell>
          <cell r="F2386">
            <v>22653</v>
          </cell>
          <cell r="G2386" t="str">
            <v>Actualización 2022 -I</v>
          </cell>
        </row>
        <row r="2387">
          <cell r="A2387">
            <v>7781</v>
          </cell>
          <cell r="B2387" t="str">
            <v>ANÁLISIS AUXILIARES</v>
          </cell>
          <cell r="C2387" t="str">
            <v>CUADRILLAS (INCLUYE FACTOR PRESTACIONAL)</v>
          </cell>
          <cell r="D2387" t="str">
            <v>CUADRILLA (OFICIAL + 2 AYUDANTES) HORARIO NOCTURNO</v>
          </cell>
          <cell r="E2387" t="str">
            <v>JR</v>
          </cell>
          <cell r="F2387">
            <v>255544</v>
          </cell>
          <cell r="G2387" t="str">
            <v>Actualización 2022 -I</v>
          </cell>
        </row>
        <row r="2388">
          <cell r="A2388">
            <v>7782</v>
          </cell>
          <cell r="B2388" t="str">
            <v>ANÁLISIS AUXILIARES</v>
          </cell>
          <cell r="C2388" t="str">
            <v>CUADRILLAS (INCLUYE FACTOR PRESTACIONAL)</v>
          </cell>
          <cell r="D2388" t="str">
            <v>CUADRILLA (OFICIAL + 2 AYUDANTES) HORARIO NOCTURNO INCLUYE PRESTACIONES</v>
          </cell>
          <cell r="E2388" t="str">
            <v>HR</v>
          </cell>
          <cell r="F2388">
            <v>31943</v>
          </cell>
          <cell r="G2388" t="str">
            <v>Actualización 2022 -I</v>
          </cell>
        </row>
        <row r="2389">
          <cell r="A2389">
            <v>7783</v>
          </cell>
          <cell r="B2389" t="str">
            <v>ANÁLISIS AUXILIARES</v>
          </cell>
          <cell r="C2389" t="str">
            <v>CUADRILLAS (INCLUYE FACTOR PRESTACIONAL)</v>
          </cell>
          <cell r="D2389" t="str">
            <v>CUADRILLA (3 OFICIAL + 6 AYUDANTES) HORARIO NOCTURNO</v>
          </cell>
          <cell r="E2389" t="str">
            <v>JR</v>
          </cell>
          <cell r="F2389">
            <v>766632</v>
          </cell>
          <cell r="G2389" t="str">
            <v>Actualización 2022 -I</v>
          </cell>
        </row>
        <row r="2390">
          <cell r="A2390">
            <v>7784</v>
          </cell>
          <cell r="B2390" t="str">
            <v>ANÁLISIS AUXILIARES</v>
          </cell>
          <cell r="C2390" t="str">
            <v>CUADRILLAS (INCLUYE FACTOR PRESTACIONAL)</v>
          </cell>
          <cell r="D2390" t="str">
            <v>CUADRILLA (OFICIAL + AYUDANTES) HORARIO NOCTURNO</v>
          </cell>
          <cell r="E2390" t="str">
            <v>JR</v>
          </cell>
          <cell r="F2390">
            <v>181222</v>
          </cell>
          <cell r="G2390" t="str">
            <v>Actualización 2022 -I</v>
          </cell>
        </row>
        <row r="2391">
          <cell r="A2391">
            <v>7785</v>
          </cell>
          <cell r="B2391" t="str">
            <v>PAVIMENTOS</v>
          </cell>
          <cell r="C2391" t="str">
            <v>PAVIMENTOS EN CONCRETO HIDRAULICO</v>
          </cell>
          <cell r="D2391" t="str">
            <v>LOSA DE CONCRETO MR45 (SUMINISTRO, FORMALETEADO, COLOCACIÓN, CURADO, JUNTAS Y ACABADO. INCLUYE CANASTILLA PASA JUNTA.</v>
          </cell>
          <cell r="E2391" t="str">
            <v>M3</v>
          </cell>
          <cell r="F2391">
            <v>699545</v>
          </cell>
          <cell r="G2391" t="str">
            <v>Actualización 2022 -I</v>
          </cell>
        </row>
        <row r="2392">
          <cell r="A2392">
            <v>7786</v>
          </cell>
          <cell r="B2392" t="str">
            <v>PAVIMENTOS</v>
          </cell>
          <cell r="C2392" t="str">
            <v>PAVIMENTOS EN CONCRETO HIDRAULICO</v>
          </cell>
          <cell r="D2392" t="str">
            <v>CURADO DE LOSAS DE CONCRETO - HORARIO NOCTURNO. (SUMINISTRO Y APLICACIÓN)</v>
          </cell>
          <cell r="E2392" t="str">
            <v>M2</v>
          </cell>
          <cell r="F2392">
            <v>2004</v>
          </cell>
          <cell r="G2392" t="str">
            <v>Actualización 2022 -I</v>
          </cell>
        </row>
        <row r="2393">
          <cell r="A2393">
            <v>7787</v>
          </cell>
          <cell r="B2393" t="str">
            <v>ACERO DE REFUERZO</v>
          </cell>
          <cell r="C2393" t="str">
            <v>ACERO DE REFUERZO</v>
          </cell>
          <cell r="D2393" t="str">
            <v>CANASTILLA PASAJUNTAS - HORARIO NOCTURNO. (INCLUYE SUMINISTRO Y FIJACIÓN)</v>
          </cell>
          <cell r="E2393" t="str">
            <v>KG</v>
          </cell>
          <cell r="F2393">
            <v>5112</v>
          </cell>
          <cell r="G2393" t="str">
            <v>Actualización 2022 -I</v>
          </cell>
        </row>
        <row r="2394">
          <cell r="A2394">
            <v>7788</v>
          </cell>
          <cell r="B2394" t="str">
            <v>PAVIMENTOS</v>
          </cell>
          <cell r="C2394" t="str">
            <v>JUNTAS PARA PAVIMENTOS</v>
          </cell>
          <cell r="D2394" t="str">
            <v>CORTE DE PAVIMENTO (HORARIO NOCTURNO) - INCLUYE EQUIPO: CORTADORA DE CONCRETO INCLUYE OPERARIO Y COMBUSTIBLE. INCLUYE DISCO DIAMANTADO ASFALTO-CONCRETO 350 MM, AGUA Y MANO DE OBRA.</v>
          </cell>
          <cell r="E2394" t="str">
            <v>ML</v>
          </cell>
          <cell r="F2394">
            <v>2222</v>
          </cell>
          <cell r="G2394" t="str">
            <v>Actualización 2022 -I</v>
          </cell>
        </row>
        <row r="2395">
          <cell r="A2395">
            <v>7789</v>
          </cell>
          <cell r="B2395" t="str">
            <v>PAVIMENTOS</v>
          </cell>
          <cell r="C2395" t="str">
            <v>JUNTAS PARA PAVIMENTOS</v>
          </cell>
          <cell r="D2395" t="str">
            <v>SELLADO DE JUNTAS EN PAVIMENTO FLEXIBLE - HORARIO NOCTURNO (INCLUYE LIMPIEZA, SUMINISTRO E INSTALACIÓN DE FONDO Y EMULSIÓN ASFÁLTICA CRR-1)</v>
          </cell>
          <cell r="E2395" t="str">
            <v>ML</v>
          </cell>
          <cell r="F2395">
            <v>6421</v>
          </cell>
          <cell r="G2395" t="str">
            <v>Actualización 2022 -I</v>
          </cell>
        </row>
        <row r="2396">
          <cell r="A2396">
            <v>7790</v>
          </cell>
          <cell r="B2396" t="str">
            <v>EXCAVACIONES</v>
          </cell>
          <cell r="C2396" t="str">
            <v>EXC. CONFORMACION DE SUBRASANTE</v>
          </cell>
          <cell r="D2396" t="str">
            <v>EXCAVACIÓN MANUAL EN MATERIAL COMÚN. HORARIO NOCTURNO. INCLUYE CARGUE.</v>
          </cell>
          <cell r="E2396" t="str">
            <v>M3</v>
          </cell>
          <cell r="F2396">
            <v>42682</v>
          </cell>
          <cell r="G2396" t="str">
            <v>Actualización 2022 -I</v>
          </cell>
        </row>
        <row r="2397">
          <cell r="A2397">
            <v>7791</v>
          </cell>
          <cell r="B2397" t="str">
            <v>RELLENOS Y CAPAS GRANULARES</v>
          </cell>
          <cell r="C2397" t="str">
            <v>CAPAS GRANULARES</v>
          </cell>
          <cell r="D2397" t="str">
            <v>BASE GRANULAR CLASE B (BG_B) - HORARIO NOCTURNO. (SUMINISTRO, EXTENDIDO MANUAL, HUMEDECIMIENTO Y COMPACTACIÓN)</v>
          </cell>
          <cell r="E2397" t="str">
            <v>M3</v>
          </cell>
          <cell r="F2397">
            <v>154265</v>
          </cell>
          <cell r="G2397" t="str">
            <v>Actualización 2022 -I</v>
          </cell>
        </row>
        <row r="2398">
          <cell r="A2398">
            <v>7792</v>
          </cell>
          <cell r="B2398" t="str">
            <v>PAVIMENTOS</v>
          </cell>
          <cell r="C2398" t="str">
            <v>PAVIMENTOS EN CONCRETO ASFALTICO</v>
          </cell>
          <cell r="D2398" t="str">
            <v>FRESADO PAVIMENTO ASFÁLTICO - HORARIO NOCTURNO. (INCLUYE CARGUE) INCLUYE AGUA, PUNTAS. NO INCLUYE TRANSPORTE DE MAQUINARIA, TRANSPORTE DEL FRESADO NI DISPOSICIÓN FINAL).</v>
          </cell>
          <cell r="E2398" t="str">
            <v>M3</v>
          </cell>
          <cell r="F2398">
            <v>92873</v>
          </cell>
          <cell r="G2398" t="str">
            <v>Actualización 2022 -I</v>
          </cell>
        </row>
        <row r="2399">
          <cell r="A2399">
            <v>7793</v>
          </cell>
          <cell r="B2399" t="str">
            <v>PAVIMENTOS</v>
          </cell>
          <cell r="C2399" t="str">
            <v>PAVIMENTOS EN CONCRETO ASFALTICO</v>
          </cell>
          <cell r="D2399" t="str">
            <v>IMPRIMACIÓN CON EMULSIÓN ASFÁLTICA CRL-0 - HORARIO NOCTURNO. (SUMINISTRO, BARRIDO SUPERFICIE Y RIEGO)</v>
          </cell>
          <cell r="E2399" t="str">
            <v>M2</v>
          </cell>
          <cell r="F2399">
            <v>3411</v>
          </cell>
          <cell r="G2399" t="str">
            <v>Actualización 2022 -I</v>
          </cell>
        </row>
        <row r="2400">
          <cell r="A2400">
            <v>7794</v>
          </cell>
          <cell r="B2400" t="str">
            <v>PAVIMENTOS</v>
          </cell>
          <cell r="C2400" t="str">
            <v>PAVIMENTOS EN CONCRETO ASFALTICO</v>
          </cell>
          <cell r="D2400" t="str">
            <v>MEZCLA ASFÁLTICA EN CALIENTE TIPO DENSO MD20 ASFALTO CONVENCIONAL 60-70 - HORARIO NOCTURNO. (SUMINISTRO, EXTENDIDO, NIVELACIÓN Y COMPACTACIÓN MECANICA CON VIBROCOMPACTADOR Y COMPACTADOR DE LLANTAS)</v>
          </cell>
          <cell r="E2400" t="str">
            <v>M3</v>
          </cell>
          <cell r="F2400">
            <v>820562</v>
          </cell>
          <cell r="G2400" t="str">
            <v>Actualización 2022 -I</v>
          </cell>
        </row>
        <row r="2401">
          <cell r="A2401">
            <v>7795</v>
          </cell>
          <cell r="B2401" t="str">
            <v>PAVIMENTOS</v>
          </cell>
          <cell r="C2401" t="str">
            <v>PAVIMENTOS EN CONCRETO ASFALTICO</v>
          </cell>
          <cell r="D2401" t="str">
            <v>MEZCLA ASFÁLTICA EN CALIENTE TIPO DENSO MD10 ASFALTO CONVENCIONAL - HORARIO NOCTURNO. (CEMENTO ASFÁLTICO 80-100) (SUMINISTRO, EXTENDIDO, NIVELACIÓN Y COMPACTACIÓN MECANICA CON VIBROCOMPACTADOR Y COMPACTADOR DE LLANTAS)</v>
          </cell>
          <cell r="E2401" t="str">
            <v>M3</v>
          </cell>
          <cell r="F2401">
            <v>849177</v>
          </cell>
          <cell r="G2401" t="str">
            <v>Actualización 2022 -I</v>
          </cell>
        </row>
        <row r="2402">
          <cell r="A2402">
            <v>7796</v>
          </cell>
          <cell r="B2402" t="str">
            <v>EXCAVACIONES</v>
          </cell>
          <cell r="C2402" t="str">
            <v>EXC. CONFORMACION DE SUBRASANTE</v>
          </cell>
          <cell r="D2402" t="str">
            <v>EXCAVACIÓN MECÁNICA EN MATERIAL COMÚN - HORARIO NOCTURNO. (INCLUYE CARGUE)</v>
          </cell>
          <cell r="E2402" t="str">
            <v>M3</v>
          </cell>
          <cell r="F2402">
            <v>5001</v>
          </cell>
          <cell r="G2402" t="str">
            <v>Actualización 2022 -I</v>
          </cell>
        </row>
        <row r="2403">
          <cell r="A2403">
            <v>7797</v>
          </cell>
          <cell r="B2403" t="str">
            <v>RELLENOS Y CAPAS GRANULARES</v>
          </cell>
          <cell r="C2403" t="str">
            <v>CAPAS GRANULARES</v>
          </cell>
          <cell r="D2403" t="str">
            <v>BASE GRANULAR BG-A - HORARIO NOCTURNO. (SUMINISTRO, EXTENDIDO, NIVELACIÓN, HUMEDECIMIENTO Y COMPACTACIÓN CON VIBROCOMPACTADOR BENITIN DE 1 TONELADA)</v>
          </cell>
          <cell r="E2403" t="str">
            <v>M3</v>
          </cell>
          <cell r="F2403">
            <v>159558</v>
          </cell>
          <cell r="G2403" t="str">
            <v>Actualización 2022 -I</v>
          </cell>
        </row>
        <row r="2404">
          <cell r="A2404">
            <v>7798</v>
          </cell>
          <cell r="B2404" t="str">
            <v>DEMOLICIONES</v>
          </cell>
          <cell r="C2404" t="str">
            <v>DEMOLICIONES</v>
          </cell>
          <cell r="D2404" t="str">
            <v>DEMOLICIÓN PAVIMENTO ASFÁLTICO. HORARIO NOCTURNO. (INCLUYE CARGUE). NO INCLUYE TRANSPORTE Y DISPOSICIÓN FINAL DE SOBRANTES.</v>
          </cell>
          <cell r="E2404" t="str">
            <v>M3</v>
          </cell>
          <cell r="F2404">
            <v>34720</v>
          </cell>
          <cell r="G2404" t="str">
            <v>Actualización 2022 -I</v>
          </cell>
        </row>
        <row r="2405">
          <cell r="A2405">
            <v>7799</v>
          </cell>
          <cell r="B2405" t="str">
            <v>DEMOLICIONES</v>
          </cell>
          <cell r="C2405" t="str">
            <v>DEMOLICIONES</v>
          </cell>
          <cell r="D2405" t="str">
            <v>DEMOLICIÓN PAVIMENTO ASFÁLTICO - HORARIO NOCTURNO. (ESPESOR VARIABLE. INCLUYE CARGUE). NO INCLUYE TRANSPORTE Y DISPOSICIÓN FINAL DE SOBRANTES.</v>
          </cell>
          <cell r="E2405" t="str">
            <v>M2</v>
          </cell>
          <cell r="F2405">
            <v>6818</v>
          </cell>
          <cell r="G2405" t="str">
            <v>Actualización 2022 -I</v>
          </cell>
        </row>
        <row r="2406">
          <cell r="A2406">
            <v>7800</v>
          </cell>
          <cell r="B2406" t="str">
            <v>PAVIMENTOS</v>
          </cell>
          <cell r="C2406" t="str">
            <v>PAVIMENTOS EN CONCRETO ASFALTICO</v>
          </cell>
          <cell r="D2406" t="str">
            <v>MEZCLA ASFÁLTICA EN CALIENTE TIPO DENSO MD12 CON CEMENTO ASFÁLTICO 60-70 - HORARIO NOCTURNO. (SUMINISTRO, EXTENDIDO Y NIVELACIÓN MANUAL Y COMPACTACIÓN MECANICA CON VIBROCOMPACTADOR BENITIN DE 1 TONELADA INCLUYE OPERARIO Y COMBUSTIBLE)</v>
          </cell>
          <cell r="E2406" t="str">
            <v>M3</v>
          </cell>
          <cell r="F2406">
            <v>818924</v>
          </cell>
          <cell r="G2406" t="str">
            <v>Actualización 2022 -I</v>
          </cell>
        </row>
        <row r="2407">
          <cell r="A2407">
            <v>7801</v>
          </cell>
          <cell r="B2407" t="str">
            <v>DEMOLICIONES</v>
          </cell>
          <cell r="C2407" t="str">
            <v>DEMOLICIONES</v>
          </cell>
          <cell r="D2407" t="str">
            <v>DEMOLICIÓN PISOS DE CONCRETO - HORARIO NOCTURNO. (INCLUYE CARGUE). NO INCLUYE TRANSPORTE Y DISPOSICIÓN FINAL DE SOBRANTES.</v>
          </cell>
          <cell r="E2407" t="str">
            <v>M3</v>
          </cell>
          <cell r="F2407">
            <v>51982</v>
          </cell>
          <cell r="G2407" t="str">
            <v>Actualización 2022 -I</v>
          </cell>
        </row>
        <row r="2408">
          <cell r="A2408">
            <v>7802</v>
          </cell>
          <cell r="B2408" t="str">
            <v>MANTENIMIENTO Y REHABILITACION DE VIAS</v>
          </cell>
          <cell r="C2408" t="str">
            <v>MALLA VIAL ARTERIAL</v>
          </cell>
          <cell r="D2408" t="str">
            <v>FRESADO Y REPOSICIÓN DE PAVIMENTO FLEXIBLE E=0.18 M - HORARIO NOCTURNO. (INCLUYE CARGUE)</v>
          </cell>
          <cell r="E2408" t="str">
            <v>M2</v>
          </cell>
          <cell r="F2408">
            <v>147388</v>
          </cell>
          <cell r="G2408" t="str">
            <v>Actualización 2022 -I</v>
          </cell>
        </row>
        <row r="2409">
          <cell r="A2409">
            <v>7803</v>
          </cell>
          <cell r="B2409" t="str">
            <v>EXCAVACIONES</v>
          </cell>
          <cell r="C2409" t="str">
            <v>EXC. CONFORMACION DE SUBRASANTE</v>
          </cell>
          <cell r="D2409" t="str">
            <v>REPLANTEO GENERAL - HORARIO NOCTURNO</v>
          </cell>
          <cell r="E2409" t="str">
            <v>M2</v>
          </cell>
          <cell r="F2409">
            <v>779</v>
          </cell>
          <cell r="G2409" t="str">
            <v>Actualización 2022 -I</v>
          </cell>
        </row>
        <row r="2410">
          <cell r="A2410">
            <v>7804</v>
          </cell>
          <cell r="B2410" t="str">
            <v>MANTENIMIENTO Y REHABILITACION DE VIAS</v>
          </cell>
          <cell r="C2410" t="str">
            <v>MALLA VIAL ARTERIAL</v>
          </cell>
          <cell r="D2410" t="str">
            <v>REPOSICIÓN DE LOSA DE CONCRETO MR45 E=0.20 M - HORARIO NOCTURNO. INCLUYE ACERO DE REFUERZO, DEMOLICIÓN DE PISOS DE CONCRETO, TRANSPORTE Y DISPOSICIÓN FINAL DE ESCOMBROS.</v>
          </cell>
          <cell r="E2410" t="str">
            <v>M2</v>
          </cell>
          <cell r="F2410">
            <v>191305</v>
          </cell>
          <cell r="G2410" t="str">
            <v>Actualización 2022 -I</v>
          </cell>
        </row>
        <row r="2411">
          <cell r="A2411">
            <v>7805</v>
          </cell>
          <cell r="B2411" t="str">
            <v>ACERO DE REFUERZO</v>
          </cell>
          <cell r="C2411" t="str">
            <v>ACERO DE REFUERZO</v>
          </cell>
          <cell r="D2411" t="str">
            <v>ACERO DE REFUERZO - HORARIO NOCTURNO. (INCLUYE SUMINISTRO, FIGURADO Y FIJACIÓN)</v>
          </cell>
          <cell r="E2411" t="str">
            <v>KG</v>
          </cell>
          <cell r="F2411">
            <v>4104</v>
          </cell>
          <cell r="G2411" t="str">
            <v>Actualización 2022 -I</v>
          </cell>
        </row>
        <row r="2412">
          <cell r="A2412">
            <v>7806</v>
          </cell>
          <cell r="B2412" t="str">
            <v>PAVIMENTOS</v>
          </cell>
          <cell r="C2412" t="str">
            <v>PAVIMENTOS EN CONCRETO HIDRAULICO</v>
          </cell>
          <cell r="D2412" t="str">
            <v>LOSA DE CONCRETO MR45 - HORARIO NOCTURNO. (SUMINISTRO, FORMALETEADO, COLOCACIÓN, CURADO, JUNTAS Y ACABADO. INCLUYE CANASTILLA PASA JUNTA.</v>
          </cell>
          <cell r="E2412" t="str">
            <v>M3</v>
          </cell>
          <cell r="F2412">
            <v>722684</v>
          </cell>
          <cell r="G2412" t="str">
            <v>Actualización 2022 -I</v>
          </cell>
        </row>
        <row r="2413">
          <cell r="A2413">
            <v>7807</v>
          </cell>
          <cell r="B2413" t="str">
            <v>RELLENOS Y CAPAS GRANULARES</v>
          </cell>
          <cell r="C2413" t="str">
            <v>CAPAS GRANULARES</v>
          </cell>
          <cell r="D2413" t="str">
            <v>BASE GRANULAR CLASE A (BG_A)- HORARIO NOCTURNO. (SUMINISTRO, EXTENDIDO, NIVELACIÓN, HUMEDECIMIENTO Y COMPACTACIÓN CON VIBROCOMPACTADOR)</v>
          </cell>
          <cell r="E2413" t="str">
            <v>M3</v>
          </cell>
          <cell r="F2413">
            <v>145254</v>
          </cell>
          <cell r="G2413" t="str">
            <v>Actualización 2022 -I</v>
          </cell>
        </row>
        <row r="2414">
          <cell r="A2414">
            <v>7808</v>
          </cell>
          <cell r="B2414" t="str">
            <v>REDES TELEFONICAS / DATOS</v>
          </cell>
          <cell r="C2414" t="str">
            <v>RED TELEFONICA ETB</v>
          </cell>
          <cell r="D2414" t="str">
            <v>INSTALACION Y PUESTA EN SERVICIO DE CONTROLADOR DE TRAFICO C900 EN LA CIUDAD DE BOGOTÁ, (INCLUYE TRANSPORTE DE CONTROLADOR DESDE LA SDM HASTA LUGAR DE INSTALACIÓN EN BOGOTÁ, MANO DE OBRA E IVA, NO INCLUYE SUMINISTRO DE CONTROLADOR.</v>
          </cell>
          <cell r="E2414" t="str">
            <v>UN</v>
          </cell>
          <cell r="F2414">
            <v>4206174</v>
          </cell>
          <cell r="G2414" t="str">
            <v>Actualización 2022 -I</v>
          </cell>
        </row>
        <row r="2415">
          <cell r="A2415">
            <v>7809</v>
          </cell>
          <cell r="B2415" t="str">
            <v>CONCRETO Y ACERO PARA ESTRUCTURAS</v>
          </cell>
          <cell r="C2415" t="str">
            <v>ESTRUCTURAS EN ACERO</v>
          </cell>
          <cell r="D2415" t="str">
            <v>DEFENSA VIAL METÁLICA DOBLE CRESTA EN ACERO LAMINADO EN FRÍO, VIGAS EN FORMA DOBLE HONDA O W, PARALES Y SEPARADORES METÁLICOS - APLICA NORMAS AASTHO M-180/NTC3755, NTC3783, ARTÍCULO 730 Y 740 DEL INVIAS Y MANUAL DE SEÑALIZACIÓN DEL MINISTERIO DE TRANSPORTE.</v>
          </cell>
          <cell r="E2415" t="str">
            <v>ML</v>
          </cell>
          <cell r="F2415">
            <v>267560</v>
          </cell>
          <cell r="G2415" t="str">
            <v>Actualización 2022 -I</v>
          </cell>
        </row>
        <row r="2416">
          <cell r="A2416">
            <v>7810</v>
          </cell>
          <cell r="B2416" t="str">
            <v>PROYECTO ESPECÍFICO</v>
          </cell>
          <cell r="C2416" t="str">
            <v>LEVANTAMIENTO TOPOGRAFICO_</v>
          </cell>
          <cell r="D2416" t="str">
            <v>LEVANTAMIENTO TOPOGRÁFICO A TODO COSTO. NIVEL DE COMPLEJIDAD ALTO. INCLUYE PERSONAL, EQUIPOS, COSTOS OPERACIONALES, PROCESAMIENTO Y ENTREGA DE LA INFORMACIÓN, TODOS LOS COSTOS INDIRECTOS E IVA.</v>
          </cell>
          <cell r="E2416" t="str">
            <v>M2</v>
          </cell>
          <cell r="F2416">
            <v>1547</v>
          </cell>
          <cell r="G2416" t="str">
            <v>Actualización 2022 -I</v>
          </cell>
        </row>
        <row r="2417">
          <cell r="A2417">
            <v>7811</v>
          </cell>
          <cell r="B2417" t="str">
            <v>PROYECTO ESPECÍFICO</v>
          </cell>
          <cell r="C2417" t="str">
            <v>LEVANTAMIENTO TOPOGRAFICO_</v>
          </cell>
          <cell r="D2417" t="str">
            <v>LEVANTAMIENTO TOPOGRÁFICO A TODO COSTO. NIVEL DE COMPLEJIDAD MEDIO. INCLUYE PERSONAL, EQUIPOS, COSTOS OPERACIONALES, PROCESAMIENTO Y ENTREGA DE LA INFORMACIÓN, TODOS LOS COSTOS INDIRECTOS E IVA.</v>
          </cell>
          <cell r="E2417" t="str">
            <v>M2</v>
          </cell>
          <cell r="F2417">
            <v>1131</v>
          </cell>
          <cell r="G2417" t="str">
            <v>Actualización 2022 -I</v>
          </cell>
        </row>
        <row r="2418">
          <cell r="A2418">
            <v>7812</v>
          </cell>
          <cell r="B2418" t="str">
            <v>PROYECTO ESPECÍFICO</v>
          </cell>
          <cell r="C2418" t="str">
            <v>LEVANTAMIENTO TOPOGRAFICO_</v>
          </cell>
          <cell r="D2418" t="str">
            <v>LEVANTAMIENTO TOPOGRÁFICO A TODO COSTO. NIVEL DE COMPLEJIDAD BAJO. INCLUYE PERSONAL, EQUIPOS, COSTOS OPERACIONALES, PROCESAMIENTO Y ENTREGA DE LA INFORMACIÓN, TODOS LOS COSTOS INDIRECTOS E IVA.</v>
          </cell>
          <cell r="E2418" t="str">
            <v>M2</v>
          </cell>
          <cell r="F2418">
            <v>812</v>
          </cell>
          <cell r="G2418" t="str">
            <v>Actualización 2022 -I</v>
          </cell>
        </row>
        <row r="2419">
          <cell r="A2419">
            <v>7818</v>
          </cell>
          <cell r="B2419" t="str">
            <v>GESTIÓN AMBIENTAL</v>
          </cell>
          <cell r="C2419" t="str">
            <v>GESTIÓN AMBIENTAL</v>
          </cell>
          <cell r="D2419" t="str">
            <v>PROTECCIÓN A ALCANTARILLAS (INCLUYE SUMINISTRO Y COLOCACIÓN DE BOLSAS DE LONA Y GEOTEXTIL NT 1600 O SIMILAR).</v>
          </cell>
          <cell r="E2419" t="str">
            <v>UN/MES</v>
          </cell>
          <cell r="F2419">
            <v>9747</v>
          </cell>
          <cell r="G2419" t="str">
            <v>Actualización 2022 -I</v>
          </cell>
        </row>
        <row r="2420">
          <cell r="A2420">
            <v>7819</v>
          </cell>
          <cell r="B2420" t="str">
            <v>GESTIÓN AMBIENTAL</v>
          </cell>
          <cell r="C2420" t="str">
            <v>GESTIÓN AMBIENTAL</v>
          </cell>
          <cell r="D2420" t="str">
            <v>PROTECCIÓN A SUMIDEROS CON POLISOMBRA 47% (INCLUYE SUMINISTRO Y COLOCACIÓN DE POLISOMBRA 47% ASEGURADO CON PUNTILLA GRAPA).</v>
          </cell>
          <cell r="E2420" t="str">
            <v>UN/MES</v>
          </cell>
          <cell r="F2420">
            <v>3693</v>
          </cell>
          <cell r="G2420" t="str">
            <v>Actualización 2022 -I</v>
          </cell>
        </row>
        <row r="2421">
          <cell r="A2421">
            <v>7820</v>
          </cell>
          <cell r="B2421" t="str">
            <v>GESTIÓN AMBIENTAL</v>
          </cell>
          <cell r="C2421" t="str">
            <v>GESTIÓN AMBIENTAL</v>
          </cell>
          <cell r="D2421" t="str">
            <v>PROTECCIÓN A ÁRBOLES (INCLUYE SUMINISTRO Y COLOCACIÓN DE DURMIENTES DE 2.90M X 0.04M X 0.04M Y POLISOMBRA AL 47% DE TAL MANERA QUE GARANTICE LA PROTECCIÓN AL INDIVIDUO VEGETAL.</v>
          </cell>
          <cell r="E2421" t="str">
            <v>UN</v>
          </cell>
          <cell r="F2421">
            <v>21406</v>
          </cell>
          <cell r="G2421" t="str">
            <v>Actualización 2022 -I</v>
          </cell>
        </row>
        <row r="2422">
          <cell r="A2422">
            <v>7821</v>
          </cell>
          <cell r="B2422" t="str">
            <v>REDES ALCANTARILLADO / DRENAJE</v>
          </cell>
          <cell r="C2422" t="str">
            <v>REDES ALCANTARILLADO / DRENAJE</v>
          </cell>
          <cell r="D2422" t="str">
            <v>INSTALACIÓN DE TUBERÍA PVC U.M. EXT CORRUGADO/INT LISO U.M. NORMA NTC 3722-1 D=ENTRE 0" HASTA 10" (INCLUYE TRANSPORTE)</v>
          </cell>
          <cell r="E2422" t="str">
            <v>ML</v>
          </cell>
          <cell r="F2422">
            <v>8411</v>
          </cell>
          <cell r="G2422" t="str">
            <v>Actualización 2022 -I</v>
          </cell>
        </row>
        <row r="2423">
          <cell r="A2423">
            <v>7822</v>
          </cell>
          <cell r="B2423" t="str">
            <v>REDES ALCANTARILLADO / DRENAJE</v>
          </cell>
          <cell r="C2423" t="str">
            <v>REDES ALCANTARILLADO / DRENAJE</v>
          </cell>
          <cell r="D2423" t="str">
            <v>INSTALACIÓN DE TUBERÍA PVC U.M. EXT CORRUGADO/INT LISO U.M. NORMA NTC 3722-1 D=ENTRE 12" HASTA 24" (INCLUYE TRANSPORTE)</v>
          </cell>
          <cell r="E2423" t="str">
            <v>ML</v>
          </cell>
          <cell r="F2423">
            <v>8662</v>
          </cell>
          <cell r="G2423" t="str">
            <v>Actualización 2022 -I</v>
          </cell>
        </row>
        <row r="2424">
          <cell r="A2424">
            <v>7823</v>
          </cell>
          <cell r="B2424" t="str">
            <v>REDES ALCANTARILLADO / DRENAJE</v>
          </cell>
          <cell r="C2424" t="str">
            <v>REDES ALCANTARILLADO / DRENAJE</v>
          </cell>
          <cell r="D2424" t="str">
            <v>INSTALACIÓN DE TUBERÍA PVC U.M. EXT CORRUGADO/INT LISO U.M. NORMA NTC 3722-1 D=MÁS DE 24" (INCLUYE TRANSPORTE)</v>
          </cell>
          <cell r="E2424" t="str">
            <v>ML</v>
          </cell>
          <cell r="F2424">
            <v>9445</v>
          </cell>
          <cell r="G2424" t="str">
            <v>Actualización 2022 -I</v>
          </cell>
        </row>
        <row r="2425">
          <cell r="A2425">
            <v>7824</v>
          </cell>
          <cell r="B2425" t="str">
            <v>SEÑALIZACIÓN</v>
          </cell>
          <cell r="C2425" t="str">
            <v>DEMARCACION DE PAVIMENTOS</v>
          </cell>
          <cell r="D2425" t="str">
            <v>TACHÓN EN CONCRETO L=0.40M HI=0.15M, HS=0.08M (INCLUYE SUMINISTRO E INSTALACIÓN) INCLUYE PEGANTE EPÓXICO Y EQUIPOS PARA LA INSTALACIÓN Y ANCLAJE.</v>
          </cell>
          <cell r="E2425" t="str">
            <v>UN</v>
          </cell>
          <cell r="F2425">
            <v>69160</v>
          </cell>
          <cell r="G2425" t="str">
            <v>Actualización 2022 -I</v>
          </cell>
        </row>
        <row r="2426">
          <cell r="A2426">
            <v>7826</v>
          </cell>
          <cell r="B2426" t="str">
            <v>PAVIMENTOS</v>
          </cell>
          <cell r="C2426" t="str">
            <v>PAVIMENTOS ARTICULADOS</v>
          </cell>
          <cell r="D2426" t="str">
            <v>INSTALACIÓN ADOQUÍN DE CONCRETO 20X10X6CM (INCLUYE BASE 4CM MORTERO 2000 Y ARENA DE SELLO)</v>
          </cell>
          <cell r="E2426" t="str">
            <v>M2</v>
          </cell>
          <cell r="F2426">
            <v>35794</v>
          </cell>
          <cell r="G2426" t="str">
            <v>Actualización 2022 -I</v>
          </cell>
        </row>
        <row r="2427">
          <cell r="A2427">
            <v>7828</v>
          </cell>
          <cell r="B2427" t="str">
            <v>ANDENES Y SARDINELES</v>
          </cell>
          <cell r="C2427" t="str">
            <v>SARDINELES Y BORDILLOS</v>
          </cell>
          <cell r="D2427" t="str">
            <v>RETIRO Y REINSTALACIÓN DE SARDINEL TIPO A10 (INSTALACIÓN. NO INCLUYE MATERIAL DE BASE)</v>
          </cell>
          <cell r="E2427" t="str">
            <v>ML</v>
          </cell>
          <cell r="F2427">
            <v>23295</v>
          </cell>
          <cell r="G2427" t="str">
            <v>Actualización 2022 -I</v>
          </cell>
        </row>
        <row r="2428">
          <cell r="A2428">
            <v>7829</v>
          </cell>
          <cell r="B2428" t="str">
            <v>ANDENES Y SARDINELES</v>
          </cell>
          <cell r="C2428" t="str">
            <v>SARDINELES Y BORDILLOS</v>
          </cell>
          <cell r="D2428" t="str">
            <v>RETIRO O REINSTALACIÓN DE SARDINEL TIPO A10 (INSTALACIÓN. NO INCLUYE MATERIAL DE BASE)</v>
          </cell>
          <cell r="E2428" t="str">
            <v>ML</v>
          </cell>
          <cell r="F2428">
            <v>11648</v>
          </cell>
          <cell r="G2428" t="str">
            <v>Actualización 2022 -I</v>
          </cell>
        </row>
        <row r="2429">
          <cell r="A2429">
            <v>7830</v>
          </cell>
          <cell r="B2429" t="str">
            <v>REDES ACUEDUCTO</v>
          </cell>
          <cell r="C2429" t="str">
            <v>REDES ACUEDUCTO</v>
          </cell>
          <cell r="D2429" t="str">
            <v>CONEXIONES KIT SILLA YEE 250 X 200 PVC. SUMINISTRO E INSTALACIÓN.</v>
          </cell>
          <cell r="E2429" t="str">
            <v>UN</v>
          </cell>
          <cell r="F2429">
            <v>219693</v>
          </cell>
          <cell r="G2429" t="str">
            <v>Actualización 2022 -I</v>
          </cell>
        </row>
        <row r="2430">
          <cell r="A2430">
            <v>7831</v>
          </cell>
          <cell r="B2430" t="str">
            <v>REDES ACUEDUCTO</v>
          </cell>
          <cell r="C2430" t="str">
            <v>REDES ACUEDUCTO</v>
          </cell>
          <cell r="D2430" t="str">
            <v>CONEXIONES KIT SILLA YEE 315 X 200 PVC. SUMINISTRO E INSTALACIÓN.</v>
          </cell>
          <cell r="E2430" t="str">
            <v>UN</v>
          </cell>
          <cell r="F2430">
            <v>301449</v>
          </cell>
          <cell r="G2430" t="str">
            <v>Actualización 2022 -I</v>
          </cell>
        </row>
        <row r="2431">
          <cell r="A2431">
            <v>7832</v>
          </cell>
          <cell r="B2431" t="str">
            <v>REDES ACUEDUCTO</v>
          </cell>
          <cell r="C2431" t="str">
            <v>REDES ACUEDUCTO</v>
          </cell>
          <cell r="D2431" t="str">
            <v>CONEXIONES KIT SILLA YEE 400 X 200 PVC. SUMINISTRO E INSTALACIÓN.</v>
          </cell>
          <cell r="E2431" t="str">
            <v>UN</v>
          </cell>
          <cell r="F2431">
            <v>363258</v>
          </cell>
          <cell r="G2431" t="str">
            <v>Actualización 2022 -I</v>
          </cell>
        </row>
        <row r="2432">
          <cell r="A2432">
            <v>7833</v>
          </cell>
          <cell r="B2432" t="str">
            <v>REDES ACUEDUCTO</v>
          </cell>
          <cell r="C2432" t="str">
            <v>REDES ACUEDUCTO</v>
          </cell>
          <cell r="D2432" t="str">
            <v>CONEXIONES KIT SILLA YEE 450 X 200 PVC. SUMINISTRO E INSTALACIÓN.</v>
          </cell>
          <cell r="E2432" t="str">
            <v>UN</v>
          </cell>
          <cell r="F2432">
            <v>385861</v>
          </cell>
          <cell r="G2432" t="str">
            <v>Actualización 2022 -I</v>
          </cell>
        </row>
        <row r="2433">
          <cell r="A2433">
            <v>7857</v>
          </cell>
          <cell r="B2433" t="str">
            <v>PAVIMENTOS</v>
          </cell>
          <cell r="C2433" t="str">
            <v>JUNTAS PARA PAVIMENTOS</v>
          </cell>
          <cell r="D2433" t="str">
            <v>JUNTAS DE DILATACIÓN PARA PUENTES PEATONALES TIPO TRANSMILENIO CON LÁMINA GALVANIZADA (JUNTA TIPO 1). FABRICACIÓN EN TALLER PARA TRABAJOS DE MANTENIMIENTO EN PUENTE PEATONAL CON PMT APROBADO. SUMINISTRO Y CONSTRUCCIÓN. (INCLUYE SUMINISTRO, FABRICACIÓN EN TALLER, ADECUACIÓN DE ESTRUCTURA EXISTENTE E INSTALACIÓN DE JUNTA EN PUNTO CRÍTICO DEL PUENTE EN LÁMINA GALVANIZADA). ELEMENTO INSTALADO DE 2.50 M X 0.90 M.</v>
          </cell>
          <cell r="E2433" t="str">
            <v>UN</v>
          </cell>
          <cell r="F2433">
            <v>5341695</v>
          </cell>
          <cell r="G2433" t="str">
            <v>Actualización 2022 -I</v>
          </cell>
        </row>
        <row r="2434">
          <cell r="A2434">
            <v>7858</v>
          </cell>
          <cell r="B2434" t="str">
            <v>SEÑALIZACIÓN</v>
          </cell>
          <cell r="C2434" t="str">
            <v>OTROS-SEÑALIZACIÓN</v>
          </cell>
          <cell r="D2434" t="str">
            <v>BANDAS SONORAS REDUCTORAS DE VELOCIDAD DE 2CM DE ALTURA, CONSTRUIDA CON GRAVILLA DE 1/2", PINTURA DE LARGA DURACIÓN BLANCA Y RESINA EPÓXICA.</v>
          </cell>
          <cell r="E2434" t="str">
            <v>M2</v>
          </cell>
          <cell r="F2434">
            <v>379800</v>
          </cell>
          <cell r="G2434" t="str">
            <v>Actualización 2022 -I</v>
          </cell>
        </row>
        <row r="2435">
          <cell r="A2435">
            <v>7859</v>
          </cell>
          <cell r="B2435" t="str">
            <v>PAVIMENTOS</v>
          </cell>
          <cell r="C2435" t="str">
            <v>JUNTAS PARA PAVIMENTOS</v>
          </cell>
          <cell r="D2435" t="str">
            <v>JUNTAS DE DILATACIÓN PARA PUENTES PEATONALES TIPO TRANSMILENIO CON NEOPRENO (JUNTA TIPO 2 DOBLE NEOPRENO). SUMINISTRO Y CONSTRUCCIÓN. FABRICACIÓN EN TALLER PARA TRABAJOS DE MANTENIMIENTO EN PUENTE PEATONAL CON PMT APROBADO. (INCLUYE SUMINISTRO, FABRICACIÓN EN TALLER, ADECUACIÓN DE ESTRUCTURA EXISTENTE E INSTALACIÓN DE JUNTA EN PUNTO CRÍTICO DEL PUENTE).</v>
          </cell>
          <cell r="E2435" t="str">
            <v>UN</v>
          </cell>
          <cell r="F2435">
            <v>3311754</v>
          </cell>
          <cell r="G2435" t="str">
            <v>Actualización 2022 -I</v>
          </cell>
        </row>
        <row r="2436">
          <cell r="A2436">
            <v>7860</v>
          </cell>
          <cell r="B2436" t="str">
            <v>PAVIMENTOS</v>
          </cell>
          <cell r="C2436" t="str">
            <v>JUNTAS PARA PAVIMENTOS</v>
          </cell>
          <cell r="D2436" t="str">
            <v>JUNTAS DE DILATACIÓN PARA PUENTES PEATONALES TIPO TRANSMILENIO CON NEOPRENO (JUNTA TIPO 3 NEOPRENO). SUMINISTRO Y CONSTRUCCIÓN. FABRICACIÓN EN TALLER PARA TRABAJOS DE MANTENIMIENTO EN PUENTE PEATONAL CON PMT APROBADO. (INCLUYE SUMINISTRO, FABRICACIÓN EN TALLER, ADECUACIÓN DE ESTRUCTURA EXISTENTE E INSTALACIÓN DE JUNTA EN PUNTO CRÍTICO DEL PUENTE EN NEOPRENO).</v>
          </cell>
          <cell r="E2436" t="str">
            <v>UN</v>
          </cell>
          <cell r="F2436">
            <v>3324682</v>
          </cell>
          <cell r="G2436" t="str">
            <v>Actualización 2022 -I</v>
          </cell>
        </row>
        <row r="2437">
          <cell r="A2437">
            <v>7861</v>
          </cell>
          <cell r="B2437" t="str">
            <v>CONCRETO Y ACERO PARA ESTRUCTURAS</v>
          </cell>
          <cell r="C2437" t="str">
            <v>ESTRUCTURAS EN ACERO</v>
          </cell>
          <cell r="D2437" t="str">
            <v>RETIRO DE PISO EN LAMINA ALFAJOR</v>
          </cell>
          <cell r="E2437" t="str">
            <v>ML</v>
          </cell>
          <cell r="F2437">
            <v>42514</v>
          </cell>
          <cell r="G2437" t="str">
            <v>Actualización 2022 -I</v>
          </cell>
        </row>
        <row r="2438">
          <cell r="A2438">
            <v>7862</v>
          </cell>
          <cell r="B2438" t="str">
            <v>SEÑALIZACIÓN</v>
          </cell>
          <cell r="C2438" t="str">
            <v>DEMARCACION DE PAVIMENTOS</v>
          </cell>
          <cell r="D2438" t="str">
            <v>DEMARCACION METROS LINEALES EN PINTURA TIPO TRAFICO BASE SOLVENTE COLOR BLANCO Y/O AMARILLA. LINEA 0.12M Y 16 MILS (INCLUYE SUMINISTRO Y APLICACION CON EQUIPO. INCLUYE MICROESFERAS TIPO DROP ON PARA LINEAS DE BORDE Y DE CARRIL).</v>
          </cell>
          <cell r="E2438" t="str">
            <v>ML</v>
          </cell>
          <cell r="F2438">
            <v>5257</v>
          </cell>
          <cell r="G2438" t="str">
            <v>Actualización 2022 -I</v>
          </cell>
        </row>
        <row r="2439">
          <cell r="A2439">
            <v>7863</v>
          </cell>
          <cell r="B2439" t="str">
            <v>SEÑALIZACIÓN</v>
          </cell>
          <cell r="C2439" t="str">
            <v>DEMARCACION DE PAVIMENTOS</v>
          </cell>
          <cell r="D2439" t="str">
            <v>DEMARCACIÓN EN PINTURA TIPO TRAFICO BASE SOLVENTE COLOR BLANCO. LINEA 0.20M Y 16 MILS (INCLUYE SUMINISTRO Y APLICACIÓN CON EQUIPO. INCLUYE MICROESFERAS TIPO DROP ON PARA LINEAS DE CARRIL).</v>
          </cell>
          <cell r="E2439" t="str">
            <v>M2</v>
          </cell>
          <cell r="F2439">
            <v>42821</v>
          </cell>
          <cell r="G2439" t="str">
            <v>Actualización 2022 -I</v>
          </cell>
        </row>
        <row r="2440">
          <cell r="A2440">
            <v>7864</v>
          </cell>
          <cell r="B2440" t="str">
            <v>ANÁLISIS AUXILIARES</v>
          </cell>
          <cell r="C2440" t="str">
            <v>ACTIVIDADES DE CONSERVACION</v>
          </cell>
          <cell r="D2440" t="str">
            <v>LAVADO DE ESTRUCTURA EN CONCRETO Y/O METÁLICAS CON ANDAMIO CERTIFICADO. INCLUYE ALQUILER DE HIDROLAVADORA A GASOLINA PRESIÓN 3200 PSI. INCLUYE PLANTA ELÉCTRICA, AGUA Y MANO DE OBRA.</v>
          </cell>
          <cell r="E2440" t="str">
            <v>M2</v>
          </cell>
          <cell r="F2440">
            <v>5086</v>
          </cell>
          <cell r="G2440" t="str">
            <v>Actualización 2022 -I</v>
          </cell>
        </row>
        <row r="2441">
          <cell r="A2441">
            <v>7865</v>
          </cell>
          <cell r="B2441" t="str">
            <v>REDES ALCANTARILLADO / DRENAJE</v>
          </cell>
          <cell r="C2441" t="str">
            <v>REDES ALCANTARILLADO / DRENAJE</v>
          </cell>
          <cell r="D2441" t="str">
            <v>MARCO REJILLA SUMIDERO LATERAL 100 X 65 (SUMINISTRO E INSTALACIÓN)</v>
          </cell>
          <cell r="E2441" t="str">
            <v>UN</v>
          </cell>
          <cell r="F2441">
            <v>156234</v>
          </cell>
          <cell r="G2441" t="str">
            <v>Actualización 2022 -I</v>
          </cell>
        </row>
        <row r="2442">
          <cell r="A2442">
            <v>7869</v>
          </cell>
          <cell r="B2442" t="str">
            <v>REDES ALCANTARILLADO / DRENAJE</v>
          </cell>
          <cell r="C2442" t="str">
            <v>REDES ALCANTARILLADO / DRENAJE</v>
          </cell>
          <cell r="D2442" t="str">
            <v>LIMPIEZA MANUAL DE SUMIDERO TIPO ST-1 , ST-2. INCLUYE CARGUE, RETIRO Y DISPOSICIÓN FINAL DE ESCOMBROS.</v>
          </cell>
          <cell r="E2442" t="str">
            <v>M3</v>
          </cell>
          <cell r="F2442">
            <v>57817</v>
          </cell>
          <cell r="G2442" t="str">
            <v>Actualización 2022 -I</v>
          </cell>
        </row>
        <row r="2443">
          <cell r="A2443">
            <v>7870</v>
          </cell>
          <cell r="B2443" t="str">
            <v>REDES ALCANTARILLADO / DRENAJE</v>
          </cell>
          <cell r="C2443" t="str">
            <v>REDES ALCANTARILLADO / DRENAJE</v>
          </cell>
          <cell r="D2443" t="str">
            <v>RECONSTRUCCIÓN DE LA TAPA DE SUMIDERO SL-100. CONCRETO 3000 PSI HECHO EN OBRA (INCLUYE DEMOLICIÓN DE LA PLACA DE CONCRETO EXISTENTE. INCLUYE ANCLAJES, ACERO DE REFUERZO, FORMALETA, ADHESIVO ESTRUCTURAL, CURADO, MARCO Y REJILLA) ALTURA=20 CM.</v>
          </cell>
          <cell r="E2443" t="str">
            <v>UN</v>
          </cell>
          <cell r="F2443">
            <v>999510</v>
          </cell>
          <cell r="G2443" t="str">
            <v>Actualización 2022 -I</v>
          </cell>
        </row>
        <row r="2444">
          <cell r="A2444">
            <v>7871</v>
          </cell>
          <cell r="B2444" t="str">
            <v>REDES ALCANTARILLADO / DRENAJE</v>
          </cell>
          <cell r="C2444" t="str">
            <v>REDES ALCANTARILLADO / DRENAJE</v>
          </cell>
          <cell r="D2444" t="str">
            <v>DESINSTALACIÓN DE SEPARADOR TIPO TRANSMILENIO (BLOQUE CANALIZADOR AMARILLO, INCLUYE CORTE DE ANCLAJES, CARGUE Y DISPOSICIÓN FINAL.</v>
          </cell>
          <cell r="E2444" t="str">
            <v>ML</v>
          </cell>
          <cell r="F2444">
            <v>28211</v>
          </cell>
          <cell r="G2444" t="str">
            <v>Actualización 2022 -I</v>
          </cell>
        </row>
        <row r="2445">
          <cell r="A2445">
            <v>7873</v>
          </cell>
          <cell r="B2445" t="str">
            <v>GESTIÓN AMBIENTAL</v>
          </cell>
          <cell r="C2445" t="str">
            <v>GESTIÓN AMBIENTAL</v>
          </cell>
          <cell r="D2445" t="str">
            <v>TRATAMIENTO Y DISPOSICIÓN FINAL DE RESIDUOS PELIGROSOS.</v>
          </cell>
          <cell r="E2445" t="str">
            <v>KG</v>
          </cell>
          <cell r="F2445">
            <v>952</v>
          </cell>
          <cell r="G2445" t="str">
            <v>Actualización 2022 -I</v>
          </cell>
        </row>
        <row r="2446">
          <cell r="A2446">
            <v>7875</v>
          </cell>
          <cell r="B2446" t="str">
            <v>REDES ACUEDUCTO</v>
          </cell>
          <cell r="C2446" t="str">
            <v>REDES ACUEDUCTO</v>
          </cell>
          <cell r="D2446" t="str">
            <v>COLLAR DE DERIVACIÓN DE 4" X 1/2". SUMINISTRO E INSTALACION. (INCLUYE TALADRO ROTOPERCUTOR 3/4", PLANTA ELÉCTRICA 4KW).</v>
          </cell>
          <cell r="E2446" t="str">
            <v>UN</v>
          </cell>
          <cell r="F2446">
            <v>29395</v>
          </cell>
          <cell r="G2446" t="str">
            <v>Actualización 2022 -I</v>
          </cell>
        </row>
        <row r="2447">
          <cell r="A2447">
            <v>7876</v>
          </cell>
          <cell r="B2447" t="str">
            <v>REDES ACUEDUCTO</v>
          </cell>
          <cell r="C2447" t="str">
            <v>REDES ACUEDUCTO</v>
          </cell>
          <cell r="D2447" t="str">
            <v>CÁRCAMO DE PROTECCION EN TUBERÍA Ø 12" NORMA EAAB NS-090 version 2 V.2 (incluye Formaleta, Concreto de 2000 y 3000 PSI, Acero de Refuerzo, curado y Manijas en varilla lisa de 1").</v>
          </cell>
          <cell r="E2447" t="str">
            <v>ML</v>
          </cell>
          <cell r="F2447">
            <v>1148936</v>
          </cell>
          <cell r="G2447" t="str">
            <v>Actualización 2022 -I</v>
          </cell>
        </row>
        <row r="2448">
          <cell r="A2448">
            <v>7877</v>
          </cell>
          <cell r="B2448" t="str">
            <v>REDES ALCANTARILLADO / DRENAJE</v>
          </cell>
          <cell r="C2448" t="str">
            <v>REDES ALCANTARILLADO / DRENAJE</v>
          </cell>
          <cell r="D2448" t="str">
            <v>INSTALACIÓN DE TUBERÍA PVC D=12" TIPO U.M. RDE 21 (Solo incluye la mano de obra)</v>
          </cell>
          <cell r="E2448" t="str">
            <v>ML</v>
          </cell>
          <cell r="F2448">
            <v>4339</v>
          </cell>
          <cell r="G2448" t="str">
            <v>Actualización 2022 -I</v>
          </cell>
        </row>
        <row r="2449">
          <cell r="A2449">
            <v>7878</v>
          </cell>
          <cell r="B2449" t="str">
            <v>ANDENES Y SARDINELES</v>
          </cell>
          <cell r="C2449" t="str">
            <v>ANDENES EN CONCRETO</v>
          </cell>
          <cell r="D2449" t="str">
            <v>RELLENO EN GRAVILLA FINA DIÁMETRO 1/2” MEZCLADO CON RESMA DE LÁTEX EN PROPORCIÓN DE GRAVILLA FINA 58-65 KG/M2 Y RESINE LÁTEX 7 A 8 KG/M2 ESPESOR APROXIMADO E: 0.07 M.</v>
          </cell>
          <cell r="E2449" t="str">
            <v>M2</v>
          </cell>
          <cell r="F2449">
            <v>58094</v>
          </cell>
          <cell r="G2449" t="str">
            <v>Actualización 2022 -I</v>
          </cell>
        </row>
        <row r="2450">
          <cell r="A2450">
            <v>7879</v>
          </cell>
          <cell r="B2450" t="str">
            <v>REDES ALCANTARILLADO / DRENAJE</v>
          </cell>
          <cell r="C2450" t="str">
            <v>REDES ALCANTARILLADO / DRENAJE</v>
          </cell>
          <cell r="D2450" t="str">
            <v>DEMOLICIÓN Y REPOSICIÓN DE TAPAS PARA POZO (en concreto).</v>
          </cell>
          <cell r="E2450" t="str">
            <v>UN</v>
          </cell>
          <cell r="F2450">
            <v>191085</v>
          </cell>
          <cell r="G2450" t="str">
            <v>Actualización 2022 -I</v>
          </cell>
        </row>
        <row r="2451">
          <cell r="A2451">
            <v>7880</v>
          </cell>
          <cell r="B2451" t="str">
            <v>REDES ACUEDUCTO</v>
          </cell>
          <cell r="C2451" t="str">
            <v>REDES ACUEDUCTO</v>
          </cell>
          <cell r="D2451" t="str">
            <v>INSTALACION CODO HD DE 22.5° O 45°, EXTREMO LISO PARA PVC D= 8” (SOLO INCLUYE MANO DE OBRA).</v>
          </cell>
          <cell r="E2451" t="str">
            <v>UN</v>
          </cell>
          <cell r="F2451">
            <v>29359</v>
          </cell>
          <cell r="G2451" t="str">
            <v>Actualización 2022 -I</v>
          </cell>
        </row>
        <row r="2452">
          <cell r="A2452">
            <v>7881</v>
          </cell>
          <cell r="B2452" t="str">
            <v>SEÑALIZACIÓN</v>
          </cell>
          <cell r="C2452" t="str">
            <v>DEMARCACION DE PAVIMENTOS</v>
          </cell>
          <cell r="D2452" t="str">
            <v>ESTOPEROLES METÁLICOS CON ESPIGO. INCLUYE SUMINISTRO E INSTALACIÓN.</v>
          </cell>
          <cell r="E2452" t="str">
            <v>UN</v>
          </cell>
          <cell r="F2452">
            <v>6025</v>
          </cell>
          <cell r="G2452" t="str">
            <v>Actualización 2022 -I</v>
          </cell>
        </row>
        <row r="2453">
          <cell r="A2453">
            <v>7883</v>
          </cell>
          <cell r="B2453" t="str">
            <v>CONCRETO Y ACERO PARA ESTRUCTURAS</v>
          </cell>
          <cell r="C2453" t="str">
            <v>ESTRUCTURAS EN ACERO</v>
          </cell>
          <cell r="D2453" t="str">
            <v>PERFORACIÓN PARA ANCLAJE DE VARILLA DE D=1 1/4" INCLUYE ADHESIVO ESTRUCTURAL. SUMINISTRO E INSTALACIÓN. INCLUYE LA PERFORACIÓN, LIMPIEZA DE LA PERFORACIÓN CON CHORRO DE AIRE, SUMINISTRO DE BROCAS, EQUIPOS, TRANSPORTES, MANEJO, ALMACENAMIENTO, MANO DE OBRA. PARA UTILIZAR EN LOSAS DE CONCRETO.</v>
          </cell>
          <cell r="E2453" t="str">
            <v>CM.PER</v>
          </cell>
          <cell r="F2453">
            <v>1786</v>
          </cell>
          <cell r="G2453" t="str">
            <v>Actualización 2022 -I</v>
          </cell>
        </row>
        <row r="2454">
          <cell r="A2454">
            <v>7884</v>
          </cell>
          <cell r="B2454" t="str">
            <v>CONCRETO Y ACERO PARA ESTRUCTURAS</v>
          </cell>
          <cell r="C2454" t="str">
            <v>ESTRUCTURAS EN ACERO</v>
          </cell>
          <cell r="D2454" t="str">
            <v>ANCLAJE EPÓXICO DE VARILLA DE 5/8"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v>
          </cell>
          <cell r="E2454" t="str">
            <v>CM.PER</v>
          </cell>
          <cell r="F2454">
            <v>1684</v>
          </cell>
          <cell r="G2454" t="str">
            <v>Actualización 2022 -I</v>
          </cell>
        </row>
        <row r="2455">
          <cell r="A2455">
            <v>7885</v>
          </cell>
          <cell r="B2455" t="str">
            <v>CONCRETO Y ACERO PARA ESTRUCTURAS</v>
          </cell>
          <cell r="C2455" t="str">
            <v>ESTRUCTURAS EN ACERO</v>
          </cell>
          <cell r="D2455" t="str">
            <v xml:space="preserve">ANCLAJE EPÓXICO DE VARILLA DE 3/4"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E2455" t="str">
            <v>CM.PER</v>
          </cell>
          <cell r="F2455">
            <v>1934</v>
          </cell>
          <cell r="G2455" t="str">
            <v>Actualización 2022 -I</v>
          </cell>
        </row>
        <row r="2456">
          <cell r="A2456">
            <v>7886</v>
          </cell>
          <cell r="B2456" t="str">
            <v>CONCRETO Y ACERO PARA ESTRUCTURAS</v>
          </cell>
          <cell r="C2456" t="str">
            <v>ESTRUCTURAS EN ACERO</v>
          </cell>
          <cell r="D2456" t="str">
            <v xml:space="preserve">ANCLAJE EPÓXICO DE VARILLA DE 1/4"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E2456" t="str">
            <v>CM.PER</v>
          </cell>
          <cell r="F2456">
            <v>1349</v>
          </cell>
          <cell r="G2456" t="str">
            <v>Actualización 2022 -I</v>
          </cell>
        </row>
        <row r="2457">
          <cell r="A2457">
            <v>7887</v>
          </cell>
          <cell r="B2457" t="str">
            <v>CONCRETO Y ACERO PARA ESTRUCTURAS</v>
          </cell>
          <cell r="C2457" t="str">
            <v>ESTRUCTURAS EN ACERO</v>
          </cell>
          <cell r="D2457" t="str">
            <v xml:space="preserve">ANCLAJE EPÓXICO DE VARILLA DE 1/2" SUMINISTRO E INSTALACIÓN. Incluye la detección de refuerzo para perforación, la perforación, limpieza de la perforación con chorro de aire, suministro de materiales (relleno epóxico et o equivalente, brocas), equipos, transportes, manejo, almacenamiento, manejo de desperdicios, mano de obra. </v>
          </cell>
          <cell r="E2457" t="str">
            <v>CM.PER</v>
          </cell>
          <cell r="F2457">
            <v>1500</v>
          </cell>
          <cell r="G2457" t="str">
            <v>Actualización 2022 -I</v>
          </cell>
        </row>
        <row r="2458">
          <cell r="A2458">
            <v>7888</v>
          </cell>
          <cell r="B2458" t="str">
            <v>REDES ALCANTARILLADO / DRENAJE</v>
          </cell>
          <cell r="C2458" t="str">
            <v>REDES ALCANTARILLADO / DRENAJE</v>
          </cell>
          <cell r="D2458" t="str">
            <v>TAPAS PARA POZO DE INSPECCIÓN. SUMINISTRO E INSTALACIÓN.</v>
          </cell>
          <cell r="E2458" t="str">
            <v>UN</v>
          </cell>
          <cell r="F2458">
            <v>184624</v>
          </cell>
          <cell r="G2458" t="str">
            <v>Actualización 2022 -I</v>
          </cell>
        </row>
        <row r="2459">
          <cell r="A2459">
            <v>7889</v>
          </cell>
          <cell r="B2459" t="str">
            <v>CONCRETO Y ACERO PARA ESTRUCTURAS</v>
          </cell>
          <cell r="C2459" t="str">
            <v>ESTRUCTURAS EN ACERO</v>
          </cell>
          <cell r="D2459" t="str">
            <v>PERFORACIÓN PARA ANCLAJE DE VARILLA DE 1" INCLUYE ADHESIVO ESTRUCTURAL. SUMINISTRO E INSTALACIÓN. INCLUYE LA PERFORACIÓN, LIMPIEZA DE LA PERFORACIÓN CON CHORRO DE AIRE, SUMINISTRO DE BROCAS, EQUIPOS, TRANSPORTES, MANEJO, ALMACENAMIENTO MANO DE OBRA.</v>
          </cell>
          <cell r="E2459" t="str">
            <v>CM.PER</v>
          </cell>
          <cell r="F2459">
            <v>1786</v>
          </cell>
          <cell r="G2459" t="str">
            <v>Actualización 2022 -I</v>
          </cell>
        </row>
        <row r="2460">
          <cell r="A2460">
            <v>7892</v>
          </cell>
          <cell r="B2460" t="str">
            <v>REDES TELEFONICAS / DATOS</v>
          </cell>
          <cell r="C2460" t="str">
            <v>RED TELEFONICA ETB</v>
          </cell>
          <cell r="D2460" t="str">
            <v>REPARADUCTO PVC D=4" - DUCTO TELEFÓNICO. SUMINISTRO E INSTALACIÓN</v>
          </cell>
          <cell r="E2460" t="str">
            <v>ML</v>
          </cell>
          <cell r="F2460">
            <v>78539</v>
          </cell>
          <cell r="G2460" t="str">
            <v>Actualización 2022 -I</v>
          </cell>
        </row>
        <row r="2461">
          <cell r="A2461">
            <v>7893</v>
          </cell>
          <cell r="B2461" t="str">
            <v>REDES ALCANTARILLADO / DRENAJE</v>
          </cell>
          <cell r="C2461" t="str">
            <v>REDES ALCANTARILLADO / DRENAJE</v>
          </cell>
          <cell r="D2461" t="str">
            <v>DEMOLICIÓN MANUAL DE TAPA EXISTENTE DE POZO DE INSPECCIÓN Y REPOSICIÓN TAPA PARA POZO DE D= 0.70 M. SUMINISTRO E INSTALACIÓN.</v>
          </cell>
          <cell r="E2461" t="str">
            <v>UN</v>
          </cell>
          <cell r="F2461">
            <v>192594</v>
          </cell>
          <cell r="G2461" t="str">
            <v>Actualización 2022 -I</v>
          </cell>
        </row>
        <row r="2462">
          <cell r="A2462">
            <v>7894</v>
          </cell>
          <cell r="B2462" t="str">
            <v>GESTION SOCIAL</v>
          </cell>
          <cell r="C2462" t="str">
            <v>GESTION SOCIAL</v>
          </cell>
          <cell r="D2462" t="str">
            <v>AVISO PUNTO IDU 1.50M X 0.90M (MATERIAL DE IMPRESIÓN VINILO PARA EXTERIORES. INCLUYE SUMINISTRO E INSTALACIÓN).</v>
          </cell>
          <cell r="E2462" t="str">
            <v>UN</v>
          </cell>
          <cell r="F2462">
            <v>321429</v>
          </cell>
          <cell r="G2462" t="str">
            <v>Actualización 2022 -I</v>
          </cell>
        </row>
        <row r="2463">
          <cell r="A2463">
            <v>7895</v>
          </cell>
          <cell r="B2463" t="str">
            <v>SEÑALIZACIÓN</v>
          </cell>
          <cell r="C2463" t="str">
            <v>SEÑALES DE TRANSITO</v>
          </cell>
          <cell r="D2463" t="str">
            <v>CARTELERA TIPO PUNTO IDU DE 1.00M X 1.00M EN ALUMINIO ANODIZADO, CON PAÑO COLOR GRIS, CENEFA SUPERIOR, PUERTAS CORREDIZAS, LOGO INSTITUCIONAL. INCLUYE SUMINISTRO E INSTALACION.</v>
          </cell>
          <cell r="E2463" t="str">
            <v>UN</v>
          </cell>
          <cell r="F2463">
            <v>481447</v>
          </cell>
          <cell r="G2463" t="str">
            <v>Actualización 2022 -I</v>
          </cell>
        </row>
        <row r="2464">
          <cell r="A2464">
            <v>7896</v>
          </cell>
          <cell r="B2464" t="str">
            <v>PAVIMENTOS</v>
          </cell>
          <cell r="C2464" t="str">
            <v>JUNTAS PARA PAVIMENTOS</v>
          </cell>
          <cell r="D2464" t="str">
            <v>CORTE DE VARILLA DE DIÁMETRO VARIADO ENTRE 1/2" A 1 1/4".</v>
          </cell>
          <cell r="E2464" t="str">
            <v>UN</v>
          </cell>
          <cell r="F2464">
            <v>661</v>
          </cell>
          <cell r="G2464" t="str">
            <v>Actualización 2022 -I</v>
          </cell>
        </row>
        <row r="2465">
          <cell r="A2465">
            <v>7898</v>
          </cell>
          <cell r="B2465" t="str">
            <v>PAVIMENTOS</v>
          </cell>
          <cell r="C2465" t="str">
            <v>PAVIMENTOS EN CONCRETO HIDRAULICO</v>
          </cell>
          <cell r="D2465" t="str">
            <v>LOSA DE CONCRETO MR45 ACELERADO A 3 DÍAS (SUMINISTRO, FORMALETEADO, COLOCACIÓN Y ACABADO. NO INCLUYE ACERO, CURADO Y JUNTAS).</v>
          </cell>
          <cell r="E2465" t="str">
            <v>M3</v>
          </cell>
          <cell r="F2465">
            <v>599816</v>
          </cell>
          <cell r="G2465" t="str">
            <v>Actualización 2022 -I</v>
          </cell>
        </row>
        <row r="2466">
          <cell r="A2466">
            <v>7899</v>
          </cell>
          <cell r="B2466" t="str">
            <v>PAVIMENTOS</v>
          </cell>
          <cell r="C2466" t="str">
            <v>PAVIMENTOS EN CONCRETO HIDRAULICO</v>
          </cell>
          <cell r="D2466" t="str">
            <v>LOSA DE CONCRETO MR50 ACELERADO A 3 DÍAS (SUMINISTRO, FORMALETEADO, COLOCACIÓN Y ACABADO. NO INCLUYE ACERO, CURADO Y JUNTAS).</v>
          </cell>
          <cell r="E2466" t="str">
            <v>M3</v>
          </cell>
          <cell r="F2466">
            <v>657987</v>
          </cell>
          <cell r="G2466" t="str">
            <v>Actualización 2022 -I</v>
          </cell>
        </row>
        <row r="2467">
          <cell r="A2467">
            <v>7900</v>
          </cell>
          <cell r="B2467" t="str">
            <v>GEOSINTETICOS</v>
          </cell>
          <cell r="C2467" t="str">
            <v>GEOTEXTILES</v>
          </cell>
          <cell r="D2467" t="str">
            <v>GEOCELDA HDPE PERFORADA, ALTURA 15 CM (SUMINISTRO E INSTALACIÓN).</v>
          </cell>
          <cell r="E2467" t="str">
            <v>M2</v>
          </cell>
          <cell r="F2467">
            <v>68946</v>
          </cell>
          <cell r="G2467" t="str">
            <v>Actualización 2022 -I</v>
          </cell>
        </row>
        <row r="2468">
          <cell r="A2468">
            <v>7901</v>
          </cell>
          <cell r="B2468" t="str">
            <v>REDES ALCANTARILLADO / DRENAJE</v>
          </cell>
          <cell r="C2468" t="str">
            <v>REDES ALCANTARILLADO / DRENAJE</v>
          </cell>
          <cell r="D2468" t="str">
            <v>MANEJO DE AGUAS (INCLUYE MOTOBOMBA CON COMBUSTIBLE Y OPERADOR)</v>
          </cell>
          <cell r="E2468" t="str">
            <v>HR</v>
          </cell>
          <cell r="F2468">
            <v>10667</v>
          </cell>
          <cell r="G2468" t="str">
            <v>Actualización 2022 -I</v>
          </cell>
        </row>
        <row r="2469">
          <cell r="A2469">
            <v>7902</v>
          </cell>
          <cell r="B2469" t="str">
            <v>GEOSINTETICOS</v>
          </cell>
          <cell r="C2469" t="str">
            <v>GEOTEXTILES</v>
          </cell>
          <cell r="D2469" t="str">
            <v>GEODREN CON TUBERÍA CIRCULAR 100 MM H=1.0 O DRENAFLEX CON TUBERÍA CIRCULAR 100 MM H=1.0 (SUMINISTRO E INSTALACIÓN).</v>
          </cell>
          <cell r="E2469" t="str">
            <v>ML</v>
          </cell>
          <cell r="F2469">
            <v>51760</v>
          </cell>
          <cell r="G2469" t="str">
            <v>Actualización 2022 -I</v>
          </cell>
        </row>
        <row r="2470">
          <cell r="A2470">
            <v>7903</v>
          </cell>
          <cell r="B2470" t="str">
            <v>SEÑALIZACIÓN</v>
          </cell>
          <cell r="C2470" t="str">
            <v>OTROS-SEÑALIZACIÓN</v>
          </cell>
          <cell r="D2470" t="str">
            <v>PENDONES ELABORADOS EN BANNER, CON UNA DIMENSIÓN DE 1.00 M DE ANCHO POR 1.50 M DE LARGO. IMPRESIÓN A FULL COLOR SEGÚN DISEÑOS DE OJALETES.</v>
          </cell>
          <cell r="E2470" t="str">
            <v>UN</v>
          </cell>
          <cell r="F2470">
            <v>44625</v>
          </cell>
          <cell r="G2470" t="str">
            <v>Actualización 2022 -I</v>
          </cell>
        </row>
        <row r="2471">
          <cell r="A2471">
            <v>7904</v>
          </cell>
          <cell r="B2471" t="str">
            <v>SEÑALIZACIÓN</v>
          </cell>
          <cell r="C2471" t="str">
            <v>OTROS-SEÑALIZACIÓN</v>
          </cell>
          <cell r="D2471" t="str">
            <v>ALQUILER BASTÓN LUMINOSO 5 FUNCIONES GRANDE ST -900 -1 55 X 4.5 CM RECARGABLE.</v>
          </cell>
          <cell r="E2471" t="str">
            <v>UN/MES</v>
          </cell>
          <cell r="F2471">
            <v>4164</v>
          </cell>
          <cell r="G2471" t="str">
            <v>Actualización 2022 -I</v>
          </cell>
        </row>
        <row r="2472">
          <cell r="A2472">
            <v>7905</v>
          </cell>
          <cell r="B2472" t="str">
            <v>EXCAVACIONES</v>
          </cell>
          <cell r="C2472" t="str">
            <v>EXC. CONFORMACION DE SUBRASANTE</v>
          </cell>
          <cell r="D2472" t="str">
            <v>EXCAVACIÓN MECÁNICA EN MATERIAL DE ROCA PARA CONFORMACIÓN DE LA SUBRASANTE (EXCAVACIÓN, PERFORACIÓN, REMOCIÓN, CARGUE)</v>
          </cell>
          <cell r="E2472" t="str">
            <v>M3</v>
          </cell>
          <cell r="F2472">
            <v>55277</v>
          </cell>
          <cell r="G2472" t="str">
            <v>Actualización 2022 -I</v>
          </cell>
        </row>
        <row r="2473">
          <cell r="A2473">
            <v>7944</v>
          </cell>
          <cell r="B2473" t="str">
            <v>EXCAVACIONES</v>
          </cell>
          <cell r="C2473" t="str">
            <v>EXC. CONFORMACION DE SUBRASANTE</v>
          </cell>
          <cell r="D2473" t="str">
            <v>EXCAVACIÓN MECÁNICA EN MATERIAL COMÚN PARA CONFORMACIÓN DE LA SUBRASANTE CON RETROEXCAVADORA (EXCAVACIÓN, REMOCIÓN Y CARGUE)</v>
          </cell>
          <cell r="E2473" t="str">
            <v>M3</v>
          </cell>
          <cell r="F2473">
            <v>4167</v>
          </cell>
          <cell r="G2473" t="str">
            <v>Actualización 2022 -I</v>
          </cell>
        </row>
        <row r="2474">
          <cell r="A2474">
            <v>7945</v>
          </cell>
          <cell r="B2474" t="str">
            <v>EXCAVACIONES</v>
          </cell>
          <cell r="C2474" t="str">
            <v>EXC. CONFORMACION DE SUBRASANTE</v>
          </cell>
          <cell r="D2474" t="str">
            <v>EXCAVACIONES VARIAS SIN CLASIFICAR CON RETROEXCAVADORA (INCLUYE: EXCAVACIÓN, REMOCIÓN Y CARGUE)</v>
          </cell>
          <cell r="E2474" t="str">
            <v>M3</v>
          </cell>
          <cell r="F2474">
            <v>3378</v>
          </cell>
          <cell r="G2474" t="str">
            <v>Actualización 2022 -I</v>
          </cell>
        </row>
        <row r="2475">
          <cell r="A2475">
            <v>7946</v>
          </cell>
          <cell r="B2475" t="str">
            <v>EXCAVACIONES</v>
          </cell>
          <cell r="C2475" t="str">
            <v>EXC. CONFORMACION DE SUBRASANTE</v>
          </cell>
          <cell r="D2475" t="str">
            <v>EXCAVACIONES VARIAS SIN CLASIFICAR CON RETROCARGADOR (INCLUYE: EXCAVACIÓN, REMOCIÓN Y CARGUE)</v>
          </cell>
          <cell r="E2475" t="str">
            <v>M3</v>
          </cell>
          <cell r="F2475">
            <v>5849</v>
          </cell>
          <cell r="G2475" t="str">
            <v>Actualización 2022 -I</v>
          </cell>
        </row>
        <row r="2476">
          <cell r="A2476">
            <v>7947</v>
          </cell>
          <cell r="B2476" t="str">
            <v>REDES ELECTRICAS</v>
          </cell>
          <cell r="C2476" t="str">
            <v>RED ELECTRICA CODENSA</v>
          </cell>
          <cell r="D2476" t="str">
            <v>CANALIZACIÓN SUBTERRÁNEA CON 1 DUCTO DE 2 " PVC DB, ACCESORIOS, EXCAVACIÓN, RELLENOS Y ACABADO (INCLUYE SUMINISTRO E INSTALACIÓN)</v>
          </cell>
          <cell r="E2476" t="str">
            <v>ML</v>
          </cell>
          <cell r="F2476">
            <v>58575</v>
          </cell>
          <cell r="G2476" t="str">
            <v>Actualización 2022 -I</v>
          </cell>
        </row>
        <row r="2477">
          <cell r="A2477">
            <v>7948</v>
          </cell>
          <cell r="B2477" t="str">
            <v>REDES ELECTRICAS</v>
          </cell>
          <cell r="C2477" t="str">
            <v>RED ELECTRICA CODENSA</v>
          </cell>
          <cell r="D2477" t="str">
            <v>CANALIZACIÓN SUBTERRÁNEA CON 1 DUCTO DE 3" PVC TDP, ACCESORIOS, EXCAVACIÓN, RELLENOS Y ACABADO (INCLUYE SUMINISTRO E INSTALACIÓN)</v>
          </cell>
          <cell r="E2477" t="str">
            <v>ML</v>
          </cell>
          <cell r="F2477">
            <v>68452</v>
          </cell>
          <cell r="G2477" t="str">
            <v>Actualización 2022 -I</v>
          </cell>
        </row>
        <row r="2478">
          <cell r="A2478">
            <v>7949</v>
          </cell>
          <cell r="B2478" t="str">
            <v>REDES ELECTRICAS</v>
          </cell>
          <cell r="C2478" t="str">
            <v>RED ELECTRICA CODENSA</v>
          </cell>
          <cell r="D2478" t="str">
            <v>CANALIZACIÓN SUBTERRÁNEA CON 1 DUCTO DE 4" PVC TDP, ACCESORIOS, EXCAVACIÓN, RELLENOS Y ACABADO (INCLUYE SUMINISTRO E INSTALACIÓN)</v>
          </cell>
          <cell r="E2478" t="str">
            <v>ML</v>
          </cell>
          <cell r="F2478">
            <v>73047</v>
          </cell>
          <cell r="G2478" t="str">
            <v>Actualización 2022 -I</v>
          </cell>
        </row>
        <row r="2479">
          <cell r="A2479">
            <v>7950</v>
          </cell>
          <cell r="B2479" t="str">
            <v>REDES ELECTRICAS</v>
          </cell>
          <cell r="C2479" t="str">
            <v>RED ELECTRICA CODENSA</v>
          </cell>
          <cell r="D2479" t="str">
            <v>CANALIZACIÓN SUBTERRÁNEA CON 2 DUCTOS DE 3" PVC TDP, ACCESORIOS, EXCAVACIÓN, RELLENOS Y ACABADO (INCLUYE SUMINISTRO E INSTALACIÓN)</v>
          </cell>
          <cell r="E2479" t="str">
            <v>ML</v>
          </cell>
          <cell r="F2479">
            <v>90811</v>
          </cell>
          <cell r="G2479" t="str">
            <v>Actualización 2022 -I</v>
          </cell>
        </row>
        <row r="2480">
          <cell r="A2480">
            <v>7951</v>
          </cell>
          <cell r="B2480" t="str">
            <v>REDES ELECTRICAS</v>
          </cell>
          <cell r="C2480" t="str">
            <v>RED ELECTRICA CODENSA</v>
          </cell>
          <cell r="D2480" t="str">
            <v>CANALIZACIÓN SUBTERRÁNEA CON 3 DUCTOS DE 3" PVC TDP, ACCESORIOS, EXCAVACIÓN, RELLENOS Y ACABADO (INCLUYE SUMINISTRO E INSTALACIÓN)</v>
          </cell>
          <cell r="E2480" t="str">
            <v>ML</v>
          </cell>
          <cell r="F2480">
            <v>124100</v>
          </cell>
          <cell r="G2480" t="str">
            <v>Actualización 2022 -I</v>
          </cell>
        </row>
        <row r="2481">
          <cell r="A2481">
            <v>7953</v>
          </cell>
          <cell r="B2481" t="str">
            <v>MANTENIMIENTO Y REHABILITACION DE VIAS</v>
          </cell>
          <cell r="C2481" t="str">
            <v>ACTIVIDADES ADICIONALES</v>
          </cell>
          <cell r="D2481" t="str">
            <v>REDUCTOR DE VELOCIDAD TIPO RESALTO PARABOLICO DE 4 METROS DE ANCHO. EN CONCRETO PREMEZCLADO 4000 PSI  (280 Kg/cm2) GRAVA COMÚN.  SUMINISTRO E INSTALACION. (INCLUYE FORMALETA,  REFUERZO, CURADO Y PINTURA).</v>
          </cell>
          <cell r="E2481" t="str">
            <v>ML</v>
          </cell>
          <cell r="F2481">
            <v>1195198</v>
          </cell>
          <cell r="G2481" t="str">
            <v>Actualización 2022 -I</v>
          </cell>
        </row>
        <row r="2482">
          <cell r="A2482">
            <v>7954</v>
          </cell>
          <cell r="B2482" t="str">
            <v>MANTENIMIENTO Y REHABILITACION DE VIAS</v>
          </cell>
          <cell r="C2482" t="str">
            <v>ACTIVIDADES ADICIONALES</v>
          </cell>
          <cell r="D2482" t="str">
            <v>CAJA DE PASO SENCILLA PARA SEMAFORIZACIÓN PARA ANDÉN, MEDIDAS INTERNAS (60 CM X 50 CM), MEDIDAS EXTERNAS (75 CM X 85 CM) , ALTURA: 70 CM. INCLUYE BASE, FILTRO, MUROS EN LADRILLO PRECOCIDO, PAÑETE, BORDILLO PERIMETRAL, MARCO Y TAPA SEGÚN ESPECIFICACIONES DE LA SDM.</v>
          </cell>
          <cell r="E2482" t="str">
            <v>UN</v>
          </cell>
          <cell r="F2482">
            <v>671993</v>
          </cell>
          <cell r="G2482" t="str">
            <v>Actualización 2022 -I</v>
          </cell>
        </row>
        <row r="2483">
          <cell r="A2483">
            <v>7955</v>
          </cell>
          <cell r="B2483" t="str">
            <v>REDES TELEFONICAS / DATOS</v>
          </cell>
          <cell r="C2483" t="str">
            <v>RED TELEFONICA ETB</v>
          </cell>
          <cell r="D2483" t="str">
            <v>CAJA DE PASO SENCILLA PARA SEMAFORIZACIÓN (60 CM X 50 CM, ALTURA 120CM) PARA CALZADA . INCLUYE BASE, FILTRO, MUROS EN LADRILLO PRECOCIDO, PAÑETE, BORDILLO PERIMETRAL, MARCO Y TAPA SEGÚN ESPECIFICACIONES DE LA SDM.</v>
          </cell>
          <cell r="E2483" t="str">
            <v>UN</v>
          </cell>
          <cell r="F2483">
            <v>875248</v>
          </cell>
          <cell r="G2483" t="str">
            <v>Actualización 2022 -I</v>
          </cell>
        </row>
        <row r="2484">
          <cell r="A2484">
            <v>7956</v>
          </cell>
          <cell r="B2484" t="str">
            <v>REDES TELEFONICAS / DATOS</v>
          </cell>
          <cell r="C2484" t="str">
            <v>RED TELEFONICA ETB</v>
          </cell>
          <cell r="D2484" t="str">
            <v>CAJA DE PASO SENCILLA PARA SEMAFORIZACIÓN (70 CM X 120 CM, ALTURA 120CM) PARA ANDÉN . INCLUYE BASE, FILTRO, MUROS EN LADRILLO PRECOCIDO, PAÑETE, BORDILLO PERIMETRAL, MARCO Y TAPA SEGÚN ESPECIFICACIONES DE LA SDM.</v>
          </cell>
          <cell r="E2484" t="str">
            <v>UN</v>
          </cell>
          <cell r="F2484">
            <v>1384748</v>
          </cell>
          <cell r="G2484" t="str">
            <v>Actualización 2022 -I</v>
          </cell>
        </row>
        <row r="2485">
          <cell r="A2485">
            <v>7957</v>
          </cell>
          <cell r="B2485" t="str">
            <v>SEÑALIZACIÓN</v>
          </cell>
          <cell r="C2485" t="str">
            <v>OTROS-SEÑALIZACIÓN</v>
          </cell>
          <cell r="D2485" t="str">
            <v>BANDAS SONORAS REDUCTORAS DE VELOCIDAD DE 5CM DE ALTURA POR 10CM DE ANCHO, CONSTRUIDA CON GRAVILLA DE 1/2", PINTURA DE LARGA DURACIÓN BLANCA Y RESINA EPÓXICA</v>
          </cell>
          <cell r="E2485" t="str">
            <v>ML</v>
          </cell>
          <cell r="F2485">
            <v>60486</v>
          </cell>
          <cell r="G2485" t="str">
            <v>Actualización 2022 -I</v>
          </cell>
        </row>
        <row r="2486">
          <cell r="A2486">
            <v>7958</v>
          </cell>
          <cell r="B2486" t="str">
            <v>SEÑALIZACIÓN</v>
          </cell>
          <cell r="C2486" t="str">
            <v>DEMARCACION DE PAVIMENTOS</v>
          </cell>
          <cell r="D2486" t="str">
            <v>DEMARCACIÓN LINEA DISCONTINUA A=0.10 M (E=2.3 MM,TERMOPLÁSTICA. INCLUYE SUMINISTRO Y APLICACIÓN CON EQUIPO. INCLUYE MICROESFERA</v>
          </cell>
          <cell r="E2486" t="str">
            <v>ML</v>
          </cell>
          <cell r="F2486">
            <v>12109</v>
          </cell>
          <cell r="G2486" t="str">
            <v>Actualización 2022 -I</v>
          </cell>
        </row>
        <row r="2487">
          <cell r="A2487">
            <v>7959</v>
          </cell>
          <cell r="B2487" t="str">
            <v>SEÑALIZACIÓN</v>
          </cell>
          <cell r="C2487" t="str">
            <v>DEMARCACION DE PAVIMENTOS</v>
          </cell>
          <cell r="D2487" t="str">
            <v>DEMARCACIÓN LINEA CONTINUA BLANCA O AMARILLA A=0.12 M (E=2.3 MM, TERMOPLÁSTICA. INCLUYE SUMINISTRO Y APLICACIÓN CON EQUIPO. INCLUYE MICROESFERAS)</v>
          </cell>
          <cell r="E2487" t="str">
            <v>ML</v>
          </cell>
          <cell r="F2487">
            <v>14531</v>
          </cell>
          <cell r="G2487" t="str">
            <v>Actualización 2022 -I</v>
          </cell>
        </row>
        <row r="2488">
          <cell r="A2488">
            <v>7960</v>
          </cell>
          <cell r="B2488" t="str">
            <v>SEÑALIZACIÓN</v>
          </cell>
          <cell r="C2488" t="str">
            <v>DEMARCACION DE PAVIMENTOS</v>
          </cell>
          <cell r="D2488" t="str">
            <v>DEMARCACIÓN LINEA CONTINUA BLANCA O AMARILLA A=0.10 M (E=2.3 MM, TERMOPLÁSTICA. INCLUYE SUMINISTRO Y APLICACIÓN CON EQUIPO. INCLUYE MICROESFERAS)</v>
          </cell>
          <cell r="E2488" t="str">
            <v>ML</v>
          </cell>
          <cell r="F2488">
            <v>12109</v>
          </cell>
          <cell r="G2488" t="str">
            <v>Actualización 2022 -I</v>
          </cell>
        </row>
        <row r="2489">
          <cell r="A2489">
            <v>7961</v>
          </cell>
          <cell r="B2489" t="str">
            <v>SEÑALIZACIÓN</v>
          </cell>
          <cell r="C2489" t="str">
            <v>DEMARCACION DE PAVIMENTOS</v>
          </cell>
          <cell r="D2489" t="str">
            <v>DEMARCACIÓN LINEA CONTINUA BLANCA O AMARILLA A=0.15 M (E=2.3 MM, TERMOPLÁSTICA. INCLUYE SUMINISTRO Y APLICACIÓN CON EQUIPO. INCLUYE MICROESFERAS)</v>
          </cell>
          <cell r="E2489" t="str">
            <v>ML</v>
          </cell>
          <cell r="F2489">
            <v>18163</v>
          </cell>
          <cell r="G2489" t="str">
            <v>Actualización 2022 -I</v>
          </cell>
        </row>
        <row r="2490">
          <cell r="A2490">
            <v>7962</v>
          </cell>
          <cell r="B2490" t="str">
            <v>SEÑALIZACIÓN</v>
          </cell>
          <cell r="C2490" t="str">
            <v>DEMARCACION DE PAVIMENTOS</v>
          </cell>
          <cell r="D2490" t="str">
            <v>TACHA REFLECTIVA UNIDIRECCIONAL BLANCA/ROJA (INCLUYE SUMINISTRO E INSTALACIÓN)</v>
          </cell>
          <cell r="E2490" t="str">
            <v>UN</v>
          </cell>
          <cell r="F2490">
            <v>11156</v>
          </cell>
          <cell r="G2490" t="str">
            <v>Actualización 2022 -I</v>
          </cell>
        </row>
        <row r="2491">
          <cell r="A2491">
            <v>7963</v>
          </cell>
          <cell r="B2491" t="str">
            <v>SEÑALIZACIÓN</v>
          </cell>
          <cell r="C2491" t="str">
            <v>SEÑALES DE TRANSITO</v>
          </cell>
          <cell r="D2491" t="str">
            <v>SEÑAL VERTICAL INFORMATIVA SI-27C (70 CM X 100 CM). INCLUYE SUMINISTRO E INSTALACION.</v>
          </cell>
          <cell r="E2491" t="str">
            <v>UN</v>
          </cell>
          <cell r="F2491">
            <v>435421</v>
          </cell>
          <cell r="G2491" t="str">
            <v>Actualización 2022 -I</v>
          </cell>
        </row>
        <row r="2492">
          <cell r="A2492">
            <v>7964</v>
          </cell>
          <cell r="B2492" t="str">
            <v>SEÑALIZACIÓN</v>
          </cell>
          <cell r="C2492" t="str">
            <v>SEÑALES DE TRANSITO</v>
          </cell>
          <cell r="D2492" t="str">
            <v>SEÑAL VERTICAL PREVENTIVA SP-47B TIPO PENTÁGONO CON FLECHA. (INCLUYE SUMINISTRO E INSTALACION).</v>
          </cell>
          <cell r="E2492" t="str">
            <v>UN</v>
          </cell>
          <cell r="F2492">
            <v>569891</v>
          </cell>
          <cell r="G2492" t="str">
            <v>Actualización 2022 -I</v>
          </cell>
        </row>
        <row r="2493">
          <cell r="A2493">
            <v>7965</v>
          </cell>
          <cell r="B2493" t="str">
            <v>SEÑALIZACIÓN</v>
          </cell>
          <cell r="C2493" t="str">
            <v>SEÑALES DE TRANSITO</v>
          </cell>
          <cell r="D2493" t="str">
            <v>POSTE TIPO MENSULA T2 (2.50M) EN TUBO SCH 40 GALVANIZADO Y PINTADO. INCLUYE SUMINISTRO E INSTALACIÓN.</v>
          </cell>
          <cell r="E2493" t="str">
            <v>UN</v>
          </cell>
          <cell r="F2493">
            <v>3550254</v>
          </cell>
          <cell r="G2493" t="str">
            <v>Actualización 2022 -I</v>
          </cell>
        </row>
        <row r="2494">
          <cell r="A2494">
            <v>7966</v>
          </cell>
          <cell r="B2494" t="str">
            <v>REDES TELEFONICAS / DATOS</v>
          </cell>
          <cell r="C2494" t="str">
            <v>RED TELEFONICA ETB</v>
          </cell>
          <cell r="D2494" t="str">
            <v>PEDESTAL EN CONCRETO DE 3000 PSI PARA EQUIPO DE CONTROL C800VK, ARMARIO PEQUEÑO (0.33 M X 0.60 M X 0.70 M) . CONSTRUCCIÓN. CON CUATRO DUCTOS PESADOS DE PVC TIPO DB D= 2".</v>
          </cell>
          <cell r="E2494" t="str">
            <v>UN</v>
          </cell>
          <cell r="F2494">
            <v>143056</v>
          </cell>
          <cell r="G2494" t="str">
            <v>Actualización 2022 -I</v>
          </cell>
        </row>
        <row r="2495">
          <cell r="A2495">
            <v>7967</v>
          </cell>
          <cell r="B2495" t="str">
            <v>TRANSPORTES Y ACARREOS</v>
          </cell>
          <cell r="C2495" t="str">
            <v>TRANSPORTES Y ACARREOS</v>
          </cell>
          <cell r="D2495" t="str">
            <v>TRANSPORTE DE MATERIAL FRESADO PROVENIENTE DE SITIO DE OBRA AL SITIO DISPUESTO PARA MEZCLAS, ESTABILIZAR O DEJAR EN PATIOS DE ACOPIO DEL IDU.</v>
          </cell>
          <cell r="E2495" t="str">
            <v>M3</v>
          </cell>
          <cell r="F2495">
            <v>6436</v>
          </cell>
          <cell r="G2495" t="str">
            <v>Actualización 2022 -I</v>
          </cell>
        </row>
        <row r="2496">
          <cell r="A2496">
            <v>7968</v>
          </cell>
          <cell r="B2496" t="str">
            <v>CONCRETO Y ACERO PARA ESTRUCTURAS</v>
          </cell>
          <cell r="C2496" t="str">
            <v>ESTRUCTURAS EN ACERO</v>
          </cell>
          <cell r="D2496" t="str">
            <v>PERFORACIÓN PARA ANCLAJE DE VARILLA DE 1". NO INCLUYE ADHESIVO ESTRUCTURAL. INCLUYE LA PERFORACIÓN, LIMPIEZA DE LA PERFORACIÓN CON CHORRO DE AIRE, SUMINISTRO DE BROCAS, EQUIPOS, TRANSPORTES, MANEJO, ALMACENAMIENTO MANO DE OBRA.</v>
          </cell>
          <cell r="E2496" t="str">
            <v>CM.PER</v>
          </cell>
          <cell r="F2496">
            <v>1601</v>
          </cell>
          <cell r="G2496" t="str">
            <v>Actualización 2022 -I</v>
          </cell>
        </row>
        <row r="2497">
          <cell r="A2497">
            <v>7969</v>
          </cell>
          <cell r="B2497" t="str">
            <v>CONCRETO Y ACERO PARA ESTRUCTURAS</v>
          </cell>
          <cell r="C2497" t="str">
            <v>ESTRUCTURAS EN ACERO</v>
          </cell>
          <cell r="D2497" t="str">
            <v>PERFORACIÓN PARA ANCLAJE DE VARILLA DE D=1 1/4" NO INCLUYE ADHESIVO ESTRUCTURAL. INCLUYE LA PERFORACIÓN, LIMPIEZA DE LA PERFORACIÓN CON CHORRO DE AIRE, SUMINISTRO DE BROCAS, EQUIPOS, TRANSPORTES, MANEJO, ALMACENAMIENTO, MANO DE OBRA. PARA UTILIZAR EN LOSAS DE CONCRETO.</v>
          </cell>
          <cell r="E2497" t="str">
            <v>CM.PER</v>
          </cell>
          <cell r="F2497">
            <v>1601</v>
          </cell>
          <cell r="G2497" t="str">
            <v>Actualización 2022 -I</v>
          </cell>
        </row>
        <row r="2498">
          <cell r="A2498">
            <v>7970</v>
          </cell>
          <cell r="B2498" t="str">
            <v>CONCRETO Y ACERO PARA ESTRUCTURAS</v>
          </cell>
          <cell r="C2498" t="str">
            <v>CONCRETO PARA ESTRUCTURAS</v>
          </cell>
          <cell r="D2498" t="str">
            <v>PILOTES DE CONCRETO GRAVA COMÚN DE 2000 PSI (PREBARRENADOS) CON DIÁMETRO 0.30 M (INCLUYE: EXCAVACIÓN, FUNDIDA, LOCALIZACIÓN, PREHUECOS, AGUA DE CARROTANQUES, RETIRO DE LODOS Y DESCABECE DE PILOTES)</v>
          </cell>
          <cell r="E2498" t="str">
            <v>ML</v>
          </cell>
          <cell r="F2498">
            <v>202316</v>
          </cell>
          <cell r="G2498" t="str">
            <v>Actualización 2022 -I</v>
          </cell>
        </row>
        <row r="2499">
          <cell r="A2499">
            <v>7972</v>
          </cell>
          <cell r="B2499" t="str">
            <v>PAVIMENTOS</v>
          </cell>
          <cell r="C2499" t="str">
            <v>PAVIMENTOS EN CONCRETO ASFALTICO</v>
          </cell>
          <cell r="D2499" t="str">
            <v>INSTALACIÓN DE MATERIAL DE FRESADO. (EXTENDIDO Y COMPACTACIÓN CON VIBROCOMPACTADOR).</v>
          </cell>
          <cell r="E2499" t="str">
            <v>M3</v>
          </cell>
          <cell r="F2499">
            <v>18740</v>
          </cell>
          <cell r="G2499" t="str">
            <v>Actualización 2022 -I</v>
          </cell>
        </row>
        <row r="2500">
          <cell r="A2500">
            <v>7974</v>
          </cell>
          <cell r="B2500" t="str">
            <v>REDES TELEFONICAS / DATOS</v>
          </cell>
          <cell r="C2500" t="str">
            <v>RED TELEFONICA ETB</v>
          </cell>
          <cell r="D2500" t="str">
            <v>PEDESTAL EN CONCRETO DE 3000 PSI PARA EQUIPO DE CONTROL (1.20 M X 0.93 M X 0.65 M)</v>
          </cell>
          <cell r="E2500" t="str">
            <v>UN</v>
          </cell>
          <cell r="F2500">
            <v>575418</v>
          </cell>
          <cell r="G2500" t="str">
            <v>Actualización 2022 -I</v>
          </cell>
        </row>
        <row r="2501">
          <cell r="A2501">
            <v>7989</v>
          </cell>
          <cell r="B2501" t="str">
            <v>REDES ELECTRICAS</v>
          </cell>
          <cell r="C2501" t="str">
            <v>RED ELECTRICA CODENSA</v>
          </cell>
          <cell r="D2501" t="str">
            <v>5 DUCTOS D=3" PVC-TDP (NO INCLUYE RELLENOS NI EXCAVACIÓN). SUMINISTRO E INSTALACIÓN.</v>
          </cell>
          <cell r="E2501" t="str">
            <v>ML</v>
          </cell>
          <cell r="F2501">
            <v>102654</v>
          </cell>
          <cell r="G2501" t="str">
            <v>Actualización 2022 -I</v>
          </cell>
        </row>
        <row r="2502">
          <cell r="A2502">
            <v>7990</v>
          </cell>
          <cell r="B2502" t="str">
            <v>ENSAYOS - LABORATORIOS</v>
          </cell>
          <cell r="C2502" t="str">
            <v>ENSAYOS - LABORATORIOS</v>
          </cell>
          <cell r="D2502" t="str">
            <v>MEDICIÓN DE LA RESISTENCIA AL DESLIZAMIENTO EN ESTRUCTURA DE PAVIMENTO RÍGIDOS Y FLEXIBLES (COEFICIENTE DE FRICCIÓN) CON EQUIPO DE ALTO RENDIMIENTO. INCLUYE MOVILIZACIÓN, TOMA DE INFORMACIÓN, PROCESAMIENTO, ANÁLISIS Y ENTREGA DE RESULTADOS. NO INCLUYE VEHÍCULO ESCOLTA.</v>
          </cell>
          <cell r="E2502" t="str">
            <v>Km-Car</v>
          </cell>
          <cell r="F2502">
            <v>101150</v>
          </cell>
          <cell r="G2502" t="str">
            <v>Actualización 2022 -I</v>
          </cell>
        </row>
        <row r="2503">
          <cell r="A2503">
            <v>7991</v>
          </cell>
          <cell r="B2503" t="str">
            <v>ENSAYOS - LABORATORIOS</v>
          </cell>
          <cell r="C2503" t="str">
            <v>ENSAYOS - LABORATORIOS</v>
          </cell>
          <cell r="D2503" t="str">
            <v>MEDICIÓN DEL PERFIL TRANSVERSAL (AHUELLAMIENTO) Y DE LA REGULARIDAD SUPERFICIAL (IRI) EN PAVIMENTOS RÍGIDOS Y FLEXIBLES CON EQUIPO DE ALTO RENDIMIENTO. INCLUYE MOVILIZACIÓN, TOMA DE INFORMACIÓN, PROCESAMIENTO, ANÁLISIS Y ENTREGA DE RESULTADOS. NO INCLUYE VEHÍCULO ESCOLTA.</v>
          </cell>
          <cell r="E2503" t="str">
            <v>Km-Car</v>
          </cell>
          <cell r="F2503">
            <v>113536</v>
          </cell>
          <cell r="G2503" t="str">
            <v>Actualización 2022 -I</v>
          </cell>
        </row>
        <row r="2504">
          <cell r="A2504">
            <v>7992</v>
          </cell>
          <cell r="B2504" t="str">
            <v>ANÁLISIS AUXILIARES</v>
          </cell>
          <cell r="C2504" t="str">
            <v>ACTIVIDADES DE CONSERVACION</v>
          </cell>
          <cell r="D2504" t="str">
            <v>REPOSICIÓN DE SELLO DE JUNTAS DE PAVIMENTO DE CONCRETO HIDRÁULICO, ANCHO HASTA DE 5/8" (16 MM). (INCLUYE LIMPIEZA, SUMINISTRO E INSTALACIÓN DE FONDO Y SELLANTE).</v>
          </cell>
          <cell r="E2504" t="str">
            <v>ML</v>
          </cell>
          <cell r="F2504">
            <v>15497</v>
          </cell>
          <cell r="G2504" t="str">
            <v>Actualización 2022 -I</v>
          </cell>
        </row>
        <row r="2505">
          <cell r="A2505">
            <v>7993</v>
          </cell>
          <cell r="B2505" t="str">
            <v>ANÁLISIS AUXILIARES</v>
          </cell>
          <cell r="C2505" t="str">
            <v>ACTIVIDADES DE CONSERVACION</v>
          </cell>
          <cell r="D2505" t="str">
            <v>REPOSICIÓN DE SELLO DE JUNTAS DE PAVIMENTO DE CONCRETO HIDRÁULICO, ANCHO HASTA DE 7/8" (16 MM). (INCLUYE LIMPIEZA, SUMINISTRO E INSTALACIÓN DE FONDO Y SELLANTE).</v>
          </cell>
          <cell r="E2505" t="str">
            <v>ML</v>
          </cell>
          <cell r="F2505">
            <v>21061</v>
          </cell>
          <cell r="G2505" t="str">
            <v>Actualización 2022 -I</v>
          </cell>
        </row>
        <row r="2506">
          <cell r="A2506">
            <v>7994</v>
          </cell>
          <cell r="B2506" t="str">
            <v>ANÁLISIS AUXILIARES</v>
          </cell>
          <cell r="C2506" t="str">
            <v>ACTIVIDADES DE CONSERVACION</v>
          </cell>
          <cell r="D2506" t="str">
            <v>REPOSICIÓN DE SELLO DE JUNTAS DE PAVIMENTO DE CONCRETO HIDRÁULICO, ANCHO HASTA DE 1 1/4" (32 MM). (INCLUYE LIMPIEZA, SUMINISTRO E INSTALACIÓN DE FONDO Y SELLANTE).</v>
          </cell>
          <cell r="E2506" t="str">
            <v>ML</v>
          </cell>
          <cell r="F2506">
            <v>48257</v>
          </cell>
          <cell r="G2506" t="str">
            <v>Actualización 2022 -I</v>
          </cell>
        </row>
        <row r="2507">
          <cell r="A2507">
            <v>7995</v>
          </cell>
          <cell r="B2507" t="str">
            <v>ANÁLISIS AUXILIARES</v>
          </cell>
          <cell r="C2507" t="str">
            <v>ACTIVIDADES DE CONSERVACION</v>
          </cell>
          <cell r="D2507" t="str">
            <v>RETIRO DE SELLO EXISTENTE DE JUNTAS DE PAVIMENTO DE CONCRETO HIDRÁULICO (INCLUYE DISCO DIAMANTADO ASFALTO-CONCRETO 350 MM, AGUA Y MANO DE OBRA).</v>
          </cell>
          <cell r="E2507" t="str">
            <v>ML</v>
          </cell>
          <cell r="F2507">
            <v>1233</v>
          </cell>
          <cell r="G2507" t="str">
            <v>Actualización 2022 -I</v>
          </cell>
        </row>
        <row r="2508">
          <cell r="A2508">
            <v>7996</v>
          </cell>
          <cell r="B2508" t="str">
            <v>RELLENOS Y CAPAS GRANULARES</v>
          </cell>
          <cell r="C2508" t="str">
            <v>CAPAS GRANULARES</v>
          </cell>
          <cell r="D2508" t="str">
            <v>MATERIAL ADECUADO. SUMINISTRO, EXTENDIDO MANUAL, NIVELACIÓN, HUMEDECIMIENTO Y COMPACTACIÓN.</v>
          </cell>
          <cell r="E2508" t="str">
            <v>M3</v>
          </cell>
          <cell r="F2508">
            <v>75264</v>
          </cell>
          <cell r="G2508" t="str">
            <v>Actualización 2022 -I</v>
          </cell>
        </row>
        <row r="2509">
          <cell r="A2509">
            <v>7997</v>
          </cell>
          <cell r="B2509" t="str">
            <v>RELLENOS Y CAPAS GRANULARES</v>
          </cell>
          <cell r="C2509" t="str">
            <v>CAPAS GRANULARES</v>
          </cell>
          <cell r="D2509" t="str">
            <v>MATERIAL TOLERABLE. SUMINISTRO, EXTENDIDO MANUAL, NIVELACIÓN, HUMEDECIMIENTO Y COMPACTACIÓN.</v>
          </cell>
          <cell r="E2509" t="str">
            <v>M3</v>
          </cell>
          <cell r="F2509">
            <v>73717</v>
          </cell>
          <cell r="G2509" t="str">
            <v>Actualización 2022 -I</v>
          </cell>
        </row>
        <row r="2510">
          <cell r="A2510">
            <v>8000</v>
          </cell>
          <cell r="B2510" t="str">
            <v>GESTIÓN AMBIENTAL</v>
          </cell>
          <cell r="C2510" t="str">
            <v>GESTIÓN AMBIENTAL</v>
          </cell>
          <cell r="D2510" t="str">
            <v>PROTECCIÓN A ALCANTARILLAS CON POLISOMBRA 47%. (INCLUYE SUMINISTRO Y COLOCACIÓN DE POLISOMBRA 47%)</v>
          </cell>
          <cell r="E2510" t="str">
            <v>UN/MES</v>
          </cell>
          <cell r="F2510">
            <v>3693</v>
          </cell>
          <cell r="G2510" t="str">
            <v>Actualización 2022 -I</v>
          </cell>
        </row>
        <row r="2511">
          <cell r="A2511">
            <v>8001</v>
          </cell>
          <cell r="B2511" t="str">
            <v>REDES ALCANTARILLADO / DRENAJE</v>
          </cell>
          <cell r="C2511" t="str">
            <v>REDES ALCANTARILLADO / DRENAJE</v>
          </cell>
          <cell r="D2511" t="str">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1" t="str">
            <v>ML</v>
          </cell>
          <cell r="F2511">
            <v>1092122</v>
          </cell>
          <cell r="G2511" t="str">
            <v>Actualización 2022 -I</v>
          </cell>
        </row>
        <row r="2512">
          <cell r="A2512">
            <v>8002</v>
          </cell>
          <cell r="B2512" t="str">
            <v>REDES ALCANTARILLADO / DRENAJE</v>
          </cell>
          <cell r="C2512" t="str">
            <v>REDES ALCANTARILLADO / DRENAJE</v>
          </cell>
          <cell r="D2512" t="str">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2" t="str">
            <v>ML</v>
          </cell>
          <cell r="F2512">
            <v>1148435</v>
          </cell>
          <cell r="G2512" t="str">
            <v>Actualización 2022 -I</v>
          </cell>
        </row>
        <row r="2513">
          <cell r="A2513">
            <v>8003</v>
          </cell>
          <cell r="B2513" t="str">
            <v>REDES ALCANTARILLADO / DRENAJE</v>
          </cell>
          <cell r="C2513" t="str">
            <v>REDES ALCANTARILLADO / DRENAJE</v>
          </cell>
          <cell r="D2513" t="str">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3" t="str">
            <v>ML</v>
          </cell>
          <cell r="F2513">
            <v>1268061</v>
          </cell>
          <cell r="G2513" t="str">
            <v>Actualización 2022 -I</v>
          </cell>
        </row>
        <row r="2514">
          <cell r="A2514">
            <v>8004</v>
          </cell>
          <cell r="B2514" t="str">
            <v>REDES ALCANTARILLADO / DRENAJE</v>
          </cell>
          <cell r="C2514" t="str">
            <v>REDES ALCANTARILLADO / DRENAJE</v>
          </cell>
          <cell r="D2514" t="str">
            <v>REHABILITACIÓN RED DE ALCANTARILLADO CON TECNOLOGÍA CIPP, CON RESINA DE GRP CURADA CON RAYOS UV, INCLUYE EQUIPOS, MATERIALES, TRANSPORTES Y PERSONAL. DIÁMETRO 14”. ESPESOR 3,50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4" t="str">
            <v>ML</v>
          </cell>
          <cell r="F2514">
            <v>1506815</v>
          </cell>
          <cell r="G2514" t="str">
            <v>Actualización 2022 -I</v>
          </cell>
        </row>
        <row r="2515">
          <cell r="A2515">
            <v>8005</v>
          </cell>
          <cell r="B2515" t="str">
            <v>REDES ALCANTARILLADO / DRENAJE</v>
          </cell>
          <cell r="C2515" t="str">
            <v>REDES ALCANTARILLADO / DRENAJE</v>
          </cell>
          <cell r="D2515" t="str">
            <v>REHABILITACIÓN RED DE ALCANTARILLADO CON TECNOLOGÍA CIPP, CON RESINA DE GRP CURADA CON RAYOS UV, INCLUYE EQUIPOS, MATERIALES, TRANSPORTES Y PERSONAL. DIÁMETRO 16”.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5" t="str">
            <v>ML</v>
          </cell>
          <cell r="F2515">
            <v>1720713</v>
          </cell>
          <cell r="G2515" t="str">
            <v>Actualización 2022 -I</v>
          </cell>
        </row>
        <row r="2516">
          <cell r="A2516">
            <v>8006</v>
          </cell>
          <cell r="B2516" t="str">
            <v>REDES ALCANTARILLADO / DRENAJE</v>
          </cell>
          <cell r="C2516" t="str">
            <v>REDES ALCANTARILLADO / DRENAJE</v>
          </cell>
          <cell r="D2516" t="str">
            <v>REHABILITACIÓN RED DE ALCANTARILLADO CON TECNOLOGÍA CIPP, CON RESINA DE GRP CURADA CON RAYOS UV, INCLUYE EQUIPOS, MATERIALES, TRANSPORTES Y PERSONAL. DIÁMETRO 18”. ESPESOR 4.20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6" t="str">
            <v>ML</v>
          </cell>
          <cell r="F2516">
            <v>1877924</v>
          </cell>
          <cell r="G2516" t="str">
            <v>Actualización 2022 -I</v>
          </cell>
        </row>
        <row r="2517">
          <cell r="A2517">
            <v>8007</v>
          </cell>
          <cell r="B2517" t="str">
            <v>REDES ALCANTARILLADO / DRENAJE</v>
          </cell>
          <cell r="C2517" t="str">
            <v>REDES ALCANTARILLADO / DRENAJE</v>
          </cell>
          <cell r="D2517" t="str">
            <v>REHABILITACIÓN RED DE ALCANTARILLADO CON TECNOLOGÍA CIPP, CON RESINA DE GRP CURADA CON RAYOS UV, INCLUYE EQUIPOS, MATERIALES, TRANSPORTES Y PERSONAL. DIÁMETRO 20”. ESPESOR 4.90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7" t="str">
            <v>ML</v>
          </cell>
          <cell r="F2517">
            <v>2306992</v>
          </cell>
          <cell r="G2517" t="str">
            <v>Actualización 2022 -I</v>
          </cell>
        </row>
        <row r="2518">
          <cell r="A2518">
            <v>8008</v>
          </cell>
          <cell r="B2518" t="str">
            <v>REDES ALCANTARILLADO / DRENAJE</v>
          </cell>
          <cell r="C2518" t="str">
            <v>REDES ALCANTARILLADO / DRENAJE</v>
          </cell>
          <cell r="D2518" t="str">
            <v>REHABILITACIÓN RED DE ALCANTARILLADO CON TECNOLOGÍA CIPP, CON RESINA DE GRP CURADA CON RAYOS UV, INCLUYE EQUIPOS, MATERIALES, TRANSPORTES Y PERSONAL. DIÁMETRO 24”. ESPESOR 5.60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8" t="str">
            <v>ML</v>
          </cell>
          <cell r="F2518">
            <v>2561579</v>
          </cell>
          <cell r="G2518" t="str">
            <v>Actualización 2022 -I</v>
          </cell>
        </row>
        <row r="2519">
          <cell r="A2519">
            <v>8009</v>
          </cell>
          <cell r="B2519" t="str">
            <v>REDES ALCANTARILLADO / DRENAJE</v>
          </cell>
          <cell r="C2519" t="str">
            <v>REDES ALCANTARILLADO / DRENAJE</v>
          </cell>
          <cell r="D2519" t="str">
            <v>REHABILITACIÓN RED DE ALCANTARILLADO CON TECNOLOGÍA CIPP, CON RESINA DE GRP CURADA CON RAYOS UV, INCLUYE EQUIPOS, MATERIALES, TRANSPORTES Y PERSONAL. DIÁMETRO 27”. ESPESOR 6.30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19" t="str">
            <v>ML</v>
          </cell>
          <cell r="F2519">
            <v>3062029</v>
          </cell>
          <cell r="G2519" t="str">
            <v>Actualización 2022 -I</v>
          </cell>
        </row>
        <row r="2520">
          <cell r="A2520">
            <v>8010</v>
          </cell>
          <cell r="B2520" t="str">
            <v>REDES ALCANTARILLADO / DRENAJE</v>
          </cell>
          <cell r="C2520" t="str">
            <v>REDES ALCANTARILLADO / DRENAJE</v>
          </cell>
          <cell r="D2520" t="str">
            <v>REHABILITACIÓN RED DE ALCANTARILLADO CON TECNOLOGÍA CIPP, CON RESINA DE GRP CURADA CON RAYOS UV, INCLUYE EQUIPOS, MATERIALES, TRANSPORTES Y PERSONAL. DIÁMETRO 30”. ESPESOR 7.00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20" t="str">
            <v>ML</v>
          </cell>
          <cell r="F2520">
            <v>3524432</v>
          </cell>
          <cell r="G2520" t="str">
            <v>Actualización 2022 -I</v>
          </cell>
        </row>
        <row r="2521">
          <cell r="A2521">
            <v>8011</v>
          </cell>
          <cell r="B2521" t="str">
            <v>REDES ALCANTARILLADO / DRENAJE</v>
          </cell>
          <cell r="C2521" t="str">
            <v>REDES ALCANTARILLADO / DRENAJE</v>
          </cell>
          <cell r="D2521" t="str">
            <v>REHABILITACIÓN RED DE ALCANTARILLADO CON TECNOLOGÍA CIPP, CON RESINA DE GRP CURADA CON RAYOS UV, INCLUYE EQUIPOS, MATERIALES, TRANSPORTES Y PERSONAL. DIÁMETRO 36”. ESPESOR 9.10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21" t="str">
            <v>ML</v>
          </cell>
          <cell r="F2521">
            <v>4633902</v>
          </cell>
          <cell r="G2521" t="str">
            <v>Actualización 2022 -I</v>
          </cell>
        </row>
        <row r="2522">
          <cell r="A2522">
            <v>8012</v>
          </cell>
          <cell r="B2522" t="str">
            <v>REDES ALCANTARILLADO / DRENAJE</v>
          </cell>
          <cell r="C2522" t="str">
            <v>REDES ALCANTARILLADO / DRENAJE</v>
          </cell>
          <cell r="D2522" t="str">
            <v>REHABILITACIÓN RED DE ALCANTARILLADO CON TECNOLOGÍA CIPP, CON RESINA DE GRP CURADA CON RAYOS UV, INCLUYE EQUIPOS, MATERIALES, TRANSPORTES Y PERSONAL. DIÁMETRO 40”. ESPESOR 9.80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22" t="str">
            <v>ML</v>
          </cell>
          <cell r="F2522">
            <v>5894965</v>
          </cell>
          <cell r="G2522" t="str">
            <v>Actualización 2022 -I</v>
          </cell>
        </row>
        <row r="2523">
          <cell r="A2523">
            <v>8013</v>
          </cell>
          <cell r="B2523" t="str">
            <v>REDES ALCANTARILLADO / DRENAJE</v>
          </cell>
          <cell r="C2523" t="str">
            <v>REDES ALCANTARILLADO / DRENAJE</v>
          </cell>
          <cell r="D2523" t="str">
            <v>REHABILITACIÓN RED DE ALCANTARILLADO CON TECNOLOGÍA CIPP, CON RESINA DE GRP CURADA CON RAYOS UV, INCLUYE EQUIPOS, MATERIALES, TRANSPORTES Y PERSONAL. DIÁMETRO 42”. ESPESOR 10.50 MM. EC = 16.875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ell>
          <cell r="E2523" t="str">
            <v>ML</v>
          </cell>
          <cell r="F2523">
            <v>6454983</v>
          </cell>
          <cell r="G2523" t="str">
            <v>Actualización 2022 -I</v>
          </cell>
        </row>
        <row r="2524">
          <cell r="A2524">
            <v>8016</v>
          </cell>
          <cell r="B2524" t="str">
            <v>REDES ALCANTARILLADO / DRENAJE</v>
          </cell>
          <cell r="C2524" t="str">
            <v>REDES ALCANTARILLADO / DRENAJE</v>
          </cell>
          <cell r="D2524" t="str">
            <v>CANAL DE DRENAJE PREFABRICADO EN POLYCONCRETO, PD-150V, CLASE DE CARGA D400, INCLUYE REJILLA, LONG=1000 MM, H= 270 MM, ANCHO= 200MM, EN COLOR NATURAL, (NO INCLUYE: EXCAVACIÓN, CONCRETO, DRENAJE, RELLENOS, TAPAS O ACCESORIOS)</v>
          </cell>
          <cell r="E2524" t="str">
            <v>ML</v>
          </cell>
          <cell r="F2524">
            <v>520910</v>
          </cell>
          <cell r="G2524" t="str">
            <v>Actualización 2022 -I</v>
          </cell>
        </row>
        <row r="2525">
          <cell r="A2525">
            <v>8017</v>
          </cell>
          <cell r="B2525" t="str">
            <v>REDES ALCANTARILLADO / DRENAJE</v>
          </cell>
          <cell r="C2525" t="str">
            <v>REDES ALCANTARILLADO / DRENAJE</v>
          </cell>
          <cell r="D2525" t="str">
            <v>CANAL DE INSPECCIÓN DE DRENAJE PREFABRICADO EN POLYCONCRETO , PD-150V, CLASE DE CARGA D400, INCLUYE REJILLA, LONG=500 MM, H= 270 MM, ANCHO= 200MM, EN COLOR NATURAL, (NO INCLUYE: EXCAVACIÓN, CONCRETO, DRENAJE, RELLENOS, TAPAS O ACCESORIOS)</v>
          </cell>
          <cell r="E2525" t="str">
            <v>UN</v>
          </cell>
          <cell r="F2525">
            <v>520910</v>
          </cell>
          <cell r="G2525" t="str">
            <v>Actualización 2022 -I</v>
          </cell>
        </row>
        <row r="2526">
          <cell r="A2526">
            <v>8018</v>
          </cell>
          <cell r="B2526" t="str">
            <v>REDES ALCANTARILLADO / DRENAJE</v>
          </cell>
          <cell r="C2526" t="str">
            <v>REDES ALCANTARILLADO / DRENAJE</v>
          </cell>
          <cell r="D2526" t="str">
            <v>SUMIDERO PARA CANAL DE DRENAJE PREFABRICADO EN POLYCONCRETO CON REJA DE FUNDICIÓN, PD-150V, CLASE DE CARGA D400, LONG=500MM, H= 575 MM, ANCHO= 180 MM, EN COLOR NATURAL, (NO INCLUYE: EXCAVACIÓN, CONCRETO, DRENAJE, RELLENOS, TAPAS O ACCESORIOS)</v>
          </cell>
          <cell r="E2526" t="str">
            <v>UN</v>
          </cell>
          <cell r="F2526">
            <v>754349</v>
          </cell>
          <cell r="G2526" t="str">
            <v>Actualización 2022 -I</v>
          </cell>
        </row>
        <row r="2527">
          <cell r="A2527">
            <v>8019</v>
          </cell>
          <cell r="B2527" t="str">
            <v>REDES ALCANTARILLADO / DRENAJE</v>
          </cell>
          <cell r="C2527" t="str">
            <v>REDES ALCANTARILLADO / DRENAJE</v>
          </cell>
          <cell r="D2527" t="str">
            <v>CANAL DE DRENAJE PREFABRICADO EN POLYCONCRETO, RD-200V, CLASE DE CARGA F900, INCLUYE REJILLA, LONG=1000MM, H= 530 MM, ANCHO= 260 MM, EN COLOR NATURAL, (NO INCLUYE: EXCAVACIÓN, CONCRETO, DRENAJE, RELLENOS, TAPAS O ACCESORIOS)</v>
          </cell>
          <cell r="E2527" t="str">
            <v>ML</v>
          </cell>
          <cell r="F2527">
            <v>1009591</v>
          </cell>
          <cell r="G2527" t="str">
            <v>Actualización 2022 -I</v>
          </cell>
        </row>
        <row r="2528">
          <cell r="A2528">
            <v>8020</v>
          </cell>
          <cell r="B2528" t="str">
            <v>REDES ALCANTARILLADO / DRENAJE</v>
          </cell>
          <cell r="C2528" t="str">
            <v>REDES ALCANTARILLADO / DRENAJE</v>
          </cell>
          <cell r="D2528" t="str">
            <v>CANAL DE INSPECCIÓN DE DRENAJE PREFABRICADO EN POLYCONCRETO, RD-200V, CLASE DE CARGA F900, INCLUYE REJILLA, LONG=660 MM, H= 530 MM, ANCHO= 260 MM, EN COLOR NATURAL, (NO INCLUYE: EXCAVACIÓN, CONCRETO, DRENAJE, RELLENOS, TAPAS O ACCESORIOS)</v>
          </cell>
          <cell r="E2528" t="str">
            <v>UN</v>
          </cell>
          <cell r="F2528">
            <v>1192627</v>
          </cell>
          <cell r="G2528" t="str">
            <v>Actualización 2022 -I</v>
          </cell>
        </row>
        <row r="2529">
          <cell r="A2529">
            <v>8022</v>
          </cell>
          <cell r="B2529" t="str">
            <v>REDES ACUEDUCTO</v>
          </cell>
          <cell r="C2529" t="str">
            <v>REDES ACUEDUCTO</v>
          </cell>
          <cell r="D2529" t="str">
            <v>NIPLE HD Ø4" BRIDA B16.5 X LISO LONG. 816 MM. CON PASAMURO Z=665MM(INCLUYE SUMINISTRO E INSTALACIÓN)</v>
          </cell>
          <cell r="E2529" t="str">
            <v>UN</v>
          </cell>
          <cell r="F2529">
            <v>682455</v>
          </cell>
          <cell r="G2529" t="str">
            <v>Actualización 2022 -I</v>
          </cell>
        </row>
        <row r="2530">
          <cell r="A2530">
            <v>8023</v>
          </cell>
          <cell r="B2530" t="str">
            <v>REDES ACUEDUCTO</v>
          </cell>
          <cell r="C2530" t="str">
            <v>REDES ACUEDUCTO</v>
          </cell>
          <cell r="D2530" t="str">
            <v>NIPLE HD Ø4" BRIDA B16.5 X LISO LONG. 1274 MM. CON PASAMURO Z=824MM(INCLUYE SUMINISTRO E INSTALACIÓN)</v>
          </cell>
          <cell r="E2530" t="str">
            <v>UN</v>
          </cell>
          <cell r="F2530">
            <v>944257</v>
          </cell>
          <cell r="G2530" t="str">
            <v>Actualización 2022 -I</v>
          </cell>
        </row>
        <row r="2531">
          <cell r="A2531">
            <v>8025</v>
          </cell>
          <cell r="B2531" t="str">
            <v>REDES ACUEDUCTO</v>
          </cell>
          <cell r="C2531" t="str">
            <v>REDES ACUEDUCTO</v>
          </cell>
          <cell r="D2531" t="str">
            <v>NIPLE HD Ø4" BRIDA B16.5 X LISO LONG. 500 MM. CON PASAMURO Z=310MM (INCLUYE SUMINISTRO E INSTALACIÓN)</v>
          </cell>
          <cell r="E2531" t="str">
            <v>UN</v>
          </cell>
          <cell r="F2531">
            <v>502624</v>
          </cell>
          <cell r="G2531" t="str">
            <v>Actualización 2022 -I</v>
          </cell>
        </row>
        <row r="2532">
          <cell r="A2532">
            <v>8026</v>
          </cell>
          <cell r="B2532" t="str">
            <v>REDES ACUEDUCTO</v>
          </cell>
          <cell r="C2532" t="str">
            <v>REDES ACUEDUCTO</v>
          </cell>
          <cell r="D2532" t="str">
            <v>NIPLE HD Ø4" BRIDA B16.5 X LISO LONG. 1020 MM. CON PASAMURO Z=820MM (INCLUYE SUMINISTRO E INSTALACIÓN)</v>
          </cell>
          <cell r="E2532" t="str">
            <v>UN</v>
          </cell>
          <cell r="F2532">
            <v>799866</v>
          </cell>
          <cell r="G2532" t="str">
            <v>Actualización 2022 -I</v>
          </cell>
        </row>
        <row r="2533">
          <cell r="A2533">
            <v>8029</v>
          </cell>
          <cell r="B2533" t="str">
            <v>REDES ACUEDUCTO</v>
          </cell>
          <cell r="C2533" t="str">
            <v>REDES ACUEDUCTO</v>
          </cell>
          <cell r="D2533" t="str">
            <v>PIEZA ESPECIAL CCP Ø24" LISOXLISO CL 300 LONGITUD 4000MM CON (1) SALIDA VERTICAL SOBRE LOMO DE Ø3" LONGITUD 200MM DE LA CAJA EXTERNA DEL TUBO A BRIDA B.16.5 Y (2) RUANAS PASAMURO Ø24" E=1" HA SOLDADAS. (INCLUYE SUMINISTRO E INSTALACIÓN).</v>
          </cell>
          <cell r="E2533" t="str">
            <v>UN</v>
          </cell>
          <cell r="F2533">
            <v>10823332</v>
          </cell>
          <cell r="G2533" t="str">
            <v>Actualización 2022 -I</v>
          </cell>
        </row>
        <row r="2534">
          <cell r="A2534">
            <v>8033</v>
          </cell>
          <cell r="B2534" t="str">
            <v>REDES ACUEDUCTO</v>
          </cell>
          <cell r="C2534" t="str">
            <v>REDES ACUEDUCTO</v>
          </cell>
          <cell r="D2534" t="str">
            <v>PIEZA ESPECIAL CCP Ø18" CL300 TIPO NIPLE LISO-BRIDA LONGITUD= 2300MM, (1) RUANA PASAMURO Ø18" HA E=1" SOLDADA A DISTANCIA Z=0.85M (1) AMPLIACIÓN Ø18"A Ø24" LONGITUD=450MM SOLDADA A 1150MM DE LA BRIDA Ø18", CON (1) SALIDA VERTICAL SOBRE LOMO DE Ø2" LISO BRIDAB.16.5 SOLDADA A 0.25M DE LA CARA DE LA BRIDA Ø18". (INCLUYE SUMINISTRO E INSTALACIÓN).</v>
          </cell>
          <cell r="E2534" t="str">
            <v>UN</v>
          </cell>
          <cell r="F2534">
            <v>12230490</v>
          </cell>
          <cell r="G2534" t="str">
            <v>Actualización 2022 -I</v>
          </cell>
        </row>
        <row r="2535">
          <cell r="A2535">
            <v>8042</v>
          </cell>
          <cell r="B2535" t="str">
            <v>REDES ACUEDUCTO</v>
          </cell>
          <cell r="C2535" t="str">
            <v>REDES ACUEDUCTO</v>
          </cell>
          <cell r="D2535" t="str">
            <v>TUBO EN ACERO F 20" CON UNIONES ESPIGO / CAMPANA CON EMPAQUE DE CAUCHO, CON REVESTIMIENTO INTERIOR Y RECUBRIMIENTO EXTERIOR EN MORTERO DE CEMENTO. FABRICADO DE CONFORMIDAD CON LA NORMA AWWA C 200 A PARTIR DE LÁMINA ASTM A 36 DE ESPESOR 4MM. L=6,00M. PRESIÓN DE TRABAJO HASTA = 250 PSI. (INCLUYE SUMINISTRO E INSTALACIÓN).</v>
          </cell>
          <cell r="E2535" t="str">
            <v>ML</v>
          </cell>
          <cell r="F2535">
            <v>1204567</v>
          </cell>
          <cell r="G2535" t="str">
            <v>Actualización 2022 -I</v>
          </cell>
        </row>
        <row r="2536">
          <cell r="A2536">
            <v>8043</v>
          </cell>
          <cell r="B2536" t="str">
            <v>REDES ACUEDUCTO</v>
          </cell>
          <cell r="C2536" t="str">
            <v>REDES ACUEDUCTO</v>
          </cell>
          <cell r="D2536" t="str">
            <v>TUBO EN ACERO F 24" CON UNIONES ESPIGO / CAMPANA CON EMPAQUE DE CAUCHO, CON REVESTIMIENTO INTERIOR Y RECUBRIMIENTO EXTERIOR EN MORTERO DE CEMENTO. FABRICADO DE CONFORMIDAD CON LA NORMA AWWA C 200 A PARTIR DE LÁMINA ASTM A 36 DE ESPESOR 6MM. L=6,00M. PRESIÓN DE TRABAJO HASTA = 250 PSI. (INCLUYE SUMINISTRO E INSTALACIÓN).</v>
          </cell>
          <cell r="E2536" t="str">
            <v>ML</v>
          </cell>
          <cell r="F2536">
            <v>1404832</v>
          </cell>
          <cell r="G2536" t="str">
            <v>Actualización 2022 -I</v>
          </cell>
        </row>
        <row r="2537">
          <cell r="A2537">
            <v>8044</v>
          </cell>
          <cell r="B2537" t="str">
            <v>REDES ACUEDUCTO</v>
          </cell>
          <cell r="C2537" t="str">
            <v>REDES ACUEDUCTO</v>
          </cell>
          <cell r="D2537" t="str">
            <v>CODO EN ACERO F 18" ENTRE 5° Y 22½° JUNTA ESPIGO / CAMPANA CON EMPAQUE DE CAUCHO, CON REVESTIMIENTO INTERIOR Y RECUBRIMIENTO EXTERIOR EN MORTERO DE CEMENTO. L=0,4 X 0,4M. PRESIÓN DE TRABAJO HASTA = 250 PSI . (INCLUYE SUMINISTRO E INSTALACIÓN).</v>
          </cell>
          <cell r="E2537" t="str">
            <v>UN</v>
          </cell>
          <cell r="F2537">
            <v>2930300</v>
          </cell>
          <cell r="G2537" t="str">
            <v>Actualización 2022 -I</v>
          </cell>
        </row>
        <row r="2538">
          <cell r="A2538">
            <v>8045</v>
          </cell>
          <cell r="B2538" t="str">
            <v>REDES ACUEDUCTO</v>
          </cell>
          <cell r="C2538" t="str">
            <v>REDES ACUEDUCTO</v>
          </cell>
          <cell r="D2538" t="str">
            <v>CODO EN ACERO F 18" ENTRE 22½° Y 45° JUNTA ESPIGO / CAMPANA CON EMPAQUE DE CAUCHO, CON REVESTIMIENTO INTERIOR Y RECUBRIMIENTO EXTERIOR EN MORTERO DE CEMENTO. L=0,60 X 0,60M. PRESIÓN DE TRABAJO HASTA = 250 PSI. (INCLUYE SUMINISTRO E INSTALACIÓN).</v>
          </cell>
          <cell r="E2538" t="str">
            <v>UN</v>
          </cell>
          <cell r="F2538">
            <v>3735830</v>
          </cell>
          <cell r="G2538" t="str">
            <v>Actualización 2022 -I</v>
          </cell>
        </row>
        <row r="2539">
          <cell r="A2539">
            <v>8046</v>
          </cell>
          <cell r="B2539" t="str">
            <v>REDES ACUEDUCTO</v>
          </cell>
          <cell r="C2539" t="str">
            <v>REDES ACUEDUCTO</v>
          </cell>
          <cell r="D2539" t="str">
            <v>CODO EN ACERO F 18" ENTRE 45° Y 67½° JUNTA ESPIGO / CAMPANA CON EMPAQUE DE CAUCHO, CON REVESTIMIENTO INTERIOR Y RECUBRIMIENTO EXTERIOR EN MORTERO DE CEMENTO. L=0,90 X 0,90M. (INCLUYE SUMINISTRO E INSTALACIÓN).</v>
          </cell>
          <cell r="E2539" t="str">
            <v>UN</v>
          </cell>
          <cell r="F2539">
            <v>4738943</v>
          </cell>
          <cell r="G2539" t="str">
            <v>Actualización 2022 -I</v>
          </cell>
        </row>
        <row r="2540">
          <cell r="A2540">
            <v>8047</v>
          </cell>
          <cell r="B2540" t="str">
            <v>REDES ACUEDUCTO</v>
          </cell>
          <cell r="C2540" t="str">
            <v>REDES ACUEDUCTO</v>
          </cell>
          <cell r="D2540" t="str">
            <v>CODO EN ACERO F 18" ENTRE 45° Y 67½° JUNTA ESPIGO / CAMPANA CON EMPAQUE DE CAUCHO, CON REVESTIMIENTO INTERIOR Y RECUBRIMIENTO EXTERIOR EN MORTERO DE CEMENTO. L=1,35 X 1,35M. PRESIÓN DE TRABAJO HASTA = 250 PSI. (INCLUYE SUMINISTRO E INSTALACIÓN).</v>
          </cell>
          <cell r="E2540" t="str">
            <v>UN</v>
          </cell>
          <cell r="F2540">
            <v>5677216</v>
          </cell>
          <cell r="G2540" t="str">
            <v>Actualización 2022 -I</v>
          </cell>
        </row>
        <row r="2541">
          <cell r="A2541">
            <v>8048</v>
          </cell>
          <cell r="B2541" t="str">
            <v>REDES ACUEDUCTO</v>
          </cell>
          <cell r="C2541" t="str">
            <v>REDES ACUEDUCTO</v>
          </cell>
          <cell r="D2541" t="str">
            <v>CODO EN ACERO F 20" ENTRE 5° Y 22½° JUNTA ESPIGO / CAMPANA CON EMPAQUE DE CAUCHO, CON REVESTIMIENTO INTERIOR Y RECUBRIMIENTO EXTERIOR EN MORTERO DE CEMENTO. L=0,4 X 0,4M. PRESIÓN DE TRABAJO HASTA = 250 PSI. (INCLUYE SUMINISTRO E INSTALACIÓN).</v>
          </cell>
          <cell r="E2541" t="str">
            <v>UN</v>
          </cell>
          <cell r="F2541">
            <v>3259523</v>
          </cell>
          <cell r="G2541" t="str">
            <v>Actualización 2022 -I</v>
          </cell>
        </row>
        <row r="2542">
          <cell r="A2542">
            <v>8049</v>
          </cell>
          <cell r="B2542" t="str">
            <v>REDES ACUEDUCTO</v>
          </cell>
          <cell r="C2542" t="str">
            <v>REDES ACUEDUCTO</v>
          </cell>
          <cell r="D2542" t="str">
            <v>CODO EN ACERO F 20" ENTRE 22½° Y 45° JUNTA ESPIGO / CAMPANA CON EMPAQUE DE CAUCHO, CON REVESTIMIENTO INTERIOR Y RECUBRIMIENTO EXTERIOR EN MORTERO DE CEMENTO. L=0,65 X 0,65M. PRESIÓN DE TRABAJO = 250 PSI. (INCLUYE SUMINISTRO E INSTALACIÓN).</v>
          </cell>
          <cell r="E2542" t="str">
            <v>UN</v>
          </cell>
          <cell r="F2542">
            <v>4321469</v>
          </cell>
          <cell r="G2542" t="str">
            <v>Actualización 2022 -I</v>
          </cell>
        </row>
        <row r="2543">
          <cell r="A2543">
            <v>8050</v>
          </cell>
          <cell r="B2543" t="str">
            <v>REDES ACUEDUCTO</v>
          </cell>
          <cell r="C2543" t="str">
            <v>REDES ACUEDUCTO</v>
          </cell>
          <cell r="D2543" t="str">
            <v>CODO EN ACERO F 24" ENTRE 5° Y 22½° JUNTA ESPIGO / CAMPANA CON EMPAQUE DE CAUCHO, CON REVESTIMIENTO INTERIOR Y RECUBRIMIENTO EXTERIOR EN MORTERO DE CEMENTO. L=0,45 X 0,45M. PRESIÓN DE TRABAJO HASTA = 250 PSI . (INCLUYE SUMINISTRO E INSTALACIÓN).</v>
          </cell>
          <cell r="E2543" t="str">
            <v>UN</v>
          </cell>
          <cell r="F2543">
            <v>4109178</v>
          </cell>
          <cell r="G2543" t="str">
            <v>Actualización 2022 -I</v>
          </cell>
        </row>
        <row r="2544">
          <cell r="A2544">
            <v>8051</v>
          </cell>
          <cell r="B2544" t="str">
            <v>REDES ACUEDUCTO</v>
          </cell>
          <cell r="C2544" t="str">
            <v>REDES ACUEDUCTO</v>
          </cell>
          <cell r="D2544" t="str">
            <v>CODO EN ACERO F 24" ENTRE 22½° Y 45° JUNTA ESPIGO / CAMPANA CON EMPAQUE DE CAUCHO, CON REVESTIMIENTO INTERIOR Y RECUBRIMIENTO EXTERIOR EN MORTERO DE CEMENTO. L=0,80 X 0,80M. PRESIÓN DE TRABAJO = 250 PSI. (INCLUYE SUMINISTRO E INSTALACIÓN).</v>
          </cell>
          <cell r="E2544" t="str">
            <v>UN</v>
          </cell>
          <cell r="F2544">
            <v>5718522</v>
          </cell>
          <cell r="G2544" t="str">
            <v>Actualización 2022 -I</v>
          </cell>
        </row>
        <row r="2545">
          <cell r="A2545">
            <v>8052</v>
          </cell>
          <cell r="B2545" t="str">
            <v>REDES ACUEDUCTO</v>
          </cell>
          <cell r="C2545" t="str">
            <v>REDES ACUEDUCTO</v>
          </cell>
          <cell r="D2545" t="str">
            <v>CODO EN ACERO F 24" ENTRE 45° Y 67½° JUNTA ESPIGO / CAMPANA CON EMPAQUE DE CAUCHO, CON REVESTIMIENTO INTERIOR Y RECUBRIMIENTO EXTERIOR EN MORTERO DE CEMENTO. L=1,20 X 1,20M. PRESIÓN DE TRABAJO = 250 PSI. (INCLUYE SUMINISTRO E INSTALACIÓN).</v>
          </cell>
          <cell r="E2545" t="str">
            <v>UN</v>
          </cell>
          <cell r="F2545">
            <v>7412238</v>
          </cell>
          <cell r="G2545" t="str">
            <v>Actualización 2022 -I</v>
          </cell>
        </row>
        <row r="2546">
          <cell r="A2546">
            <v>8053</v>
          </cell>
          <cell r="B2546" t="str">
            <v>REDES ACUEDUCTO</v>
          </cell>
          <cell r="C2546" t="str">
            <v>REDES ACUEDUCTO</v>
          </cell>
          <cell r="D2546" t="str">
            <v>CINTURÓN DE CIERRE HA Ø24" E=1/4" (INCLUYE SUMINISTRO E INSTALACIÓN).</v>
          </cell>
          <cell r="E2546" t="str">
            <v>UN</v>
          </cell>
          <cell r="F2546">
            <v>800575</v>
          </cell>
          <cell r="G2546" t="str">
            <v>Actualización 2022 -I</v>
          </cell>
        </row>
        <row r="2547">
          <cell r="A2547">
            <v>8058</v>
          </cell>
          <cell r="B2547" t="str">
            <v>REDES ACUEDUCTO</v>
          </cell>
          <cell r="C2547" t="str">
            <v>REDES ACUEDUCTO</v>
          </cell>
          <cell r="D2547" t="str">
            <v>TUBERÍA HG Ø1 1/2". (INCLUYE SUMINISTRO E INSTALACIÓN).</v>
          </cell>
          <cell r="E2547" t="str">
            <v>ML</v>
          </cell>
          <cell r="F2547">
            <v>40988</v>
          </cell>
          <cell r="G2547" t="str">
            <v>Actualización 2022 -I</v>
          </cell>
        </row>
        <row r="2548">
          <cell r="A2548">
            <v>8060</v>
          </cell>
          <cell r="B2548" t="str">
            <v>REDES ACUEDUCTO</v>
          </cell>
          <cell r="C2548" t="str">
            <v>REDES ACUEDUCTO</v>
          </cell>
          <cell r="D2548" t="str">
            <v>UNIÓN DE DESMONTAJE AUTOPORTANTE HD Ø4" BRIDA B16.5. (INCLUYE SUMINISTRO E INSTALACIÓN).</v>
          </cell>
          <cell r="E2548" t="str">
            <v>UN</v>
          </cell>
          <cell r="F2548">
            <v>972929</v>
          </cell>
          <cell r="G2548" t="str">
            <v>Actualización 2022 -I</v>
          </cell>
        </row>
        <row r="2549">
          <cell r="A2549">
            <v>8076</v>
          </cell>
          <cell r="B2549" t="str">
            <v>REDES ELECTRICAS</v>
          </cell>
          <cell r="C2549" t="str">
            <v>RED ELECTRICA CODENSA</v>
          </cell>
          <cell r="D2549" t="str">
            <v>SALIDA PARA ILUMINACIÓN, TUBO PVC 3/4" (LONG= 3M) (INCLUYE SUMINISTRO E INSTALACIÓN).</v>
          </cell>
          <cell r="E2549" t="str">
            <v>UN</v>
          </cell>
          <cell r="F2549">
            <v>39208</v>
          </cell>
          <cell r="G2549" t="str">
            <v>Actualización 2022 -I</v>
          </cell>
        </row>
        <row r="2550">
          <cell r="A2550">
            <v>8077</v>
          </cell>
          <cell r="B2550" t="str">
            <v>REDES ELECTRICAS</v>
          </cell>
          <cell r="C2550" t="str">
            <v>RED ELECTRICA CODENSA</v>
          </cell>
          <cell r="D2550" t="str">
            <v>SALIDA PARA MOTORES PUERTAS, TUBO EMT 3/4", (LONG=10M) (INCLUYE SUMINISTRO E INSTALACIÓN).</v>
          </cell>
          <cell r="E2550" t="str">
            <v>UN</v>
          </cell>
          <cell r="F2550">
            <v>253529</v>
          </cell>
          <cell r="G2550" t="str">
            <v>Actualización 2022 -I</v>
          </cell>
        </row>
        <row r="2551">
          <cell r="A2551">
            <v>8078</v>
          </cell>
          <cell r="B2551" t="str">
            <v>REDES ELECTRICAS</v>
          </cell>
          <cell r="C2551" t="str">
            <v>RED ELECTRICA CODENSA</v>
          </cell>
          <cell r="D2551" t="str">
            <v>SALIDA PARA PUBLICIDAD, TUBO EMT 3/4", (LONG= 10M) (INCLUYE SUMINISTRO E INSTALACIÓN).</v>
          </cell>
          <cell r="E2551" t="str">
            <v>UN</v>
          </cell>
          <cell r="F2551">
            <v>161549</v>
          </cell>
          <cell r="G2551" t="str">
            <v>Actualización 2022 -I</v>
          </cell>
        </row>
        <row r="2552">
          <cell r="A2552">
            <v>8079</v>
          </cell>
          <cell r="B2552" t="str">
            <v>REDES ELECTRICAS</v>
          </cell>
          <cell r="C2552" t="str">
            <v>RED ELECTRICA CODENSA</v>
          </cell>
          <cell r="D2552" t="str">
            <v>SALIDA PARA CCTV E INFORMADORES, TUBO EMT 3/4", (LONG=10M) (INCLUYE SUMINISTRO E INSTALACIÓN).</v>
          </cell>
          <cell r="E2552" t="str">
            <v>UN</v>
          </cell>
          <cell r="F2552">
            <v>211297</v>
          </cell>
          <cell r="G2552" t="str">
            <v>Actualización 2022 -I</v>
          </cell>
        </row>
        <row r="2553">
          <cell r="A2553">
            <v>8080</v>
          </cell>
          <cell r="B2553" t="str">
            <v>MOBILIARIO URBANO - ARBOLES Y GRAMAS</v>
          </cell>
          <cell r="C2553" t="str">
            <v>SIEMBRA DE ARBOLES Y GRAMA</v>
          </cell>
          <cell r="D2553" t="str">
            <v>PLANTACIÓN DE ÁRBOL LIQUIDÁMBAR H=1.5MT (INCLUYE EXCAVACIÓN MANUAL, SIEMBRA, CAJA, TIERRA ABONADA, TUTOR, TRANSPORTE Y DISPOSICIÓN FINAL DE ESCOMBROS EN SITIO AUTORIZADO (DISTANCIA DE TRANSPORTE 28 KM). SUMINISTRO Y PLANTACIÓN</v>
          </cell>
          <cell r="E2553" t="str">
            <v>UN</v>
          </cell>
          <cell r="F2553">
            <v>132000</v>
          </cell>
          <cell r="G2553" t="str">
            <v>Actualización 2022 -I</v>
          </cell>
        </row>
        <row r="2554">
          <cell r="A2554">
            <v>8081</v>
          </cell>
          <cell r="B2554" t="str">
            <v>REDES ACUEDUCTO</v>
          </cell>
          <cell r="C2554" t="str">
            <v>REDES ACUEDUCTO</v>
          </cell>
          <cell r="D2554" t="str">
            <v>ADAPTADOR TERMINAL CAMPANA PVC D=6" (SUMINISTRO E INSTALACIÓN)</v>
          </cell>
          <cell r="E2554" t="str">
            <v>UN</v>
          </cell>
          <cell r="F2554">
            <v>28289</v>
          </cell>
          <cell r="G2554" t="str">
            <v>Actualización 2022 -I</v>
          </cell>
        </row>
        <row r="2555">
          <cell r="A2555">
            <v>8082</v>
          </cell>
          <cell r="B2555" t="str">
            <v>MOBILIARIO URBANO - ARBOLES Y GRAMAS</v>
          </cell>
          <cell r="C2555" t="str">
            <v>SIEMBRA DE ARBOLES Y GRAMA</v>
          </cell>
          <cell r="D2555" t="str">
            <v>PLANTACIÓN DE PENNISETUM (INCLUYE 16 UNIDADES POR M2) (INCLUYE TRANSPORTE Y DISPOSICIÓN FINAL DE ESCOMBROS EN SITIO AUTORIZADO (DISTANCIA DE TRANSPORTE 28 KM). SUMINISTRO Y PLANTACIÓN</v>
          </cell>
          <cell r="E2555" t="str">
            <v>M2</v>
          </cell>
          <cell r="F2555">
            <v>62167</v>
          </cell>
          <cell r="G2555" t="str">
            <v>Actualización 2022 -I</v>
          </cell>
        </row>
        <row r="2556">
          <cell r="A2556">
            <v>8083</v>
          </cell>
          <cell r="B2556" t="str">
            <v>MOBILIARIO URBANO - ARBOLES Y GRAMAS</v>
          </cell>
          <cell r="C2556" t="str">
            <v>SIEMBRA DE ARBOLES Y GRAMA</v>
          </cell>
          <cell r="D2556" t="str">
            <v>PLANTACIÓN DE LIRIOPE (INCLUYE 16 UNIDADES POR M2) (INCLUYE TRANSPORTE Y DISPOSICIÓN FINAL DE ESCOMBROS EN SITIO AUTORIZADO (DISTANCIA DE TRANSPORTE 28 KM). SUMINISTRO Y PLANTACIÓN</v>
          </cell>
          <cell r="E2556" t="str">
            <v>M2</v>
          </cell>
          <cell r="F2556">
            <v>56667</v>
          </cell>
          <cell r="G2556" t="str">
            <v>Actualización 2022 -I</v>
          </cell>
        </row>
        <row r="2557">
          <cell r="A2557">
            <v>8084</v>
          </cell>
          <cell r="B2557" t="str">
            <v>MOBILIARIO URBANO - ARBOLES Y GRAMAS</v>
          </cell>
          <cell r="C2557" t="str">
            <v>SIEMBRA DE ARBOLES Y GRAMA</v>
          </cell>
          <cell r="D2557" t="str">
            <v>PLANTACIÓN DE CLAVEL CHINO (INCLUYE 16 UNIDADES POR M2) (INCLUYE TRANSPORTE Y DISPOSICIÓN FINAL DE ESCOMBROS EN SITIO AUTORIZADO (DISTANCIA DE TRANSPORTE 28 KM). SUMINISTRO Y PLANTACIÓN</v>
          </cell>
          <cell r="E2557" t="str">
            <v>M2</v>
          </cell>
          <cell r="F2557">
            <v>33667</v>
          </cell>
          <cell r="G2557" t="str">
            <v>Actualización 2022 -I</v>
          </cell>
        </row>
        <row r="2558">
          <cell r="A2558">
            <v>8086</v>
          </cell>
          <cell r="B2558" t="str">
            <v>CONCRETO Y ACERO PARA ESTRUCTURAS</v>
          </cell>
          <cell r="C2558" t="str">
            <v>CONCRETO PARA ESTRUCTURAS</v>
          </cell>
          <cell r="D2558" t="str">
            <v>CONCRETO 5000 PSI GRAVA COMÚN PARA CÁMARA (PREMEZCLADO. INCLUYE SUMINISTRO, FORMALETEO, COLOCACIÓN Y CURADO. NO INCLUYE REFUERZO).</v>
          </cell>
          <cell r="E2558" t="str">
            <v>M3</v>
          </cell>
          <cell r="F2558">
            <v>780889</v>
          </cell>
          <cell r="G2558" t="str">
            <v>Actualización 2022 -I</v>
          </cell>
        </row>
        <row r="2559">
          <cell r="A2559">
            <v>8087</v>
          </cell>
          <cell r="B2559" t="str">
            <v>CONCRETO Y ACERO PARA ESTRUCTURAS</v>
          </cell>
          <cell r="C2559" t="str">
            <v>CONCRETO PARA ESTRUCTURAS</v>
          </cell>
          <cell r="D2559" t="str">
            <v>ZAPATA EN CONCRETO PREMEZCLADO DE 4000 PSI (28Mpa), GRAVA COMÚN (Incluye bombeo, Sumin., Formaleteo en madera, Colocación y Curado. No incl. Refuerzo).</v>
          </cell>
          <cell r="E2559" t="str">
            <v>M3</v>
          </cell>
          <cell r="F2559">
            <v>719275</v>
          </cell>
          <cell r="G2559" t="str">
            <v>Actualización 2022 -I</v>
          </cell>
        </row>
        <row r="2560">
          <cell r="A2560">
            <v>8088</v>
          </cell>
          <cell r="B2560" t="str">
            <v>CONCRETO Y ACERO PARA ESTRUCTURAS</v>
          </cell>
          <cell r="C2560" t="str">
            <v>CONCRETO PARA ESTRUCTURAS</v>
          </cell>
          <cell r="D2560" t="str">
            <v>DADO DE CIMENTACION EN CONCRETO 4000 PSI, (28 Mpa) GRAVA COMÚN. Premezclado. Incluye Sumin, Formaleteo en madera, Bombeo, Colocación y curado. (No incl. Refuerzo).</v>
          </cell>
          <cell r="E2560" t="str">
            <v>M3</v>
          </cell>
          <cell r="F2560">
            <v>693923</v>
          </cell>
          <cell r="G2560" t="str">
            <v>Actualización 2022 -I</v>
          </cell>
        </row>
        <row r="2561">
          <cell r="A2561">
            <v>8089</v>
          </cell>
          <cell r="B2561" t="str">
            <v>PRUEBAS DE CARGA ESTÁTICA PUENTES</v>
          </cell>
          <cell r="C2561" t="str">
            <v>PRUEBAS DE CARGA</v>
          </cell>
          <cell r="D2561" t="str">
            <v>PRUEBA DE CARGA ESTÁTICA Y DINÁMICA PARA PUENTE PEATONAL EN ESTRUCTURA METÁLICA Y CONCRETO REFORZADO. (INCL. LOGÍSTICA, EQUIPOS Y PERSONAL PARA TOMA INFORMACIÓN, PROCESAMIENTO Y ENTREGA INFORME FINAL.</v>
          </cell>
          <cell r="E2561" t="str">
            <v>UN</v>
          </cell>
          <cell r="F2561">
            <v>32130000</v>
          </cell>
          <cell r="G2561" t="str">
            <v>Actualización 2022 -I</v>
          </cell>
        </row>
        <row r="2562">
          <cell r="A2562">
            <v>8090</v>
          </cell>
          <cell r="B2562" t="str">
            <v>ANDENES Y SARDINELES</v>
          </cell>
          <cell r="C2562" t="str">
            <v>PISOS EN ADOQUINES Y EN LOSETAS</v>
          </cell>
          <cell r="D2562" t="str">
            <v>PISO EN PORCELANATO COLOR GRIS OSCURO TIPO BARI PLUS, ACABADO PULIDO, FORMATO 0,60 CM X 0,60 CM LÍNEA CONVENCIONAL. (INCLUYE SUMINISTRO E INSTALACIÓN).</v>
          </cell>
          <cell r="E2562" t="str">
            <v>M2</v>
          </cell>
          <cell r="F2562">
            <v>375068</v>
          </cell>
          <cell r="G2562" t="str">
            <v>Actualización 2022 -I</v>
          </cell>
        </row>
        <row r="2563">
          <cell r="A2563">
            <v>8091</v>
          </cell>
          <cell r="B2563" t="str">
            <v>EXCAVACIONES</v>
          </cell>
          <cell r="C2563" t="str">
            <v>EXC. CONFORMACION DE SUBRASANTE</v>
          </cell>
          <cell r="D2563" t="str">
            <v>BOLSA DE LONA RELLENA DE ARENA DE PEÑA. (INCLUYE SUMINISTRO E INSTALACIÓN).</v>
          </cell>
          <cell r="E2563" t="str">
            <v>UN</v>
          </cell>
          <cell r="F2563">
            <v>6856</v>
          </cell>
          <cell r="G2563" t="str">
            <v>Actualización 2022 -I</v>
          </cell>
        </row>
        <row r="2564">
          <cell r="A2564">
            <v>8092</v>
          </cell>
          <cell r="B2564" t="str">
            <v>SEÑALIZACIÓN</v>
          </cell>
          <cell r="C2564" t="str">
            <v>OTROS-SEÑALIZACIÓN</v>
          </cell>
          <cell r="D2564" t="str">
            <v>RETIRO DE SEÑAL VERTICAL CON ENTREGA A ALMACÉN DE LA SDM (APLICA PARA SEÑALES SENCILLAS Y DÚPLEX) (INCLUYE RETIRO DE PEDESTAL Y TABLERO. INCLUYE DEMOLICIÓN DE PISO, RETIRO Y DISPOSICIÓN FINAL DE ESCOMBROS)</v>
          </cell>
          <cell r="E2564" t="str">
            <v>UN</v>
          </cell>
          <cell r="F2564">
            <v>32357</v>
          </cell>
          <cell r="G2564" t="str">
            <v>Actualización 2022 -I</v>
          </cell>
        </row>
        <row r="2565">
          <cell r="A2565">
            <v>8093</v>
          </cell>
          <cell r="B2565" t="str">
            <v>SEÑALIZACIÓN</v>
          </cell>
          <cell r="C2565" t="str">
            <v>OTROS-SEÑALIZACIÓN</v>
          </cell>
          <cell r="D2565" t="str">
            <v>REUBICACIÓN DE SEÑALES VERTICALES (APLICA PARA RETIRO Y REINSTALACIÓN DE SEÑALES SENCILLAS Y DÚPLEX. INCLUYE DEMOLICIÓN DE PISO, RETIRO Y DISPOSICIÓN FINAL DE ESCOMBROS)</v>
          </cell>
          <cell r="E2565" t="str">
            <v>UN</v>
          </cell>
          <cell r="F2565">
            <v>36195</v>
          </cell>
          <cell r="G2565" t="str">
            <v>Actualización 2022 -I</v>
          </cell>
        </row>
        <row r="2566">
          <cell r="A2566">
            <v>8094</v>
          </cell>
          <cell r="B2566" t="str">
            <v>MOBILIARIO URBANO - ARBOLES Y GRAMAS</v>
          </cell>
          <cell r="C2566" t="str">
            <v>SIEMBRA DE ARBOLES Y GRAMA</v>
          </cell>
          <cell r="D2566" t="str">
            <v>PINO ROMERON H=1.5M (INCLUYE EXCAVACIÓN MANUAL, SIEMBRA, CAJA, TIERRA, ABONO, TUTOR, TRANSPORTE Y DISPOSICIÓN FINAL DE ESCOMBROS EN SITIO AUTORIZADO A 28 KM). SUMINISTRO Y PLANTACIÓN.</v>
          </cell>
          <cell r="E2566" t="str">
            <v>UN</v>
          </cell>
          <cell r="F2566">
            <v>303083</v>
          </cell>
          <cell r="G2566" t="str">
            <v>Actualización 2022 -I</v>
          </cell>
        </row>
        <row r="2567">
          <cell r="A2567">
            <v>8098</v>
          </cell>
          <cell r="B2567" t="str">
            <v>ENSAYOS - LABORATORIOS</v>
          </cell>
          <cell r="C2567" t="str">
            <v>ENSAYOS - LABORATORIOS</v>
          </cell>
          <cell r="D2567" t="str">
            <v>APIQUE MANUAL HASTA 2 M DE 1.5 M X 1.5 M - RELLENO Y ADECUACIÓN DEL SITIO - INCLUYE TRANSPORTE</v>
          </cell>
          <cell r="E2567" t="str">
            <v>UN</v>
          </cell>
          <cell r="F2567">
            <v>273700</v>
          </cell>
          <cell r="G2567" t="str">
            <v>Actualización 2022 -I</v>
          </cell>
        </row>
        <row r="2568">
          <cell r="A2568">
            <v>8099</v>
          </cell>
          <cell r="B2568" t="str">
            <v>GEOSINTETICOS</v>
          </cell>
          <cell r="C2568" t="str">
            <v>GEOTEXTILES</v>
          </cell>
          <cell r="D2568" t="str">
            <v>BOLSACRETO 1.20M X 2.40M X 0.40M. SUMINISTRO E INSTALACIÓN. INCLUYE MORTERO 1:3 HECHO EN OBRA.</v>
          </cell>
          <cell r="E2568" t="str">
            <v>M3</v>
          </cell>
          <cell r="F2568">
            <v>167307</v>
          </cell>
          <cell r="G2568" t="str">
            <v>Actualización 2022 -I</v>
          </cell>
        </row>
        <row r="2569">
          <cell r="A2569">
            <v>8100</v>
          </cell>
          <cell r="B2569" t="str">
            <v>REDES ALCANTARILLADO / DRENAJE</v>
          </cell>
          <cell r="C2569" t="str">
            <v>REDES ALCANTARILLADO / DRENAJE</v>
          </cell>
          <cell r="D2569" t="str">
            <v>CANAL DE INICIO / FIN DE DRENAJE PREFABRICADO EN POLYCONCRETO , PD-150V, CLASE DE CARGA D400, INCLUYE REJILLA, LONG=500 MM, H= 270 MM, ANCHO= 200MM, EN COLOR NATURAL. INCLUYE TAPA CIEGA (NO INCLUYE: EXCAVACIÓN, CONCRETO, DRENAJE, RELLENOS U OTROS ACCESORIOS)</v>
          </cell>
          <cell r="E2569" t="str">
            <v>UN</v>
          </cell>
          <cell r="F2569">
            <v>623085</v>
          </cell>
          <cell r="G2569" t="str">
            <v>Actualización 2022 -I</v>
          </cell>
        </row>
        <row r="2570">
          <cell r="A2570">
            <v>8101</v>
          </cell>
          <cell r="B2570" t="str">
            <v>REDES ALCANTARILLADO / DRENAJE</v>
          </cell>
          <cell r="C2570" t="str">
            <v>REDES ALCANTARILLADO / DRENAJE</v>
          </cell>
          <cell r="D2570" t="str">
            <v>CANAL DE INICIO / FIN DE DRENAJE PREFABRICADO EN POLYCONCRETO, RD-200V, CLASE DE CARGA F900, INCLUYE REJILLA, LONG=660 MM, H= 530 MM, ANCHO= 260 MM, EN COLOR NATURAL. INCLUYE TAPA CIEGA (NO INCLUYE: EXCAVACIÓN, CONCRETO, DRENAJE, RELLENOS, U OTROS ACCESORIOS)</v>
          </cell>
          <cell r="E2570" t="str">
            <v>UN</v>
          </cell>
          <cell r="F2570">
            <v>1576278</v>
          </cell>
          <cell r="G2570" t="str">
            <v>Actualización 2022 -I</v>
          </cell>
        </row>
        <row r="2571">
          <cell r="A2571">
            <v>8102</v>
          </cell>
          <cell r="B2571" t="str">
            <v>ANDENES Y SARDINELES</v>
          </cell>
          <cell r="C2571" t="str">
            <v>PISOS EN ADOQUINES Y EN LOSETAS</v>
          </cell>
          <cell r="D2571" t="str">
            <v>LOSETA PODOTACTIL EN POLIPROPILENO. ANCHO 0,40M. ACABADOS SEGÚN NORMA NTC 5610. DEC. 308/2018. INCLUYE LIMPIEZA Y ALISTAMIENTO DE SUPERFICIE. INCLUYE TODOS LOS ELEMENTOS DE COLOCACIÓN, FIJACIÓN Y MANO DE OBRA. SUMINISTRO E INSTALACIÓN.</v>
          </cell>
          <cell r="E2571" t="str">
            <v>ML</v>
          </cell>
          <cell r="F2571">
            <v>165838</v>
          </cell>
          <cell r="G2571" t="str">
            <v>Actualización 2022 -I</v>
          </cell>
        </row>
        <row r="2572">
          <cell r="A2572">
            <v>8103</v>
          </cell>
          <cell r="B2572" t="str">
            <v>ANÁLISIS AUXILIARES</v>
          </cell>
          <cell r="C2572" t="str">
            <v>ACTIVIDADES DE CONSERVACION</v>
          </cell>
          <cell r="D2572" t="str">
            <v>RETIRO Y LAVADO DE SUPERFICIE DE BIOCAPAS MEDIANTE PRODUCTO LIMPIADOR NEW O SIMILAR. LIMPIADOR PARA CONCRETO-LADRILLO</v>
          </cell>
          <cell r="E2572" t="str">
            <v>M2</v>
          </cell>
          <cell r="F2572">
            <v>19949</v>
          </cell>
          <cell r="G2572" t="str">
            <v>Actualización 2022 -I</v>
          </cell>
        </row>
        <row r="2573">
          <cell r="A2573">
            <v>8104</v>
          </cell>
          <cell r="B2573" t="str">
            <v>ANÁLISIS AUXILIARES</v>
          </cell>
          <cell r="C2573" t="str">
            <v>ACTIVIDADES DE CONSERVACION</v>
          </cell>
          <cell r="D2573" t="str">
            <v>APLICACIÓN DE CAPA INHIBIDORA DE CORROSIÓN POR IMPREGNACIÓN (FORMULACIÓN MEJORADA) MÁS RECUBRIMIENTO PROTECTOR EPÓXICO APLICABLE EN ELEMENTOS DE CONCRETO Y METAL BAJO AGUA.</v>
          </cell>
          <cell r="E2573" t="str">
            <v>M2</v>
          </cell>
          <cell r="F2573">
            <v>89202</v>
          </cell>
          <cell r="G2573" t="str">
            <v>Actualización 2022 -I</v>
          </cell>
        </row>
        <row r="2574">
          <cell r="A2574">
            <v>8106</v>
          </cell>
          <cell r="B2574" t="str">
            <v>PAVIMENTOS</v>
          </cell>
          <cell r="C2574" t="str">
            <v>PAVIMENTOS ARTICULADOS</v>
          </cell>
          <cell r="D2574" t="str">
            <v>ADOQUIN DE CONCRETO COLOR 20X10X8CM (SUMINISTRO E INSTALACIÓN. INCLUYE BASE 4CM, MORTERO 2000 PSI Y ARENA DE SELLO)</v>
          </cell>
          <cell r="E2574" t="str">
            <v>M2</v>
          </cell>
          <cell r="F2574">
            <v>106382</v>
          </cell>
          <cell r="G2574" t="str">
            <v>Actualización 2022 -I</v>
          </cell>
        </row>
        <row r="2575">
          <cell r="A2575">
            <v>8107</v>
          </cell>
          <cell r="B2575" t="str">
            <v>ANDENES Y SARDINELES</v>
          </cell>
          <cell r="C2575" t="str">
            <v>SARDINELES Y BORDILLOS</v>
          </cell>
          <cell r="D2575" t="str">
            <v>PIEZA DE REMATE FUNDIDA EN SITIO PARA CAÑUELA TIPO A121 DE 0.3X0.5X0.4 M EN CONCRETO DE 3000 PSI (INCLUYE SUMINISTRO E INSTALACIÓN)</v>
          </cell>
          <cell r="E2575" t="str">
            <v>UN</v>
          </cell>
          <cell r="F2575">
            <v>37078</v>
          </cell>
          <cell r="G2575" t="str">
            <v>Actualización 2022 -I</v>
          </cell>
        </row>
        <row r="2576">
          <cell r="A2576">
            <v>8109</v>
          </cell>
          <cell r="B2576" t="str">
            <v>REDES ELECTRICAS</v>
          </cell>
          <cell r="C2576" t="str">
            <v>RED ELECTRICA CODENSA</v>
          </cell>
          <cell r="D2576" t="str">
            <v>ACOMETIDA EN BAJA TENSIÓN EN CONDUCTORES CU 3X6+8 AWG, 600 V (INCLUYE SUMINISTRO E INSTALACIÓN TUBERIA PVC 3" Y CABLES)</v>
          </cell>
          <cell r="E2576" t="str">
            <v>ML</v>
          </cell>
          <cell r="F2576">
            <v>52053</v>
          </cell>
          <cell r="G2576" t="str">
            <v>Actualización 2022 -I</v>
          </cell>
        </row>
        <row r="2577">
          <cell r="A2577">
            <v>8110</v>
          </cell>
          <cell r="B2577" t="str">
            <v>REDES ELECTRICAS</v>
          </cell>
          <cell r="C2577" t="str">
            <v>RED ELECTRICA CODENSA</v>
          </cell>
          <cell r="D2577" t="str">
            <v>ACOMETIDA EN BAJA TENSIÓN EN CONDUCTORES CU 3X4+8 AWG, 600 V (INCLUYE SUMINISTRO E INSTALACIÓN TUBERIA PVC 3" Y CABLES)</v>
          </cell>
          <cell r="E2577" t="str">
            <v>ML</v>
          </cell>
          <cell r="F2577">
            <v>67884</v>
          </cell>
          <cell r="G2577" t="str">
            <v>Actualización 2022 -I</v>
          </cell>
        </row>
        <row r="2578">
          <cell r="A2578">
            <v>8111</v>
          </cell>
          <cell r="B2578" t="str">
            <v>REDES ELECTRICAS</v>
          </cell>
          <cell r="C2578" t="str">
            <v>RED ELECTRICA CODENSA</v>
          </cell>
          <cell r="D2578" t="str">
            <v>ACOMETIDA EN MEDIA TENSIÓN EN CONDUCTORES ALUMINIO 3X185 MM^2, XLPE, 15KV, 133%, +1 NO. 2 CU DESNUDO, CON CONOS DE ALIVIO, TERMINALES Y ACCESORIOS (INCLUYE SUMINISTRO E INSTALACIÓN TUBERIA PVC 3" Y CABLES)</v>
          </cell>
          <cell r="E2578" t="str">
            <v>ML</v>
          </cell>
          <cell r="F2578">
            <v>201638</v>
          </cell>
          <cell r="G2578" t="str">
            <v>Actualización 2022 -I</v>
          </cell>
        </row>
        <row r="2579">
          <cell r="A2579">
            <v>8112</v>
          </cell>
          <cell r="B2579" t="str">
            <v>REDES TELEFONICAS / DATOS</v>
          </cell>
          <cell r="C2579" t="str">
            <v>RED TELEFONICA ETB</v>
          </cell>
          <cell r="D2579" t="str">
            <v>REUBICACION DE SONORIZADORES PARA INVIDENTES (INCLUYE DESMONTE).</v>
          </cell>
          <cell r="E2579" t="str">
            <v>UN</v>
          </cell>
          <cell r="F2579">
            <v>152346</v>
          </cell>
          <cell r="G2579" t="str">
            <v>Actualización 2022 -I</v>
          </cell>
        </row>
        <row r="2580">
          <cell r="A2580">
            <v>8113</v>
          </cell>
          <cell r="B2580" t="str">
            <v>REDES TELEFONICAS / DATOS</v>
          </cell>
          <cell r="C2580" t="str">
            <v>RED TELEFONICA ETB</v>
          </cell>
          <cell r="D2580" t="str">
            <v>REUBICACION DE DETECTOR DE DEMANDA PEATONAL (BOTONES) NO INCLUYE CABLES. (INCLUYE DESMONTE).</v>
          </cell>
          <cell r="E2580" t="str">
            <v>UN</v>
          </cell>
          <cell r="F2580">
            <v>76174</v>
          </cell>
          <cell r="G2580" t="str">
            <v>Actualización 2022 -I</v>
          </cell>
        </row>
        <row r="2581">
          <cell r="A2581">
            <v>8114</v>
          </cell>
          <cell r="B2581" t="str">
            <v>SEÑALIZACIÓN</v>
          </cell>
          <cell r="C2581" t="str">
            <v>DEMARCACION DE PAVIMENTOS</v>
          </cell>
          <cell r="D2581" t="str">
            <v>PINTURA EN PLASTICO EN FRIO METILMETACRILATO DE A=20CM PARA LINEAS DE DEMARCACIÓN, CON MICROESFERAS Y ESPESOR SECO SEGÚN NORMA NTC 4744. SUMINISTRO Y APLICACIÓN.</v>
          </cell>
          <cell r="E2581" t="str">
            <v>ML</v>
          </cell>
          <cell r="F2581">
            <v>19143</v>
          </cell>
          <cell r="G2581" t="str">
            <v>Actualización 2022 -I</v>
          </cell>
        </row>
        <row r="2582">
          <cell r="A2582">
            <v>8115</v>
          </cell>
          <cell r="B2582" t="str">
            <v>SEÑALIZACIÓN</v>
          </cell>
          <cell r="C2582" t="str">
            <v>OTROS-SEÑALIZACIÓN</v>
          </cell>
          <cell r="D2582" t="str">
            <v>SEPARADORES TIPO TRANSMILENIO DELINEADOR TIPO C EN POLIETILENO (1M X 0.15M X 0.8M) Y 2 TORNILLOS EN ACERO INOXIDABLE DE 1/2" DE ANCHO Y 4 TORNILLOS DE 1/2" DE LARGO. SUMINISTRO E INSTALACION.</v>
          </cell>
          <cell r="E2582" t="str">
            <v>UN</v>
          </cell>
          <cell r="F2582">
            <v>144332</v>
          </cell>
          <cell r="G2582" t="str">
            <v>Actualización 2022 -I</v>
          </cell>
        </row>
        <row r="2583">
          <cell r="A2583">
            <v>8116</v>
          </cell>
          <cell r="B2583" t="str">
            <v>REDES TELEFONICAS / DATOS</v>
          </cell>
          <cell r="C2583" t="str">
            <v>RED TELEFONICA ETB</v>
          </cell>
          <cell r="D2583" t="str">
            <v>SEMAFORO (3X200) S2. LENTES DE POLICARBONATO DE 8" BICICLETAS LUCES, SISTEMA DE ILUMINACIÓN A LEDS, COMPATIBILIDAD C800/900, FIJACION A MENSULA. INCLUYE ELEMENTOS DE FIJACION.</v>
          </cell>
          <cell r="E2583" t="str">
            <v>UN</v>
          </cell>
          <cell r="F2583">
            <v>4138765</v>
          </cell>
          <cell r="G2583" t="str">
            <v>Actualización 2022 -I</v>
          </cell>
        </row>
        <row r="2584">
          <cell r="A2584">
            <v>8117</v>
          </cell>
          <cell r="B2584" t="str">
            <v>REDES ELECTRICAS</v>
          </cell>
          <cell r="C2584" t="str">
            <v>RED ELECTRICA CODENSA</v>
          </cell>
          <cell r="D2584" t="str">
            <v>ACOMETIDA EN BAJA TENSIÓN EN CONDUCTORES CU 2X8+8 AWG, 600 V (INCLUYE SUMINISTRO E INSTALACIÓN TUBERIA PVC 3" Y CABLES)</v>
          </cell>
          <cell r="E2584" t="str">
            <v>ML</v>
          </cell>
          <cell r="F2584">
            <v>37890</v>
          </cell>
          <cell r="G2584" t="str">
            <v>Actualización 2022 -I</v>
          </cell>
        </row>
        <row r="2585">
          <cell r="A2585">
            <v>8118</v>
          </cell>
          <cell r="B2585" t="str">
            <v>REDES ELECTRICAS</v>
          </cell>
          <cell r="C2585" t="str">
            <v>RED ELECTRICA CODENSA</v>
          </cell>
          <cell r="D2585" t="str">
            <v>ACOMETIDA EN BAJA TENSIÓN EN CONDUCTORES CU 1X8+8 AWG, 600 V (INCLUYE SUMINISTRO E INSTALACIÓN TUBERIA PVC 3" Y CABLES)</v>
          </cell>
          <cell r="E2585" t="str">
            <v>ML</v>
          </cell>
          <cell r="F2585">
            <v>32484</v>
          </cell>
          <cell r="G2585" t="str">
            <v>Actualización 2022 -I</v>
          </cell>
        </row>
        <row r="2586">
          <cell r="A2586">
            <v>8119</v>
          </cell>
          <cell r="B2586" t="str">
            <v>REDES ELECTRICAS</v>
          </cell>
          <cell r="C2586" t="str">
            <v>RED ELECTRICA CODENSA</v>
          </cell>
          <cell r="D2586" t="str">
            <v>PUESTA A TIERRA PARA BARRAJES PREFORMADOS DE BAJA TENSION CS340</v>
          </cell>
          <cell r="E2586" t="str">
            <v>UN</v>
          </cell>
          <cell r="F2586">
            <v>351422</v>
          </cell>
          <cell r="G2586" t="str">
            <v>Actualización 2022 -I</v>
          </cell>
        </row>
        <row r="2587">
          <cell r="A2587">
            <v>8120</v>
          </cell>
          <cell r="B2587" t="str">
            <v>REDES TELEFONICAS / DATOS</v>
          </cell>
          <cell r="C2587" t="str">
            <v>RED TELEFONICA ETB</v>
          </cell>
          <cell r="D2587" t="str">
            <v>NIVELACIÓN DE CÁMARA ETB T-16 H= 0.30M (DIMENSIONES INTERNAS LARGO:2,66M, ANCHO:2,66M, ALTO 1,80M SEGÚN NORMA ETB) (INCLUYE DEMOLICION, TRANSPORTE Y DISPOSICION DE ESCOMBROS, SUMINISTROS E INSTALACIÓN BLOQUE, CONCRETO PLACA SUPERIOR, REFUERZO,MORTERO, ARO Y TAPA ETB).</v>
          </cell>
          <cell r="E2587" t="str">
            <v>UN</v>
          </cell>
          <cell r="F2587">
            <v>1770681</v>
          </cell>
          <cell r="G2587" t="str">
            <v>Actualización 2022 -I</v>
          </cell>
        </row>
        <row r="2588">
          <cell r="A2588">
            <v>8121</v>
          </cell>
          <cell r="B2588" t="str">
            <v>REDES TELEFONICAS / DATOS</v>
          </cell>
          <cell r="C2588" t="str">
            <v>RED TELEFONICA ETB</v>
          </cell>
          <cell r="D2588" t="str">
            <v>NIVELACIÓN DE CÁMARA ETB T-18 H= 0.30M (DIMENSIONES INTERNAS LARGO:2,20M, ANCHO:2,20M, ALTO 1,80M SEGÚN NORMA ETB) ((INCLUYE DEMOLICION, TRANSPORTE Y DISPOSICION DE ESCOMBROS, SUMINISTROS E INSTALACIÓN BLOQUE, CONCRETO PLACA SUPERIOR, REFUERZO,MORTERO, ARO Y TAPA ETB).</v>
          </cell>
          <cell r="E2588" t="str">
            <v>UN</v>
          </cell>
          <cell r="F2588">
            <v>1932147</v>
          </cell>
          <cell r="G2588" t="str">
            <v>Actualización 2022 -I</v>
          </cell>
        </row>
        <row r="2589">
          <cell r="A2589">
            <v>8122</v>
          </cell>
          <cell r="B2589" t="str">
            <v>REDES TELEFONICAS / DATOS</v>
          </cell>
          <cell r="C2589" t="str">
            <v>RED TELEFONICA ETB</v>
          </cell>
          <cell r="D2589" t="str">
            <v>NIVELACIÓN DE CAJA SENCILLA DE PASO ETB H= 0.30M (DIMENSIONES INTERNAS LARGO:0,53M, ANCHO:0,53M, ALTO 1,08M SEGÚN NORMA ETB) (INCLUYE DEMOLICION, TRANSPORTE Y DISPOSICION DE ESCOMBROS, SUMINISTROS E INSTALACIÓN BLOQUE, MORTERO, MARCO Y TAPA).</v>
          </cell>
          <cell r="E2589" t="str">
            <v>UN</v>
          </cell>
          <cell r="F2589">
            <v>797328</v>
          </cell>
          <cell r="G2589" t="str">
            <v>Actualización 2022 -I</v>
          </cell>
        </row>
        <row r="2590">
          <cell r="A2590">
            <v>8123</v>
          </cell>
          <cell r="B2590" t="str">
            <v>ANDENES Y SARDINELES</v>
          </cell>
          <cell r="C2590" t="str">
            <v>PISOS EN ADOQUINES Y EN LOSETAS</v>
          </cell>
          <cell r="D2590" t="str">
            <v>LOSETA ACHURADO TIPO A20 ( INCLUYE SUMINISTRO E INSTALACIÓN.INCLUYE BASE 4CM MORTERO 1:5 Y ARENA DE SELLO)</v>
          </cell>
          <cell r="E2590" t="str">
            <v>M2</v>
          </cell>
          <cell r="F2590">
            <v>76942</v>
          </cell>
          <cell r="G2590" t="str">
            <v>Actualización 2022 -I</v>
          </cell>
        </row>
        <row r="2591">
          <cell r="A2591">
            <v>8124</v>
          </cell>
          <cell r="B2591" t="str">
            <v>REDES ELECTRICAS</v>
          </cell>
          <cell r="C2591" t="str">
            <v>RED ELECTRICA CODENSA</v>
          </cell>
          <cell r="D2591" t="str">
            <v>TRANSFORMADOR SEMISUMERGIBLE 115 KVA 11.4 /0.208-0.120 KV DYN5. (SUMINISTRO E INSTALACIÓN)</v>
          </cell>
          <cell r="E2591" t="str">
            <v>UN</v>
          </cell>
          <cell r="F2591">
            <v>20973554</v>
          </cell>
          <cell r="G2591" t="str">
            <v>Actualización 2022 -I</v>
          </cell>
        </row>
        <row r="2592">
          <cell r="A2592">
            <v>8125</v>
          </cell>
          <cell r="B2592" t="str">
            <v>REDES TELEFONICAS / DATOS</v>
          </cell>
          <cell r="C2592" t="str">
            <v>RED TELEFONICA ETB</v>
          </cell>
          <cell r="D2592" t="str">
            <v>RETIRO DE TELÉFONOS PÚBLICOS (INCLUYE DESCONEXIÓN, DEMOLICIÓN CONCRETO, EXCAVACIÓN, RELLENO CON MATERIAL DE LA EXCAVACIÓN Y DISPOSICIÓN FINAL)</v>
          </cell>
          <cell r="E2592" t="str">
            <v>UN</v>
          </cell>
          <cell r="F2592">
            <v>57443</v>
          </cell>
          <cell r="G2592" t="str">
            <v>Actualización 2022 -I</v>
          </cell>
        </row>
        <row r="2593">
          <cell r="A2593">
            <v>8126</v>
          </cell>
          <cell r="B2593" t="str">
            <v>REDES ELECTRICAS</v>
          </cell>
          <cell r="C2593" t="str">
            <v>RED ELECTRICA CODENSA</v>
          </cell>
          <cell r="D2593" t="str">
            <v>ACOMETIDA EN BAJA TENSIÓN EN CONDUCTORES CU 3X2/0 + 1X2 AWG, 600 V (INCLUYE SUMINISTRO E INSTALACIÓN TUBERIA PVC 3" Y CABLES).</v>
          </cell>
          <cell r="E2593" t="str">
            <v>ML</v>
          </cell>
          <cell r="F2593">
            <v>174266</v>
          </cell>
          <cell r="G2593" t="str">
            <v>Actualización 2022 -I</v>
          </cell>
        </row>
        <row r="2594">
          <cell r="A2594">
            <v>8127</v>
          </cell>
          <cell r="B2594" t="str">
            <v>REDES ELECTRICAS</v>
          </cell>
          <cell r="C2594" t="str">
            <v>RED ELECTRICA CODENSA</v>
          </cell>
          <cell r="D2594" t="str">
            <v>TRANSFORMADOR SEMISUMERGIBLE 150 KVA 11.4 /0.208-0.120 KV DYN5. (SUMINISTRO E INSTALACIÓN)</v>
          </cell>
          <cell r="E2594" t="str">
            <v>UN</v>
          </cell>
          <cell r="F2594">
            <v>22341557</v>
          </cell>
          <cell r="G2594" t="str">
            <v>Actualización 2022 -I</v>
          </cell>
        </row>
        <row r="2595">
          <cell r="A2595">
            <v>8128</v>
          </cell>
          <cell r="B2595" t="str">
            <v>REDES ELECTRICAS</v>
          </cell>
          <cell r="C2595" t="str">
            <v>RED ELECTRICA CODENSA</v>
          </cell>
          <cell r="D2595" t="str">
            <v>SECCIONADOR O CAJA DE MANIOBRA DE 6 VÍAS, E-S 600, D200, SERIE 15 KV. SUMINISTRO E INSTALACIÓN</v>
          </cell>
          <cell r="E2595" t="str">
            <v>UN</v>
          </cell>
          <cell r="F2595">
            <v>26487730</v>
          </cell>
          <cell r="G2595" t="str">
            <v>Actualización 2022 -I</v>
          </cell>
        </row>
        <row r="2596">
          <cell r="A2596">
            <v>8129</v>
          </cell>
          <cell r="B2596" t="str">
            <v>REDES ELECTRICAS</v>
          </cell>
          <cell r="C2596" t="str">
            <v>RED ELECTRICA CODENSA</v>
          </cell>
          <cell r="D2596" t="str">
            <v>CONDUCTOR MONOPOLAR DE ALUMINIO, AISLADO PARA 15 KV - XLPE, SECCION 95 MM2. (INCLUYE SUMINISTRO E INSTALACIÓN).</v>
          </cell>
          <cell r="E2596" t="str">
            <v>ML</v>
          </cell>
          <cell r="F2596">
            <v>66621</v>
          </cell>
          <cell r="G2596" t="str">
            <v>Actualización 2022 -I</v>
          </cell>
        </row>
        <row r="2597">
          <cell r="A2597">
            <v>8130</v>
          </cell>
          <cell r="B2597" t="str">
            <v>REDES ELECTRICAS</v>
          </cell>
          <cell r="C2597" t="str">
            <v>RED ELECTRICA CODENSA</v>
          </cell>
          <cell r="D2597" t="str">
            <v>ACOMETIDA EN BAJA TENSIÓN EN CONDUCTORES 3X8+8 AWG (INCLUYE SUMINISTRO E INSTALACIÓN).</v>
          </cell>
          <cell r="E2597" t="str">
            <v>ML</v>
          </cell>
          <cell r="F2597">
            <v>44550</v>
          </cell>
          <cell r="G2597" t="str">
            <v>Actualización 2022 -I</v>
          </cell>
        </row>
        <row r="2598">
          <cell r="A2598">
            <v>8131</v>
          </cell>
          <cell r="B2598" t="str">
            <v>REDES ELECTRICAS</v>
          </cell>
          <cell r="C2598" t="str">
            <v>RED ELECTRICA CODENSA</v>
          </cell>
          <cell r="D2598" t="str">
            <v>RETIRO DE RED AÉREA (INCLUYE TRANSPORTE Y DISPOSICIÓN DE SOBRANTES)</v>
          </cell>
          <cell r="E2598" t="str">
            <v>ML</v>
          </cell>
          <cell r="F2598">
            <v>2250</v>
          </cell>
          <cell r="G2598" t="str">
            <v>Actualización 2022 -I</v>
          </cell>
        </row>
        <row r="2599">
          <cell r="A2599">
            <v>8132</v>
          </cell>
          <cell r="B2599" t="str">
            <v>REDES ELECTRICAS</v>
          </cell>
          <cell r="C2599" t="str">
            <v>RED ELECTRICA CODENSA</v>
          </cell>
          <cell r="D2599" t="str">
            <v>SECCIONADOR O CAJA DE MANIOBRA DE 4 VÍAS, E-S 600, D200, SERIE 15 KV. SUMINISTRO E INSTALACIÓN</v>
          </cell>
          <cell r="E2599" t="str">
            <v>UN</v>
          </cell>
          <cell r="F2599">
            <v>21173714</v>
          </cell>
          <cell r="G2599" t="str">
            <v>Actualización 2022 -I</v>
          </cell>
        </row>
        <row r="2600">
          <cell r="A2600">
            <v>8133</v>
          </cell>
          <cell r="B2600" t="str">
            <v>REDES ELECTRICAS</v>
          </cell>
          <cell r="C2600" t="str">
            <v>RED ELECTRICA CODENSA</v>
          </cell>
          <cell r="D2600" t="str">
            <v>TUBERÍA EN POLIETILENO DE 1" (INCLUYE SUMINISTRO E INSTALACIÓN HASTA DOS UNIONES Y 10 M DE TUBERÍA)</v>
          </cell>
          <cell r="E2600" t="str">
            <v>ML</v>
          </cell>
          <cell r="F2600">
            <v>5983</v>
          </cell>
          <cell r="G2600" t="str">
            <v>Actualización 2022 -I</v>
          </cell>
        </row>
        <row r="2601">
          <cell r="A2601">
            <v>8134</v>
          </cell>
          <cell r="B2601" t="str">
            <v>REDES TELEFONICAS / DATOS</v>
          </cell>
          <cell r="C2601" t="str">
            <v>RED TELEFONICA COLOMBIA TELECOMUNICACIONES</v>
          </cell>
          <cell r="D2601" t="str">
            <v>NIVELACIÓN DE CÁMARA DOBLE TIPO 2"F1" COLOMBIA TELECOMUNICACIONES (DIMENSIONES INTERNAS LARGO: 1.56M, ANCHO:0,50M, ALTO 0,90M SEGÚN NORMA TELECOM) (INCLUYE DEMOLICIÓN, TRANSPORTE Y DISPOSICIÓN DE ESCOMBROS, SUMINISTROS E INSTALACIÓN BLOQUE, MORTERO, MARCO Y TAPA).</v>
          </cell>
          <cell r="E2601" t="str">
            <v>UN</v>
          </cell>
          <cell r="F2601">
            <v>737796</v>
          </cell>
          <cell r="G2601" t="str">
            <v>Actualización 2022 -I</v>
          </cell>
        </row>
        <row r="2602">
          <cell r="A2602">
            <v>8135</v>
          </cell>
          <cell r="B2602" t="str">
            <v>CONCRETO Y ACERO PARA ESTRUCTURAS</v>
          </cell>
          <cell r="C2602" t="str">
            <v>CONCRETO PARA ESTRUCTURAS</v>
          </cell>
          <cell r="D2602" t="str">
            <v>PILOTE D=0.70 M DE CONCRETO TREMIE 4000 PSI (28 MPA) (INCL. EXCAVACIÓN, CARGUE, MOVILIZACIÓN, MONTAJE, DESCABECE Y DESMONTAJE EQUIPO).</v>
          </cell>
          <cell r="E2602" t="str">
            <v>ML</v>
          </cell>
          <cell r="F2602">
            <v>577573</v>
          </cell>
          <cell r="G2602" t="str">
            <v>Actualización 2022 -I</v>
          </cell>
        </row>
        <row r="2603">
          <cell r="A2603">
            <v>8136</v>
          </cell>
          <cell r="B2603" t="str">
            <v>REDES ELECTRICAS</v>
          </cell>
          <cell r="C2603" t="str">
            <v>RED ELECTRICA CODENSA</v>
          </cell>
          <cell r="D2603" t="str">
            <v>ACOMETIDA EN BAJA TENSIÓN EN CONDUCTORES 3X4+6 AWG (INCLUYE SUMINISTRO E INSTALACIÓN).</v>
          </cell>
          <cell r="E2603" t="str">
            <v>ML</v>
          </cell>
          <cell r="F2603">
            <v>72278</v>
          </cell>
          <cell r="G2603" t="str">
            <v>Actualización 2022 -I</v>
          </cell>
        </row>
        <row r="2604">
          <cell r="A2604">
            <v>8138</v>
          </cell>
          <cell r="B2604" t="str">
            <v>REDES ELECTRICAS</v>
          </cell>
          <cell r="C2604" t="str">
            <v>RED ELECTRICA CODENSA</v>
          </cell>
          <cell r="D2604" t="str">
            <v>ACOMETIDA EN BAJA TENSIÓN EN CONDUCTORES 3X2+4 AWG (INCLUYE SUMINISTRO E INSTALACIÓN).</v>
          </cell>
          <cell r="E2604" t="str">
            <v>ML</v>
          </cell>
          <cell r="F2604">
            <v>101136</v>
          </cell>
          <cell r="G2604" t="str">
            <v>Actualización 2022 -I</v>
          </cell>
        </row>
        <row r="2605">
          <cell r="A2605">
            <v>8139</v>
          </cell>
          <cell r="B2605" t="str">
            <v>CONCRETO Y ACERO PARA ESTRUCTURAS</v>
          </cell>
          <cell r="C2605" t="str">
            <v>CONCRETO PARA ESTRUCTURAS</v>
          </cell>
          <cell r="D2605" t="str">
            <v>CONCRETO 4000 PSI GRAVA COMÚN PARA TOPE SÍSMICO (PREMEZCLADO. INCLUYE SUMIN., FORMALETEO Y COLOCACIÓN. NO INCL. REFUERZO, CURADO).</v>
          </cell>
          <cell r="E2605" t="str">
            <v>M3</v>
          </cell>
          <cell r="F2605">
            <v>481813</v>
          </cell>
          <cell r="G2605" t="str">
            <v>Actualización 2022 -I</v>
          </cell>
        </row>
        <row r="2606">
          <cell r="A2606">
            <v>8140</v>
          </cell>
          <cell r="B2606" t="str">
            <v>REDES TELEFONICAS / DATOS</v>
          </cell>
          <cell r="C2606" t="str">
            <v>RED TELEFONICA COLOMBIA TELECOMUNICACIONES</v>
          </cell>
          <cell r="D2606" t="str">
            <v>NIVELACIÓN DE CAMARA TIPO "D" COLOMBIA TELECOMUNICACIONES (DIMENSIONES INTERNAS LARGO:1,90M, ANCHO:1,06M, ALTO:1,60M SEGÚN NORMA TELECOM)(INCLUYE DEMOLICION, TRANSPORTE Y DISPOSICION DE ESCOMBROS, SUMINISTROS E INSTALACIÓN BLOQUE, MORTERO, MARCO Y TAPA).</v>
          </cell>
          <cell r="E2606" t="str">
            <v>UN</v>
          </cell>
          <cell r="F2606">
            <v>986427</v>
          </cell>
          <cell r="G2606" t="str">
            <v>Actualización 2022 -I</v>
          </cell>
        </row>
        <row r="2607">
          <cell r="A2607">
            <v>8142</v>
          </cell>
          <cell r="B2607" t="str">
            <v>REDES ALCANTARILLADO / DRENAJE</v>
          </cell>
          <cell r="C2607" t="str">
            <v>REDES ALCANTARILLADO / DRENAJE</v>
          </cell>
          <cell r="D2607" t="str">
            <v>TUBERÍA FLEXIBLE DE ALTA DENSIDAD NEGRA. TUBO Ø6", TUBERÍA PEAD, PE100, SDR17, DN50, PE.</v>
          </cell>
          <cell r="E2607" t="str">
            <v>ML</v>
          </cell>
          <cell r="F2607">
            <v>81069</v>
          </cell>
          <cell r="G2607" t="str">
            <v>Actualización 2022 -I</v>
          </cell>
        </row>
        <row r="2608">
          <cell r="A2608">
            <v>8143</v>
          </cell>
          <cell r="B2608" t="str">
            <v>REDES TELEFONICAS / DATOS</v>
          </cell>
          <cell r="C2608" t="str">
            <v>RED TELEFONICA ETB</v>
          </cell>
          <cell r="D2608" t="str">
            <v>NIVELACIÓN DE CÁMARA ETB T-18A H= 0.30M (DIMENSIONES INTERNAS LARGO:2,20M, ANCHO:2,20M, ALTO 1,80M SEGÚN NORMA ETB) (INCLUYE DEMOLICION, TRANSPORTE Y DISPOSICION DE ESCOMBROS, SUMINISTROS E INSTALACIÓN BLOQUE, CONCRETO PLACA SUPERIOR, REFUERZO,MORTERO, ARO Y TAPA ETB).</v>
          </cell>
          <cell r="E2608" t="str">
            <v>UN</v>
          </cell>
          <cell r="F2608">
            <v>2272113</v>
          </cell>
          <cell r="G2608" t="str">
            <v>Actualización 2022 -I</v>
          </cell>
        </row>
        <row r="2609">
          <cell r="A2609">
            <v>8144</v>
          </cell>
          <cell r="B2609" t="str">
            <v>REDES ELECTRICAS</v>
          </cell>
          <cell r="C2609" t="str">
            <v>RED ELECTRICA CODENSA</v>
          </cell>
          <cell r="D2609" t="str">
            <v>NIVELACIÓN DE CAMARA TIPO "JC" COLOMBIA TELECOMUNICACIONES (DIMENSIONES INTERNAS LARGO:2,12M, ANCHO:1,26M, ALTO:1,60M SEGÚN NORMA TELECOM)(INCLUYE DEMOLICION, TRANSPORTE Y DISPOSICION DE ESCOMBROS, SUMINISTROS E INSTALACIÓN BLOQUE, CONCRETO PLACA SUPERIOR, REFUERZO,MORTERO, ARO Y TAPA ).</v>
          </cell>
          <cell r="E2609" t="str">
            <v>UN</v>
          </cell>
          <cell r="F2609">
            <v>984817</v>
          </cell>
          <cell r="G2609" t="str">
            <v>Actualización 2022 -I</v>
          </cell>
        </row>
        <row r="2610">
          <cell r="A2610">
            <v>8145</v>
          </cell>
          <cell r="B2610" t="str">
            <v>REDES TELEFONICAS / DATOS</v>
          </cell>
          <cell r="C2610" t="str">
            <v>RED TELEFONICA COLOMBIA TELECOMUNICACIONES</v>
          </cell>
          <cell r="D2610" t="str">
            <v>NIVELACIÓN DE CAMARA TIPO "F1" COLOMBIA TELECOMUNICACIONES (DIMENSIONES INTERNAS LARGO:0,69M, ANCHO:0,56M, ALTO 0,90M) (INCLUYE DEMOLICION, TRANSPORTE Y DISPOSICION DE ESCOMBROS, SUMINISTROS E INSTALACIÓN BLOQUE, MORTERO, MARCO Y TAPA).</v>
          </cell>
          <cell r="E2610" t="str">
            <v>UN</v>
          </cell>
          <cell r="F2610">
            <v>734116</v>
          </cell>
          <cell r="G2610" t="str">
            <v>Actualización 2022 -I</v>
          </cell>
        </row>
        <row r="2611">
          <cell r="A2611">
            <v>8146</v>
          </cell>
          <cell r="B2611" t="str">
            <v>REDES TELEFONICAS / DATOS</v>
          </cell>
          <cell r="C2611" t="str">
            <v>RED TELEFONICA COLOMBIA TELECOMUNICACIONES</v>
          </cell>
          <cell r="D2611" t="str">
            <v>NIVELACIÓN DE CAMARA TIPO "F2" COLOMBIA TELECOMUNICACIONES (DIMENSIONES INTERNAS LARGO:0,41M, ANCHO:0,36M, ALTO:0,90M SEGÚN NORMA TELECOM) (INCLUYE DEMOLICION, TRANSPORTE Y DISPOSICION DE ESCOMBROS, SUMINISTROS E INSTALACIÓN BLOQUE, MORTERO, MARCO Y TAPA).</v>
          </cell>
          <cell r="E2611" t="str">
            <v>UN</v>
          </cell>
          <cell r="F2611">
            <v>372023</v>
          </cell>
          <cell r="G2611" t="str">
            <v>Actualización 2022 -I</v>
          </cell>
        </row>
        <row r="2612">
          <cell r="A2612">
            <v>8148</v>
          </cell>
          <cell r="B2612" t="str">
            <v>REDES ALCANTARILLADO / DRENAJE</v>
          </cell>
          <cell r="C2612" t="str">
            <v>REDES ALCANTARILLADO / DRENAJE</v>
          </cell>
          <cell r="D2612" t="str">
            <v>ACOMETIDA DOMICILIARIA DE 1" CON COLLAR DE DERIVACION DE 4" X 1/2". SUMINISTRO E INSTALACION. (INCLUYE TUBERIA PF, REGISTROS Y ACCESORIOS, LONGITUD PROMEDIO DE 6.5M, INCLUYE CAJILLA EN POLIPROPILENO PARA MEDIDOR).</v>
          </cell>
          <cell r="E2612" t="str">
            <v>UN</v>
          </cell>
          <cell r="F2612">
            <v>364847</v>
          </cell>
          <cell r="G2612" t="str">
            <v>Actualización 2022 -I</v>
          </cell>
        </row>
        <row r="2613">
          <cell r="A2613">
            <v>8150</v>
          </cell>
          <cell r="B2613" t="str">
            <v>REDES TELEFONICAS / DATOS</v>
          </cell>
          <cell r="C2613" t="str">
            <v>RED TELEFONICA ETB</v>
          </cell>
          <cell r="D2613" t="str">
            <v>RECONSTRUCCIÓN CAJA DE INSPECCIÓN DOBLE PARA CANALIZACIÓN RED ETB (DIMENSIONES INTERNAS LARGO:1,02M, ANCHO:0,60M, ALTO:0,81M SEGÚN NORMA ETB) (INCLUYE MUROS , PAÑETE, MARCO Y TAPAS)</v>
          </cell>
          <cell r="E2613" t="str">
            <v>UN</v>
          </cell>
          <cell r="F2613">
            <v>1077571</v>
          </cell>
          <cell r="G2613" t="str">
            <v>Actualización 2022 -I</v>
          </cell>
        </row>
        <row r="2614">
          <cell r="A2614">
            <v>8151</v>
          </cell>
          <cell r="B2614" t="str">
            <v>REDES ACUEDUCTO</v>
          </cell>
          <cell r="C2614" t="str">
            <v>REDES ACUEDUCTO</v>
          </cell>
          <cell r="D2614" t="str">
            <v>EMPATES DE TUBERÍA EN PVC A PEAD 6" LINEAL SEGÚN NORMA NS-023 (INCLUYE ACCESORIOS). SUMINISTRO E INSTALACIÓN.</v>
          </cell>
          <cell r="E2614" t="str">
            <v>UN</v>
          </cell>
          <cell r="F2614">
            <v>1695694</v>
          </cell>
          <cell r="G2614" t="str">
            <v>Actualización 2022 -I</v>
          </cell>
        </row>
        <row r="2615">
          <cell r="A2615">
            <v>8152</v>
          </cell>
          <cell r="B2615" t="str">
            <v>REDES ALCANTARILLADO / DRENAJE</v>
          </cell>
          <cell r="C2615" t="str">
            <v>REDES ALCANTARILLADO / DRENAJE</v>
          </cell>
          <cell r="D2615" t="str">
            <v>RENIVELACIÓN DE ACOMETIDA DOMICILIARIA.</v>
          </cell>
          <cell r="E2615" t="str">
            <v>UN</v>
          </cell>
          <cell r="F2615">
            <v>36724</v>
          </cell>
          <cell r="G2615" t="str">
            <v>Actualización 2022 -I</v>
          </cell>
        </row>
        <row r="2616">
          <cell r="A2616">
            <v>8153</v>
          </cell>
          <cell r="B2616" t="str">
            <v>REDES ELECTRICAS</v>
          </cell>
          <cell r="C2616" t="str">
            <v>RED ELECTRICA CODENSA</v>
          </cell>
          <cell r="D2616" t="str">
            <v>TRANSFORMADOR SEMISUMERGIBLE 75 KVA 11.4 /0.208-0.120 KV DYN5. (SUMINISTRO E INSTALACIÓN)</v>
          </cell>
          <cell r="E2616" t="str">
            <v>UN</v>
          </cell>
          <cell r="F2616">
            <v>20484643</v>
          </cell>
          <cell r="G2616" t="str">
            <v>Actualización 2022 -I</v>
          </cell>
        </row>
        <row r="2617">
          <cell r="A2617">
            <v>8154</v>
          </cell>
          <cell r="B2617" t="str">
            <v>REDES TELEFONICAS / DATOS</v>
          </cell>
          <cell r="C2617" t="str">
            <v>RED TELEFONICA ETB</v>
          </cell>
          <cell r="D2617" t="str">
            <v>RECONSTRUCCIÓN CAJA DE INSPECCIÓN SENCILLA PARA CANALIZACIÓN RED ETB (DIMENSIONES INTERNAS LARGO:0,53M, ANCHO:0,53M, ALTO 1,08M SEGÚN NORMA ETB) (INCLUYE MUROS , PAÑETE, MARCO Y TAPAS)</v>
          </cell>
          <cell r="E2617" t="str">
            <v>UN</v>
          </cell>
          <cell r="F2617">
            <v>668207</v>
          </cell>
          <cell r="G2617" t="str">
            <v>Actualización 2022 -I</v>
          </cell>
        </row>
        <row r="2618">
          <cell r="A2618">
            <v>8155</v>
          </cell>
          <cell r="B2618" t="str">
            <v>REDES TELEFONICAS / DATOS</v>
          </cell>
          <cell r="C2618" t="str">
            <v>RED TELEFONICA ETB</v>
          </cell>
          <cell r="D2618" t="str">
            <v>NIVELACIÓN DE CÁMARA ETB T-13A H= 0.30M (DIMENSIONES INTERNAS LARGO:2,55M, ANCHO:1,85M, ALTO 1,80M SEGÚN NORMA ETB) (INCLUYE DEMOLICION, TRANSPORTE Y DISPOSICION DE ESCOMBROS, SUMINISTROS E INSTALACIÓN BLOQUE, CONCRETO PLACA SUPERIOR, REFUERZO,MORTERO, ARO Y TAPA ETB).</v>
          </cell>
          <cell r="E2618" t="str">
            <v>UN</v>
          </cell>
          <cell r="F2618">
            <v>1483986</v>
          </cell>
          <cell r="G2618" t="str">
            <v>Actualización 2022 -I</v>
          </cell>
        </row>
        <row r="2619">
          <cell r="A2619">
            <v>8156</v>
          </cell>
          <cell r="B2619" t="str">
            <v>REDES ALCANTARILLADO / DRENAJE</v>
          </cell>
          <cell r="C2619" t="str">
            <v>REDES ALCANTARILLADO / DRENAJE</v>
          </cell>
          <cell r="D2619" t="str">
            <v>LAVADO Y MANTENIMIENTO DE SEÑAL VERTICAL (SP-SR-SI), SENCILLA O DUPLEX.</v>
          </cell>
          <cell r="E2619" t="str">
            <v>UN</v>
          </cell>
          <cell r="F2619">
            <v>3750</v>
          </cell>
          <cell r="G2619" t="str">
            <v>Actualización 2022 -I</v>
          </cell>
        </row>
        <row r="2620">
          <cell r="A2620">
            <v>8157</v>
          </cell>
          <cell r="B2620" t="str">
            <v>REDES ELECTRICAS</v>
          </cell>
          <cell r="C2620" t="str">
            <v>RED ELECTRICA CODENSA</v>
          </cell>
          <cell r="D2620" t="str">
            <v>TRANSFORMADOR SEMISUMERGIBLE 45 KVA 11.4 /0.208-0.120 KV DYN5. (SUMINISTRO E INSTALACIÓN)</v>
          </cell>
          <cell r="E2620" t="str">
            <v>UN</v>
          </cell>
          <cell r="F2620">
            <v>21409178</v>
          </cell>
          <cell r="G2620" t="str">
            <v>Actualización 2022 -I</v>
          </cell>
        </row>
        <row r="2621">
          <cell r="A2621">
            <v>8158</v>
          </cell>
          <cell r="B2621" t="str">
            <v>CONCRETO Y ACERO PARA ESTRUCTURAS</v>
          </cell>
          <cell r="C2621" t="str">
            <v>CONCRETO PARA ESTRUCTURAS</v>
          </cell>
          <cell r="D2621" t="str">
            <v>CONCRETO 3000 PSI GRAVA COMÚN PARA PIEZA REMATE TIPO HOMBROS PARA RAMPA (PREMEZCLADO. INCLUYE SUMIN., BOMBEO CON AUTOBOMBA, FORMALETEO Y COLOCACIÓN. NO INCL. REFUERZO, CURADO).</v>
          </cell>
          <cell r="E2621" t="str">
            <v>M3</v>
          </cell>
          <cell r="F2621">
            <v>496410</v>
          </cell>
          <cell r="G2621" t="str">
            <v>Actualización 2022 -I</v>
          </cell>
        </row>
        <row r="2622">
          <cell r="A2622">
            <v>8159</v>
          </cell>
          <cell r="B2622" t="str">
            <v>REDES ELECTRICAS</v>
          </cell>
          <cell r="C2622" t="str">
            <v>RED ELECTRICA CODENSA</v>
          </cell>
          <cell r="D2622" t="str">
            <v>TRANSFORMADOR SEMISUMERGIBLE 225 KVA 11.4 /0.208-0.120 KV DYN5. (SUMINISTRO E INSTALACIÓN)</v>
          </cell>
          <cell r="E2622" t="str">
            <v>UN</v>
          </cell>
          <cell r="F2622">
            <v>30058654</v>
          </cell>
          <cell r="G2622" t="str">
            <v>Actualización 2022 -I</v>
          </cell>
        </row>
        <row r="2623">
          <cell r="A2623">
            <v>8160</v>
          </cell>
          <cell r="B2623" t="str">
            <v>PAVIMENTOS</v>
          </cell>
          <cell r="C2623" t="str">
            <v>PAVIMENTOS ARTICULADOS</v>
          </cell>
          <cell r="D2623" t="str">
            <v>ADOQUÍN DE CONCRETO A26 (20X10X6) CM (SUMINISTRO E INSTALACIÓN. INCLUYE BASE 3CM ARENA NIVELACIÓN Y ARENA DE SELLO)</v>
          </cell>
          <cell r="E2623" t="str">
            <v>ML</v>
          </cell>
          <cell r="F2623">
            <v>17871</v>
          </cell>
          <cell r="G2623" t="str">
            <v>Actualización 2022 -I</v>
          </cell>
        </row>
        <row r="2624">
          <cell r="A2624">
            <v>8161</v>
          </cell>
          <cell r="B2624" t="str">
            <v>REDES TELEFONICAS / DATOS</v>
          </cell>
          <cell r="C2624" t="str">
            <v>RED TELEFONICA ETB</v>
          </cell>
          <cell r="D2624" t="str">
            <v>NIVELACIÓN DE CÁMARA ETB T-16A H= 0.30M (DIMENSIONES INTERNAS LARGO:2,66M, ANCHO:2,66M, ALTO 1,80M SEGÚN NORMA ETB) (INCLUYE DEMOLICION, TRANSPORTE Y DISPOSICION DE ESCOMBROS, SUMINISTROS E INSTALACIÓN BLOQUE, CONCRETO PLACA SUPERIOR, REFUERZO,MORTERO, ARO Y TAPA ETB).</v>
          </cell>
          <cell r="E2624" t="str">
            <v>UN</v>
          </cell>
          <cell r="F2624">
            <v>1853632</v>
          </cell>
          <cell r="G2624" t="str">
            <v>Actualización 2022 -I</v>
          </cell>
        </row>
        <row r="2625">
          <cell r="A2625">
            <v>8162</v>
          </cell>
          <cell r="B2625" t="str">
            <v>REDES ALCANTARILLADO / DRENAJE</v>
          </cell>
          <cell r="C2625" t="str">
            <v>REDES ALCANTARILLADO / DRENAJE</v>
          </cell>
          <cell r="D2625" t="str">
            <v>TUBERÍA FLEXIBLE DE ALTA DENSIDAD NEGRA. TUBO Ø4", TUBERÍA PEAD, PE100, SDR17, DN50, PE.</v>
          </cell>
          <cell r="E2625" t="str">
            <v>ML</v>
          </cell>
          <cell r="F2625">
            <v>41795</v>
          </cell>
          <cell r="G2625" t="str">
            <v>Actualización 2022 -I</v>
          </cell>
        </row>
        <row r="2626">
          <cell r="A2626">
            <v>8163</v>
          </cell>
          <cell r="B2626" t="str">
            <v>REDES ALCANTARILLADO / DRENAJE</v>
          </cell>
          <cell r="C2626" t="str">
            <v>REDES ALCANTARILLADO / DRENAJE</v>
          </cell>
          <cell r="D2626" t="str">
            <v>TUBERÍA FLEXIBLE DE ALTA DENSIDAD NEGRA. TUBO Ø8", TUBERÍA PEAD, PE100, SDR17, DN50, PE.</v>
          </cell>
          <cell r="E2626" t="str">
            <v>ML</v>
          </cell>
          <cell r="F2626">
            <v>175035</v>
          </cell>
          <cell r="G2626" t="str">
            <v>Actualización 2022 -I</v>
          </cell>
        </row>
        <row r="2627">
          <cell r="A2627">
            <v>8165</v>
          </cell>
          <cell r="B2627" t="str">
            <v>ANÁLISIS AUXILIARES</v>
          </cell>
          <cell r="C2627" t="str">
            <v>OTROS</v>
          </cell>
          <cell r="D2627" t="str">
            <v>CAJA PARA VALVULAS GN EN MAMPOSTERÍA 0,5M X 0,5M X 0,7M (INCLUYE SUMINISTRO DE MATERIALES E INSTALACIÓN)</v>
          </cell>
          <cell r="E2627" t="str">
            <v>UN</v>
          </cell>
          <cell r="F2627">
            <v>352767</v>
          </cell>
          <cell r="G2627" t="str">
            <v>Actualización 2022 -I</v>
          </cell>
        </row>
        <row r="2628">
          <cell r="A2628">
            <v>8166</v>
          </cell>
          <cell r="B2628" t="str">
            <v>ANDENES Y SARDINELES</v>
          </cell>
          <cell r="C2628" t="str">
            <v>PISOS EN ADOQUINES Y EN LOSETAS</v>
          </cell>
          <cell r="D2628" t="str">
            <v>CENEFA EN LOSETA PREFABRICADA A58 GUIA (20X20X6) CM. SUMINISTRO E INSTALACIÓN. (INCLUYE 4CM DE MORTERO 1:5 HECHO EN OBRA PARA BASE Y ARENA DE PEÑA PARA SELLO)</v>
          </cell>
          <cell r="E2628" t="str">
            <v>M2</v>
          </cell>
          <cell r="F2628">
            <v>77505</v>
          </cell>
          <cell r="G2628" t="str">
            <v>Actualización 2022 -I</v>
          </cell>
        </row>
        <row r="2629">
          <cell r="A2629">
            <v>8167</v>
          </cell>
          <cell r="B2629" t="str">
            <v>MOBILIARIO URBANO - ARBOLES Y GRAMAS</v>
          </cell>
          <cell r="C2629" t="str">
            <v>MOBILIARIO URBANO</v>
          </cell>
          <cell r="D2629" t="str">
            <v>BLOQUE DE CONCRETO ESTRUCTURAL (0.12X0.2X0.4)M PARA CONTENEDOR DE RAICES (INCLUYE SUMINISTRO E INSTALACIÓN, GROUTING 14 MPA Y GRAFIL D=6 MM PARA REFUERZO HORIZONTAL)</v>
          </cell>
          <cell r="E2629" t="str">
            <v>M2</v>
          </cell>
          <cell r="F2629">
            <v>116100</v>
          </cell>
          <cell r="G2629" t="str">
            <v>Actualización 2022 -I</v>
          </cell>
        </row>
        <row r="2630">
          <cell r="A2630">
            <v>8168</v>
          </cell>
          <cell r="B2630" t="str">
            <v>REDES TELEFONICAS / DATOS</v>
          </cell>
          <cell r="C2630" t="str">
            <v>RED TELEFONICA ETB</v>
          </cell>
          <cell r="D2630" t="str">
            <v>NIVELACIÓN DE CÁMARA ETB T-14A H= 0.30M (DIMENSIONES INTERNAS LARGO:2,55M, ANCHO:2,24M, ALTO 1,80M SEGÚN NORMA ETB) (INCLUYE DEMOLICION, TRANSPORTE Y DISPOSICION DE ESCOMBROS, SUMINISTROS E INSTALACIÓN BLOQUE, CONCRETO PLACA SUPERIOR, REFUERZO,MORTERO, ARO Y TAPA ETB).</v>
          </cell>
          <cell r="E2630" t="str">
            <v>UN</v>
          </cell>
          <cell r="F2630">
            <v>1866876</v>
          </cell>
          <cell r="G2630" t="str">
            <v>Actualización 2022 -I</v>
          </cell>
        </row>
        <row r="2631">
          <cell r="A2631">
            <v>8169</v>
          </cell>
          <cell r="B2631" t="str">
            <v>ANDENES Y SARDINELES</v>
          </cell>
          <cell r="C2631" t="str">
            <v>PISOS EN ADOQUINES Y EN LOSETAS</v>
          </cell>
          <cell r="D2631" t="str">
            <v>CENEFA EN LOSETA PREFABRICADA A57 TÁCTIL ALERTA (20X20X6) CM. SUMINISTRO E INSTALACIÓN. (INCLUYE 4CM DE MORTERO 1:5 HECHO EN OBRA PARA BASE Y ARENA DE PEÑA PARA SELLO)</v>
          </cell>
          <cell r="E2631" t="str">
            <v>M2</v>
          </cell>
          <cell r="F2631">
            <v>77505</v>
          </cell>
          <cell r="G2631" t="str">
            <v>Actualización 2022 -I</v>
          </cell>
        </row>
        <row r="2632">
          <cell r="A2632">
            <v>8170</v>
          </cell>
          <cell r="B2632" t="str">
            <v>REDES ELECTRICAS</v>
          </cell>
          <cell r="C2632" t="str">
            <v>RED ELECTRICA CODENSA</v>
          </cell>
          <cell r="D2632" t="str">
            <v>LUMINARIA LED 103W, 48 LED. 120-227 V. (INCLUYE LUMINARIA, CABLES Y ELEMENTOS DE CONEXIÓN, OBRAS COMPLEMENTARIAS Y ACCESORIOS. INCLUYE SUMINISTRO, INSTALACIÓN, PRUEBAS Y PUESTA EN FUNCIONAMIENTO).</v>
          </cell>
          <cell r="E2632" t="str">
            <v>UN</v>
          </cell>
          <cell r="F2632">
            <v>1099226</v>
          </cell>
          <cell r="G2632" t="str">
            <v>Actualización 2022 -I</v>
          </cell>
        </row>
        <row r="2633">
          <cell r="A2633">
            <v>8171</v>
          </cell>
          <cell r="B2633" t="str">
            <v>REDES ALCANTARILLADO / DRENAJE</v>
          </cell>
          <cell r="C2633" t="str">
            <v>REDES ALCANTARILLADO / DRENAJE</v>
          </cell>
          <cell r="D2633" t="str">
            <v>TUBERÍA FLEXIBLE DE ALTA DENSIDAD NEGRA. TUBO Ø12", TUBERÍA PEAD, PE100, SDR17, DN50, PE.</v>
          </cell>
          <cell r="E2633" t="str">
            <v>ML</v>
          </cell>
          <cell r="F2633">
            <v>443221</v>
          </cell>
          <cell r="G2633" t="str">
            <v>Actualización 2022 -I</v>
          </cell>
        </row>
        <row r="2634">
          <cell r="A2634">
            <v>8172</v>
          </cell>
          <cell r="B2634" t="str">
            <v>REDES ELECTRICAS</v>
          </cell>
          <cell r="C2634" t="str">
            <v>RED ELECTRICA CODENSA</v>
          </cell>
          <cell r="D2634" t="str">
            <v>LUMINARIA LED 37W, 16 LED. 100-227 V. (INCLUYE LUMINARIA, CABLES Y ELEMENTOS DE CONEXIÓN, OBRAS COMPLEMENTARIAS Y ACCESORIOS. INCLUYE SUMINISTRO, INSTALACIÓN, PRUEBAS Y PUESTA EN FUNCIONAMIENTO).</v>
          </cell>
          <cell r="E2634" t="str">
            <v>UN</v>
          </cell>
          <cell r="F2634">
            <v>521705</v>
          </cell>
          <cell r="G2634" t="str">
            <v>Actualización 2022 -I</v>
          </cell>
        </row>
        <row r="2635">
          <cell r="A2635">
            <v>8173</v>
          </cell>
          <cell r="B2635" t="str">
            <v>REDES ELECTRICAS</v>
          </cell>
          <cell r="C2635" t="str">
            <v>RED ELECTRICA CODENSA</v>
          </cell>
          <cell r="D2635" t="str">
            <v>LUMINARIA LED 70W, 32 LED. 100-227 V. (INCLUYE LUMINARIA, CABLES Y ELEMENTOS DE CONEXIÓN, OBRAS COMPLEMENTARIAS Y ACCESORIOS. INCLUYE SUMINISTRO, INSTALACIÓN, PRUEBAS Y PUESTA EN FUNCIONAMIENTO).</v>
          </cell>
          <cell r="E2635" t="str">
            <v>UN</v>
          </cell>
          <cell r="F2635">
            <v>759705</v>
          </cell>
          <cell r="G2635" t="str">
            <v>Actualización 2022 -I</v>
          </cell>
        </row>
        <row r="2636">
          <cell r="A2636">
            <v>8177</v>
          </cell>
          <cell r="B2636" t="str">
            <v>REDES ALCANTARILLADO / DRENAJE</v>
          </cell>
          <cell r="C2636" t="str">
            <v>REDES ALCANTARILLADO / DRENAJE</v>
          </cell>
          <cell r="D2636" t="str">
            <v>TUBERÍA FLEXIBLE DE ALTA DENSIDAD NEGRA. TUBO Ø10", TUBERÍA PEAD, PE100, SDR17, DN50, PE.</v>
          </cell>
          <cell r="E2636" t="str">
            <v>ML</v>
          </cell>
          <cell r="F2636">
            <v>291494</v>
          </cell>
          <cell r="G2636" t="str">
            <v>Actualización 2022 -I</v>
          </cell>
        </row>
        <row r="2637">
          <cell r="A2637">
            <v>8181</v>
          </cell>
          <cell r="B2637" t="str">
            <v>REDES ACUEDUCTO</v>
          </cell>
          <cell r="C2637" t="str">
            <v>REDES ACUEDUCTO</v>
          </cell>
          <cell r="D2637" t="str">
            <v>EMPATES DE TUBERÍA EN PVC A PEAD 8" LINEAL SEGÚN NORMA NS-023 (INCLUYE ACCESORIOS). SUMINISTRO E INSTALACIÓN.</v>
          </cell>
          <cell r="E2637" t="str">
            <v>UN</v>
          </cell>
          <cell r="F2637">
            <v>1866619</v>
          </cell>
          <cell r="G2637" t="str">
            <v>Actualización 2022 -I</v>
          </cell>
        </row>
        <row r="2638">
          <cell r="A2638">
            <v>8182</v>
          </cell>
          <cell r="B2638" t="str">
            <v>REDES ACUEDUCTO</v>
          </cell>
          <cell r="C2638" t="str">
            <v>REDES ACUEDUCTO</v>
          </cell>
          <cell r="D2638" t="str">
            <v>EMPATES DE TUBERÍA EN PVC A PEAD 12" LINEAL SEGÚN NORMA NS-023. SUMINISTRO E INSTALACIÓN. (INCLUYE ACCESORIOS).</v>
          </cell>
          <cell r="E2638" t="str">
            <v>UN</v>
          </cell>
          <cell r="F2638">
            <v>4945514</v>
          </cell>
          <cell r="G2638" t="str">
            <v>Actualización 2022 -I</v>
          </cell>
        </row>
        <row r="2639">
          <cell r="A2639">
            <v>8183</v>
          </cell>
          <cell r="B2639" t="str">
            <v>OBRAS DE ARTE Y EDIFICACIONES</v>
          </cell>
          <cell r="C2639" t="str">
            <v>CUBIERTAS</v>
          </cell>
          <cell r="D2639" t="str">
            <v>CIELO RASO TIPO PANEL 300 C LISO LAMINA ALUMINIO 0.70 MM O SIMILAR. INCLUYE ESTRUCTURA SOPORTE CON PORTAPANEL EN ALUZINC, PINTURA POLIESTER 1 CARA, SOPORTES, ANCLAJES Y REMATES PERIMETRALES. (INCLUYE SUMINISTRO E INSTALACIÓN).</v>
          </cell>
          <cell r="E2639" t="str">
            <v>M2</v>
          </cell>
          <cell r="F2639">
            <v>396809</v>
          </cell>
          <cell r="G2639" t="str">
            <v>Actualización 2022 -I</v>
          </cell>
        </row>
        <row r="2640">
          <cell r="A2640">
            <v>8184</v>
          </cell>
          <cell r="B2640" t="str">
            <v>OBRAS DE ARTE Y EDIFICACIONES</v>
          </cell>
          <cell r="C2640" t="str">
            <v>ACABADOS</v>
          </cell>
          <cell r="D2640" t="str">
            <v>ESTUCO PLASTICO EN MUROS (INCLUYE SUMINISTRO E INSTALACIÓN).</v>
          </cell>
          <cell r="E2640" t="str">
            <v>M2</v>
          </cell>
          <cell r="F2640">
            <v>6178</v>
          </cell>
          <cell r="G2640" t="str">
            <v>Actualización 2022 -I</v>
          </cell>
        </row>
        <row r="2641">
          <cell r="A2641">
            <v>8185</v>
          </cell>
          <cell r="B2641" t="str">
            <v>REDES ALCANTARILLADO / DRENAJE</v>
          </cell>
          <cell r="C2641" t="str">
            <v>REDES ALCANTARILLADO / DRENAJE</v>
          </cell>
          <cell r="D2641" t="str">
            <v>TAPA (REJILLA) PARA CAÑUELA A-124. DIMENSIONES: 600X300X100MM. (INCLUYE SUMINISTRO DE MATERIALES E INSTALACIÓN)</v>
          </cell>
          <cell r="E2641" t="str">
            <v>UN</v>
          </cell>
          <cell r="F2641">
            <v>42983</v>
          </cell>
          <cell r="G2641" t="str">
            <v>Actualización 2022 -I</v>
          </cell>
        </row>
        <row r="2642">
          <cell r="A2642">
            <v>8186</v>
          </cell>
          <cell r="B2642" t="str">
            <v>MOBILIARIO URBANO - ARBOLES Y GRAMAS</v>
          </cell>
          <cell r="C2642" t="str">
            <v>SIEMBRA DE ARBOLES Y GRAMA</v>
          </cell>
          <cell r="D2642" t="str">
            <v>HORTENCIA (INCLUYE TIERRA NEGRA, E=20CM, SUMINISTRO Y PLANTACIÓN).</v>
          </cell>
          <cell r="E2642" t="str">
            <v>M2</v>
          </cell>
          <cell r="F2642">
            <v>70581</v>
          </cell>
          <cell r="G2642" t="str">
            <v>Actualización 2022 -I</v>
          </cell>
        </row>
        <row r="2643">
          <cell r="A2643">
            <v>8187</v>
          </cell>
          <cell r="B2643" t="str">
            <v>REDES TELEFONICAS / DATOS</v>
          </cell>
          <cell r="C2643" t="str">
            <v>RED TELEFONICA ETB</v>
          </cell>
          <cell r="D2643" t="str">
            <v>SEMÁFORO CUATRO MÓDULOS FIJACIÓN EN MÁSTIL (INCLUYE SUMINISTRO E INSTALACIÓN)</v>
          </cell>
          <cell r="E2643" t="str">
            <v>UN</v>
          </cell>
          <cell r="F2643">
            <v>5745731</v>
          </cell>
          <cell r="G2643" t="str">
            <v>Actualización 2022 -I</v>
          </cell>
        </row>
        <row r="2644">
          <cell r="A2644">
            <v>8188</v>
          </cell>
          <cell r="B2644" t="str">
            <v>REDES TELEFONICAS / DATOS</v>
          </cell>
          <cell r="C2644" t="str">
            <v>RED TELEFONICA ETB</v>
          </cell>
          <cell r="D2644" t="str">
            <v>SEMÁFORO CUATRO MÓDULOS FIJACIÓN EN MÁSTIL CON FLECHA DE GIRO (INCLUYE SUMINISTRO E INSTALACIÓN)</v>
          </cell>
          <cell r="E2644" t="str">
            <v>UN</v>
          </cell>
          <cell r="F2644">
            <v>5546004</v>
          </cell>
          <cell r="G2644" t="str">
            <v>Actualización 2022 -I</v>
          </cell>
        </row>
        <row r="2645">
          <cell r="A2645">
            <v>8189</v>
          </cell>
          <cell r="B2645" t="str">
            <v>CONCRETO Y ACERO PARA ESTRUCTURAS</v>
          </cell>
          <cell r="C2645" t="str">
            <v>CONCRETO PARA ESTRUCTURAS</v>
          </cell>
          <cell r="D2645" t="str">
            <v>CONCRETO 4000 PSI PARA PLACA SUPERIOR CON RELACIÓN AGUA MATERIAL CEMENTANTE DE &lt; 0,45 Y ADICIÓN DE FIBRE NYCON EN PROPORCIÓN DE 0,6KG/M3 (PREMEZCLADO. INCLUYE SUMINISTRO, FORMALETA, CURADO Y COLOCACIÓN. NO INCLUYE REFUERZO)</v>
          </cell>
          <cell r="E2645" t="str">
            <v>M3</v>
          </cell>
          <cell r="F2645">
            <v>1722202</v>
          </cell>
          <cell r="G2645" t="str">
            <v>Actualización 2022 -I</v>
          </cell>
        </row>
        <row r="2646">
          <cell r="A2646">
            <v>8190</v>
          </cell>
          <cell r="B2646" t="str">
            <v>CONCRETO Y ACERO PARA ESTRUCTURAS</v>
          </cell>
          <cell r="C2646" t="str">
            <v>CONCRETO PARA ESTRUCTURAS</v>
          </cell>
          <cell r="D2646" t="str">
            <v>CONCRETO 4000 PSI PARA MUROS CON RELACIÓN AGUA MATERIAL CEMENTANTE DE &lt; 0,45 Y ADICIÓN DE FIBRE NYCON EN PROPORCIÓN DE 0,6KG/M3 (PREMEZCLADO. INCLUYE SUMINISTRO, FORMALETA, CURADO Y COLOCACIÓN. NO INCLUYE REFUERZO)</v>
          </cell>
          <cell r="E2646" t="str">
            <v>M3</v>
          </cell>
          <cell r="F2646">
            <v>769426</v>
          </cell>
          <cell r="G2646" t="str">
            <v>Actualización 2022 -I</v>
          </cell>
        </row>
        <row r="2647">
          <cell r="A2647">
            <v>8192</v>
          </cell>
          <cell r="B2647" t="str">
            <v>CONCRETO Y ACERO PARA ESTRUCTURAS</v>
          </cell>
          <cell r="C2647" t="str">
            <v>CONCRETO PARA ESTRUCTURAS</v>
          </cell>
          <cell r="D2647" t="str">
            <v>CONCRETO 4000 PSI PARA CONTRAFUERTES CON RELACIÓN AGUA MATERIAL CEMENTANTE DE &lt;0,45 (PREMEZCLADO. INCLUYE SUMINISTRO, FORMALETA, CURADO Y COLOCACIÓN. NO INCLUYE REFUERZO).</v>
          </cell>
          <cell r="E2647" t="str">
            <v>M3</v>
          </cell>
          <cell r="F2647">
            <v>772814</v>
          </cell>
          <cell r="G2647" t="str">
            <v>Actualización 2022 -I</v>
          </cell>
        </row>
        <row r="2648">
          <cell r="A2648">
            <v>8193</v>
          </cell>
          <cell r="B2648" t="str">
            <v>CONCRETO Y ACERO PARA ESTRUCTURAS</v>
          </cell>
          <cell r="C2648" t="str">
            <v>CONCRETO PARA ESTRUCTURAS</v>
          </cell>
          <cell r="D2648" t="str">
            <v xml:space="preserve">DADO EN CONCRETO 4000 PSI CON RELACIÓN AGUA MATERIAL CEMENTANTE DE &lt;0,45 (Premezclado. Incluye suministro, formaleteo en madera, curado y colocación. (No incluye refuerzo) </v>
          </cell>
          <cell r="E2648" t="str">
            <v>M3</v>
          </cell>
          <cell r="F2648">
            <v>682811</v>
          </cell>
          <cell r="G2648" t="str">
            <v>Actualización 2022 -I</v>
          </cell>
        </row>
        <row r="2649">
          <cell r="A2649">
            <v>8194</v>
          </cell>
          <cell r="B2649" t="str">
            <v>GEOSINTETICOS</v>
          </cell>
          <cell r="C2649" t="str">
            <v>GEOMEMBRANAS</v>
          </cell>
          <cell r="D2649" t="str">
            <v>APOYO ELASTOMÉRICO EN NEOPRENO REFORZADO CIRCULAR. DIÁMETRO 900MM, H= 200MM, DUREZA-60 (SUMINISTRO E INSTALACIÓN).</v>
          </cell>
          <cell r="E2649" t="str">
            <v>UN</v>
          </cell>
          <cell r="F2649">
            <v>7431249</v>
          </cell>
          <cell r="G2649" t="str">
            <v>Actualización 2022 -I</v>
          </cell>
        </row>
        <row r="2650">
          <cell r="A2650">
            <v>8195</v>
          </cell>
          <cell r="B2650" t="str">
            <v>CONCRETO Y ACERO PARA ESTRUCTURAS</v>
          </cell>
          <cell r="C2650" t="str">
            <v>CONCRETO PARA ESTRUCTURAS</v>
          </cell>
          <cell r="D2650" t="str">
            <v>SUPER ESTRUCTURA EN CONCRETO DE 7000 PSI PREMEZCLADO, GRAVA COMÚN (Incluye Sumin, bombeo, Formaleteo, Colocación y Curado. No incl. Refuerzo).</v>
          </cell>
          <cell r="E2650" t="str">
            <v>M3</v>
          </cell>
          <cell r="F2650">
            <v>772539</v>
          </cell>
          <cell r="G2650" t="str">
            <v>Actualización 2022 -I</v>
          </cell>
        </row>
        <row r="2651">
          <cell r="A2651">
            <v>8196</v>
          </cell>
          <cell r="B2651" t="str">
            <v>EXCAVACIONES</v>
          </cell>
          <cell r="C2651" t="str">
            <v>EXC. CONFORMACION DE SUBRASANTE</v>
          </cell>
          <cell r="D2651" t="str">
            <v>ATAGUÍA (SACOS EN SUELO CEMENTO) (CONFINAMIENTO DE TALUDES. PROPORCIÓN 1:0:2. SUMINISTRO, MEZCLADO, LLENADO Y COLOCACIÓN.</v>
          </cell>
          <cell r="E2651" t="str">
            <v>M3</v>
          </cell>
          <cell r="F2651">
            <v>534205</v>
          </cell>
          <cell r="G2651" t="str">
            <v>Actualización 2022 -I</v>
          </cell>
        </row>
        <row r="2652">
          <cell r="A2652">
            <v>8197</v>
          </cell>
          <cell r="B2652" t="str">
            <v>REDES TELEFONICAS / DATOS</v>
          </cell>
          <cell r="C2652" t="str">
            <v>RED TELEFONICA ETB</v>
          </cell>
          <cell r="D2652" t="str">
            <v>TUBERIA METALICA CORRUGADA GALVANIZADA SEGUN NORMA ASTM A-760. DIAMETRO 108". ESPESOR DE 2,5 MM. (INCLUYE TORNILLERIA PARA EL ARMADO DE LAS LÁMINAS ENTRE SI) (INCLUYE SUMINISTRO E INSTALACIÓN).</v>
          </cell>
          <cell r="E2652" t="str">
            <v>ML</v>
          </cell>
          <cell r="F2652">
            <v>2097015</v>
          </cell>
          <cell r="G2652" t="str">
            <v>Actualización 2022 -I</v>
          </cell>
        </row>
        <row r="2653">
          <cell r="A2653">
            <v>8200</v>
          </cell>
          <cell r="B2653" t="str">
            <v>CONCRETO Y ACERO PARA ESTRUCTURAS</v>
          </cell>
          <cell r="C2653" t="str">
            <v>CONCRETO PARA ESTRUCTURAS</v>
          </cell>
          <cell r="D2653" t="str">
            <v>PILOTE D=80 CM CON CONCRETO TREMIE DE 4000 PSI. (INCL. EXCAVACIÓN, CARGUE, MOVILIZACIÓN, MONTAJE Y DESMONTAJE EQUIPO Y CONCRETO)</v>
          </cell>
          <cell r="E2653" t="str">
            <v>ML</v>
          </cell>
          <cell r="F2653">
            <v>798114</v>
          </cell>
          <cell r="G2653" t="str">
            <v>Actualización 2022 -I</v>
          </cell>
        </row>
        <row r="2654">
          <cell r="A2654">
            <v>8202</v>
          </cell>
          <cell r="B2654" t="str">
            <v>REDES ELECTRICAS</v>
          </cell>
          <cell r="C2654" t="str">
            <v>RED ELECTRICA CODENSA</v>
          </cell>
          <cell r="D2654" t="str">
            <v>RETIRO Y REUBICACIÓN DE POSTE DE 10 METROS</v>
          </cell>
          <cell r="E2654" t="str">
            <v>UN</v>
          </cell>
          <cell r="F2654">
            <v>273418</v>
          </cell>
          <cell r="G2654" t="str">
            <v>Actualización 2022 -I</v>
          </cell>
        </row>
        <row r="2655">
          <cell r="A2655">
            <v>8204</v>
          </cell>
          <cell r="B2655" t="str">
            <v>CONCRETO Y ACERO PARA ESTRUCTURAS</v>
          </cell>
          <cell r="C2655" t="str">
            <v>CONCRETO PARA ESTRUCTURAS</v>
          </cell>
          <cell r="D2655" t="str">
            <v>CONCRETO 3000 PSI PARA PEDESTAL (PREMEZCLADO. INCL. SUMINISTRO, FORMALETEO Y COLOCACIÓN. NO INCL. REFUERZO, CURADO).</v>
          </cell>
          <cell r="E2655" t="str">
            <v>M3</v>
          </cell>
          <cell r="F2655">
            <v>551192</v>
          </cell>
          <cell r="G2655" t="str">
            <v>Actualización 2022 -I</v>
          </cell>
        </row>
        <row r="2656">
          <cell r="A2656">
            <v>8205</v>
          </cell>
          <cell r="B2656" t="str">
            <v>CONCRETO Y ACERO PARA ESTRUCTURAS</v>
          </cell>
          <cell r="C2656" t="str">
            <v>CONCRETO PARA ESTRUCTURAS</v>
          </cell>
          <cell r="D2656" t="str">
            <v>CONCRETO 3000 PSI (21 MPA) PARA PLACA DE PISO INCLUYENDO STEEL DECK DE 2" C-22 Y CONECTORES (PREMEZCLADO. INCLUYE SUMINISTRO, FORMALETEO Y COLOCACIÓN. NO INCL. REFUERZO, CURADO).</v>
          </cell>
          <cell r="E2656" t="str">
            <v>M2</v>
          </cell>
          <cell r="F2656">
            <v>154125</v>
          </cell>
          <cell r="G2656" t="str">
            <v>Actualización 2022 -I</v>
          </cell>
        </row>
        <row r="2657">
          <cell r="A2657">
            <v>8209</v>
          </cell>
          <cell r="B2657" t="str">
            <v>CONCRETO Y ACERO PARA ESTRUCTURAS</v>
          </cell>
          <cell r="C2657" t="str">
            <v>CONCRETO PARA ESTRUCTURAS</v>
          </cell>
          <cell r="D2657" t="str">
            <v>PEDESTAL EN CONCRETO DE 3000 PSI IMPERMEABLE CON ACERO DE REFUERZO DE 3/8", ESPESOR DE PARED DE 80MM PARA EQUIPO DE CONTROL (1.20 M X 0.90 M X 0.75 M). CONSTRUCCIÓN. CON CUATRO DUCTOS PESADOS DE PVC TIPO DB D= 2".</v>
          </cell>
          <cell r="E2657" t="str">
            <v>UN</v>
          </cell>
          <cell r="F2657">
            <v>480805</v>
          </cell>
          <cell r="G2657" t="str">
            <v>Actualización 2022 -I</v>
          </cell>
        </row>
        <row r="2658">
          <cell r="A2658">
            <v>8210</v>
          </cell>
          <cell r="B2658" t="str">
            <v>ANÁLISIS AUXILIARES</v>
          </cell>
          <cell r="C2658" t="str">
            <v>OTROS</v>
          </cell>
          <cell r="D2658" t="str">
            <v>RETIRO DE CERCA EN MADERA. (INCLUYE CARGUE MANUAL). NO INCLUYE TRANSPORTE Y DISPOSICIÓN FINAL DE SOBRANTES</v>
          </cell>
          <cell r="E2658" t="str">
            <v>ML</v>
          </cell>
          <cell r="F2658">
            <v>4377</v>
          </cell>
          <cell r="G2658" t="str">
            <v>Actualización 2022 -I</v>
          </cell>
        </row>
        <row r="2659">
          <cell r="A2659">
            <v>8212</v>
          </cell>
          <cell r="B2659" t="str">
            <v>ANDENES Y SARDINELES</v>
          </cell>
          <cell r="C2659" t="str">
            <v>PISOS EN ADOQUINES Y EN LOSETAS</v>
          </cell>
          <cell r="D2659" t="str">
            <v>LOSETA DE CONCRETO A20 TR. LIVIANO 20X20X6CM COLOR GRIS (SUMINISTRO E INSTALACIÓN. INCLUYE BASE 4CM ARENA NIVELACIÓN Y ARENA DE SELLO)</v>
          </cell>
          <cell r="E2659" t="str">
            <v>M2</v>
          </cell>
          <cell r="F2659">
            <v>66431</v>
          </cell>
          <cell r="G2659" t="str">
            <v>Actualización 2022 -I</v>
          </cell>
        </row>
        <row r="2660">
          <cell r="A2660">
            <v>8213</v>
          </cell>
          <cell r="B2660" t="str">
            <v>REDES ELECTRICAS</v>
          </cell>
          <cell r="C2660" t="str">
            <v>RED ELECTRICA CODENSA</v>
          </cell>
          <cell r="D2660" t="str">
            <v>CONDUCTOR RED DE BAJA TENSIÓN 3N2/0+1N1/0 -600V-CU</v>
          </cell>
          <cell r="E2660" t="str">
            <v>ML</v>
          </cell>
          <cell r="F2660">
            <v>163724</v>
          </cell>
          <cell r="G2660" t="str">
            <v>Actualización 2022 -I</v>
          </cell>
        </row>
        <row r="2661">
          <cell r="A2661">
            <v>8214</v>
          </cell>
          <cell r="B2661" t="str">
            <v>REDES ELECTRICAS</v>
          </cell>
          <cell r="C2661" t="str">
            <v>RED ELECTRICA CODENSA</v>
          </cell>
          <cell r="D2661" t="str">
            <v>CONDUCTOR RED DE B.T. 3N1/0+1N2 -600V-CU</v>
          </cell>
          <cell r="E2661" t="str">
            <v>ML</v>
          </cell>
          <cell r="F2661">
            <v>122090</v>
          </cell>
          <cell r="G2661" t="str">
            <v>Actualización 2022 -I</v>
          </cell>
        </row>
        <row r="2662">
          <cell r="A2662">
            <v>8217</v>
          </cell>
          <cell r="B2662" t="str">
            <v>REDES ELECTRICAS</v>
          </cell>
          <cell r="C2662" t="str">
            <v>RED ELECTRICA CODENSA</v>
          </cell>
          <cell r="D2662" t="str">
            <v>ACOMETIDA TRIFASICA (4N8 AWG-THW-600V-CU)</v>
          </cell>
          <cell r="E2662" t="str">
            <v>ML</v>
          </cell>
          <cell r="F2662">
            <v>446460</v>
          </cell>
          <cell r="G2662" t="str">
            <v>Actualización 2022 -I</v>
          </cell>
        </row>
        <row r="2663">
          <cell r="A2663">
            <v>8218</v>
          </cell>
          <cell r="B2663" t="str">
            <v>REDES ELECTRICAS</v>
          </cell>
          <cell r="C2663" t="str">
            <v>RED ELECTRICA CODENSA</v>
          </cell>
          <cell r="D2663" t="str">
            <v>ACOMETIDA TRIFASICA (3N2/0+1N1/0) AWG-THW-600V-CU</v>
          </cell>
          <cell r="E2663" t="str">
            <v>UN</v>
          </cell>
          <cell r="F2663">
            <v>1557970</v>
          </cell>
          <cell r="G2663" t="str">
            <v>Actualización 2022 -I</v>
          </cell>
        </row>
        <row r="2664">
          <cell r="A2664">
            <v>8219</v>
          </cell>
          <cell r="B2664" t="str">
            <v>REDES ELECTRICAS</v>
          </cell>
          <cell r="C2664" t="str">
            <v>RED ELECTRICA CODENSA</v>
          </cell>
          <cell r="D2664" t="str">
            <v>ACOMETIDA TRIFASICA (3N1/0+1N2) AWG-THW-600V-CU</v>
          </cell>
          <cell r="E2664" t="str">
            <v>UN</v>
          </cell>
          <cell r="F2664">
            <v>1267434</v>
          </cell>
          <cell r="G2664" t="str">
            <v>Actualización 2022 -I</v>
          </cell>
        </row>
        <row r="2665">
          <cell r="A2665">
            <v>8220</v>
          </cell>
          <cell r="B2665" t="str">
            <v>REDES ELECTRICAS</v>
          </cell>
          <cell r="C2665" t="str">
            <v>RED ELECTRICA CODENSA</v>
          </cell>
          <cell r="D2665" t="str">
            <v>ACOMETIDA TRIFASICA (3N2+1N4) AWG-THW-600V-CU</v>
          </cell>
          <cell r="E2665" t="str">
            <v>UN</v>
          </cell>
          <cell r="F2665">
            <v>1589924</v>
          </cell>
          <cell r="G2665" t="str">
            <v>Actualización 2022 -I</v>
          </cell>
        </row>
        <row r="2666">
          <cell r="A2666">
            <v>8221</v>
          </cell>
          <cell r="B2666" t="str">
            <v>REDES ELECTRICAS</v>
          </cell>
          <cell r="C2666" t="str">
            <v>RED ELECTRICA CODENSA</v>
          </cell>
          <cell r="D2666" t="str">
            <v>ACOMETIDA BIFASICA (3N8) AWG-THW-600V-CU</v>
          </cell>
          <cell r="E2666" t="str">
            <v>UN</v>
          </cell>
          <cell r="F2666">
            <v>394253</v>
          </cell>
          <cell r="G2666" t="str">
            <v>Actualización 2022 -I</v>
          </cell>
        </row>
        <row r="2667">
          <cell r="A2667">
            <v>8222</v>
          </cell>
          <cell r="B2667" t="str">
            <v>SEÑALIZACIÓN</v>
          </cell>
          <cell r="C2667" t="str">
            <v>OTROS-SEÑALIZACIÓN</v>
          </cell>
          <cell r="D2667" t="str">
            <v>DEMARCACION PICTOGRAMA TEXTOS DERECHOS DE LOS NIÑOS CON PINTURA ACRILICA BASE SOLVENTE (INCLUYE SUMINISTRO Y APLICACIÓN MEDIDO COMO EL AREA DEL PAÑO QUE CONTIENE EL TEXTO)</v>
          </cell>
          <cell r="E2667" t="str">
            <v>M2</v>
          </cell>
          <cell r="F2667">
            <v>52771</v>
          </cell>
          <cell r="G2667" t="str">
            <v>Actualización 2022 -I</v>
          </cell>
        </row>
        <row r="2668">
          <cell r="A2668">
            <v>8223</v>
          </cell>
          <cell r="B2668" t="str">
            <v>SEÑALIZACIÓN</v>
          </cell>
          <cell r="C2668" t="str">
            <v>DEMARCACION DE PAVIMENTOS</v>
          </cell>
          <cell r="D2668" t="str">
            <v>DEMARCACION PICTOGRAMA NIÑOS CON PINTURA ACRILICA BASE SOLVENTE (INCLUYE SUMINISTRO Y APLICACIÓN MEDIDO COMO EL AREA DEL PAÑO QUE CONTIENE EL DIBUJO)</v>
          </cell>
          <cell r="E2668" t="str">
            <v>M2</v>
          </cell>
          <cell r="F2668">
            <v>52771</v>
          </cell>
          <cell r="G2668" t="str">
            <v>Actualización 2022 -I</v>
          </cell>
        </row>
        <row r="2669">
          <cell r="A2669">
            <v>8224</v>
          </cell>
          <cell r="B2669" t="str">
            <v>MOBILIARIO URBANO - ARBOLES Y GRAMAS</v>
          </cell>
          <cell r="C2669" t="str">
            <v>MOBILIARIO URBANO</v>
          </cell>
          <cell r="D2669" t="str">
            <v>CONTENEDOR DE RAICES (2.10X8.50X1.20M. INC. SUMINISTRO, CONSTRUCCIÓN Y FILTRO EN GRAVILLA. NO INC. TIERRA)</v>
          </cell>
          <cell r="E2669" t="str">
            <v>UN</v>
          </cell>
          <cell r="F2669">
            <v>6534489</v>
          </cell>
          <cell r="G2669" t="str">
            <v>Actualización 2022 -I</v>
          </cell>
        </row>
        <row r="2670">
          <cell r="A2670">
            <v>8225</v>
          </cell>
          <cell r="B2670" t="str">
            <v>MOBILIARIO URBANO - ARBOLES Y GRAMAS</v>
          </cell>
          <cell r="C2670" t="str">
            <v>MOBILIARIO URBANO</v>
          </cell>
          <cell r="D2670" t="str">
            <v>CONTENEDOR DE RAICES (1.40X1.80X1.20M. INC. SUMINISTRO, CONSTRUCCIÓN Y FILTRO EN GRAVILLA. NO INC. TIERRA)</v>
          </cell>
          <cell r="E2670" t="str">
            <v>UN</v>
          </cell>
          <cell r="F2670">
            <v>1325074</v>
          </cell>
          <cell r="G2670" t="str">
            <v>Actualización 2022 -I</v>
          </cell>
        </row>
        <row r="2671">
          <cell r="A2671">
            <v>8226</v>
          </cell>
          <cell r="B2671" t="str">
            <v>ANDENES Y SARDINELES</v>
          </cell>
          <cell r="C2671" t="str">
            <v>PISOS EN ADOQUINES Y EN LOSETAS</v>
          </cell>
          <cell r="D2671" t="str">
            <v>ACABADO DE PELDAÑOS PARA ESCALAS SOBRE TERRENO EN LADRILLO PRENSADO 24X12X6 PEGADO DE CANTO ACORDE CON DETALLES. (SUMINISTRO E INSTALACION. INCLUYE 4 CM DE MORTERO 3000 PSI PARA BASE Y PEGA)</v>
          </cell>
          <cell r="E2671" t="str">
            <v>M2</v>
          </cell>
          <cell r="F2671">
            <v>42317</v>
          </cell>
          <cell r="G2671" t="str">
            <v>Actualización 2022 -I</v>
          </cell>
        </row>
        <row r="2672">
          <cell r="A2672">
            <v>8227</v>
          </cell>
          <cell r="B2672" t="str">
            <v>ANDENES Y SARDINELES</v>
          </cell>
          <cell r="C2672" t="str">
            <v>SARDINELES Y BORDILLOS</v>
          </cell>
          <cell r="D2672" t="str">
            <v>CAÑUELA ESPECIAL A=0.10M, E=0.10M CONCRETO 3000 PSI. (FUNDIDO EN SITIO, CONCRETO HECHO EN OBRA. INC. FORMALET. Y CONST.)</v>
          </cell>
          <cell r="E2672" t="str">
            <v>ML</v>
          </cell>
          <cell r="F2672">
            <v>48470</v>
          </cell>
          <cell r="G2672" t="str">
            <v>Actualización 2022 -I</v>
          </cell>
        </row>
        <row r="2673">
          <cell r="A2673">
            <v>8228</v>
          </cell>
          <cell r="B2673" t="str">
            <v>ANDENES Y SARDINELES</v>
          </cell>
          <cell r="C2673" t="str">
            <v>PISOS EN ADOQUINES Y EN LOSETAS</v>
          </cell>
          <cell r="D2673" t="str">
            <v>CENEFA LINEAL EN LOSETA PREFABRICADA TÁCTIL ALERTA A57 / A58 ANCHO 0.20M COLOR AMARILLO. (SUMINISTRO E INSTALACIÓN. INCLUYE BASE EN ARENA DE NIVELACIÓN E= 4CM Y ARENA DE SELLO).</v>
          </cell>
          <cell r="E2673" t="str">
            <v>ML</v>
          </cell>
          <cell r="F2673">
            <v>19746</v>
          </cell>
          <cell r="G2673" t="str">
            <v>Actualización 2022 -I</v>
          </cell>
        </row>
        <row r="2674">
          <cell r="A2674">
            <v>8229</v>
          </cell>
          <cell r="B2674" t="str">
            <v>ANDENES Y SARDINELES</v>
          </cell>
          <cell r="C2674" t="str">
            <v>PISOS EN ADOQUINES Y EN LOSETAS</v>
          </cell>
          <cell r="D2674" t="str">
            <v>FRANJA EN ADOQUIN DE CONCRETO DEMARCADOR VISUAL A26 20X10X6CM COLOR AMARILLO. (SUMINISTRO E INSTALACIÓN. INCLUYE BASE 3CM ARENA NIVELACIÓN Y ARENA DE SELLO).</v>
          </cell>
          <cell r="E2674" t="str">
            <v>ML</v>
          </cell>
          <cell r="F2674">
            <v>15221</v>
          </cell>
          <cell r="G2674" t="str">
            <v>Actualización 2022 -I</v>
          </cell>
        </row>
        <row r="2675">
          <cell r="A2675">
            <v>8230</v>
          </cell>
          <cell r="B2675" t="str">
            <v>ANDENES Y SARDINELES</v>
          </cell>
          <cell r="C2675" t="str">
            <v>PISOS EN ADOQUINES Y EN LOSETAS</v>
          </cell>
          <cell r="D2675" t="str">
            <v>LOSETA DE CONCRETO A20 TIPO PANOT TR. LIVIANO 20X20X6CM COLOR OCRE Y/O TERRACOTA O SIMILAR (SUMINISTRO E INSTALACIÓN. INCLUYE BASE 4CM ARENA NIVELACIÓN Y ARENA DE SELLO)</v>
          </cell>
          <cell r="E2675" t="str">
            <v>M2</v>
          </cell>
          <cell r="F2675">
            <v>98662</v>
          </cell>
          <cell r="G2675" t="str">
            <v>Actualización 2022 -I</v>
          </cell>
        </row>
        <row r="2676">
          <cell r="A2676">
            <v>8231</v>
          </cell>
          <cell r="B2676" t="str">
            <v>CONCRETO Y ACERO PARA ESTRUCTURAS</v>
          </cell>
          <cell r="C2676" t="str">
            <v>ESTRUCTURAS EN ACERO</v>
          </cell>
          <cell r="D2676" t="str">
            <v>ACERO ESTRUCTURAL A709 GRADO 50. (INCLUYE TRANSPORTE, FABRICACIÓN Y MONTAJE CON ANTICORROSIVO Y PINTURA DE ACABADO EN EPÓXICO) (INCLUYE MATERIALES, INSUMOS, HERRAMIENTAS Y EQUIPOS, ANDAMIOS, MANO DE OBRA CALIFICADA Y TODO LO NECESARIO PARA DESARROLLAR LA OBRA.</v>
          </cell>
          <cell r="E2676" t="str">
            <v>KG</v>
          </cell>
          <cell r="F2676">
            <v>11829</v>
          </cell>
          <cell r="G2676" t="str">
            <v>Actualización 2022 -I</v>
          </cell>
        </row>
        <row r="2677">
          <cell r="A2677">
            <v>8236</v>
          </cell>
          <cell r="B2677" t="str">
            <v>CONCRETO Y ACERO PARA ESTRUCTURAS</v>
          </cell>
          <cell r="C2677" t="str">
            <v>ESTRUCTURAS EN ACERO</v>
          </cell>
          <cell r="D2677" t="str">
            <v>PERGOLA EN SECCIÓN TUBULAR (100 X 100 MM Y 100MM X 50 MM). FACHADA FIJA EN PANELES DE VIDRIO LAMINADO DE SEGURIDAD EN 3 MÓDULOS VERTICALES CON BORDE PERIMETRAL EN NEOPRENO+ESTRUCTURA METÁLICA EXTER. DE PERFIL TRAPEZ. FIJACIÓN A ESTRUCTURA CON BUJES. SUMINISTRO E INSTALACIÓN</v>
          </cell>
          <cell r="E2677" t="str">
            <v>M2</v>
          </cell>
          <cell r="F2677">
            <v>3616851</v>
          </cell>
          <cell r="G2677" t="str">
            <v>Actualización 2022 -I</v>
          </cell>
        </row>
        <row r="2678">
          <cell r="A2678">
            <v>8237</v>
          </cell>
          <cell r="B2678" t="str">
            <v>OBRAS DE ARTE Y EDIFICACIONES</v>
          </cell>
          <cell r="C2678" t="str">
            <v>PISOS</v>
          </cell>
          <cell r="D2678" t="str">
            <v>ADOQUIN EN CONCRETO COLOR CHOCOLATE A-25 20X10X6CM  (SUMINISTRO E INSTALACIÓN. INCLUYE BASE 4CM MORTERO 2500 PSI Y ARENA DE SELLO)</v>
          </cell>
          <cell r="E2678" t="str">
            <v>ML</v>
          </cell>
          <cell r="F2678">
            <v>16241</v>
          </cell>
          <cell r="G2678" t="str">
            <v>Actualización 2022 -I</v>
          </cell>
        </row>
        <row r="2679">
          <cell r="A2679">
            <v>8238</v>
          </cell>
          <cell r="B2679" t="str">
            <v>GEOSINTETICOS</v>
          </cell>
          <cell r="C2679" t="str">
            <v>GEOTEXTILES</v>
          </cell>
          <cell r="D2679" t="str">
            <v>NEOPRENO REFORZADO 0.35X0.35X2,5 CM DOBLE REFUERZO DUREZA 60. SUMINISTRO E INSTALACIÓN. (INCLUYE LIMPIEZA DE LA SUPERFICIE CON CHORRO DE AIRE A PRESIÓN, HERRAMIENTA MENOR Y COMPRESOR).</v>
          </cell>
          <cell r="E2679" t="str">
            <v>UN</v>
          </cell>
          <cell r="F2679">
            <v>217874</v>
          </cell>
          <cell r="G2679" t="str">
            <v>Actualización 2022 -I</v>
          </cell>
        </row>
        <row r="2680">
          <cell r="A2680">
            <v>8239</v>
          </cell>
          <cell r="B2680" t="str">
            <v>ENSAYOS - LABORATORIOS</v>
          </cell>
          <cell r="C2680" t="str">
            <v>ENSAYOS - LABORATORIOS</v>
          </cell>
          <cell r="D2680" t="str">
            <v>UNIDAD LECTORA DE PIEZÓMETRO. SUMINISTRO E INSTALACIÓN</v>
          </cell>
          <cell r="E2680" t="str">
            <v>UN</v>
          </cell>
          <cell r="F2680">
            <v>7491050</v>
          </cell>
          <cell r="G2680" t="str">
            <v>Actualización 2022 -I</v>
          </cell>
        </row>
        <row r="2681">
          <cell r="A2681">
            <v>8240</v>
          </cell>
          <cell r="B2681" t="str">
            <v>ENSAYOS - LABORATORIOS</v>
          </cell>
          <cell r="C2681" t="str">
            <v>ENSAYOS - LABORATORIOS</v>
          </cell>
          <cell r="D2681" t="str">
            <v>MÓDULOS SONOROS (INCLUYE SUMINISTRO E INSTALACIÓN)</v>
          </cell>
          <cell r="E2681" t="str">
            <v>UN</v>
          </cell>
          <cell r="F2681">
            <v>1370271</v>
          </cell>
          <cell r="G2681" t="str">
            <v>Actualización 2022 -I</v>
          </cell>
        </row>
        <row r="2682">
          <cell r="A2682">
            <v>8241</v>
          </cell>
          <cell r="B2682" t="str">
            <v>REDES ACUEDUCTO</v>
          </cell>
          <cell r="C2682" t="str">
            <v>REDES ACUEDUCTO</v>
          </cell>
          <cell r="D2682" t="str">
            <v>CODO EN ACERO D=36" ENTRE 5° Y 22 1/2°. JUNTA ESPIGO CAMPANA CON EMPAQUE DE CAUCHO, CON REVESTIMIENTO INTERIOR Y EXTERIOR EN MORTERO DE CEMENTO. . L=0.50M X 0.50M.. PRESIÓN DE TRABAJO 150 PSI. SUMINISTRO E INSTALACIÓN</v>
          </cell>
          <cell r="E2682" t="str">
            <v>UN</v>
          </cell>
          <cell r="F2682">
            <v>7698784</v>
          </cell>
          <cell r="G2682" t="str">
            <v>Actualización 2022 -I</v>
          </cell>
        </row>
        <row r="2683">
          <cell r="A2683">
            <v>8242</v>
          </cell>
          <cell r="B2683" t="str">
            <v>REDES ACUEDUCTO</v>
          </cell>
          <cell r="C2683" t="str">
            <v>REDES ACUEDUCTO</v>
          </cell>
          <cell r="D2683" t="str">
            <v>TUBERÍA EN ACERO Ø36" CON UNIONES ESPIGO/CAMPANA CON EMPAQUE DE CAUCHO. REVEST. INTERIOR Y RECUBR EXT. EN MORTERO CEMENTO. NORMA AWWA C200. L= 6.00M PRESIÓN TRABAJO 150 PSI. SUMINISTRO E INSTALACIÓN</v>
          </cell>
          <cell r="E2683" t="str">
            <v>UN</v>
          </cell>
          <cell r="F2683">
            <v>3467747</v>
          </cell>
          <cell r="G2683" t="str">
            <v>Actualización 2022 -I</v>
          </cell>
        </row>
        <row r="2684">
          <cell r="A2684">
            <v>8243</v>
          </cell>
          <cell r="B2684" t="str">
            <v>REDES ACUEDUCTO</v>
          </cell>
          <cell r="C2684" t="str">
            <v>REDES ACUEDUCTO</v>
          </cell>
          <cell r="D2684" t="str">
            <v>CODO EN ACERO D=36" ENTRE 22 1/2° Y 45°. JUNTA ESPIGO CAMPANA CON EMPAQUE DE CAUCHO, CON REVESTIMIENTO INTERIOR Y EXTERIOR EN MORTERO DE CEMENTO. . L=0.80MX0.80M. PRESIÓN DE TRABAJO 150 PSI. SUMINISTRO E INSTALACIÓN</v>
          </cell>
          <cell r="E2684" t="str">
            <v>UN</v>
          </cell>
          <cell r="F2684">
            <v>9838994</v>
          </cell>
          <cell r="G2684" t="str">
            <v>Actualización 2022 -I</v>
          </cell>
        </row>
        <row r="2685">
          <cell r="A2685">
            <v>8244</v>
          </cell>
          <cell r="B2685" t="str">
            <v>REDES ACUEDUCTO</v>
          </cell>
          <cell r="C2685" t="str">
            <v>REDES ACUEDUCTO</v>
          </cell>
          <cell r="D2685" t="str">
            <v>CODO EN ACERO D=36" ENTRE 45° Y 67 1/2°. JUNTA ESPIGO CAMPANA CON EMPAQUE DE CAUCHO, CON REVESTIMIENTO INTERIOR Y EXTERIOR EN MORTERO DE CEMENTO. . L=1.20MX1.20M. PRESIÓN DE TRABAJO 150 PSI. SUMINISTRO E INSTALACIÓN</v>
          </cell>
          <cell r="E2685" t="str">
            <v>UN</v>
          </cell>
          <cell r="F2685">
            <v>12441587</v>
          </cell>
          <cell r="G2685" t="str">
            <v>Actualización 2022 -I</v>
          </cell>
        </row>
        <row r="2686">
          <cell r="A2686">
            <v>8245</v>
          </cell>
          <cell r="B2686" t="str">
            <v>REDES ACUEDUCTO</v>
          </cell>
          <cell r="C2686" t="str">
            <v>REDES ACUEDUCTO</v>
          </cell>
          <cell r="D2686" t="str">
            <v>CODO EN ACERO Ø=36" ENTRE 67 1/2° Y 90° JUNTA ESPIGO Y CAMPANA, CON EMPAQUE DE CAUCHO, CON REVEST.INT. Y RECUBR. EXT. EN MORTERO DE CEMENTO. L= 1.65M X 1.65M PRESIÓN DE TRABAJO 150PSI. SUMINISTRO E INSTALACIÓN</v>
          </cell>
          <cell r="E2686" t="str">
            <v>UN</v>
          </cell>
          <cell r="F2686">
            <v>15275370</v>
          </cell>
          <cell r="G2686" t="str">
            <v>Actualización 2022 -I</v>
          </cell>
        </row>
        <row r="2687">
          <cell r="A2687">
            <v>8246</v>
          </cell>
          <cell r="B2687" t="str">
            <v>REDES ACUEDUCTO</v>
          </cell>
          <cell r="C2687" t="str">
            <v>REDES ACUEDUCTO</v>
          </cell>
          <cell r="D2687" t="str">
            <v>REDUCCION EN ACERO 36" X 24" CON EXTREMOS ESPIGO CAMPANA, REVEST.INTERIOR Y RECUBR EXT. EN MORTERO CEMENTO. L= 1,45M PRESIÓN TRABAJO 150 PSI. SUMINISTRO E INSTALACIÓN</v>
          </cell>
          <cell r="E2687" t="str">
            <v>UN</v>
          </cell>
          <cell r="F2687">
            <v>7051080</v>
          </cell>
          <cell r="G2687" t="str">
            <v>Actualización 2022 -I</v>
          </cell>
        </row>
        <row r="2688">
          <cell r="A2688">
            <v>8247</v>
          </cell>
          <cell r="B2688" t="str">
            <v>REDES ACUEDUCTO</v>
          </cell>
          <cell r="C2688" t="str">
            <v>REDES ACUEDUCTO</v>
          </cell>
          <cell r="D2688" t="str">
            <v>TEE EN ACERO Ø 24" X 24" CON EXTREMOS ESPIGO/CAMPANA Y BRIDA EN LA DERIVACIÓN, CON REVESTIMIENTO INTERIOR Y RECUBRIMIENTO EXTERIOR EN MORTERO CEMENTO, L=1,50X0,90M. SUMINISTRO E INSTALACIÓN</v>
          </cell>
          <cell r="E2688" t="str">
            <v>UN</v>
          </cell>
          <cell r="F2688">
            <v>11708552</v>
          </cell>
          <cell r="G2688" t="str">
            <v>Actualización 2022 -I</v>
          </cell>
        </row>
        <row r="2689">
          <cell r="A2689">
            <v>8252</v>
          </cell>
          <cell r="B2689" t="str">
            <v>REDES ACUEDUCTO</v>
          </cell>
          <cell r="C2689" t="str">
            <v>REDES ACUEDUCTO</v>
          </cell>
          <cell r="D2689" t="str">
            <v>NIPLE EN ACERO Ø 16" EXTREMOS BRIDA/CAMPANA, CON REVESTIMIENTO INTERIOR Y EXTERIOR EN MORTERO CEMENTO. L= 1500MM. SUMINISTRO E INSTALACIÓN</v>
          </cell>
          <cell r="E2689" t="str">
            <v>UN</v>
          </cell>
          <cell r="F2689">
            <v>3482783</v>
          </cell>
          <cell r="G2689" t="str">
            <v>Actualización 2022 -I</v>
          </cell>
        </row>
        <row r="2690">
          <cell r="A2690">
            <v>8253</v>
          </cell>
          <cell r="B2690" t="str">
            <v>REDES ACUEDUCTO</v>
          </cell>
          <cell r="C2690" t="str">
            <v>REDES ACUEDUCTO</v>
          </cell>
          <cell r="D2690" t="str">
            <v>NIPLE EN ACERO Ø 24" EXTREMOS ESPIGO/BRIDA, CON REVESTIMIENTO INTERIOR Y EXTERIOR EN MORTERO CEMENTO. L= 2000MM CON SALIDA PARA VENTOSA Ø=2". SUMINISTRO E INSTALACIÓN</v>
          </cell>
          <cell r="E2690" t="str">
            <v>UN</v>
          </cell>
          <cell r="F2690">
            <v>6508905</v>
          </cell>
          <cell r="G2690" t="str">
            <v>Actualización 2022 -I</v>
          </cell>
        </row>
        <row r="2691">
          <cell r="A2691">
            <v>8254</v>
          </cell>
          <cell r="B2691" t="str">
            <v>REDES ACUEDUCTO</v>
          </cell>
          <cell r="C2691" t="str">
            <v>REDES ACUEDUCTO</v>
          </cell>
          <cell r="D2691" t="str">
            <v>TUBERÍA EN ACERO Ø30" CON UNIONES ESPIGO/CAMPANA CON EMPAQUE DE CAUCHO. REVEST.INTERIOR Y RECUBR EXT. EN MORTERO CEMENTO. NORMA AWWA C200. L= 6.00M PRESIÓN TRABAJO 150 PSI. SUMINISTRO E INSTALACIÓN</v>
          </cell>
          <cell r="E2691" t="str">
            <v>ML</v>
          </cell>
          <cell r="F2691">
            <v>2338822</v>
          </cell>
          <cell r="G2691" t="str">
            <v>Actualización 2022 -I</v>
          </cell>
        </row>
        <row r="2692">
          <cell r="A2692">
            <v>8255</v>
          </cell>
          <cell r="B2692" t="str">
            <v>REDES ACUEDUCTO</v>
          </cell>
          <cell r="C2692" t="str">
            <v>REDES ACUEDUCTO</v>
          </cell>
          <cell r="D2692" t="str">
            <v>CINTURÓN DE CIERRE EN ACERO PARA EMPATES DE TUBERÍA EN WSP A CCP Ø 24" LINEAL. SUMINISTRO E INSTALACIÓN</v>
          </cell>
          <cell r="E2692" t="str">
            <v>UN</v>
          </cell>
          <cell r="F2692">
            <v>846294</v>
          </cell>
          <cell r="G2692" t="str">
            <v>Actualización 2022 -I</v>
          </cell>
        </row>
        <row r="2693">
          <cell r="A2693">
            <v>8257</v>
          </cell>
          <cell r="B2693" t="str">
            <v>REDES ACUEDUCTO</v>
          </cell>
          <cell r="C2693" t="str">
            <v>REDES ACUEDUCTO</v>
          </cell>
          <cell r="D2693" t="str">
            <v>CODO EN ACERO D=30" ENTRE 45° Y 67 1/2°, JUNTA ESPIGO CAMPANA CON EMPAQUE DE CAUHO, CON REVESTIMIENTO INTERIOR Y EXTERIOR EN MORTERO DE CEMENTO. L=1.00M X 1.00M. PRESIÓN DE TRABAJO 150 PSI. SUMINISTRO E INSTALACIÓN</v>
          </cell>
          <cell r="E2693" t="str">
            <v>UN</v>
          </cell>
          <cell r="F2693">
            <v>8927343</v>
          </cell>
          <cell r="G2693" t="str">
            <v>Actualización 2022 -I</v>
          </cell>
        </row>
        <row r="2694">
          <cell r="A2694">
            <v>8258</v>
          </cell>
          <cell r="B2694" t="str">
            <v>REDES ACUEDUCTO</v>
          </cell>
          <cell r="C2694" t="str">
            <v>REDES ACUEDUCTO</v>
          </cell>
          <cell r="D2694" t="str">
            <v>REDUCCION EN ACERO 30" X 24" REDUCCION EN ACERO 30" X 24" CON EXTREMOS ESPIGO CAMPANA, REVEST.INTERIOR Y RECUBR EXT. EN MORTERO CEMENTO. L= 0,84M PRESIÓN TRABAJO 150 PSI. SUMINISTRO E INSTALACIÓN</v>
          </cell>
          <cell r="E2694" t="str">
            <v>UN</v>
          </cell>
          <cell r="F2694">
            <v>5746863</v>
          </cell>
          <cell r="G2694" t="str">
            <v>Actualización 2022 -I</v>
          </cell>
        </row>
        <row r="2695">
          <cell r="A2695">
            <v>8259</v>
          </cell>
          <cell r="B2695" t="str">
            <v>REDES ACUEDUCTO</v>
          </cell>
          <cell r="C2695" t="str">
            <v>REDES ACUEDUCTO</v>
          </cell>
          <cell r="D2695" t="str">
            <v>UNIÓN DRESSER D=30" - JUNTA DE MONTAJE (SUMINISTRO E INSTALACIÓN)</v>
          </cell>
          <cell r="E2695" t="str">
            <v>UN</v>
          </cell>
          <cell r="F2695">
            <v>4588781</v>
          </cell>
          <cell r="G2695" t="str">
            <v>Actualización 2022 -I</v>
          </cell>
        </row>
        <row r="2696">
          <cell r="A2696">
            <v>8262</v>
          </cell>
          <cell r="B2696" t="str">
            <v>REDES ACUEDUCTO</v>
          </cell>
          <cell r="C2696" t="str">
            <v>REDES ACUEDUCTO</v>
          </cell>
          <cell r="D2696" t="str">
            <v>NIPLE EN ACERO Ø=30" EXTREMOS BRIDA/CAMPANA, REVEST.INTERIOR Y RECUBR EXT. EN MORTERO CEMENTO, CON SALIDA TANGENCIAL PARA PURGA 4" L= 2500MM. SUMINISTRO E INSTALACIÓN</v>
          </cell>
          <cell r="E2696" t="str">
            <v>UN</v>
          </cell>
          <cell r="F2696">
            <v>14308833</v>
          </cell>
          <cell r="G2696" t="str">
            <v>Actualización 2022 -I</v>
          </cell>
        </row>
        <row r="2697">
          <cell r="A2697">
            <v>8263</v>
          </cell>
          <cell r="B2697" t="str">
            <v>REDES ACUEDUCTO</v>
          </cell>
          <cell r="C2697" t="str">
            <v>REDES ACUEDUCTO</v>
          </cell>
          <cell r="D2697" t="str">
            <v>TEE EN ACERO Ø 30"X24" EXTREMOS ESPIGO/CAMPANA EN LA RAMA PRINCIPAL Y BRIDA EN LA DERIVACIÓN, REVEST.INTERIOR Y RECUBR EXT. EN MORTERO CEMENTO, L= 3000MM. CON SALIDA PARA BOCA DE ACCESO 24". SUMINISTRO E INSTALACIÓN</v>
          </cell>
          <cell r="E2697" t="str">
            <v>UN</v>
          </cell>
          <cell r="F2697">
            <v>16277956</v>
          </cell>
          <cell r="G2697" t="str">
            <v>Actualización 2022 -I</v>
          </cell>
        </row>
        <row r="2698">
          <cell r="A2698">
            <v>8265</v>
          </cell>
          <cell r="B2698" t="str">
            <v>REDES ACUEDUCTO</v>
          </cell>
          <cell r="C2698" t="str">
            <v>REDES ACUEDUCTO</v>
          </cell>
          <cell r="D2698" t="str">
            <v>CINTURÓN DE CIERRE EN ACERO Ø 16" PARA EMPATES DE TUBERÍA EN WSP A CCP LINEAL. SUMINISTRO E INSTALACIÓN</v>
          </cell>
          <cell r="E2698" t="str">
            <v>UN</v>
          </cell>
          <cell r="F2698">
            <v>507399</v>
          </cell>
          <cell r="G2698" t="str">
            <v>Actualización 2022 -I</v>
          </cell>
        </row>
        <row r="2699">
          <cell r="A2699">
            <v>8267</v>
          </cell>
          <cell r="B2699" t="str">
            <v>REDES ACUEDUCTO</v>
          </cell>
          <cell r="C2699" t="str">
            <v>REDES ACUEDUCTO</v>
          </cell>
          <cell r="D2699" t="str">
            <v>TEE EN ACERO Ø 20" X 20" CON EXTREMOS ESPIGO/CAMPANA Y BRIDA EN LA DERIVACIÓN (ACERO). SUMINISTRO E INSTALACIÓN</v>
          </cell>
          <cell r="E2699" t="str">
            <v>UN</v>
          </cell>
          <cell r="F2699">
            <v>7161956</v>
          </cell>
          <cell r="G2699" t="str">
            <v>Actualización 2022 -I</v>
          </cell>
        </row>
        <row r="2700">
          <cell r="A2700">
            <v>8273</v>
          </cell>
          <cell r="B2700" t="str">
            <v>REDES ACUEDUCTO</v>
          </cell>
          <cell r="C2700" t="str">
            <v>REDES ACUEDUCTO</v>
          </cell>
          <cell r="D2700" t="str">
            <v>UNIÓN DRESSER D=20" (SUMINISTRO E INSTALACIÓN)</v>
          </cell>
          <cell r="E2700" t="str">
            <v>UN</v>
          </cell>
          <cell r="F2700">
            <v>1387729</v>
          </cell>
          <cell r="G2700" t="str">
            <v>Actualización 2022 -I</v>
          </cell>
        </row>
        <row r="2701">
          <cell r="A2701">
            <v>8274</v>
          </cell>
          <cell r="B2701" t="str">
            <v>REDES ACUEDUCTO</v>
          </cell>
          <cell r="C2701" t="str">
            <v>REDES ACUEDUCTO</v>
          </cell>
          <cell r="D2701" t="str">
            <v>VÁLVULA DE MARIPOSA Ø 20" (A) (150 PSI). SUMINISTRO E INSTALACIÓN</v>
          </cell>
          <cell r="E2701" t="str">
            <v>ML</v>
          </cell>
          <cell r="F2701">
            <v>22571434</v>
          </cell>
          <cell r="G2701" t="str">
            <v>Actualización 2022 -I</v>
          </cell>
        </row>
        <row r="2702">
          <cell r="A2702">
            <v>8276</v>
          </cell>
          <cell r="B2702" t="str">
            <v>REDES ACUEDUCTO</v>
          </cell>
          <cell r="C2702" t="str">
            <v>REDES ACUEDUCTO</v>
          </cell>
          <cell r="D2702" t="str">
            <v>NIPLE EN ACERO Ø 3" CON BRIDA Y EXTREMO LISO L= 300MM, REVESTIMIENTO INTERIOR Y EXTERIOR EN PINTURA EXPOXICA. SUMINISTRO E INSTALACIÓN</v>
          </cell>
          <cell r="E2702" t="str">
            <v>UN</v>
          </cell>
          <cell r="F2702">
            <v>309381</v>
          </cell>
          <cell r="G2702" t="str">
            <v>Actualización 2022 -I</v>
          </cell>
        </row>
        <row r="2703">
          <cell r="A2703">
            <v>8278</v>
          </cell>
          <cell r="B2703" t="str">
            <v>REDES ACUEDUCTO</v>
          </cell>
          <cell r="C2703" t="str">
            <v>REDES ACUEDUCTO</v>
          </cell>
          <cell r="D2703" t="str">
            <v>VÁLVULA DE COMPUERTA DE Ø 3" BRONCE T/P RED WHITE - FIG 236 A. SUMINISTRO E INSTALACIÓN</v>
          </cell>
          <cell r="E2703" t="str">
            <v>UN</v>
          </cell>
          <cell r="F2703">
            <v>1070547</v>
          </cell>
          <cell r="G2703" t="str">
            <v>Actualización 2022 -I</v>
          </cell>
        </row>
        <row r="2704">
          <cell r="A2704">
            <v>8291</v>
          </cell>
          <cell r="B2704" t="str">
            <v>REDES ACUEDUCTO</v>
          </cell>
          <cell r="C2704" t="str">
            <v>REDES ACUEDUCTO</v>
          </cell>
          <cell r="D2704" t="str">
            <v>CODO EN ACERO D=20" ENTRE 45° Y 67.5° JUNTA ESPIGO-CAMPANA CON EMPAQUE CAUCHO. REVESTIMIENTO INTERIOR Y EXTERIOR EN MORTERO DE CEMENTO. L=1,00X1,00M PRESIÓN TRABAJO 150 PSI. SUMINISTRO E INSTALACIÓN</v>
          </cell>
          <cell r="E2704" t="str">
            <v>ML</v>
          </cell>
          <cell r="F2704">
            <v>5697287</v>
          </cell>
          <cell r="G2704" t="str">
            <v>Actualización 2022 -I</v>
          </cell>
        </row>
        <row r="2705">
          <cell r="A2705">
            <v>8298</v>
          </cell>
          <cell r="B2705" t="str">
            <v>REDES ACUEDUCTO</v>
          </cell>
          <cell r="C2705" t="str">
            <v>REDES ACUEDUCTO</v>
          </cell>
          <cell r="D2705" t="str">
            <v>CINTURÓN DE CIERRE 16" (SUMINISTRO E INSTALACIÓN)</v>
          </cell>
          <cell r="E2705" t="str">
            <v>UN</v>
          </cell>
          <cell r="F2705">
            <v>2083507</v>
          </cell>
          <cell r="G2705" t="str">
            <v>Actualización 2022 -I</v>
          </cell>
        </row>
        <row r="2706">
          <cell r="A2706">
            <v>8301</v>
          </cell>
          <cell r="B2706" t="str">
            <v>REDES ACUEDUCTO</v>
          </cell>
          <cell r="C2706" t="str">
            <v>REDES ACUEDUCTO</v>
          </cell>
          <cell r="D2706" t="str">
            <v>REDUCCIÓN PVC TIPO U.M. 8"X4" (SUMINISTRO E INSTALACIÓN)</v>
          </cell>
          <cell r="E2706" t="str">
            <v>UN</v>
          </cell>
          <cell r="F2706">
            <v>294171</v>
          </cell>
          <cell r="G2706" t="str">
            <v>Actualización 2022 -I</v>
          </cell>
        </row>
        <row r="2707">
          <cell r="A2707">
            <v>8304</v>
          </cell>
          <cell r="B2707" t="str">
            <v>REDES ALCANTARILLADO / DRENAJE</v>
          </cell>
          <cell r="C2707" t="str">
            <v>REDES ALCANTARILLADO / DRENAJE</v>
          </cell>
          <cell r="D2707" t="str">
            <v>EMPATES DE TUBERÍA EN PVC A HA 12" LINEAL SEGÚN NORMA NS-023 (INCLUYE TUBERIA PVC U.M. D=12" RDE 21=1M; TEE HD EXTREMO LISO 12"X12" =1UN; UNION DRESSER HD D=12"=2UN; UNION REPARACION HD EXTREMO LISO D=12"=1UN; UNION PVC U.M. NORMA NTC 382 D=12"=1UN). SUMINISTRO E INSTALACIÓN</v>
          </cell>
          <cell r="E2707" t="str">
            <v>UN</v>
          </cell>
          <cell r="F2707">
            <v>6503125</v>
          </cell>
          <cell r="G2707" t="str">
            <v>Actualización 2022 -I</v>
          </cell>
        </row>
        <row r="2708">
          <cell r="A2708">
            <v>8305</v>
          </cell>
          <cell r="B2708" t="str">
            <v>OBRAS DE ARTE Y EDIFICACIONES</v>
          </cell>
          <cell r="C2708" t="str">
            <v>OBRAS DE ARTE Y EDIFICACIONES</v>
          </cell>
          <cell r="D2708" t="str">
            <v>MUEBLE O MESA CON PUERTAS EN ACERO INOXIDABLE 1.23M X 0.60M X 0.90M. SUMINISTRO E INSTALACIÓN</v>
          </cell>
          <cell r="E2708" t="str">
            <v>UN</v>
          </cell>
          <cell r="F2708">
            <v>3717664</v>
          </cell>
          <cell r="G2708" t="str">
            <v>Actualización 2022 -I</v>
          </cell>
        </row>
        <row r="2709">
          <cell r="A2709">
            <v>8306</v>
          </cell>
          <cell r="B2709" t="str">
            <v>REDES ACUEDUCTO</v>
          </cell>
          <cell r="C2709" t="str">
            <v>REDES ACUEDUCTO</v>
          </cell>
          <cell r="D2709" t="str">
            <v>CODO 45° PVC PRESION E.L. D=1/2". SUMINISTRO EN INSTALACIÓN</v>
          </cell>
          <cell r="E2709" t="str">
            <v>UN</v>
          </cell>
          <cell r="F2709">
            <v>5088</v>
          </cell>
          <cell r="G2709" t="str">
            <v>Actualización 2022 -I</v>
          </cell>
        </row>
        <row r="2710">
          <cell r="A2710">
            <v>8307</v>
          </cell>
          <cell r="B2710" t="str">
            <v>REDES ALCANTARILLADO / DRENAJE</v>
          </cell>
          <cell r="C2710" t="str">
            <v>REDES ALCANTARILLADO / DRENAJE</v>
          </cell>
          <cell r="D2710" t="str">
            <v>TUBERÍA HDPE 1.30M (SUMINISTRO E INSTALACIÓN)</v>
          </cell>
          <cell r="E2710" t="str">
            <v>ML</v>
          </cell>
          <cell r="F2710">
            <v>3725262</v>
          </cell>
          <cell r="G2710" t="str">
            <v>Actualización 2022 -I</v>
          </cell>
        </row>
        <row r="2711">
          <cell r="A2711">
            <v>8308</v>
          </cell>
          <cell r="B2711" t="str">
            <v>OBRAS DE ARTE Y EDIFICACIONES</v>
          </cell>
          <cell r="C2711" t="str">
            <v>OBRAS DE ARTE Y EDIFICACIONES</v>
          </cell>
          <cell r="D2711" t="str">
            <v>MUEBLE O MESA CON PUERTAS EN ACERO INOXIDABLE 2.65M X 0.60M X 0.90M. SUMINISTRO E INSTALACIÓN</v>
          </cell>
          <cell r="E2711" t="str">
            <v>UN</v>
          </cell>
          <cell r="F2711">
            <v>8001664</v>
          </cell>
          <cell r="G2711" t="str">
            <v>Actualización 2022 -I</v>
          </cell>
        </row>
        <row r="2712">
          <cell r="A2712">
            <v>8309</v>
          </cell>
          <cell r="B2712" t="str">
            <v>REDES ALCANTARILLADO / DRENAJE</v>
          </cell>
          <cell r="C2712" t="str">
            <v>REDES ALCANTARILLADO / DRENAJE</v>
          </cell>
          <cell r="D2712" t="str">
            <v>TUBERÍA HDPE 1.40M (SUMINISTRO E INSTALACIÓN)</v>
          </cell>
          <cell r="E2712" t="str">
            <v>ML</v>
          </cell>
          <cell r="F2712">
            <v>4069561</v>
          </cell>
          <cell r="G2712" t="str">
            <v>Actualización 2022 -I</v>
          </cell>
        </row>
        <row r="2713">
          <cell r="A2713">
            <v>8310</v>
          </cell>
          <cell r="B2713" t="str">
            <v>REDES ALCANTARILLADO / DRENAJE</v>
          </cell>
          <cell r="C2713" t="str">
            <v>REDES ALCANTARILLADO / DRENAJE</v>
          </cell>
          <cell r="D2713" t="str">
            <v>TUBERÍA HDPE 1.50M (SUMINISTRO E INSTALACIÓN)</v>
          </cell>
          <cell r="E2713" t="str">
            <v>ML</v>
          </cell>
          <cell r="F2713">
            <v>4591401</v>
          </cell>
          <cell r="G2713" t="str">
            <v>Actualización 2022 -I</v>
          </cell>
        </row>
        <row r="2714">
          <cell r="A2714">
            <v>8311</v>
          </cell>
          <cell r="B2714" t="str">
            <v>REDES ALCANTARILLADO / DRENAJE</v>
          </cell>
          <cell r="C2714" t="str">
            <v>REDES ALCANTARILLADO / DRENAJE</v>
          </cell>
          <cell r="D2714" t="str">
            <v>TUBERÍA HDPE 1.60M (SUMINISTRO E INSTALACIÓN)</v>
          </cell>
          <cell r="E2714" t="str">
            <v>ML</v>
          </cell>
          <cell r="F2714">
            <v>5148608</v>
          </cell>
          <cell r="G2714" t="str">
            <v>Actualización 2022 -I</v>
          </cell>
        </row>
        <row r="2715">
          <cell r="A2715">
            <v>8312</v>
          </cell>
          <cell r="B2715" t="str">
            <v>REDES ALCANTARILLADO / DRENAJE</v>
          </cell>
          <cell r="C2715" t="str">
            <v>REDES ALCANTARILLADO / DRENAJE</v>
          </cell>
          <cell r="D2715" t="str">
            <v>TUBERÍA HDPE 1.80M (SUMINISTRO E INSTALACIÓN)</v>
          </cell>
          <cell r="E2715" t="str">
            <v>ML</v>
          </cell>
          <cell r="F2715">
            <v>6546455</v>
          </cell>
          <cell r="G2715" t="str">
            <v>Actualización 2022 -I</v>
          </cell>
        </row>
        <row r="2716">
          <cell r="A2716">
            <v>8313</v>
          </cell>
          <cell r="B2716" t="str">
            <v>REDES ALCANTARILLADO / DRENAJE</v>
          </cell>
          <cell r="C2716" t="str">
            <v>REDES ALCANTARILLADO / DRENAJE</v>
          </cell>
          <cell r="D2716" t="str">
            <v>TUBERÍA HDPE 2.00M (SUMINISTRO E INSTALACIÓN)</v>
          </cell>
          <cell r="E2716" t="str">
            <v>ML</v>
          </cell>
          <cell r="F2716">
            <v>7970052</v>
          </cell>
          <cell r="G2716" t="str">
            <v>Actualización 2022 -I</v>
          </cell>
        </row>
        <row r="2717">
          <cell r="A2717">
            <v>8314</v>
          </cell>
          <cell r="B2717" t="str">
            <v>ANÁLISIS AUXILIARES</v>
          </cell>
          <cell r="C2717" t="str">
            <v>CARPINTERÍA METÁLICA</v>
          </cell>
          <cell r="D2717" t="str">
            <v>GABINETE RED CONTRA INCENDIOS CLASE 2. (INCLUYE ACCESORIOS, SUMINISTRO E INSTALACIÓN)</v>
          </cell>
          <cell r="E2717" t="str">
            <v>UN</v>
          </cell>
          <cell r="F2717">
            <v>754947</v>
          </cell>
          <cell r="G2717" t="str">
            <v>Actualización 2022 -I</v>
          </cell>
        </row>
        <row r="2718">
          <cell r="A2718">
            <v>8315</v>
          </cell>
          <cell r="B2718" t="str">
            <v>REDES ALCANTARILLADO / DRENAJE</v>
          </cell>
          <cell r="C2718" t="str">
            <v>REDES ALCANTARILLADO / DRENAJE</v>
          </cell>
          <cell r="D2718" t="str">
            <v>PRUEBA DE HERMETICIDAD POR EL MÉTODO DE PRESIÓN POSITIVA CON AIRE PARA REDES DE ALCANTARILLADO - TRAMOS DE Ø 27" A Ø 40"</v>
          </cell>
          <cell r="E2718" t="str">
            <v>UN</v>
          </cell>
          <cell r="F2718">
            <v>773500</v>
          </cell>
          <cell r="G2718" t="str">
            <v>Actualización 2022 -I</v>
          </cell>
        </row>
        <row r="2719">
          <cell r="A2719">
            <v>8316</v>
          </cell>
          <cell r="B2719" t="str">
            <v>REDES ACUEDUCTO</v>
          </cell>
          <cell r="C2719" t="str">
            <v>REDES ACUEDUCTO</v>
          </cell>
          <cell r="D2719" t="str">
            <v>CODO 45°CXE PVC SANITARIA D=3" (INCLUYE SUMINISTRO E INSTALACIÓN).</v>
          </cell>
          <cell r="E2719" t="str">
            <v>UN</v>
          </cell>
          <cell r="F2719">
            <v>15553</v>
          </cell>
          <cell r="G2719" t="str">
            <v>Actualización 2022 -I</v>
          </cell>
        </row>
        <row r="2720">
          <cell r="A2720">
            <v>8317</v>
          </cell>
          <cell r="B2720" t="str">
            <v>REDES ACUEDUCTO</v>
          </cell>
          <cell r="C2720" t="str">
            <v>REDES ACUEDUCTO</v>
          </cell>
          <cell r="D2720" t="str">
            <v>TUBERÍA HDPE Ø 3" (SUMINISTRO E INSTALACIÓN) TUBO DE POLIPROPILENO HDPE Ø 3".</v>
          </cell>
          <cell r="E2720" t="str">
            <v>ML</v>
          </cell>
          <cell r="F2720">
            <v>52058</v>
          </cell>
          <cell r="G2720" t="str">
            <v>Actualización 2022 -I</v>
          </cell>
        </row>
        <row r="2721">
          <cell r="A2721">
            <v>8318</v>
          </cell>
          <cell r="B2721" t="str">
            <v>REDES ACUEDUCTO</v>
          </cell>
          <cell r="C2721" t="str">
            <v>REDES ACUEDUCTO</v>
          </cell>
          <cell r="D2721" t="str">
            <v>TUBERÍA HDPE Ø 4" (SUMINISTRO E INSTALACIÓN) TUBO DE POLIPROPILENO HDPE Ø 4".</v>
          </cell>
          <cell r="E2721" t="str">
            <v>ML</v>
          </cell>
          <cell r="F2721">
            <v>75748</v>
          </cell>
          <cell r="G2721" t="str">
            <v>Actualización 2022 -I</v>
          </cell>
        </row>
        <row r="2722">
          <cell r="A2722">
            <v>8319</v>
          </cell>
          <cell r="B2722" t="str">
            <v>REDES ACUEDUCTO</v>
          </cell>
          <cell r="C2722" t="str">
            <v>REDES ACUEDUCTO</v>
          </cell>
          <cell r="D2722" t="str">
            <v>TUBERÍA HDPE Ø 6" (SUMINISTRO E INSTALACIÓN) TUBO DE POLIPROPILENO HDPE Ø 6".</v>
          </cell>
          <cell r="E2722" t="str">
            <v>ML</v>
          </cell>
          <cell r="F2722">
            <v>156832</v>
          </cell>
          <cell r="G2722" t="str">
            <v>Actualización 2022 -I</v>
          </cell>
        </row>
        <row r="2723">
          <cell r="A2723">
            <v>8320</v>
          </cell>
          <cell r="B2723" t="str">
            <v>REDES ACUEDUCTO</v>
          </cell>
          <cell r="C2723" t="str">
            <v>REDES ACUEDUCTO</v>
          </cell>
          <cell r="D2723" t="str">
            <v>CODO G.RAD. HDPE 45º TIPO U.M. D=4" (SUMINISTRO E INSTALACIÓN)</v>
          </cell>
          <cell r="E2723" t="str">
            <v>UN</v>
          </cell>
          <cell r="F2723">
            <v>172323</v>
          </cell>
          <cell r="G2723" t="str">
            <v>Actualización 2022 -I</v>
          </cell>
        </row>
        <row r="2724">
          <cell r="A2724">
            <v>8321</v>
          </cell>
          <cell r="B2724" t="str">
            <v>REDES ACUEDUCTO</v>
          </cell>
          <cell r="C2724" t="str">
            <v>REDES ACUEDUCTO</v>
          </cell>
          <cell r="D2724" t="str">
            <v>CODO G.RAD. HDPE 45º TIPO U.M. D=6" (SUMINISTRO E INSTALACIÓN)</v>
          </cell>
          <cell r="E2724" t="str">
            <v>UN</v>
          </cell>
          <cell r="F2724">
            <v>308552</v>
          </cell>
          <cell r="G2724" t="str">
            <v>Actualización 2022 -I</v>
          </cell>
        </row>
        <row r="2725">
          <cell r="A2725">
            <v>8322</v>
          </cell>
          <cell r="B2725" t="str">
            <v>REDES ACUEDUCTO</v>
          </cell>
          <cell r="C2725" t="str">
            <v>REDES ACUEDUCTO</v>
          </cell>
          <cell r="D2725" t="str">
            <v>CODO G.RAD. HDPE 90º TIPO U.M. D=6" (SUMINISTRO E INSTALACIÓN)</v>
          </cell>
          <cell r="E2725" t="str">
            <v>UN</v>
          </cell>
          <cell r="F2725">
            <v>421691</v>
          </cell>
          <cell r="G2725" t="str">
            <v>Actualización 2022 -I</v>
          </cell>
        </row>
        <row r="2726">
          <cell r="A2726">
            <v>8323</v>
          </cell>
          <cell r="B2726" t="str">
            <v>REDES ACUEDUCTO</v>
          </cell>
          <cell r="C2726" t="str">
            <v>REDES ACUEDUCTO</v>
          </cell>
          <cell r="D2726" t="str">
            <v>CODO G.RAD. HDPE 45º TIPO U.M. D=8" (SUMINISTRO E INSTALACIÓN)</v>
          </cell>
          <cell r="E2726" t="str">
            <v>UN</v>
          </cell>
          <cell r="F2726">
            <v>533640</v>
          </cell>
          <cell r="G2726" t="str">
            <v>Actualización 2022 -I</v>
          </cell>
        </row>
        <row r="2727">
          <cell r="A2727">
            <v>8324</v>
          </cell>
          <cell r="B2727" t="str">
            <v>REDES ALCANTARILLADO / DRENAJE</v>
          </cell>
          <cell r="C2727" t="str">
            <v>REDES ALCANTARILLADO / DRENAJE</v>
          </cell>
          <cell r="D2727" t="str">
            <v>EMPATE ORTOGONAL PVC-PVC 12"X8" (INCLUYE SUMINISTRO E INSTALACIÓN DE TEE 12"X8"HD, 4 UNIONES, TUBERÍA RDE 21) (SUMINISTRO E INSTALACIÓN)</v>
          </cell>
          <cell r="E2727" t="str">
            <v>UN</v>
          </cell>
          <cell r="F2727">
            <v>3898831</v>
          </cell>
          <cell r="G2727" t="str">
            <v>Actualización 2022 -I</v>
          </cell>
        </row>
        <row r="2728">
          <cell r="A2728">
            <v>8325</v>
          </cell>
          <cell r="B2728" t="str">
            <v>REDES ALCANTARILLADO / DRENAJE</v>
          </cell>
          <cell r="C2728" t="str">
            <v>REDES ALCANTARILLADO / DRENAJE</v>
          </cell>
          <cell r="D2728" t="str">
            <v>EMPATES DE TUBERÍA EN ACERO A AC 6" LINEAL SEGÚN NORMA NS-023 (INCLUYE ACCESORIOS). SUMINISTRO E INSTALACIÓN.</v>
          </cell>
          <cell r="E2728" t="str">
            <v>UN</v>
          </cell>
          <cell r="F2728">
            <v>3898831</v>
          </cell>
          <cell r="G2728" t="str">
            <v>Actualización 2022 -I</v>
          </cell>
        </row>
        <row r="2729">
          <cell r="A2729">
            <v>8328</v>
          </cell>
          <cell r="B2729" t="str">
            <v>REDES ACUEDUCTO</v>
          </cell>
          <cell r="C2729" t="str">
            <v>REDES ACUEDUCTO</v>
          </cell>
          <cell r="D2729" t="str">
            <v>TAPÓN PVC TIPO U.M D=12" (SUMINISTRO E INSTALACIÓN)</v>
          </cell>
          <cell r="E2729" t="str">
            <v>UN</v>
          </cell>
          <cell r="F2729">
            <v>1189661</v>
          </cell>
          <cell r="G2729" t="str">
            <v>Actualización 2022 -I</v>
          </cell>
        </row>
        <row r="2730">
          <cell r="A2730">
            <v>8330</v>
          </cell>
          <cell r="B2730" t="str">
            <v>PUENTES</v>
          </cell>
          <cell r="C2730" t="str">
            <v>PUENTES</v>
          </cell>
          <cell r="D2730" t="str">
            <v>JUNTA DE DILATACION JD, CON SELLO PVC O-22, DE ANCHO 2CM,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E2730" t="str">
            <v>ML</v>
          </cell>
          <cell r="F2730">
            <v>93211</v>
          </cell>
          <cell r="G2730" t="str">
            <v>Actualización 2022 -I</v>
          </cell>
        </row>
        <row r="2731">
          <cell r="A2731">
            <v>8331</v>
          </cell>
          <cell r="B2731" t="str">
            <v>PUENTES</v>
          </cell>
          <cell r="C2731" t="str">
            <v>PUENTES</v>
          </cell>
          <cell r="D2731" t="str">
            <v>JUNTA DE DILATACION JD, SIN SELLO PVC, EN AMBAS CARAS INSTALAR RELLENO DE SOPORTE TIPO ROD DE ESPUMA POLIOLEFINA PARA EL SELLADOR ELASTICO DE POLIURETANO (I-CURE) Y ENTRE LOS ROD INSTALAR ICOPOR DE ALTA DENSIDAD DE 2CM DE ESPESOR. COLOCAR UNA BARRA DE ACERO DE REFUERZO 4 DE 1.00M DE LONGITUD CADA 0.40M, CENTRADA EN EL ANCHO DE LA JUNTA, UNO DE LOS EXTREMOS DEBE SER ENGRASADO.</v>
          </cell>
          <cell r="E2731" t="str">
            <v>ML</v>
          </cell>
          <cell r="F2731">
            <v>23833</v>
          </cell>
          <cell r="G2731" t="str">
            <v>Actualización 2022 -I</v>
          </cell>
        </row>
        <row r="2732">
          <cell r="A2732">
            <v>8332</v>
          </cell>
          <cell r="B2732" t="str">
            <v>PUENTES</v>
          </cell>
          <cell r="C2732" t="str">
            <v>PUENTES</v>
          </cell>
          <cell r="D2732" t="str">
            <v>JUNTA DE CONTRACCION JCC, CON SELLO PVC O-22, DE ANCHO 2CM, EN AMBAS CARAS INSTALAR SELLADOR ELASTICO DE POLIURETANO (I-CURE). COLOCAR UNA BARRA DE ACERO DE REFUERZO 4 DE 1.00M DE LONGITUD CADA 0.40M, CENTRADA EN EL ANCHO DE LA JUNTA. SE DEBE APLICAR PINTURA ACEITOSA PARA EVITAR LA ADHERENCIA ENTRE EL CONCRETO FRESCO Y EL ENDURECIDO</v>
          </cell>
          <cell r="E2732" t="str">
            <v>ML</v>
          </cell>
          <cell r="F2732">
            <v>92267</v>
          </cell>
          <cell r="G2732" t="str">
            <v>Actualización 2022 -I</v>
          </cell>
        </row>
        <row r="2733">
          <cell r="A2733">
            <v>8333</v>
          </cell>
          <cell r="B2733" t="str">
            <v>CONCRETO Y ACERO PARA ESTRUCTURAS</v>
          </cell>
          <cell r="C2733" t="str">
            <v>CONCRETO PARA ESTRUCTURAS</v>
          </cell>
          <cell r="D2733" t="str">
            <v>JUNTA DE DILATACION JDE, CON SELLO DE HYPALON, DE ANCHO 20CM, EN AMBAS CARAS INSTALAR RELLENO DE SOPORTE TIPO ROD DE ESPUMA POLIOLEFINA PARA EL SELLADOR ELASTICO DE POLIURETANO (I-CURE) Y ENTRE LOS ROD INSTALAR ICOPOR DE ALTA DENSIDAD DE 2CM DE ESPESOR.</v>
          </cell>
          <cell r="E2733" t="str">
            <v>ML</v>
          </cell>
          <cell r="F2733">
            <v>57578</v>
          </cell>
          <cell r="G2733" t="str">
            <v>Actualización 2022 -I</v>
          </cell>
        </row>
        <row r="2734">
          <cell r="A2734">
            <v>8335</v>
          </cell>
          <cell r="B2734" t="str">
            <v>CONCRETO Y ACERO PARA ESTRUCTURAS</v>
          </cell>
          <cell r="C2734" t="str">
            <v>CONCRETO PARA ESTRUCTURAS</v>
          </cell>
          <cell r="D2734" t="str">
            <v>MORTERO ACRILICO DE REPARACIÓN ALTA RESISTENCIA, AUTOIMPRIMANTE. SUMINISTRO Y APLICACIÓN. INCLUYE COSTOS DE SUMINISTRO DE MATERIALES (RECUBRIMIENTO ANTICORROSIVO EN DOS CAPAS).</v>
          </cell>
          <cell r="E2734" t="str">
            <v>M3</v>
          </cell>
          <cell r="F2734">
            <v>845160</v>
          </cell>
          <cell r="G2734" t="str">
            <v>Actualización 2022 -I</v>
          </cell>
        </row>
        <row r="2735">
          <cell r="A2735">
            <v>8336</v>
          </cell>
          <cell r="B2735" t="str">
            <v>DEMOLICIONES</v>
          </cell>
          <cell r="C2735" t="str">
            <v>DEMOLICIONES</v>
          </cell>
          <cell r="D2735" t="str">
            <v>DEMOLICIÓN COLECTOR EN MAMPOSTERIA ESPESOR 0.25. INCLUYE TRANSPORTE Y DISPOSICIÓN FINAL DE SOBRANTES.</v>
          </cell>
          <cell r="E2735" t="str">
            <v>M3</v>
          </cell>
          <cell r="F2735">
            <v>100592</v>
          </cell>
          <cell r="G2735" t="str">
            <v>Actualización 2022 -I</v>
          </cell>
        </row>
        <row r="2736">
          <cell r="A2736">
            <v>8337</v>
          </cell>
          <cell r="B2736" t="str">
            <v>PUENTES</v>
          </cell>
          <cell r="C2736" t="str">
            <v>PUENTES</v>
          </cell>
          <cell r="D2736" t="str">
            <v>PROTECCIÓN DE BORDES (SUMINISTRO E INSTALACIÓN ÁNGULO 2"X2"X 1/4" + 5 VARILLAS 3/8" L= 0.40M)</v>
          </cell>
          <cell r="E2736" t="str">
            <v>ML</v>
          </cell>
          <cell r="F2736">
            <v>27681</v>
          </cell>
          <cell r="G2736" t="str">
            <v>Actualización 2022 -I</v>
          </cell>
        </row>
        <row r="2737">
          <cell r="A2737">
            <v>8338</v>
          </cell>
          <cell r="B2737" t="str">
            <v>CONCRETO Y ACERO PARA ESTRUCTURAS</v>
          </cell>
          <cell r="C2737" t="str">
            <v>CONCRETO PARA ESTRUCTURAS</v>
          </cell>
          <cell r="D2737" t="str">
            <v>MANIJA DE IZAJE D= 1" PARA TAPA DE CAJA VÁLVULA. SUMINISTRO E INSTALACIÓN</v>
          </cell>
          <cell r="E2737" t="str">
            <v>UN</v>
          </cell>
          <cell r="F2737">
            <v>76340</v>
          </cell>
          <cell r="G2737" t="str">
            <v>Actualización 2022 -I</v>
          </cell>
        </row>
        <row r="2738">
          <cell r="A2738">
            <v>8339</v>
          </cell>
          <cell r="B2738" t="str">
            <v>REDES ALCANTARILLADO / DRENAJE</v>
          </cell>
          <cell r="C2738" t="str">
            <v>REDES ALCANTARILLADO / DRENAJE</v>
          </cell>
          <cell r="D2738" t="str">
            <v>ELEMENTOS DE VENTILACIÓN 4" PARA TAPA DE CAJA VÁLVULA. SUMINISTRO E INSTALACIÓN</v>
          </cell>
          <cell r="E2738" t="str">
            <v>UN</v>
          </cell>
          <cell r="F2738">
            <v>600494</v>
          </cell>
          <cell r="G2738" t="str">
            <v>Actualización 2022 -I</v>
          </cell>
        </row>
        <row r="2739">
          <cell r="A2739">
            <v>8340</v>
          </cell>
          <cell r="B2739" t="str">
            <v>GEOSINTETICOS</v>
          </cell>
          <cell r="C2739" t="str">
            <v>GEOMEMBRANAS</v>
          </cell>
          <cell r="D2739" t="str">
            <v>NEOPRENO DE 50X12X2 DUREZA 60 SIN REFUERZO. SUMINISTRO E INSTALACIÓN</v>
          </cell>
          <cell r="E2739" t="str">
            <v>UN</v>
          </cell>
          <cell r="F2739">
            <v>79689</v>
          </cell>
          <cell r="G2739" t="str">
            <v>Actualización 2022 -I</v>
          </cell>
        </row>
        <row r="2740">
          <cell r="A2740">
            <v>8341</v>
          </cell>
          <cell r="B2740" t="str">
            <v>GEOSINTETICOS</v>
          </cell>
          <cell r="C2740" t="str">
            <v>GEOMEMBRANAS</v>
          </cell>
          <cell r="D2740" t="str">
            <v>NEOPRENO DE 50X10X2 DUREZA 60 SIN REFUERZO. SUMINISTRO E INSTALACIÓN</v>
          </cell>
          <cell r="E2740" t="str">
            <v>UN</v>
          </cell>
          <cell r="F2740">
            <v>69692</v>
          </cell>
          <cell r="G2740" t="str">
            <v>Actualización 2022 -I</v>
          </cell>
        </row>
        <row r="2741">
          <cell r="A2741">
            <v>8342</v>
          </cell>
          <cell r="B2741" t="str">
            <v>REDES ALCANTARILLADO / DRENAJE</v>
          </cell>
          <cell r="C2741" t="str">
            <v>REDES ALCANTARILLADO / DRENAJE</v>
          </cell>
          <cell r="D2741" t="str">
            <v>EMPATE ORTOGONAL PVC-PVC 12"X6" (INCLUYE SUMINISTRO E INSTALACIÓN DE TEE 12"X6" HD, 4 UNIONES, TUBERÍA RDE 21) (SUMINISTRO E INSTALACIÓN)</v>
          </cell>
          <cell r="E2741" t="str">
            <v>UN</v>
          </cell>
          <cell r="F2741">
            <v>2905379</v>
          </cell>
          <cell r="G2741" t="str">
            <v>Actualización 2022 -I</v>
          </cell>
        </row>
        <row r="2742">
          <cell r="A2742">
            <v>8344</v>
          </cell>
          <cell r="B2742" t="str">
            <v>REDES ACUEDUCTO</v>
          </cell>
          <cell r="C2742" t="str">
            <v>REDES ACUEDUCTO</v>
          </cell>
          <cell r="D2742" t="str">
            <v>TEE PVC U.M. 12" X 12" (SUMINISTRO E INSTALACIÓN)</v>
          </cell>
          <cell r="E2742" t="str">
            <v>UN</v>
          </cell>
          <cell r="F2742">
            <v>3185776</v>
          </cell>
          <cell r="G2742" t="str">
            <v>Actualización 2022 -I</v>
          </cell>
        </row>
        <row r="2743">
          <cell r="A2743">
            <v>8345</v>
          </cell>
          <cell r="B2743" t="str">
            <v>REDES ACUEDUCTO</v>
          </cell>
          <cell r="C2743" t="str">
            <v>REDES ACUEDUCTO</v>
          </cell>
          <cell r="D2743" t="str">
            <v>TAPÓN HD EXTREMO LISO D=2" (SUMINISTRO E INSTALACIÓN)</v>
          </cell>
          <cell r="E2743" t="str">
            <v>UN</v>
          </cell>
          <cell r="F2743">
            <v>85356</v>
          </cell>
          <cell r="G2743" t="str">
            <v>Actualización 2022 -I</v>
          </cell>
        </row>
        <row r="2744">
          <cell r="A2744">
            <v>8346</v>
          </cell>
          <cell r="B2744" t="str">
            <v>REDES ACUEDUCTO</v>
          </cell>
          <cell r="C2744" t="str">
            <v>REDES ACUEDUCTO</v>
          </cell>
          <cell r="D2744" t="str">
            <v>EMPATES DE TUBERÍA EN PVC A HA 6" LINEAL SEGÚN NORMA NS-023 (INCLUYE ACCESORIOS). SUMINISTRO E INSTALACIÓN.</v>
          </cell>
          <cell r="E2744" t="str">
            <v>UN</v>
          </cell>
          <cell r="F2744">
            <v>1579484</v>
          </cell>
          <cell r="G2744" t="str">
            <v>Actualización 2022 -I</v>
          </cell>
        </row>
        <row r="2745">
          <cell r="A2745">
            <v>8347</v>
          </cell>
          <cell r="B2745" t="str">
            <v>REDES ACUEDUCTO</v>
          </cell>
          <cell r="C2745" t="str">
            <v>REDES ACUEDUCTO</v>
          </cell>
          <cell r="D2745" t="str">
            <v>EMPATE ORTOGONAL PVC-PVC 6"X4" (INCLUYE SUMINISTRO E INSTALACIÓN DE TEE 6"X4"PVC, 4 UNIONES, TUBERÍA RDE 21) (SUMINISTRO E INSTALACIÓN)</v>
          </cell>
          <cell r="E2745" t="str">
            <v>UN</v>
          </cell>
          <cell r="F2745">
            <v>1461446</v>
          </cell>
          <cell r="G2745" t="str">
            <v>Actualización 2022 -I</v>
          </cell>
        </row>
        <row r="2746">
          <cell r="A2746">
            <v>8348</v>
          </cell>
          <cell r="B2746" t="str">
            <v>REDES ACUEDUCTO</v>
          </cell>
          <cell r="C2746" t="str">
            <v>REDES ACUEDUCTO</v>
          </cell>
          <cell r="D2746" t="str">
            <v>EMPATE ORTOGONAL PEAD-PEAD 6"X4" (INCLUYE SUMINISTRO E INSTALACIÓN DE TEE  6"X4"PEAD, 2 UNIONES, TUBERÍA RDE 21) (SUMINISTRO E INSTALACIÓN)</v>
          </cell>
          <cell r="E2746" t="str">
            <v>UN</v>
          </cell>
          <cell r="F2746">
            <v>396835</v>
          </cell>
          <cell r="G2746" t="str">
            <v>Actualización 2022 -I</v>
          </cell>
        </row>
        <row r="2747">
          <cell r="A2747">
            <v>8349</v>
          </cell>
          <cell r="B2747" t="str">
            <v>REDES ACUEDUCTO</v>
          </cell>
          <cell r="C2747" t="str">
            <v>REDES ACUEDUCTO</v>
          </cell>
          <cell r="D2747" t="str">
            <v>EMPATE ORTOGONAL PEAD-PEAD 8"X4" (INCLUYE SUMINISTRO E INSTALACIÓN DE TEE  8"X4"PEAD, 2 UNIONES, TUBERÍA RDE 21 (SUMINISTRO E INSTALACIÓN)</v>
          </cell>
          <cell r="E2747" t="str">
            <v>UN</v>
          </cell>
          <cell r="F2747">
            <v>750146</v>
          </cell>
          <cell r="G2747" t="str">
            <v>Actualización 2022 -I</v>
          </cell>
        </row>
        <row r="2748">
          <cell r="A2748">
            <v>8350</v>
          </cell>
          <cell r="B2748" t="str">
            <v>REDES ACUEDUCTO</v>
          </cell>
          <cell r="C2748" t="str">
            <v>REDES ACUEDUCTO</v>
          </cell>
          <cell r="D2748" t="str">
            <v>YEE PVC SANITARIA D=6"X 8" (INCLUYE SUMINISTRO E INSTALACIÓN).</v>
          </cell>
          <cell r="E2748" t="str">
            <v>UN</v>
          </cell>
          <cell r="F2748">
            <v>170967</v>
          </cell>
          <cell r="G2748" t="str">
            <v>Actualización 2022 -I</v>
          </cell>
        </row>
        <row r="2749">
          <cell r="A2749">
            <v>8351</v>
          </cell>
          <cell r="B2749" t="str">
            <v>REDES ACUEDUCTO</v>
          </cell>
          <cell r="C2749" t="str">
            <v>REDES ACUEDUCTO</v>
          </cell>
          <cell r="D2749" t="str">
            <v>EMPATE ORTOGONAL PVC-PVC 6"X6" (INCLUYE SUMINISTRO E INSTALACIÓN DE TEE 6"X6"PVC, 4 UNIONES, TUBERÍA RDE 21) (SUMINISTRO E INSTALACIÓN)</v>
          </cell>
          <cell r="E2749" t="str">
            <v>UN</v>
          </cell>
          <cell r="F2749">
            <v>1582854</v>
          </cell>
          <cell r="G2749" t="str">
            <v>Actualización 2022 -I</v>
          </cell>
        </row>
        <row r="2750">
          <cell r="A2750">
            <v>8352</v>
          </cell>
          <cell r="B2750" t="str">
            <v>REDES ACUEDUCTO</v>
          </cell>
          <cell r="C2750" t="str">
            <v>REDES ACUEDUCTO</v>
          </cell>
          <cell r="D2750" t="str">
            <v>EMPATE ORTOGONAL PVC-PVC 8"X6" (INCLUYE SUMINISTRO E INSTALACIÓN DE TEE 8"X6"PVC, 4 UNIONES, TUBERÍA RDE 21) (SUMINISTRO E INSTALACIÓN)</v>
          </cell>
          <cell r="E2750" t="str">
            <v>UN</v>
          </cell>
          <cell r="F2750">
            <v>411467</v>
          </cell>
          <cell r="G2750" t="str">
            <v>Actualización 2022 -I</v>
          </cell>
        </row>
        <row r="2751">
          <cell r="A2751">
            <v>8353</v>
          </cell>
          <cell r="B2751" t="str">
            <v>REDES ACUEDUCTO</v>
          </cell>
          <cell r="C2751" t="str">
            <v>REDES ACUEDUCTO</v>
          </cell>
          <cell r="D2751" t="str">
            <v>EMPATE ORTOGONAL PVC-HA 8"X6" (INCLUYE SUMINISTRO E INSTALACIÓN DE TEE 8"X6" HD, 2 ADAPTADORES , 1 BRIDA, TUBERÍA RDE 21)(SUMINISTRO E INSTALACIÓN)</v>
          </cell>
          <cell r="E2751" t="str">
            <v>UN</v>
          </cell>
          <cell r="F2751">
            <v>2210281</v>
          </cell>
          <cell r="G2751" t="str">
            <v>Actualización 2022 -I</v>
          </cell>
        </row>
        <row r="2752">
          <cell r="A2752">
            <v>8357</v>
          </cell>
          <cell r="B2752" t="str">
            <v>REDES ACUEDUCTO</v>
          </cell>
          <cell r="C2752" t="str">
            <v>REDES ACUEDUCTO</v>
          </cell>
          <cell r="D2752" t="str">
            <v>EMPATES DE TUBERÍA EN PVC A HA 8" LINEAL SEGÚN NORMA NS-023 (INCLUYE ACCESORIOS). SUMINISTRO E INSTALACIÓN.</v>
          </cell>
          <cell r="E2752" t="str">
            <v>UN</v>
          </cell>
          <cell r="F2752">
            <v>2589102</v>
          </cell>
          <cell r="G2752" t="str">
            <v>Actualización 2022 -I</v>
          </cell>
        </row>
        <row r="2753">
          <cell r="A2753">
            <v>8359</v>
          </cell>
          <cell r="B2753" t="str">
            <v>MOBILIARIO URBANO - ARBOLES Y GRAMAS</v>
          </cell>
          <cell r="C2753" t="str">
            <v>OTROS MOBILIARIO EN ESPACIO PUBLICO</v>
          </cell>
          <cell r="D2753" t="str">
            <v>GIMNASIO EXTERIOR-DOBLE SWING. SUMINISTRO E INSTALACIÓN</v>
          </cell>
          <cell r="E2753" t="str">
            <v>UN</v>
          </cell>
          <cell r="F2753">
            <v>2762305</v>
          </cell>
          <cell r="G2753" t="str">
            <v>Actualización 2022 -I</v>
          </cell>
        </row>
        <row r="2754">
          <cell r="A2754">
            <v>8361</v>
          </cell>
          <cell r="B2754" t="str">
            <v>REDES ACUEDUCTO</v>
          </cell>
          <cell r="C2754" t="str">
            <v>REDES ACUEDUCTO</v>
          </cell>
          <cell r="D2754" t="str">
            <v>EMPATES DE TUBERÍA EN PEAD A PEAD 6" LINEAL SEGÚN NORMA NS-023 (INCLUYE ACCESORIOS). SUMINISTRO E INSTALACIÓN.</v>
          </cell>
          <cell r="E2754" t="str">
            <v>UN</v>
          </cell>
          <cell r="F2754">
            <v>553002</v>
          </cell>
          <cell r="G2754" t="str">
            <v>Actualización 2022 -I</v>
          </cell>
        </row>
        <row r="2755">
          <cell r="A2755">
            <v>8362</v>
          </cell>
          <cell r="B2755" t="str">
            <v>REDES ACUEDUCTO</v>
          </cell>
          <cell r="C2755" t="str">
            <v>REDES ACUEDUCTO</v>
          </cell>
          <cell r="D2755" t="str">
            <v>EMPATES DE TUBERÍA EN PEAD A PEAD 6"X6" LINEAL SEGÚN NORMA NS-023 (INCLUYE ACCESORIOS). SUMINISTRO E INSTALACIÓN.</v>
          </cell>
          <cell r="E2755" t="str">
            <v>UN</v>
          </cell>
          <cell r="F2755">
            <v>352529</v>
          </cell>
          <cell r="G2755" t="str">
            <v>Actualización 2022 -I</v>
          </cell>
        </row>
        <row r="2756">
          <cell r="A2756">
            <v>8363</v>
          </cell>
          <cell r="B2756" t="str">
            <v>CONCRETO Y ACERO PARA ESTRUCTURAS</v>
          </cell>
          <cell r="C2756" t="str">
            <v>ESTRUCTURAS EN ACERO</v>
          </cell>
          <cell r="D2756" t="str">
            <v>MALLA DE CERRAMIENTO M-71. SUMINISTRO E INSTALACIÓN</v>
          </cell>
          <cell r="E2756" t="str">
            <v>ML</v>
          </cell>
          <cell r="F2756">
            <v>337794</v>
          </cell>
          <cell r="G2756" t="str">
            <v>Actualización 2022 -I</v>
          </cell>
        </row>
        <row r="2757">
          <cell r="A2757">
            <v>8364</v>
          </cell>
          <cell r="B2757" t="str">
            <v>REDES ACUEDUCTO</v>
          </cell>
          <cell r="C2757" t="str">
            <v>REDES ACUEDUCTO</v>
          </cell>
          <cell r="D2757" t="str">
            <v>EMPATES DE TUBERÍA EN PVC A PAD 8" LINEAL SEGÚN NORMA NS-023 (INCLUYE ACCESORIOS). SUMINISTRO E INSTALACIÓN.</v>
          </cell>
          <cell r="E2757" t="str">
            <v>UN</v>
          </cell>
          <cell r="F2757">
            <v>997558</v>
          </cell>
          <cell r="G2757" t="str">
            <v>Actualización 2022 -I</v>
          </cell>
        </row>
        <row r="2758">
          <cell r="A2758">
            <v>8365</v>
          </cell>
          <cell r="B2758" t="str">
            <v>REDES ALCANTARILLADO / DRENAJE</v>
          </cell>
          <cell r="C2758" t="str">
            <v>REDES ALCANTARILLADO / DRENAJE</v>
          </cell>
          <cell r="D2758" t="str">
            <v>REJILLA PREFABRICADA EN CONCRETO 0,5M X 1,0M X 0,1. (INCLUYE SUMINISTRO Y COLOCACIÓN, MORTERO DE 2000 PSI Y MANO DE OBRA)</v>
          </cell>
          <cell r="E2758" t="str">
            <v>UN</v>
          </cell>
          <cell r="F2758">
            <v>245583</v>
          </cell>
          <cell r="G2758" t="str">
            <v>Actualización 2022 -I</v>
          </cell>
        </row>
        <row r="2759">
          <cell r="A2759">
            <v>8366</v>
          </cell>
          <cell r="B2759" t="str">
            <v>REDES ACUEDUCTO</v>
          </cell>
          <cell r="C2759" t="str">
            <v>REDES ACUEDUCTO</v>
          </cell>
          <cell r="D2759" t="str">
            <v>NIPLE 36" ACERO CARBON EXTREMOS BRIDA/CAMPANA, CON REVESTIMIENTO INTERIOR Y RECUBRIMIENTO EXTERIOR EN MORTERO CEMENTO, CON SALIDA TANGENCIAL PARA PURGA 4" L= 2500MM. SUMINISTRO E INSTALACIÓN</v>
          </cell>
          <cell r="E2759" t="str">
            <v>UN</v>
          </cell>
          <cell r="F2759">
            <v>24188811</v>
          </cell>
          <cell r="G2759" t="str">
            <v>Actualización 2022 -I</v>
          </cell>
        </row>
        <row r="2760">
          <cell r="A2760">
            <v>8367</v>
          </cell>
          <cell r="B2760" t="str">
            <v>REDES ALCANTARILLADO / DRENAJE</v>
          </cell>
          <cell r="C2760" t="str">
            <v>REDES ALCANTARILLADO / DRENAJE</v>
          </cell>
          <cell r="D2760" t="str">
            <v>TUBERÍA HDPE 8" (SUMINISTRO E INSTALACIÓN)</v>
          </cell>
          <cell r="E2760" t="str">
            <v>ML</v>
          </cell>
          <cell r="F2760">
            <v>193570</v>
          </cell>
          <cell r="G2760" t="str">
            <v>Actualización 2022 -I</v>
          </cell>
        </row>
        <row r="2761">
          <cell r="A2761">
            <v>8368</v>
          </cell>
          <cell r="B2761" t="str">
            <v>REDES ALCANTARILLADO / DRENAJE</v>
          </cell>
          <cell r="C2761" t="str">
            <v>REDES ALCANTARILLADO / DRENAJE</v>
          </cell>
          <cell r="D2761" t="str">
            <v>TUBERÍA HDPE 10" (SUMINISTRO E INSTALACIÓN)</v>
          </cell>
          <cell r="E2761" t="str">
            <v>ML</v>
          </cell>
          <cell r="F2761">
            <v>234887</v>
          </cell>
          <cell r="G2761" t="str">
            <v>Actualización 2022 -I</v>
          </cell>
        </row>
        <row r="2762">
          <cell r="A2762">
            <v>8369</v>
          </cell>
          <cell r="B2762" t="str">
            <v>REDES ALCANTARILLADO / DRENAJE</v>
          </cell>
          <cell r="C2762" t="str">
            <v>REDES ALCANTARILLADO / DRENAJE</v>
          </cell>
          <cell r="D2762" t="str">
            <v>TUBERÍA HDPE 12" (SUMINISTRO E INSTALACIÓN)</v>
          </cell>
          <cell r="E2762" t="str">
            <v>ML</v>
          </cell>
          <cell r="F2762">
            <v>258922</v>
          </cell>
          <cell r="G2762" t="str">
            <v>Actualización 2022 -I</v>
          </cell>
        </row>
        <row r="2763">
          <cell r="A2763">
            <v>8370</v>
          </cell>
          <cell r="B2763" t="str">
            <v>REDES ALCANTARILLADO / DRENAJE</v>
          </cell>
          <cell r="C2763" t="str">
            <v>REDES ALCANTARILLADO / DRENAJE</v>
          </cell>
          <cell r="D2763" t="str">
            <v>TUBERÍA HDPE 14" (SUMINISTRO E INSTALACIÓN)</v>
          </cell>
          <cell r="E2763" t="str">
            <v>ML</v>
          </cell>
          <cell r="F2763">
            <v>282812</v>
          </cell>
          <cell r="G2763" t="str">
            <v>Actualización 2022 -I</v>
          </cell>
        </row>
        <row r="2764">
          <cell r="A2764">
            <v>8371</v>
          </cell>
          <cell r="B2764" t="str">
            <v>REDES ALCANTARILLADO / DRENAJE</v>
          </cell>
          <cell r="C2764" t="str">
            <v>REDES ALCANTARILLADO / DRENAJE</v>
          </cell>
          <cell r="D2764" t="str">
            <v>TUBERÍA HDPE 16" (SUMINISTRO E INSTALACIÓN)</v>
          </cell>
          <cell r="E2764" t="str">
            <v>ML</v>
          </cell>
          <cell r="F2764">
            <v>320639</v>
          </cell>
          <cell r="G2764" t="str">
            <v>Actualización 2022 -I</v>
          </cell>
        </row>
        <row r="2765">
          <cell r="A2765">
            <v>8382</v>
          </cell>
          <cell r="B2765" t="str">
            <v>CONCRETO Y ACERO PARA ESTRUCTURAS</v>
          </cell>
          <cell r="C2765" t="str">
            <v>CONCRETO PARA ESTRUCTURAS</v>
          </cell>
          <cell r="D2765" t="str">
            <v>CONCRETO 4000 PSI RELACIÓN AGUA MATERIAL CEMENTANTE = 0.45 PARA ESTRUCTURAS HIDRÁULICAS SOBRE REDES DE ACUEDUCTO Y ALCANTARILLADO (PREMEZCLADO. INCLUYE SUMIN., FORMALETEO, COLOCACIÓN Y CURADO. NO INCLUYE REFUERZO).</v>
          </cell>
          <cell r="E2765" t="str">
            <v>M3</v>
          </cell>
          <cell r="F2765">
            <v>847435</v>
          </cell>
          <cell r="G2765" t="str">
            <v>Actualización 2022 -I</v>
          </cell>
        </row>
        <row r="2766">
          <cell r="A2766">
            <v>8383</v>
          </cell>
          <cell r="B2766" t="str">
            <v>CONCRETO Y ACERO PARA ESTRUCTURAS</v>
          </cell>
          <cell r="C2766" t="str">
            <v>CONCRETO PARA ESTRUCTURAS</v>
          </cell>
          <cell r="D2766" t="str">
            <v>CONCRETO F´C 4000 PSI DE BAJA RETRACCIÓN, RELACIÓN AGUA MATERIAL CEMENTANTE = 0.45 PARA ESTRUCTURAS HIDRÁULICAS SOBRE REDES DE ACUEDUCTO Y ALCANTARILLADO (PREMEZCLADO. INCLUYE SUMIN., FORMALETEO, COLOCACIÓN Y CURADO. NO INCLUYE REFUERZO).</v>
          </cell>
          <cell r="E2766" t="str">
            <v>M3</v>
          </cell>
          <cell r="F2766">
            <v>847435</v>
          </cell>
          <cell r="G2766" t="str">
            <v>Actualización 2022 -I</v>
          </cell>
        </row>
        <row r="2767">
          <cell r="A2767">
            <v>8384</v>
          </cell>
          <cell r="B2767" t="str">
            <v>REDES ACUEDUCTO</v>
          </cell>
          <cell r="C2767" t="str">
            <v>REDES ACUEDUCTO</v>
          </cell>
          <cell r="D2767" t="str">
            <v>TEE EN ACERO Ø 30" X 12" CON EXTREMOS ESPIGO/CAMPANA Y BRIDA EN LA DERIVACIÓN, REVESTIMIENTOS INTERIOR Y EXTERIOR EN PINTURA EPÓXICA. SUMINISTRO E INSTALACIÓN</v>
          </cell>
          <cell r="E2767" t="str">
            <v>ML</v>
          </cell>
          <cell r="F2767">
            <v>2108043</v>
          </cell>
          <cell r="G2767" t="str">
            <v>Actualización 2022 -I</v>
          </cell>
        </row>
        <row r="2768">
          <cell r="A2768">
            <v>8386</v>
          </cell>
          <cell r="B2768" t="str">
            <v>REDES ACUEDUCTO</v>
          </cell>
          <cell r="C2768" t="str">
            <v>REDES ACUEDUCTO</v>
          </cell>
          <cell r="D2768" t="str">
            <v>UNIÓN JUNTA DE DESMONTAJE Ø 8 (A) (SUMINISTRO E INSTALACIÓN)</v>
          </cell>
          <cell r="E2768" t="str">
            <v>UN</v>
          </cell>
          <cell r="F2768">
            <v>1776700</v>
          </cell>
          <cell r="G2768" t="str">
            <v>Actualización 2022 -I</v>
          </cell>
        </row>
        <row r="2769">
          <cell r="A2769">
            <v>8388</v>
          </cell>
          <cell r="B2769" t="str">
            <v>REDES ACUEDUCTO</v>
          </cell>
          <cell r="C2769" t="str">
            <v>REDES ACUEDUCTO</v>
          </cell>
          <cell r="D2769" t="str">
            <v>UNION REPARACION DESLIZANTE PVC D=1" (SUMINISTRO E INSTALACIÓN)</v>
          </cell>
          <cell r="E2769" t="str">
            <v>UN</v>
          </cell>
          <cell r="F2769">
            <v>23744</v>
          </cell>
          <cell r="G2769" t="str">
            <v>Actualización 2022 -I</v>
          </cell>
        </row>
        <row r="2770">
          <cell r="A2770">
            <v>8389</v>
          </cell>
          <cell r="B2770" t="str">
            <v>REDES ACUEDUCTO</v>
          </cell>
          <cell r="C2770" t="str">
            <v>REDES ACUEDUCTO</v>
          </cell>
          <cell r="D2770" t="str">
            <v>TUBERIA DE ACERO AL CARBON SIN COSTURA SCH40 D=1". SUMINISTRO E INSTALACION.</v>
          </cell>
          <cell r="E2770" t="str">
            <v>ML</v>
          </cell>
          <cell r="F2770">
            <v>31413</v>
          </cell>
          <cell r="G2770" t="str">
            <v>Actualización 2022 -I</v>
          </cell>
        </row>
        <row r="2771">
          <cell r="A2771">
            <v>8390</v>
          </cell>
          <cell r="B2771" t="str">
            <v>REDES ACUEDUCTO</v>
          </cell>
          <cell r="C2771" t="str">
            <v>REDES ACUEDUCTO</v>
          </cell>
          <cell r="D2771" t="str">
            <v>TUBERÍA DE ACERO AL CARBÓN SIN COSTURA SCH40 D=2"</v>
          </cell>
          <cell r="E2771" t="str">
            <v>ML</v>
          </cell>
          <cell r="F2771">
            <v>71640</v>
          </cell>
          <cell r="G2771" t="str">
            <v>Actualización 2022 -I</v>
          </cell>
        </row>
        <row r="2772">
          <cell r="A2772">
            <v>8392</v>
          </cell>
          <cell r="B2772" t="str">
            <v>REDES ALCANTARILLADO / DRENAJE</v>
          </cell>
          <cell r="C2772" t="str">
            <v>REDES ALCANTARILLADO / DRENAJE</v>
          </cell>
          <cell r="D2772" t="str">
            <v>TRAGANTE CÚPULA DE 3"X 2" DE ALUMINIO. (INCLUYE SUMINISTRO E INSTALACIÓN)</v>
          </cell>
          <cell r="E2772" t="str">
            <v>UN</v>
          </cell>
          <cell r="F2772">
            <v>7618</v>
          </cell>
          <cell r="G2772" t="str">
            <v>Actualización 2022 -I</v>
          </cell>
        </row>
        <row r="2773">
          <cell r="A2773">
            <v>8393</v>
          </cell>
          <cell r="B2773" t="str">
            <v>REDES ACUEDUCTO</v>
          </cell>
          <cell r="C2773" t="str">
            <v>REDES ACUEDUCTO</v>
          </cell>
          <cell r="D2773" t="str">
            <v>EMPATES DE TUBERÍA EN PVC A PEAD 3" LINEAL SEGÚN NORMA NS-023 (INCLUYE ACOPLE UNIVERSAL Ø=3"=1UN; BRIDA LOCA POLIETILENO Ø=3"=1UN; PORTABRIDA POLIETILENO Ø=3"=1UN). SUMINISTRO E INSTALACIÓN.</v>
          </cell>
          <cell r="E2773" t="str">
            <v>UN</v>
          </cell>
          <cell r="F2773">
            <v>346257</v>
          </cell>
          <cell r="G2773" t="str">
            <v>Actualización 2022 -I</v>
          </cell>
        </row>
        <row r="2774">
          <cell r="A2774">
            <v>8399</v>
          </cell>
          <cell r="B2774" t="str">
            <v>REDES ELECTRICAS</v>
          </cell>
          <cell r="C2774" t="str">
            <v>RED ELECTRICA CODENSA</v>
          </cell>
          <cell r="D2774" t="str">
            <v>BAJANTE PARA ACOMETIDA IMC 1 D= 6" , CAPACETE, CINTA BAND IT, CURVA PVC. (INCLUYE APERTURA DE ZANJA PARA INSTALACION DE CURVA Y TUBERIA GALVANIZADA, RESANE Y RETIRO DE ESCOMBROS). SUMINISTRO E INSTALACIÓN.</v>
          </cell>
          <cell r="E2774" t="str">
            <v>ML</v>
          </cell>
          <cell r="F2774">
            <v>595519</v>
          </cell>
          <cell r="G2774" t="str">
            <v>Actualización 2022 -I</v>
          </cell>
        </row>
        <row r="2775">
          <cell r="A2775">
            <v>8401</v>
          </cell>
          <cell r="B2775" t="str">
            <v>REDES ALCANTARILLADO / DRENAJE</v>
          </cell>
          <cell r="C2775" t="str">
            <v>REDES ALCANTARILLADO / DRENAJE</v>
          </cell>
          <cell r="D2775" t="str">
            <v>TUBERÍA PVC U.M. EXT CORRUGADO/INT LISO U.M. NORMA NTC 3722-1 D=60" (INCLUYE SUMINISTRO E INSTALACIÓN)</v>
          </cell>
          <cell r="E2775" t="str">
            <v>ML</v>
          </cell>
          <cell r="F2775">
            <v>3819698</v>
          </cell>
          <cell r="G2775" t="str">
            <v>Actualización 2022 -I</v>
          </cell>
        </row>
        <row r="2776">
          <cell r="A2776">
            <v>8402</v>
          </cell>
          <cell r="B2776" t="str">
            <v>REDES ALCANTARILLADO / DRENAJE</v>
          </cell>
          <cell r="C2776" t="str">
            <v>REDES ALCANTARILLADO / DRENAJE</v>
          </cell>
          <cell r="D2776" t="str">
            <v>SOPORTE PARA TUBERÍA DIÁMETRO 3" (INCLUYE SUMINISTRO E INSTALACIÓN)</v>
          </cell>
          <cell r="E2776" t="str">
            <v>UN</v>
          </cell>
          <cell r="F2776">
            <v>4801</v>
          </cell>
          <cell r="G2776" t="str">
            <v>Actualización 2022 -I</v>
          </cell>
        </row>
        <row r="2777">
          <cell r="A2777">
            <v>8406</v>
          </cell>
          <cell r="B2777" t="str">
            <v>MOBILIARIO URBANO - ARBOLES Y GRAMAS</v>
          </cell>
          <cell r="C2777" t="str">
            <v>MOBILIARIO URBANO</v>
          </cell>
          <cell r="D2777" t="str">
            <v>PUNTO ECOLÓGICO COMPUESTO POR 3 CANECAS TIPO BARCELONA M-121. (INCLUYE CONCRETO PARA ANCLAJE DE 3000 PSI PREMEZCLADO GRAVA COMÚN Y SUBBASE GRANULAR PEATONAL SBG_PEA). SUMINISTRO E INSTALACIÓN</v>
          </cell>
          <cell r="E2777" t="str">
            <v>UN</v>
          </cell>
          <cell r="F2777">
            <v>2083974</v>
          </cell>
          <cell r="G2777" t="str">
            <v>Actualización 2022 -I</v>
          </cell>
        </row>
        <row r="2778">
          <cell r="A2778">
            <v>8407</v>
          </cell>
          <cell r="B2778" t="str">
            <v>CONCRETO Y ACERO PARA ESTRUCTURAS</v>
          </cell>
          <cell r="C2778" t="str">
            <v>CONCRETO PARA ESTRUCTURAS</v>
          </cell>
          <cell r="D2778" t="str">
            <v>PILOTE D=120 CM CON CONCRETO TREMIE DE 4000 PSI. (INCL. EXCAVACIÓN, CARGUE, MOVILIZACIÓN, MONTAJE Y DESMONTAJE EQUIPO Y CONCRETO)</v>
          </cell>
          <cell r="E2778" t="str">
            <v>ML</v>
          </cell>
          <cell r="F2778">
            <v>1350566</v>
          </cell>
          <cell r="G2778" t="str">
            <v>Actualización 2022 -I</v>
          </cell>
        </row>
        <row r="2779">
          <cell r="A2779">
            <v>8409</v>
          </cell>
          <cell r="B2779" t="str">
            <v>REDES ACUEDUCTO</v>
          </cell>
          <cell r="C2779" t="str">
            <v>REDES ACUEDUCTO</v>
          </cell>
          <cell r="D2779" t="str">
            <v>CAMARA DE PASO TIPO P1 TIGO-UNE (H=2.5M. INCLUYE BASE, MUROS, CUBIERTA, ARO-BASE Y ARO-TAPA)</v>
          </cell>
          <cell r="E2779" t="str">
            <v>UN</v>
          </cell>
          <cell r="F2779">
            <v>4448680</v>
          </cell>
          <cell r="G2779" t="str">
            <v>Actualización 2022 -I</v>
          </cell>
        </row>
        <row r="2780">
          <cell r="A2780">
            <v>8410</v>
          </cell>
          <cell r="B2780" t="str">
            <v>REDES ACUEDUCTO</v>
          </cell>
          <cell r="C2780" t="str">
            <v>REDES ACUEDUCTO</v>
          </cell>
          <cell r="D2780" t="str">
            <v>CAMARA DE PASO TIPO P3 TIGO-UNE (H=2.5M. INCLUYE BASE, MUROS, CUBIERTA, ARO-BASE Y ARO-TAPA)</v>
          </cell>
          <cell r="E2780" t="str">
            <v>UN</v>
          </cell>
          <cell r="F2780">
            <v>3654375</v>
          </cell>
          <cell r="G2780" t="str">
            <v>Actualización 2022 -I</v>
          </cell>
        </row>
        <row r="2781">
          <cell r="A2781">
            <v>8411</v>
          </cell>
          <cell r="B2781" t="str">
            <v>CONCRETO Y ACERO PARA ESTRUCTURAS</v>
          </cell>
          <cell r="C2781" t="str">
            <v>CONCRETO PARA ESTRUCTURAS</v>
          </cell>
          <cell r="D2781" t="str">
            <v>PILOTE D=60 CM CON CONCRETO TREMIE DE 4000 PSI. (INCL. EXCAVACIÓN, CARGUE, MOVILIZACIÓN, MONTAJE Y DESMONTAJE EQUIPO Y CONCRETO).</v>
          </cell>
          <cell r="E2781" t="str">
            <v>ML</v>
          </cell>
          <cell r="F2781">
            <v>492547</v>
          </cell>
          <cell r="G2781" t="str">
            <v>Actualización 2022 -I</v>
          </cell>
        </row>
        <row r="2782">
          <cell r="A2782">
            <v>8412</v>
          </cell>
          <cell r="B2782" t="str">
            <v>REDES ACUEDUCTO</v>
          </cell>
          <cell r="C2782" t="str">
            <v>REDES ACUEDUCTO</v>
          </cell>
          <cell r="D2782" t="str">
            <v>CODO HD 90° EXTREMO JUNTA HIDRÁULICA PARA PVC D= 8" (SUMINISTRO E INSTALACIÓN)</v>
          </cell>
          <cell r="E2782" t="str">
            <v>UN</v>
          </cell>
          <cell r="F2782">
            <v>581319</v>
          </cell>
          <cell r="G2782" t="str">
            <v>Actualización 2022 -I</v>
          </cell>
        </row>
        <row r="2783">
          <cell r="A2783">
            <v>8413</v>
          </cell>
          <cell r="B2783" t="str">
            <v>REDES ACUEDUCTO</v>
          </cell>
          <cell r="C2783" t="str">
            <v>REDES ACUEDUCTO</v>
          </cell>
          <cell r="D2783" t="str">
            <v>TAPON HD EXTREMO JUNTA HIDRÁULICA D=8" (SUMINISTRO E INSTALACIÓN)</v>
          </cell>
          <cell r="E2783" t="str">
            <v>UN</v>
          </cell>
          <cell r="F2783">
            <v>283218</v>
          </cell>
          <cell r="G2783" t="str">
            <v>Actualización 2022 -I</v>
          </cell>
        </row>
        <row r="2784">
          <cell r="A2784">
            <v>8414</v>
          </cell>
          <cell r="B2784" t="str">
            <v>REDES ACUEDUCTO</v>
          </cell>
          <cell r="C2784" t="str">
            <v>REDES ACUEDUCTO</v>
          </cell>
          <cell r="D2784" t="str">
            <v>TEE HD EXTREMO JUNTA HIDRÁULICA 12"X 12" (SUMINISTRO E INSTALACIÓN)</v>
          </cell>
          <cell r="E2784" t="str">
            <v>UN</v>
          </cell>
          <cell r="F2784">
            <v>3199583</v>
          </cell>
          <cell r="G2784" t="str">
            <v>Actualización 2022 -I</v>
          </cell>
        </row>
        <row r="2785">
          <cell r="A2785">
            <v>8415</v>
          </cell>
          <cell r="B2785" t="str">
            <v>REDES ACUEDUCTO</v>
          </cell>
          <cell r="C2785" t="str">
            <v>REDES ACUEDUCTO</v>
          </cell>
          <cell r="D2785" t="str">
            <v>TEE HD EXTREMO JUNTA HIDRÁULICA 8"X 4" (SUMINISTRO E INSTALACIÓN)</v>
          </cell>
          <cell r="E2785" t="str">
            <v>UN</v>
          </cell>
          <cell r="F2785">
            <v>691404</v>
          </cell>
          <cell r="G2785" t="str">
            <v>Actualización 2022 -I</v>
          </cell>
        </row>
        <row r="2786">
          <cell r="A2786">
            <v>8416</v>
          </cell>
          <cell r="B2786" t="str">
            <v>REDES ACUEDUCTO</v>
          </cell>
          <cell r="C2786" t="str">
            <v>REDES ACUEDUCTO</v>
          </cell>
          <cell r="D2786" t="str">
            <v>TEE HD EXTREMO JUNTA HIDRÁULICA 8"X 6" (SUMINISTRO E INSTALACIÓN)</v>
          </cell>
          <cell r="E2786" t="str">
            <v>UN</v>
          </cell>
          <cell r="F2786">
            <v>722728</v>
          </cell>
          <cell r="G2786" t="str">
            <v>Actualización 2022 -I</v>
          </cell>
        </row>
        <row r="2787">
          <cell r="A2787">
            <v>8418</v>
          </cell>
          <cell r="B2787" t="str">
            <v>REDES ACUEDUCTO</v>
          </cell>
          <cell r="C2787" t="str">
            <v>REDES ACUEDUCTO</v>
          </cell>
          <cell r="D2787" t="str">
            <v>VÁLVULA TIPO MARIPOSA DE Ø 18" CLASE 150 CON EXTREMOS BRIDADOS (SUMINISTRO E INSTALACIÓN)</v>
          </cell>
          <cell r="E2787" t="str">
            <v>UN</v>
          </cell>
          <cell r="F2787">
            <v>17960381</v>
          </cell>
          <cell r="G2787" t="str">
            <v>Actualización 2022 -I</v>
          </cell>
        </row>
        <row r="2788">
          <cell r="A2788">
            <v>8419</v>
          </cell>
          <cell r="B2788" t="str">
            <v>REDES ACUEDUCTO</v>
          </cell>
          <cell r="C2788" t="str">
            <v>REDES ACUEDUCTO</v>
          </cell>
          <cell r="D2788" t="str">
            <v>CODO HD 22.5° EXTREMO JUNTA HIDRÁULICA PARA PVC D= 3" (SUMINISTRO E INSTALACIÓN)</v>
          </cell>
          <cell r="E2788" t="str">
            <v>UN</v>
          </cell>
          <cell r="F2788">
            <v>173132</v>
          </cell>
          <cell r="G2788" t="str">
            <v>Actualización 2022 -I</v>
          </cell>
        </row>
        <row r="2789">
          <cell r="A2789">
            <v>8420</v>
          </cell>
          <cell r="B2789" t="str">
            <v>REDES ACUEDUCTO</v>
          </cell>
          <cell r="C2789" t="str">
            <v>REDES ACUEDUCTO</v>
          </cell>
          <cell r="D2789" t="str">
            <v>CODO HD 45° EXTREMO JUNTA HIDRÁULICA PARA PVC D= 3" (SUMINISTRO E INSTALACIÓN)</v>
          </cell>
          <cell r="E2789" t="str">
            <v>UN</v>
          </cell>
          <cell r="F2789">
            <v>173132</v>
          </cell>
          <cell r="G2789" t="str">
            <v>Actualización 2022 -I</v>
          </cell>
        </row>
        <row r="2790">
          <cell r="A2790">
            <v>8421</v>
          </cell>
          <cell r="B2790" t="str">
            <v>REDES ACUEDUCTO</v>
          </cell>
          <cell r="C2790" t="str">
            <v>REDES ACUEDUCTO</v>
          </cell>
          <cell r="D2790" t="str">
            <v>CODO HD 90° EXTREMO JUNTA HIDRÁULICA PARA PVC D= 3" (SUMINISTRO E INSTALACIÓN)</v>
          </cell>
          <cell r="E2790" t="str">
            <v>UN</v>
          </cell>
          <cell r="F2790">
            <v>175904</v>
          </cell>
          <cell r="G2790" t="str">
            <v>Actualización 2022 -I</v>
          </cell>
        </row>
        <row r="2791">
          <cell r="A2791">
            <v>8422</v>
          </cell>
          <cell r="B2791" t="str">
            <v>REDES ACUEDUCTO</v>
          </cell>
          <cell r="C2791" t="str">
            <v>REDES ACUEDUCTO</v>
          </cell>
          <cell r="D2791" t="str">
            <v>EMPATE ORTOGONAL PVC - PVC 4"X4" (INCLUYE SUMINISTRO E INSTALACIÓN DE TEE HD, 3 UNIONES RÁPIDAS, TUBERÍA RDE 21)</v>
          </cell>
          <cell r="E2791" t="str">
            <v>UN</v>
          </cell>
          <cell r="F2791">
            <v>563301</v>
          </cell>
          <cell r="G2791" t="str">
            <v>Actualización 2022 -I</v>
          </cell>
        </row>
        <row r="2792">
          <cell r="A2792">
            <v>8423</v>
          </cell>
          <cell r="B2792" t="str">
            <v>REDES ACUEDUCTO</v>
          </cell>
          <cell r="C2792" t="str">
            <v>REDES ACUEDUCTO</v>
          </cell>
          <cell r="D2792" t="str">
            <v>EMPATE ORTOGONAL PVC - PVC 6"X6" (INCLUYE SUMINISTRO E INSTALACIÓN DE TEE HD, 3 UNIONES RÁPIDAS, TUBERÍA RDE 21)</v>
          </cell>
          <cell r="E2792" t="str">
            <v>UN</v>
          </cell>
          <cell r="F2792">
            <v>792671</v>
          </cell>
          <cell r="G2792" t="str">
            <v>Actualización 2022 -I</v>
          </cell>
        </row>
        <row r="2793">
          <cell r="A2793">
            <v>8425</v>
          </cell>
          <cell r="B2793" t="str">
            <v>REDES ACUEDUCTO</v>
          </cell>
          <cell r="C2793" t="str">
            <v>REDES ACUEDUCTO</v>
          </cell>
          <cell r="D2793" t="str">
            <v>BRIDA FLANGE SLIP ON D=6" ACERO SOLDABLE RF 150 LB ANSI B16.5 (SUMINISTRO E INSTALACIÓN)</v>
          </cell>
          <cell r="E2793" t="str">
            <v>UN</v>
          </cell>
          <cell r="F2793">
            <v>111574</v>
          </cell>
          <cell r="G2793" t="str">
            <v>Actualización 2022 -I</v>
          </cell>
        </row>
        <row r="2794">
          <cell r="A2794">
            <v>8427</v>
          </cell>
          <cell r="B2794" t="str">
            <v>REDES ACUEDUCTO</v>
          </cell>
          <cell r="C2794" t="str">
            <v>REDES ACUEDUCTO</v>
          </cell>
          <cell r="D2794" t="str">
            <v>BRIDA FLANGE SLIP ON D=12" ACERO SOLDABLE RF 150 LB ANSI B16.5 (SUMINISTRO E INSTALACIÓN)</v>
          </cell>
          <cell r="E2794" t="str">
            <v>UN</v>
          </cell>
          <cell r="F2794">
            <v>634852</v>
          </cell>
          <cell r="G2794" t="str">
            <v>Actualización 2022 -I</v>
          </cell>
        </row>
        <row r="2795">
          <cell r="A2795">
            <v>8430</v>
          </cell>
          <cell r="B2795" t="str">
            <v>PROYECTO ESPECÍFICO</v>
          </cell>
          <cell r="C2795" t="str">
            <v>PROYECTOS ESPECIFICOS</v>
          </cell>
          <cell r="D2795" t="str">
            <v>TRASLADO ESTACION REGULADORA DE PRESION AV CIUDAD DE CALI CON AMERICAS COSTADO NORTE</v>
          </cell>
          <cell r="E2795" t="str">
            <v>UN</v>
          </cell>
          <cell r="F2795">
            <v>5495359</v>
          </cell>
          <cell r="G2795" t="str">
            <v>Actualización 2022 -I</v>
          </cell>
        </row>
        <row r="2796">
          <cell r="A2796">
            <v>8431</v>
          </cell>
          <cell r="B2796" t="str">
            <v>PROYECTO ESPECÍFICO</v>
          </cell>
          <cell r="C2796" t="str">
            <v>PROYECTOS ESPECIFICOS</v>
          </cell>
          <cell r="D2796" t="str">
            <v>TRASLADO ESTACION REGULADORA DE PRESION AV CIUDAD DE CALI AMERICAS COSTADO SUR</v>
          </cell>
          <cell r="E2796" t="str">
            <v>UN</v>
          </cell>
          <cell r="F2796">
            <v>5176406</v>
          </cell>
          <cell r="G2796" t="str">
            <v>Actualización 2022 -I</v>
          </cell>
        </row>
        <row r="2797">
          <cell r="A2797">
            <v>8432</v>
          </cell>
          <cell r="B2797" t="str">
            <v>PROYECTO ESPECÍFICO</v>
          </cell>
          <cell r="C2797" t="str">
            <v>PROYECTOS ESPECIFICOS</v>
          </cell>
          <cell r="D2797" t="str">
            <v>TRASLADO ESTACION REGULADORA DE PRESION AV CALI CON AV PRIMERA DE MAYO</v>
          </cell>
          <cell r="E2797" t="str">
            <v>UN</v>
          </cell>
          <cell r="F2797">
            <v>10791784</v>
          </cell>
          <cell r="G2797" t="str">
            <v>Actualización 2022 -I</v>
          </cell>
        </row>
        <row r="2798">
          <cell r="A2798">
            <v>8433</v>
          </cell>
          <cell r="B2798" t="str">
            <v>REDES ELECTRICAS</v>
          </cell>
          <cell r="C2798" t="str">
            <v>RED ELECTRICA CODENSA</v>
          </cell>
          <cell r="D2798" t="str">
            <v>LUMINARIA LED 22.7 W, 120 V, 60 HZ (INCLUYE ACCESORIOS DE INSTALACIÓN Y FIJACIÓN, CAJA DE SALIDA, ELEMENTOS DE CONEXIÓN, DE EMPALME Y DE MONTAJE NO INCLUYE TUBERIA NI CABLEADO)</v>
          </cell>
          <cell r="E2798" t="str">
            <v>UN</v>
          </cell>
          <cell r="F2798">
            <v>258470</v>
          </cell>
          <cell r="G2798" t="str">
            <v>Actualización 2022 -I</v>
          </cell>
        </row>
        <row r="2799">
          <cell r="A2799">
            <v>8434</v>
          </cell>
          <cell r="B2799" t="str">
            <v>REDES ELECTRICAS</v>
          </cell>
          <cell r="C2799" t="str">
            <v>RED ELECTRICA CODENSA</v>
          </cell>
          <cell r="D2799" t="str">
            <v>LUMINARIA LED 19 W, 120 V, 60 HZ (INCLUYE ACCESORIOS DE INSTALACIÓN Y FIJACIÓN, CAJA DE SALIDA, ELEMENTOS DE CONEXIÓN, DE EMPALME Y DE MONTAJE). NO INCLUYE TUBERIA NI CABLEADO)</v>
          </cell>
          <cell r="E2799" t="str">
            <v>UN</v>
          </cell>
          <cell r="F2799">
            <v>776932</v>
          </cell>
          <cell r="G2799" t="str">
            <v>Actualización 2022 -I</v>
          </cell>
        </row>
        <row r="2800">
          <cell r="A2800">
            <v>8435</v>
          </cell>
          <cell r="B2800" t="str">
            <v>REDES ELECTRICAS</v>
          </cell>
          <cell r="C2800" t="str">
            <v>RED ELECTRICA CODENSA</v>
          </cell>
          <cell r="D2800" t="str">
            <v>BATERÍA EXTERNA DE EMERGENCIA 120 V, 60 HZ, (PROPORCIONA ENERGÍA POR 90 MIN A LAS LUMINARIAS)</v>
          </cell>
          <cell r="E2800" t="str">
            <v>UN</v>
          </cell>
          <cell r="F2800">
            <v>520647</v>
          </cell>
          <cell r="G2800" t="str">
            <v>Actualización 2022 -I</v>
          </cell>
        </row>
        <row r="2801">
          <cell r="A2801">
            <v>8436</v>
          </cell>
          <cell r="B2801" t="str">
            <v>REDES TELEFONICAS / DATOS</v>
          </cell>
          <cell r="C2801" t="str">
            <v>RED TELEFONICA ETB</v>
          </cell>
          <cell r="D2801" t="str">
            <v>REUBICACIÓN DE SEMÁFORO + BASE PEATONAL.</v>
          </cell>
          <cell r="E2801" t="str">
            <v>UN</v>
          </cell>
          <cell r="F2801">
            <v>137838</v>
          </cell>
          <cell r="G2801" t="str">
            <v>Actualización 2022 -I</v>
          </cell>
        </row>
        <row r="2802">
          <cell r="A2802">
            <v>8437</v>
          </cell>
          <cell r="B2802" t="str">
            <v>SEÑALIZACIÓN</v>
          </cell>
          <cell r="C2802" t="str">
            <v>OTROS-SEÑALIZACIÓN</v>
          </cell>
          <cell r="D2802" t="str">
            <v>RETIRO SEÑALIZACIÓN TIPO BANDERA</v>
          </cell>
          <cell r="E2802" t="str">
            <v>UN</v>
          </cell>
          <cell r="F2802">
            <v>301719</v>
          </cell>
          <cell r="G2802" t="str">
            <v>Actualización 2022 -I</v>
          </cell>
        </row>
        <row r="2803">
          <cell r="A2803">
            <v>8438</v>
          </cell>
          <cell r="B2803" t="str">
            <v>OBRAS DE ARTE Y EDIFICACIONES</v>
          </cell>
          <cell r="C2803" t="str">
            <v>PISOS</v>
          </cell>
          <cell r="D2803" t="str">
            <v>TABLETA PREFABRICADA EN CONCRETO 6X20X20 CM COLOR CHOCOLATE O SIMILAR (SUMINISTRO E INSTALACIÓN)</v>
          </cell>
          <cell r="E2803" t="str">
            <v>M2</v>
          </cell>
          <cell r="F2803">
            <v>75733</v>
          </cell>
          <cell r="G2803" t="str">
            <v>Actualización 2022 -I</v>
          </cell>
        </row>
        <row r="2804">
          <cell r="A2804">
            <v>8439</v>
          </cell>
          <cell r="B2804" t="str">
            <v>MOBILIARIO URBANO - ARBOLES Y GRAMAS</v>
          </cell>
          <cell r="C2804" t="str">
            <v>MOBILIARIO URBANO</v>
          </cell>
          <cell r="D2804" t="str">
            <v>TABLETA PREFABRICADA EN CONCRETO 6X20X20 COLOR ARENA O SIMILAR (SUMINISTRO E INSTALACIÓN)</v>
          </cell>
          <cell r="E2804" t="str">
            <v>M2</v>
          </cell>
          <cell r="F2804">
            <v>75733</v>
          </cell>
          <cell r="G2804" t="str">
            <v>Actualización 2022 -I</v>
          </cell>
        </row>
        <row r="2805">
          <cell r="A2805">
            <v>8440</v>
          </cell>
          <cell r="B2805" t="str">
            <v>MOBILIARIO URBANO - ARBOLES Y GRAMAS</v>
          </cell>
          <cell r="C2805" t="str">
            <v>MOBILIARIO URBANO</v>
          </cell>
          <cell r="D2805" t="str">
            <v>TABLETA PREFABRICADA EN CONCRETO 6X20X20 COLOR OCRE O SIMILAR (SUMINISTRO E INSTALACIÓN)</v>
          </cell>
          <cell r="E2805" t="str">
            <v>M2</v>
          </cell>
          <cell r="F2805">
            <v>75733</v>
          </cell>
          <cell r="G2805" t="str">
            <v>Actualización 2022 -I</v>
          </cell>
        </row>
        <row r="2806">
          <cell r="A2806">
            <v>8442</v>
          </cell>
          <cell r="B2806" t="str">
            <v>REDES ELECTRICAS</v>
          </cell>
          <cell r="C2806" t="str">
            <v>RED ELECTRICA CODENSA</v>
          </cell>
          <cell r="D2806" t="str">
            <v>CABLE MONOPOLAR DE COBRE HFFR PARA 600V C.A CALIBRE NO. 6 AWG. (INCLUYE SUMINISTRO, INSTALACIÓN Y ACCESORIOS DE INSTALACIÓN).</v>
          </cell>
          <cell r="E2806" t="str">
            <v>ML</v>
          </cell>
          <cell r="F2806">
            <v>5733</v>
          </cell>
          <cell r="G2806" t="str">
            <v>Actualización 2022 -I</v>
          </cell>
        </row>
        <row r="2807">
          <cell r="A2807">
            <v>8443</v>
          </cell>
          <cell r="B2807" t="str">
            <v>REDES ELECTRICAS</v>
          </cell>
          <cell r="C2807" t="str">
            <v>RED ELECTRICA CODENSA</v>
          </cell>
          <cell r="D2807" t="str">
            <v>CABLE MONOPOLAR DE COBRE HFFR PARA 600V C.A CALIBRE NO. 12 AWG. (INCLUYE SUMINISTRO, INSTALACIÓN Y ACCESORIOS DE INSTALACIÓN).</v>
          </cell>
          <cell r="E2807" t="str">
            <v>ML</v>
          </cell>
          <cell r="F2807">
            <v>5359</v>
          </cell>
          <cell r="G2807" t="str">
            <v>Actualización 2022 -I</v>
          </cell>
        </row>
        <row r="2808">
          <cell r="A2808">
            <v>8444</v>
          </cell>
          <cell r="B2808" t="str">
            <v>REDES ELECTRICAS</v>
          </cell>
          <cell r="C2808" t="str">
            <v>RED ELECTRICA CODENSA</v>
          </cell>
          <cell r="D2808" t="str">
            <v>POSTE ORNAMENTAL METALICO ALTURA H=5 MTS TIPO M130 BRAZO SENCILLO (INCLUYE SUMINISTRO, IZAJE, APLOMADO E INSTALACIÓN)</v>
          </cell>
          <cell r="E2808" t="str">
            <v>UN</v>
          </cell>
          <cell r="F2808">
            <v>950063</v>
          </cell>
          <cell r="G2808" t="str">
            <v>Actualización 2022 -I</v>
          </cell>
        </row>
        <row r="2809">
          <cell r="A2809">
            <v>8445</v>
          </cell>
          <cell r="B2809" t="str">
            <v>REDES ELECTRICAS</v>
          </cell>
          <cell r="C2809" t="str">
            <v>RED ELECTRICA CODENSA</v>
          </cell>
          <cell r="D2809" t="str">
            <v>TABLERO DE DISTRIBUCIÓN CON PUERTA DE 24 CIRCUITOS, ELABORADO EN LÁMINA COLD ROLLED, IP44, 208/120V BARRAJE TRIFÁSICO, 5 HILOS, 3F+N+T, PARA BREAKER TOTALIZADOR DE CAJA MOLDEADA DESDE 3X60A HASTA 3X100A. BREAKERS DE SALIDAS MONOPOLARES 1X20A. BARRAJES INDEPENDIENTES DE FASE, NEUTRO Y TIERRA. (SUMINISTRO E INSTALACIÓN).</v>
          </cell>
          <cell r="E2809" t="str">
            <v>UN</v>
          </cell>
          <cell r="F2809">
            <v>910315</v>
          </cell>
          <cell r="G2809" t="str">
            <v>Actualización 2022 -I</v>
          </cell>
        </row>
        <row r="2810">
          <cell r="A2810">
            <v>8448</v>
          </cell>
          <cell r="B2810" t="str">
            <v>MOBILIARIO URBANO - ARBOLES Y GRAMAS</v>
          </cell>
          <cell r="C2810" t="str">
            <v>MOBILIARIO URBANO</v>
          </cell>
          <cell r="D2810" t="str">
            <v>TABLETA PREFABRICADA EN CONCRETO 6X20X20 COLOR MARRÓN (SUMINISTRO E INSTALACIÓN)</v>
          </cell>
          <cell r="E2810" t="str">
            <v>M2</v>
          </cell>
          <cell r="F2810">
            <v>75733</v>
          </cell>
          <cell r="G2810" t="str">
            <v>Actualización 2022 -I</v>
          </cell>
        </row>
        <row r="2811">
          <cell r="A2811">
            <v>8449</v>
          </cell>
          <cell r="B2811" t="str">
            <v>MOBILIARIO URBANO - ARBOLES Y GRAMAS</v>
          </cell>
          <cell r="C2811" t="str">
            <v>MOBILIARIO URBANO</v>
          </cell>
          <cell r="D2811" t="str">
            <v>TABLETA PREFABRICADA EN CONCRETO 6X20X20 COLOR GRIS NATURAL O SIMILAR (SUMINISTRO E INSTALACIÓN)</v>
          </cell>
          <cell r="E2811" t="str">
            <v>M2</v>
          </cell>
          <cell r="F2811">
            <v>75733</v>
          </cell>
          <cell r="G2811" t="str">
            <v>Actualización 2022 -I</v>
          </cell>
        </row>
        <row r="2812">
          <cell r="A2812">
            <v>8452</v>
          </cell>
          <cell r="B2812" t="str">
            <v>SEÑALIZACIÓN</v>
          </cell>
          <cell r="C2812" t="str">
            <v>DEMARCACION DE PAVIMENTOS</v>
          </cell>
          <cell r="D2812" t="str">
            <v>DEMARCACIÓN DE FRANJA TIPO A55 Y A56 MEDIANTE LA APLICACIÓN DE UNA MEZCLA DE PINTURA, RESINA Y PEGAMENTO EPÓXICO, CON ACABADO REALIZADO CON UNA PLANTILLA SOBRE LA SUPERFICIE DEL ESPACIO PÚBLICO. INCLUYE LIMPIEZA Y ALISTAMIENTO DE SUPERFICIE. INCLUYE TODOS LOS ELEMENTOS DE COLOCACIÓN, FIJACIÓN Y MANO DE OBRA. SUMINISTRO E INSTALACIÓN.</v>
          </cell>
          <cell r="E2812" t="str">
            <v>ML</v>
          </cell>
          <cell r="F2812">
            <v>181731</v>
          </cell>
          <cell r="G2812" t="str">
            <v>Actualización 2022 -I</v>
          </cell>
        </row>
        <row r="2813">
          <cell r="A2813">
            <v>8453</v>
          </cell>
          <cell r="B2813" t="str">
            <v>REDES ELECTRICAS</v>
          </cell>
          <cell r="C2813" t="str">
            <v>RED ELECTRICA CODENSA</v>
          </cell>
          <cell r="D2813" t="str">
            <v>1 DUCTO D= 3" PVC PESADO DB (NO INCLUYE EXCAVACIÓN NI RELLENOS). SUMINISTRO E INSTALACION.</v>
          </cell>
          <cell r="E2813" t="str">
            <v>ML</v>
          </cell>
          <cell r="F2813">
            <v>23843</v>
          </cell>
          <cell r="G2813" t="str">
            <v>Actualización 2022 -I</v>
          </cell>
        </row>
        <row r="2814">
          <cell r="A2814">
            <v>8455</v>
          </cell>
          <cell r="B2814" t="str">
            <v>REDES ELECTRICAS</v>
          </cell>
          <cell r="C2814" t="str">
            <v>RED ELECTRICA CODENSA</v>
          </cell>
          <cell r="D2814" t="str">
            <v>TRANSFORMADOR TIPO PEDESTAL PARA AP DE 30 KVA 11.4/0.380-0.220 KV EN ACEITE VEGETAL (INCLUYE SUMINISTRO E INSTALACIÓN).</v>
          </cell>
          <cell r="E2814" t="str">
            <v>UN</v>
          </cell>
          <cell r="F2814">
            <v>16371344</v>
          </cell>
          <cell r="G2814" t="str">
            <v>Actualización 2022 -I</v>
          </cell>
        </row>
        <row r="2815">
          <cell r="A2815">
            <v>8456</v>
          </cell>
          <cell r="B2815" t="str">
            <v>REDES ELECTRICAS</v>
          </cell>
          <cell r="C2815" t="str">
            <v>RED ELECTRICA CODENSA</v>
          </cell>
          <cell r="D2815" t="str">
            <v>TRANSFORMADOR TIPO PEDESTAL PARA AP DE 45 KVA 11.4/0.380-0.220 KV EN ACEITE VEGETAL (INCLUYE SUMINISTRO E INSTALACIÓN).</v>
          </cell>
          <cell r="E2815" t="str">
            <v>UN</v>
          </cell>
          <cell r="F2815">
            <v>17051957</v>
          </cell>
          <cell r="G2815" t="str">
            <v>Actualización 2022 -I</v>
          </cell>
        </row>
        <row r="2816">
          <cell r="A2816">
            <v>8457</v>
          </cell>
          <cell r="B2816" t="str">
            <v>REDES ELECTRICAS</v>
          </cell>
          <cell r="C2816" t="str">
            <v>RED ELECTRICA CODENSA</v>
          </cell>
          <cell r="D2816" t="str">
            <v>TRANSFORMADOR TIPO PEDESTAL PARA AP DE 75 KVA 11.4/0.380-0.220 KV EN ACEITE VEGETAL (INCLUYE SUMINISTRO E INSTALACIÓN).</v>
          </cell>
          <cell r="E2816" t="str">
            <v>UN</v>
          </cell>
          <cell r="F2816">
            <v>19551900</v>
          </cell>
          <cell r="G2816" t="str">
            <v>Actualización 2022 -I</v>
          </cell>
        </row>
        <row r="2817">
          <cell r="A2817">
            <v>8458</v>
          </cell>
          <cell r="B2817" t="str">
            <v>REDES ELECTRICAS</v>
          </cell>
          <cell r="C2817" t="str">
            <v>RED ELECTRICA CODENSA</v>
          </cell>
          <cell r="D2817" t="str">
            <v>TRANSFORMADOR TIPO PEDESTAL PARA AP DE 45 KVA 11.4/0.208-0.120 KV EN ACEITE VEGETAL (INCLUYE SUMINISTRO E INSTALACIÓN).</v>
          </cell>
          <cell r="E2817" t="str">
            <v>UN</v>
          </cell>
          <cell r="F2817">
            <v>5206674</v>
          </cell>
          <cell r="G2817" t="str">
            <v>Actualización 2022 -I</v>
          </cell>
        </row>
        <row r="2818">
          <cell r="A2818">
            <v>8459</v>
          </cell>
          <cell r="B2818" t="str">
            <v>REDES ELECTRICAS</v>
          </cell>
          <cell r="C2818" t="str">
            <v>RED ELECTRICA CODENSA</v>
          </cell>
          <cell r="D2818" t="str">
            <v>TRANSFORMADOR TIPO PEDESTAL PARA AP DE 75 KVA 11.4/0.208-0.120 KV EN ACEITE VEGETAL (INCLUYE SUMINISTRO E INSTALACIÓN).</v>
          </cell>
          <cell r="E2818" t="str">
            <v>UN</v>
          </cell>
          <cell r="F2818">
            <v>7111082</v>
          </cell>
          <cell r="G2818" t="str">
            <v>Actualización 2022 -I</v>
          </cell>
        </row>
        <row r="2819">
          <cell r="A2819">
            <v>8460</v>
          </cell>
          <cell r="B2819" t="str">
            <v>REDES ELECTRICAS</v>
          </cell>
          <cell r="C2819" t="str">
            <v>RED ELECTRICA CODENSA</v>
          </cell>
          <cell r="D2819" t="str">
            <v>TRANSFORMADOR TIPO PEDESTAL PARA AP DE 150 KVA 11.4/0.208-0.120 KV EN ACEITE VEGETAL (INCLUYE SUMINISTRO E INSTALACIÓN).</v>
          </cell>
          <cell r="E2819" t="str">
            <v>UN</v>
          </cell>
          <cell r="F2819">
            <v>11018062</v>
          </cell>
          <cell r="G2819" t="str">
            <v>Actualización 2022 -I</v>
          </cell>
        </row>
        <row r="2820">
          <cell r="A2820">
            <v>8461</v>
          </cell>
          <cell r="B2820" t="str">
            <v>REDES ELECTRICAS</v>
          </cell>
          <cell r="C2820" t="str">
            <v>RED ELECTRICA CODENSA</v>
          </cell>
          <cell r="D2820" t="str">
            <v>CONDUCTOR DE ALUMINIO THHW DE 240 MM2 600 V PVC DE 90° CT (INCLUYE SUMINISTRO E INSTALACIÓN).</v>
          </cell>
          <cell r="E2820" t="str">
            <v>ML</v>
          </cell>
          <cell r="F2820">
            <v>31303</v>
          </cell>
          <cell r="G2820" t="str">
            <v>Actualización 2022 -I</v>
          </cell>
        </row>
        <row r="2821">
          <cell r="A2821">
            <v>8462</v>
          </cell>
          <cell r="B2821" t="str">
            <v>REDES ELECTRICAS</v>
          </cell>
          <cell r="C2821" t="str">
            <v>RED ELECTRICA CODENSA</v>
          </cell>
          <cell r="D2821" t="str">
            <v>CABLE CONDUCTOR DE ALUMINIO REFORZADO DESNUDO, CALIBRE NO. 2 AWG (INCLUYE SUMINISTRO E INSTALACIÓN)</v>
          </cell>
          <cell r="E2821" t="str">
            <v>ML</v>
          </cell>
          <cell r="F2821">
            <v>7756</v>
          </cell>
          <cell r="G2821" t="str">
            <v>Actualización 2022 -I</v>
          </cell>
        </row>
        <row r="2822">
          <cell r="A2822">
            <v>8464</v>
          </cell>
          <cell r="B2822" t="str">
            <v>ANDENES Y SARDINELES</v>
          </cell>
          <cell r="C2822" t="str">
            <v>SARDINELES Y BORDILLOS</v>
          </cell>
          <cell r="D2822" t="str">
            <v>BORDILLO EN CONCRETO GRAVA COMÚN 1" 2000 PSI, FUNDIDO EN SITIO, A LA VISTA, DE 10CM X 35CM. REFUERZO SEGÚN DISEÑO ESTRUCTURAL, SIMILAR O EQUIVALENTE. (INCLUYE SUMINISTRO, FORMALETEO, FUNDIDA Y CURADO E INSTALACIÓN).</v>
          </cell>
          <cell r="E2822" t="str">
            <v>ML</v>
          </cell>
          <cell r="F2822">
            <v>40553</v>
          </cell>
          <cell r="G2822" t="str">
            <v>Actualización 2022 -I</v>
          </cell>
        </row>
        <row r="2823">
          <cell r="A2823">
            <v>8465</v>
          </cell>
          <cell r="B2823" t="str">
            <v>ANDENES Y SARDINELES</v>
          </cell>
          <cell r="C2823" t="str">
            <v>ANDENES EN CONCRETO</v>
          </cell>
          <cell r="D2823" t="str">
            <v>PLACA DE CONCRETO LAVADO FUNDIDA EN SITIO DE 3000 PSI (21 MPA), ESPESOR DE PLACA: 10 CM CON MALLA ELECTROSOLDADA DE MM, CON DILATACIONES REMÓVIBLES EN MADERA DE 15 X 15 MM</v>
          </cell>
          <cell r="E2823" t="str">
            <v>M2</v>
          </cell>
          <cell r="F2823">
            <v>117614</v>
          </cell>
          <cell r="G2823" t="str">
            <v>Actualización 2022 -I</v>
          </cell>
        </row>
        <row r="2824">
          <cell r="A2824">
            <v>8466</v>
          </cell>
          <cell r="B2824" t="str">
            <v>ANDENES Y SARDINELES</v>
          </cell>
          <cell r="C2824" t="str">
            <v>ANDENES EN CONCRETO</v>
          </cell>
          <cell r="D2824" t="str">
            <v>REMATE RAMPA CONCRETO DE 3000 PSI (21 MPA) GRAVA COMÚN FUNDIDO EN SITIO. PREMEZCLADO. INCLUYE SUMINISTRO, FORMALETEO, COLOCACIÓN Y CURADO. NO INCLUYE REFUERZO).</v>
          </cell>
          <cell r="E2824" t="str">
            <v>ML</v>
          </cell>
          <cell r="F2824">
            <v>72159</v>
          </cell>
          <cell r="G2824" t="str">
            <v>Actualización 2022 -I</v>
          </cell>
        </row>
        <row r="2825">
          <cell r="A2825">
            <v>8467</v>
          </cell>
          <cell r="B2825" t="str">
            <v>ANÁLISIS AUXILIARES</v>
          </cell>
          <cell r="C2825" t="str">
            <v>ACTIVIDADES DE CONSERVACION</v>
          </cell>
          <cell r="D2825" t="str">
            <v>PIEDRA RAJÓN HINCADA SOBRE TERRENO NATURAL (INCLUYE SUMINISTRO E INSTALACIÓN)</v>
          </cell>
          <cell r="E2825" t="str">
            <v>M2</v>
          </cell>
          <cell r="F2825">
            <v>21275</v>
          </cell>
          <cell r="G2825" t="str">
            <v>Actualización 2022 -I</v>
          </cell>
        </row>
        <row r="2826">
          <cell r="A2826">
            <v>8468</v>
          </cell>
          <cell r="B2826" t="str">
            <v>REDES ELECTRICAS</v>
          </cell>
          <cell r="C2826" t="str">
            <v>RED ELECTRICA CODENSA</v>
          </cell>
          <cell r="D2826" t="str">
            <v>EMPALME DE DERIVACIÓN EN RESINA AP 839 (EMPALME RECTO / DERIVACIÓN RESINA) INCLUYE SUMINISTRO E INSTALACIÓN</v>
          </cell>
          <cell r="E2826" t="str">
            <v>UN</v>
          </cell>
          <cell r="F2826">
            <v>169084</v>
          </cell>
          <cell r="G2826" t="str">
            <v>Actualización 2022 -I</v>
          </cell>
        </row>
        <row r="2827">
          <cell r="A2827">
            <v>8471</v>
          </cell>
          <cell r="B2827" t="str">
            <v>ACERO DE REFUERZO</v>
          </cell>
          <cell r="C2827" t="str">
            <v>ACERO DE REFUERZO</v>
          </cell>
          <cell r="D2827" t="str">
            <v>MALLA ELECTROSOLDADA 0.15 X 0.15 M, D= 8,5 MM, 8,5 MM (INCLUYE SUMINISTRO, FIJACIÓN E INSTALACIÓN)</v>
          </cell>
          <cell r="E2827" t="str">
            <v>KG</v>
          </cell>
          <cell r="F2827">
            <v>4222</v>
          </cell>
          <cell r="G2827" t="str">
            <v>Actualización 2022 -I</v>
          </cell>
        </row>
        <row r="2828">
          <cell r="A2828">
            <v>8472</v>
          </cell>
          <cell r="B2828" t="str">
            <v>REDES ELECTRICAS</v>
          </cell>
          <cell r="C2828" t="str">
            <v>RED ELECTRICA CODENSA</v>
          </cell>
          <cell r="D2828" t="str">
            <v>LUMINARIA LED RALED II RA02SII 16 LED 72 W. INCLUYE SUMINISTRO LUMINARIA E INSTALACIÓN.</v>
          </cell>
          <cell r="E2828" t="str">
            <v>UN</v>
          </cell>
          <cell r="F2828">
            <v>1070480</v>
          </cell>
          <cell r="G2828" t="str">
            <v>Actualización 2022 -I</v>
          </cell>
        </row>
        <row r="2829">
          <cell r="A2829">
            <v>8473</v>
          </cell>
          <cell r="B2829" t="str">
            <v>REDES ELECTRICAS</v>
          </cell>
          <cell r="C2829" t="str">
            <v>RED ELECTRICA CODENSA</v>
          </cell>
          <cell r="D2829" t="str">
            <v>SUBESTACIÓN SUMERGIBLE NORMA CTS594 (INCLUYE SUMINISTRO, INSTALACIÓN, PRUEBAS Y PUESTA EN FUNCIONAMIENTO).EXCLUSIVA PARA ESPACIO PUBLICO. INCLUYE TRANSFORMADOR 30 KVA TRIFASICO, 11400/380-240V, 60HZ. INCLUYE CELDAS ENTRADA Y SALIDA EN SF6 CON SECCIONADOR MOTORIZADO Y CELDA DE PROTECCIÓN SF6 PARA TRANSFORMADOR CON FUSIBLE HH, UNIDAD O MODULO DE CONTROL REMOTO RMU, NO INCLUYE OBRAS CIVILES. INCLUYE TRANSPORTE (ÍTEM 8), EXCAVACIÓN (ÍTEM 7), PRUEBAS (ÍTEM 6), MANO DE OBRA PARA CONEXIÓN DE LA SUBESTACIÓN (ÍTEM 5), MANO DE OBRA PARA DESCONEXIÓN SUBESTACIÓN EXISTENTE (ÍTEM 4), INTERCONEXIÓN ENTRE CELDA DE PROTECCIÓN Y TRANSFORMADOR ÍTEM 3), TRANSFORMADOR HERMÉTICO Y CENTRO DE TRANSFORMACIÓN SUBTERRÁNEO.</v>
          </cell>
          <cell r="E2829" t="str">
            <v>UN</v>
          </cell>
          <cell r="F2829">
            <v>530636418</v>
          </cell>
          <cell r="G2829" t="str">
            <v>Actualización 2022 -I</v>
          </cell>
        </row>
        <row r="2830">
          <cell r="A2830">
            <v>8474</v>
          </cell>
          <cell r="B2830" t="str">
            <v>REDES ELECTRICAS</v>
          </cell>
          <cell r="C2830" t="str">
            <v>RED ELECTRICA CODENSA</v>
          </cell>
          <cell r="D2830" t="str">
            <v>TRASLADO POSTE METÁLICO AP, H=12M, (INCLUYE ESTRUCTURAS, RETENIDAS Y SOPORTES DE RED AÉREA).</v>
          </cell>
          <cell r="E2830" t="str">
            <v>UN</v>
          </cell>
          <cell r="F2830">
            <v>327040</v>
          </cell>
          <cell r="G2830" t="str">
            <v>Actualización 2022 -I</v>
          </cell>
        </row>
        <row r="2831">
          <cell r="A2831">
            <v>8475</v>
          </cell>
          <cell r="B2831" t="str">
            <v>ANDENES Y SARDINELES</v>
          </cell>
          <cell r="C2831" t="str">
            <v>SARDINELES Y BORDILLOS</v>
          </cell>
          <cell r="D2831" t="str">
            <v>BORDILLO EN CONCRETO GRAVA COMÚN 1" 2000 PSI, FUNDIDO EN SITIO, A LA VISTA, DE 20CM X 20CM. REFUERZO SEGÚN DISEÑO ESTRUCTURAL, SIMILAR O EQUIVALENTE. (INCLUYE SUMINISTRO E INSTALACIÓN, FORMALETEO, FUNDIDA Y CURADO, ACERO DE REFUERZO Y NIVELACIÓN EN ARENA)</v>
          </cell>
          <cell r="E2831" t="str">
            <v>ML</v>
          </cell>
          <cell r="F2831">
            <v>41959</v>
          </cell>
          <cell r="G2831" t="str">
            <v>Actualización 2022 -I</v>
          </cell>
        </row>
        <row r="2832">
          <cell r="A2832">
            <v>8476</v>
          </cell>
          <cell r="B2832" t="str">
            <v>MOBILIARIO URBANO - ARBOLES Y GRAMAS</v>
          </cell>
          <cell r="C2832" t="str">
            <v>MOBILIARIO URBANO</v>
          </cell>
          <cell r="D2832" t="str">
            <v>CONTENEDOR DE RAICES DE 2,50M X 2,50M H=1,40 M. (INCLUYE CONSTRUCCIÓN DE MUROS EN CONCRETO, MALLA ELECTROSOLDADA, COLOCACIÓN DE FILTRO EN GRAVILLA. NO INCLUYE TIERRA NEGRA)</v>
          </cell>
          <cell r="E2832" t="str">
            <v>UN</v>
          </cell>
          <cell r="F2832">
            <v>1451466</v>
          </cell>
          <cell r="G2832" t="str">
            <v>Actualización 2022 -I</v>
          </cell>
        </row>
        <row r="2833">
          <cell r="A2833">
            <v>8480</v>
          </cell>
          <cell r="B2833" t="str">
            <v>REDES ELECTRICAS</v>
          </cell>
          <cell r="C2833" t="str">
            <v>RED ELECTRICA CODENSA</v>
          </cell>
          <cell r="D2833" t="str">
            <v>TRASLADO POSTE METÁLICO AP H= 14 (INCLUYE ESTRUCTURAS, RETENIDAS Y SOPORTES DE RED AÉREAS)</v>
          </cell>
          <cell r="E2833" t="str">
            <v>UN</v>
          </cell>
          <cell r="F2833">
            <v>327040</v>
          </cell>
          <cell r="G2833" t="str">
            <v>Actualización 2022 -I</v>
          </cell>
        </row>
        <row r="2834">
          <cell r="A2834">
            <v>8482</v>
          </cell>
          <cell r="B2834" t="str">
            <v>REDES ELECTRICAS</v>
          </cell>
          <cell r="C2834" t="str">
            <v>RED ELECTRICA CODENSA</v>
          </cell>
          <cell r="D2834" t="str">
            <v>LUMINARIA LED RALED II 192L T2 103W. SUMINISTRO E INSTALACIÓN EN POSTE.</v>
          </cell>
          <cell r="E2834" t="str">
            <v>UN</v>
          </cell>
          <cell r="F2834">
            <v>1304259</v>
          </cell>
          <cell r="G2834" t="str">
            <v>Actualización 2022 -I</v>
          </cell>
        </row>
        <row r="2835">
          <cell r="A2835">
            <v>8483</v>
          </cell>
          <cell r="B2835" t="str">
            <v>REDES ELECTRICAS</v>
          </cell>
          <cell r="C2835" t="str">
            <v>RED ELECTRICA CODENSA</v>
          </cell>
          <cell r="D2835" t="str">
            <v>LUMINARIA LED RALED I 64 LED . T2. 37W. SUMINISTRO E INSTALACIÓN EN POSTE.</v>
          </cell>
          <cell r="E2835" t="str">
            <v>UN</v>
          </cell>
          <cell r="F2835">
            <v>942841</v>
          </cell>
          <cell r="G2835" t="str">
            <v>Actualización 2022 -I</v>
          </cell>
        </row>
        <row r="2836">
          <cell r="A2836">
            <v>8484</v>
          </cell>
          <cell r="B2836" t="str">
            <v>REDES ELECTRICAS</v>
          </cell>
          <cell r="C2836" t="str">
            <v>RED ELECTRICA CODENSA</v>
          </cell>
          <cell r="D2836" t="str">
            <v>CAJA METÁLICA PARA DERIVACIÓN 30X30X15 CM ET925 (INCLUYE SUMINISTRO E INSTALACIÓN)</v>
          </cell>
          <cell r="E2836" t="str">
            <v>UN</v>
          </cell>
          <cell r="F2836">
            <v>153389</v>
          </cell>
          <cell r="G2836" t="str">
            <v>Actualización 2022 -I</v>
          </cell>
        </row>
        <row r="2837">
          <cell r="A2837">
            <v>8486</v>
          </cell>
          <cell r="B2837" t="str">
            <v>REDES TELEFONICAS / DATOS</v>
          </cell>
          <cell r="C2837" t="str">
            <v>RED TELEFONICA ETB</v>
          </cell>
          <cell r="D2837" t="str">
            <v>18 DUCTOS D=6" PVC-TDP (INCLUYE SUMINISTRO E INSTALACIÓN. NO INCLUYE RELLENOS)</v>
          </cell>
          <cell r="E2837" t="str">
            <v>ML</v>
          </cell>
          <cell r="F2837">
            <v>970576</v>
          </cell>
          <cell r="G2837" t="str">
            <v>Actualización 2022 -I</v>
          </cell>
        </row>
        <row r="2838">
          <cell r="A2838">
            <v>8487</v>
          </cell>
          <cell r="B2838" t="str">
            <v>REDES ELECTRICAS</v>
          </cell>
          <cell r="C2838" t="str">
            <v>RED ELECTRICA CODENSA</v>
          </cell>
          <cell r="D2838" t="str">
            <v>TUBERÍA DE CORAZA METÁLICA FLEXIBLE 2". INCLUYE SUMINISTRO E INSTALACIÓN. NO INCLUYE EXCAVACIÓN.</v>
          </cell>
          <cell r="E2838" t="str">
            <v>ML</v>
          </cell>
          <cell r="F2838">
            <v>28785</v>
          </cell>
          <cell r="G2838" t="str">
            <v>Actualización 2022 -I</v>
          </cell>
        </row>
        <row r="2839">
          <cell r="A2839">
            <v>8488</v>
          </cell>
          <cell r="B2839" t="str">
            <v>REDES ELECTRICAS</v>
          </cell>
          <cell r="C2839" t="str">
            <v>RED ELECTRICA CODENSA</v>
          </cell>
          <cell r="D2839" t="str">
            <v>TUBERÍA DE CORAZA METÁLICA FLEXIBLE 3/4". INCLUYE SUMINISTRO E INSTALACIÓN. NO INCLUYE EXCAVACIÓN.</v>
          </cell>
          <cell r="E2839" t="str">
            <v>ML</v>
          </cell>
          <cell r="F2839">
            <v>18419</v>
          </cell>
          <cell r="G2839" t="str">
            <v>Actualización 2022 -I</v>
          </cell>
        </row>
        <row r="2840">
          <cell r="A2840">
            <v>8489</v>
          </cell>
          <cell r="B2840" t="str">
            <v>MOBILIARIO URBANO - ARBOLES Y GRAMAS</v>
          </cell>
          <cell r="C2840" t="str">
            <v>MOBILIARIO URBANO</v>
          </cell>
          <cell r="D2840" t="str">
            <v>TRASLADO CANECA ACERO INOXIDABLE M121 (INCLUYE TRANSPORTE A SITIO DE ACOPIO E INSTALACION POSTERIOR)</v>
          </cell>
          <cell r="E2840" t="str">
            <v>UN</v>
          </cell>
          <cell r="F2840">
            <v>32742</v>
          </cell>
          <cell r="G2840" t="str">
            <v>Actualización 2022 -I</v>
          </cell>
        </row>
        <row r="2841">
          <cell r="A2841">
            <v>8491</v>
          </cell>
          <cell r="B2841" t="str">
            <v>MOBILIARIO URBANO - ARBOLES Y GRAMAS</v>
          </cell>
          <cell r="C2841" t="str">
            <v>MOBILIARIO URBANO</v>
          </cell>
          <cell r="D2841" t="str">
            <v>DEMOLICIÓN CICLOPARQUEADERO TIPO 2 REF M101</v>
          </cell>
          <cell r="E2841" t="str">
            <v>UN</v>
          </cell>
          <cell r="F2841">
            <v>6994</v>
          </cell>
          <cell r="G2841" t="str">
            <v>Actualización 2022 -I</v>
          </cell>
        </row>
        <row r="2842">
          <cell r="A2842">
            <v>8492</v>
          </cell>
          <cell r="B2842" t="str">
            <v>MOBILIARIO URBANO - ARBOLES Y GRAMAS</v>
          </cell>
          <cell r="C2842" t="str">
            <v>MOBILIARIO URBANO</v>
          </cell>
          <cell r="D2842" t="str">
            <v>TRASLADO BANCA CONCRETO CON ESPALDAR. (TRASLADO EN CAMIONETA A ALMACÉN Y REUBICACIÓN POSTERIOR).</v>
          </cell>
          <cell r="E2842" t="str">
            <v>UN</v>
          </cell>
          <cell r="F2842">
            <v>139742</v>
          </cell>
          <cell r="G2842" t="str">
            <v>Actualización 2022 -I</v>
          </cell>
        </row>
        <row r="2843">
          <cell r="A2843">
            <v>8493</v>
          </cell>
          <cell r="B2843" t="str">
            <v>REDES ELECTRICAS</v>
          </cell>
          <cell r="C2843" t="str">
            <v>RED ELECTRICA CODENSA</v>
          </cell>
          <cell r="D2843" t="str">
            <v>SUMINISTRO Y MONTAJE DE FOTOCONTROL INDEPENDIENTE PARA CONTROL MÚLTIPLE DE UN CIRCUITO DE ALUMBRADO CON CARGA MENOR DE 1 000 W (EXISTENTE) AP322</v>
          </cell>
          <cell r="E2843" t="str">
            <v>UN</v>
          </cell>
          <cell r="F2843">
            <v>590600</v>
          </cell>
          <cell r="G2843" t="str">
            <v>Actualización 2022 -I</v>
          </cell>
        </row>
        <row r="2844">
          <cell r="A2844">
            <v>8494</v>
          </cell>
          <cell r="B2844" t="str">
            <v>REDES ELECTRICAS</v>
          </cell>
          <cell r="C2844" t="str">
            <v>RED ELECTRICA CODENSA</v>
          </cell>
          <cell r="D2844" t="str">
            <v>LUMINARIA LED RALED II RA02SII 32 LED 72 W. SUMINISTRO E INSTALACIÓN</v>
          </cell>
          <cell r="E2844" t="str">
            <v>UN</v>
          </cell>
          <cell r="F2844">
            <v>1068634</v>
          </cell>
          <cell r="G2844" t="str">
            <v>Actualización 2022 -I</v>
          </cell>
        </row>
        <row r="2845">
          <cell r="A2845">
            <v>8495</v>
          </cell>
          <cell r="B2845" t="str">
            <v>REDES ELECTRICAS</v>
          </cell>
          <cell r="C2845" t="str">
            <v>RED ELECTRICA CODENSA</v>
          </cell>
          <cell r="D2845" t="str">
            <v>CABLE ELÉCTRICO 4X16 AWG PARA CONTROL DE SEMÁFOROS VEHICULARES TIPO ST CU 600V 75°C. SUMINISTRO E INSTALACIÓN.</v>
          </cell>
          <cell r="E2845" t="str">
            <v>ML</v>
          </cell>
          <cell r="F2845">
            <v>23812</v>
          </cell>
          <cell r="G2845" t="str">
            <v>Actualización 2022 -I</v>
          </cell>
        </row>
        <row r="2846">
          <cell r="A2846">
            <v>8496</v>
          </cell>
          <cell r="B2846" t="str">
            <v>REDES ELECTRICAS</v>
          </cell>
          <cell r="C2846" t="str">
            <v>RED ELECTRICA CODENSA</v>
          </cell>
          <cell r="D2846" t="str">
            <v>CABLE ELÉCTRICO 3X16 AWG PARA CONTROL DE SEMÁFOROS PEATONALES TIPO ST CU 600V 75°C. SUMINISTRO E INSTALACIÓN.</v>
          </cell>
          <cell r="E2846" t="str">
            <v>ML</v>
          </cell>
          <cell r="F2846">
            <v>21075</v>
          </cell>
          <cell r="G2846" t="str">
            <v>Actualización 2022 -I</v>
          </cell>
        </row>
        <row r="2847">
          <cell r="A2847">
            <v>8497</v>
          </cell>
          <cell r="B2847" t="str">
            <v>REDES ELECTRICAS</v>
          </cell>
          <cell r="C2847" t="str">
            <v>RED ELECTRICA CODENSA</v>
          </cell>
          <cell r="D2847" t="str">
            <v>CABLE ELÉCTRICO 2X8 AWG PARA ACOMETIDA TIPO ST CU 600V 75°C. SUMINISTRO E INSTALACIÓN.</v>
          </cell>
          <cell r="E2847" t="str">
            <v>ML</v>
          </cell>
          <cell r="F2847">
            <v>16424</v>
          </cell>
          <cell r="G2847" t="str">
            <v>Actualización 2022 -I</v>
          </cell>
        </row>
        <row r="2848">
          <cell r="A2848">
            <v>8498</v>
          </cell>
          <cell r="B2848" t="str">
            <v>ANDENES Y SARDINELES</v>
          </cell>
          <cell r="C2848" t="str">
            <v>ANDENES EN CONCRETO</v>
          </cell>
          <cell r="D2848" t="str">
            <v>FRANJA DE AJUSTE DE ANCHO VARIABLE ENTRE 0.10 A 0.18MT Y PROFUNDIDAD VARIABLE ENTRE 0.06 Y 0.15MT EN CONCRETO DE 2500 PSI HECHO EN OBRA</v>
          </cell>
          <cell r="E2848" t="str">
            <v>ML</v>
          </cell>
          <cell r="F2848">
            <v>8104</v>
          </cell>
          <cell r="G2848" t="str">
            <v>Actualización 2022 -I</v>
          </cell>
        </row>
        <row r="2849">
          <cell r="A2849">
            <v>8499</v>
          </cell>
          <cell r="B2849" t="str">
            <v>ANDENES Y SARDINELES</v>
          </cell>
          <cell r="C2849" t="str">
            <v>PISOS EN ADOQUINES Y EN LOSETAS</v>
          </cell>
          <cell r="D2849" t="str">
            <v>LOSETA PREFABRICADA EN CONCRETO A20 TIPO PANOT DE 20X20X6CM COLOR GRIS (SUMINISTRO E INSTALACIÓN. INCLUYE MORTERO DE 1500 PSI DE NIVELACIÓN)</v>
          </cell>
          <cell r="E2849" t="str">
            <v>M2</v>
          </cell>
          <cell r="F2849">
            <v>79974</v>
          </cell>
          <cell r="G2849" t="str">
            <v>Actualización 2022 -I</v>
          </cell>
        </row>
        <row r="2850">
          <cell r="A2850">
            <v>8500</v>
          </cell>
          <cell r="B2850" t="str">
            <v>SEÑALIZACIÓN</v>
          </cell>
          <cell r="C2850" t="str">
            <v>DEMARCACION DE PAVIMENTOS</v>
          </cell>
          <cell r="D2850" t="str">
            <v>BORRADO DE DEMARCACIÓN VIAL POR FRESADO CON MÁQUINA</v>
          </cell>
          <cell r="E2850" t="str">
            <v>M2</v>
          </cell>
          <cell r="F2850">
            <v>61880</v>
          </cell>
          <cell r="G2850" t="str">
            <v>Actualización 2022 -I</v>
          </cell>
        </row>
        <row r="2851">
          <cell r="A2851">
            <v>8501</v>
          </cell>
          <cell r="B2851" t="str">
            <v>ANDENES Y SARDINELES</v>
          </cell>
          <cell r="C2851" t="str">
            <v>SARDINELES Y BORDILLOS</v>
          </cell>
          <cell r="D2851" t="str">
            <v>PIEZA DE REMATE CURVA A117 PARA RAMPA VEHICULAR TIPO C (600X400X450MM). INCLUYE SUMINISTRO E INSTALACIÓN. INCLUYE 3CM DE MORTERO 1:5.</v>
          </cell>
          <cell r="E2851" t="str">
            <v>UN</v>
          </cell>
          <cell r="F2851">
            <v>106998</v>
          </cell>
          <cell r="G2851" t="str">
            <v>Actualización 2022 -I</v>
          </cell>
        </row>
        <row r="2852">
          <cell r="A2852">
            <v>8503</v>
          </cell>
          <cell r="B2852" t="str">
            <v>ANDENES Y SARDINELES</v>
          </cell>
          <cell r="C2852" t="str">
            <v>SARDINELES Y BORDILLOS</v>
          </cell>
          <cell r="D2852" t="str">
            <v>PIEZA DE REMATE CURVA A115 PARA RAMPA VEHICULAR TIPO C (600X400X450MM). INCLUYE SUMINISTRO E INSTALACIÓN. INCLUYE 3CM DE MORTERO 1:5.</v>
          </cell>
          <cell r="E2852" t="str">
            <v>UN</v>
          </cell>
          <cell r="F2852">
            <v>85462</v>
          </cell>
          <cell r="G2852" t="str">
            <v>Actualización 2022 -I</v>
          </cell>
        </row>
        <row r="2853">
          <cell r="A2853">
            <v>8504</v>
          </cell>
          <cell r="B2853" t="str">
            <v>REDES ACUEDUCTO</v>
          </cell>
          <cell r="C2853" t="str">
            <v>REDES ACUEDUCTO</v>
          </cell>
          <cell r="D2853" t="str">
            <v>TEE HD EXTREMO LISO 3"X3" (SUMINISTRO E INSTALACIÓN)</v>
          </cell>
          <cell r="E2853" t="str">
            <v>UN</v>
          </cell>
          <cell r="F2853">
            <v>220318</v>
          </cell>
          <cell r="G2853" t="str">
            <v>Actualización 2022 -I</v>
          </cell>
        </row>
        <row r="2854">
          <cell r="A2854">
            <v>8505</v>
          </cell>
          <cell r="B2854" t="str">
            <v>REDES ACUEDUCTO</v>
          </cell>
          <cell r="C2854" t="str">
            <v>REDES ACUEDUCTO</v>
          </cell>
          <cell r="D2854" t="str">
            <v>KIT DE NIVELACIÓN PARA HIDRANTE DE DIÁMETRO DE 3", LONGITUD 300MM. SUMINISTRO E INSTALACIÓN.</v>
          </cell>
          <cell r="E2854" t="str">
            <v>UN</v>
          </cell>
          <cell r="F2854">
            <v>421602</v>
          </cell>
          <cell r="G2854" t="str">
            <v>Actualización 2022 -I</v>
          </cell>
        </row>
        <row r="2855">
          <cell r="A2855">
            <v>8506</v>
          </cell>
          <cell r="B2855" t="str">
            <v>SEÑALIZACIÓN</v>
          </cell>
          <cell r="C2855" t="str">
            <v>SEÑALES DE TRANSITO</v>
          </cell>
          <cell r="D2855" t="str">
            <v>SEÑAL VERTICAL PREVENTIVA SP-46B TIPO CUADRADO CON FLECHA. EN LÁMINA GALVANIZADA CAL. 16, ÁNGULO DE 2X14. REFLECTIVO DIAMANTE TIPO XI, VERDE LIMÓN. PINTURA ELECTROSTÁTICA. (INCLUYE PEDESTAL Y DADO DE CIMENTACIÓN. INCLUYE SUMINISTRO, INSTALACION, TRANSPORTE Y DISPOSICIÓN DE TRANSPORTE.</v>
          </cell>
          <cell r="E2855" t="str">
            <v>UN</v>
          </cell>
          <cell r="F2855">
            <v>641366</v>
          </cell>
          <cell r="G2855" t="str">
            <v>Actualización 2022 -I</v>
          </cell>
        </row>
        <row r="2856">
          <cell r="A2856">
            <v>8507</v>
          </cell>
          <cell r="B2856" t="str">
            <v>REDES ALCANTARILLADO / DRENAJE</v>
          </cell>
          <cell r="C2856" t="str">
            <v>REDES ALCANTARILLADO / DRENAJE</v>
          </cell>
          <cell r="D2856" t="str">
            <v>CANAL DE DRENAJE MONOLÍTICO Y REJA EN CONCRETO POLIMÉRICO RD 100V, H265 F900 (1.00 X 0.16 X 0.265 M)(INCLUYE CONCRETO 21 MPA PARA CAMA Y ATRAQUE. INCLUYE SUMINISTRO, INSTALACIÓN Y PRUEBA DE ESTANQUEIDAD)</v>
          </cell>
          <cell r="E2856" t="str">
            <v>ML</v>
          </cell>
          <cell r="F2856">
            <v>522911</v>
          </cell>
          <cell r="G2856" t="str">
            <v>Actualización 2022 -I</v>
          </cell>
        </row>
        <row r="2857">
          <cell r="A2857">
            <v>8508</v>
          </cell>
          <cell r="B2857" t="str">
            <v>REDES ALCANTARILLADO / DRENAJE</v>
          </cell>
          <cell r="C2857" t="str">
            <v>REDES ALCANTARILLADO / DRENAJE</v>
          </cell>
          <cell r="D2857" t="str">
            <v>CANAL DE DRENAJE MONOLÍTICO Y REJA EN CONCRETO POLIMÉRICO RD 150V, H280 F900 (1.00 X 0.21 X 0.28 M)(INCLUYE CONCRETO 21 MPA PARA CAMA Y ATRAQUE. INCLUYE SUMINISTRO, INSTALACIÓN Y PRUEBA DE ESTANQUEIDAD)</v>
          </cell>
          <cell r="E2857" t="str">
            <v>ML</v>
          </cell>
          <cell r="F2857">
            <v>608094</v>
          </cell>
          <cell r="G2857" t="str">
            <v>Actualización 2022 -I</v>
          </cell>
        </row>
        <row r="2858">
          <cell r="A2858">
            <v>8509</v>
          </cell>
          <cell r="B2858" t="str">
            <v>REDES ALCANTARILLADO / DRENAJE</v>
          </cell>
          <cell r="C2858" t="str">
            <v>REDES ALCANTARILLADO / DRENAJE</v>
          </cell>
          <cell r="D2858" t="str">
            <v>CANAL DE DRENAJE MONOLÍTICO Y REJA EN CONCRETO POLIMÉRICO RD 150V, H380 F900 (1.00 X 0.21 X 0.38 M)(INCLUYE CONCRETO 21 MPA PARA CAMA Y ATRAQUE. INCLUYE SUMINISTRO, INSTALACIÓN Y PRUEBA DE ESTANQUEIDAD)</v>
          </cell>
          <cell r="E2858" t="str">
            <v>ML</v>
          </cell>
          <cell r="F2858">
            <v>671064</v>
          </cell>
          <cell r="G2858" t="str">
            <v>Actualización 2022 -I</v>
          </cell>
        </row>
        <row r="2859">
          <cell r="A2859">
            <v>8511</v>
          </cell>
          <cell r="B2859" t="str">
            <v>REDES ACUEDUCTO</v>
          </cell>
          <cell r="C2859" t="str">
            <v>REDES ACUEDUCTO</v>
          </cell>
          <cell r="D2859" t="str">
            <v>PERFORACIÓN HORIZONTAL PARA DUCTO DE POLIETILENO D=4" (INCLUYE TUBERÍA).SUMINISTRO, INSTALACIÓN, TRANSPORTE Y DISPOSICIÓN FINAL DE SOBRANTES.</v>
          </cell>
          <cell r="E2859" t="str">
            <v>ML</v>
          </cell>
          <cell r="F2859">
            <v>288417</v>
          </cell>
          <cell r="G2859" t="str">
            <v>Actualización 2022 -I</v>
          </cell>
        </row>
        <row r="2860">
          <cell r="A2860">
            <v>8512</v>
          </cell>
          <cell r="B2860" t="str">
            <v>ANDENES Y SARDINELES</v>
          </cell>
          <cell r="C2860" t="str">
            <v>SARDINELES Y BORDILLOS</v>
          </cell>
          <cell r="D2860" t="str">
            <v>SARDINEL ESPECIAL A116 PARA RAMPA VEHICULAR TIPO C (SUMINISTRO E INSTALACIÓN, INCLUYE 3CM DE MORTERO 1:5</v>
          </cell>
          <cell r="E2860" t="str">
            <v>ML</v>
          </cell>
          <cell r="F2860">
            <v>203760</v>
          </cell>
          <cell r="G2860" t="str">
            <v>Actualización 2022 -I</v>
          </cell>
        </row>
        <row r="2861">
          <cell r="A2861">
            <v>8513</v>
          </cell>
          <cell r="B2861" t="str">
            <v>REDES ACUEDUCTO</v>
          </cell>
          <cell r="C2861" t="str">
            <v>REDES ACUEDUCTO</v>
          </cell>
          <cell r="D2861" t="str">
            <v>VÁLVULA DE PIE ANTIGOLPE DE ARIETE - BRONCE D= 3". SUMINISTRO E INSTALACIÓN</v>
          </cell>
          <cell r="E2861" t="str">
            <v>UN</v>
          </cell>
          <cell r="F2861">
            <v>478710</v>
          </cell>
          <cell r="G2861" t="str">
            <v>Actualización 2022 -I</v>
          </cell>
        </row>
        <row r="2862">
          <cell r="A2862">
            <v>8514</v>
          </cell>
          <cell r="B2862" t="str">
            <v>REDES ACUEDUCTO</v>
          </cell>
          <cell r="C2862" t="str">
            <v>REDES ACUEDUCTO</v>
          </cell>
          <cell r="D2862" t="str">
            <v>TUBERÍA CPVC Ø 3/4". SUMINISTRO E INSTALACIÓN</v>
          </cell>
          <cell r="E2862" t="str">
            <v>ML</v>
          </cell>
          <cell r="F2862">
            <v>17760</v>
          </cell>
          <cell r="G2862" t="str">
            <v>Actualización 2022 -I</v>
          </cell>
        </row>
        <row r="2863">
          <cell r="A2863">
            <v>8515</v>
          </cell>
          <cell r="B2863" t="str">
            <v>REDES ACUEDUCTO</v>
          </cell>
          <cell r="C2863" t="str">
            <v>REDES ACUEDUCTO</v>
          </cell>
          <cell r="D2863" t="str">
            <v>PUNTO HIDRÁULICO AGUA CALIENTE CPVC Ø 1/2" DUCHA. INCLUYE SUMINISTRO E INSTALACIÓN, INCLUYE ACCESORIOS, TUBERÍA, SOLDADURA Y CINTA TEFLÓN.</v>
          </cell>
          <cell r="E2863" t="str">
            <v>UN</v>
          </cell>
          <cell r="F2863">
            <v>16633</v>
          </cell>
          <cell r="G2863" t="str">
            <v>Actualización 2022 -I</v>
          </cell>
        </row>
        <row r="2864">
          <cell r="A2864">
            <v>8516</v>
          </cell>
          <cell r="B2864" t="str">
            <v>REDES ACUEDUCTO</v>
          </cell>
          <cell r="C2864" t="str">
            <v>REDES ACUEDUCTO</v>
          </cell>
          <cell r="D2864" t="str">
            <v>PUNTO HIDRÁULICO AGUA CALIENTE CPVC Ø 3/4" CALENTADOR. INCLUYE SUMINISTRO E INSTALACIÓN, INCLUYE ACCESORIOS, TUBERÍA, SOLDADURA Y CINTA TEFLÓN.</v>
          </cell>
          <cell r="E2864" t="str">
            <v>UN</v>
          </cell>
          <cell r="F2864">
            <v>37964</v>
          </cell>
          <cell r="G2864" t="str">
            <v>Actualización 2022 -I</v>
          </cell>
        </row>
        <row r="2865">
          <cell r="A2865">
            <v>8518</v>
          </cell>
          <cell r="B2865" t="str">
            <v>REDES ACUEDUCTO</v>
          </cell>
          <cell r="C2865" t="str">
            <v>REDES ACUEDUCTO</v>
          </cell>
          <cell r="D2865" t="str">
            <v>PUNTO HIDRÁULICO AGUA FRÍA PVCP Ø 1" ORINAL. INCLUYE SUMINISTRO E INSTALACIÓN, INCLUYE ACCESORIOS, TUBERÍA, SOLDADURA Y CINTA TEFLÓN.</v>
          </cell>
          <cell r="E2865" t="str">
            <v>UN</v>
          </cell>
          <cell r="F2865">
            <v>26062</v>
          </cell>
          <cell r="G2865" t="str">
            <v>Actualización 2022 -I</v>
          </cell>
        </row>
        <row r="2866">
          <cell r="A2866">
            <v>8519</v>
          </cell>
          <cell r="B2866" t="str">
            <v>REDES ACUEDUCTO</v>
          </cell>
          <cell r="C2866" t="str">
            <v>REDES ACUEDUCTO</v>
          </cell>
          <cell r="D2866" t="str">
            <v>PUNTO HIDRÁULICO AGUA FRÍA PVCP Ø 1/2" LAVAPLATOS. INCLUYE SUMINISTRO E INSTALACIÓN, INCLUYE ACCESORIOS, TUBERÍA, SOLDADURA Y CINTA TEFLÓN.</v>
          </cell>
          <cell r="E2866" t="str">
            <v>UN</v>
          </cell>
          <cell r="F2866">
            <v>17735</v>
          </cell>
          <cell r="G2866" t="str">
            <v>Actualización 2022 -I</v>
          </cell>
        </row>
        <row r="2867">
          <cell r="A2867">
            <v>8521</v>
          </cell>
          <cell r="B2867" t="str">
            <v>REDES ACUEDUCTO</v>
          </cell>
          <cell r="C2867" t="str">
            <v>REDES ACUEDUCTO</v>
          </cell>
          <cell r="D2867" t="str">
            <v>UNIÓN UNIVERSAL PVC SOLDAR Ø 2". SUMINISTRO E INSTALACIÓN.</v>
          </cell>
          <cell r="E2867" t="str">
            <v>UN</v>
          </cell>
          <cell r="F2867">
            <v>7691</v>
          </cell>
          <cell r="G2867" t="str">
            <v>Actualización 2022 -I</v>
          </cell>
        </row>
        <row r="2868">
          <cell r="A2868">
            <v>8522</v>
          </cell>
          <cell r="B2868" t="str">
            <v>REDES ACUEDUCTO</v>
          </cell>
          <cell r="C2868" t="str">
            <v>REDES ACUEDUCTO</v>
          </cell>
          <cell r="D2868" t="str">
            <v>TUBERÍA CPVC Ø 1/2". SUMINISTRO E INSTALACIÓN, SOLDADURA.</v>
          </cell>
          <cell r="E2868" t="str">
            <v>ML</v>
          </cell>
          <cell r="F2868">
            <v>12060</v>
          </cell>
          <cell r="G2868" t="str">
            <v>Actualización 2022 -I</v>
          </cell>
        </row>
        <row r="2869">
          <cell r="A2869">
            <v>8523</v>
          </cell>
          <cell r="B2869" t="str">
            <v>REDES ACUEDUCTO</v>
          </cell>
          <cell r="C2869" t="str">
            <v>REDES ACUEDUCTO</v>
          </cell>
          <cell r="D2869" t="str">
            <v>UNIÓN CPVC TIPO U.S.Ø 1/2". SUMINISTRO E INSTALACIÓN.</v>
          </cell>
          <cell r="E2869" t="str">
            <v>UN</v>
          </cell>
          <cell r="F2869">
            <v>4828</v>
          </cell>
          <cell r="G2869" t="str">
            <v>Actualización 2022 -I</v>
          </cell>
        </row>
        <row r="2870">
          <cell r="A2870">
            <v>8524</v>
          </cell>
          <cell r="B2870" t="str">
            <v>REDES ACUEDUCTO</v>
          </cell>
          <cell r="C2870" t="str">
            <v>REDES ACUEDUCTO</v>
          </cell>
          <cell r="D2870" t="str">
            <v>UNIÓN CPVC TIPO U.S. Ø 3/4". SUMINISTRO E INSTALACIÓN.</v>
          </cell>
          <cell r="E2870" t="str">
            <v>UN</v>
          </cell>
          <cell r="F2870">
            <v>5492</v>
          </cell>
          <cell r="G2870" t="str">
            <v>Actualización 2022 -I</v>
          </cell>
        </row>
        <row r="2871">
          <cell r="A2871">
            <v>8525</v>
          </cell>
          <cell r="B2871" t="str">
            <v>REDES ACUEDUCTO</v>
          </cell>
          <cell r="C2871" t="str">
            <v>REDES ACUEDUCTO</v>
          </cell>
          <cell r="D2871" t="str">
            <v>CODO 90° CPVC TIPO E.L. Ø 1/2". SUMINISTRO E INSTALACIÓN.</v>
          </cell>
          <cell r="E2871" t="str">
            <v>UN</v>
          </cell>
          <cell r="F2871">
            <v>5641</v>
          </cell>
          <cell r="G2871" t="str">
            <v>Actualización 2022 -I</v>
          </cell>
        </row>
        <row r="2872">
          <cell r="A2872">
            <v>8526</v>
          </cell>
          <cell r="B2872" t="str">
            <v>REDES ACUEDUCTO</v>
          </cell>
          <cell r="C2872" t="str">
            <v>REDES ACUEDUCTO</v>
          </cell>
          <cell r="D2872" t="str">
            <v>TEE CPVC TIPO E.L. Ø 1/2". SUMINISTRO E INSTALACIÓN.</v>
          </cell>
          <cell r="E2872" t="str">
            <v>UN</v>
          </cell>
          <cell r="F2872">
            <v>12634</v>
          </cell>
          <cell r="G2872" t="str">
            <v>Actualización 2022 -I</v>
          </cell>
        </row>
        <row r="2873">
          <cell r="A2873">
            <v>8527</v>
          </cell>
          <cell r="B2873" t="str">
            <v>REDES ACUEDUCTO</v>
          </cell>
          <cell r="C2873" t="str">
            <v>REDES ACUEDUCTO</v>
          </cell>
          <cell r="D2873" t="str">
            <v>TEE CPVC TIPO E.L. Ø 3/4". SUMINISTRO E INSTALACIÓN.</v>
          </cell>
          <cell r="E2873" t="str">
            <v>UN</v>
          </cell>
          <cell r="F2873">
            <v>14121</v>
          </cell>
          <cell r="G2873" t="str">
            <v>Actualización 2022 -I</v>
          </cell>
        </row>
        <row r="2874">
          <cell r="A2874">
            <v>8528</v>
          </cell>
          <cell r="B2874" t="str">
            <v>REDES ACUEDUCTO</v>
          </cell>
          <cell r="C2874" t="str">
            <v>REDES ACUEDUCTO</v>
          </cell>
          <cell r="D2874" t="str">
            <v>PUNTO HIDRÁULICO AGUA FRÍA PVCP Ø 1/2" LLAVE MANGUERA. INCLUYE SUMINISTRO E INSTALACIÓN, INCLUYE ACCESORIOS, TUBERÍA, SOLDADURA Y CINTA TEFLÓN.</v>
          </cell>
          <cell r="E2874" t="str">
            <v>UN</v>
          </cell>
          <cell r="F2874">
            <v>16925</v>
          </cell>
          <cell r="G2874" t="str">
            <v>Actualización 2022 -I</v>
          </cell>
        </row>
        <row r="2875">
          <cell r="A2875">
            <v>8529</v>
          </cell>
          <cell r="B2875" t="str">
            <v>REDES ACUEDUCTO</v>
          </cell>
          <cell r="C2875" t="str">
            <v>REDES ACUEDUCTO</v>
          </cell>
          <cell r="D2875" t="str">
            <v>BUJE SOLDADO SANITARIA PVCS TIPO U.M. Ø4" X Ø2". INCLUYE SUMINISTRO E INSTALACIÓN.</v>
          </cell>
          <cell r="E2875" t="str">
            <v>UN</v>
          </cell>
          <cell r="F2875">
            <v>16190</v>
          </cell>
          <cell r="G2875" t="str">
            <v>Actualización 2022 -I</v>
          </cell>
        </row>
        <row r="2876">
          <cell r="A2876">
            <v>8530</v>
          </cell>
          <cell r="B2876" t="str">
            <v>REDES ACUEDUCTO</v>
          </cell>
          <cell r="C2876" t="str">
            <v>REDES ACUEDUCTO</v>
          </cell>
          <cell r="D2876" t="str">
            <v>BUJE SOLDADO SANITARIA PVCS TIPO U.M. Ø6" X Ø4". INCLUYE SUMINISTRO E INSTALACIÓN.</v>
          </cell>
          <cell r="E2876" t="str">
            <v>UN</v>
          </cell>
          <cell r="F2876">
            <v>37808</v>
          </cell>
          <cell r="G2876" t="str">
            <v>Actualización 2022 -I</v>
          </cell>
        </row>
        <row r="2877">
          <cell r="A2877">
            <v>8531</v>
          </cell>
          <cell r="B2877" t="str">
            <v>REDES ACUEDUCTO</v>
          </cell>
          <cell r="C2877" t="str">
            <v>REDES ACUEDUCTO</v>
          </cell>
          <cell r="D2877" t="str">
            <v>YEE SANITARIA REDUCIDA PVCS TIPO U.M. Ø6" X Ø4". INCLUYE SUMINISTRO E INSTALACIÓN.</v>
          </cell>
          <cell r="E2877" t="str">
            <v>UN</v>
          </cell>
          <cell r="F2877">
            <v>110307</v>
          </cell>
          <cell r="G2877" t="str">
            <v>Actualización 2022 -I</v>
          </cell>
        </row>
        <row r="2878">
          <cell r="A2878">
            <v>8533</v>
          </cell>
          <cell r="B2878" t="str">
            <v>REDES ELECTRICAS</v>
          </cell>
          <cell r="C2878" t="str">
            <v>RED ELECTRICA CODENSA</v>
          </cell>
          <cell r="D2878" t="str">
            <v>INTERRUPTOR TRIPLE CONMUTABLE PARA ENCENDIDO/APAGADO DE ILUMINACIÓN. INCLUYE ACCESORIOS DE INSTALACIÓN, FIJACIÓN, CAJA DE SALIDA Y ELEMENTOS DE CONEXIÓN. NO INCLUYE TUBERÍA NI CABLEADO.</v>
          </cell>
          <cell r="E2878" t="str">
            <v>UN</v>
          </cell>
          <cell r="F2878">
            <v>21838</v>
          </cell>
          <cell r="G2878" t="str">
            <v>Actualización 2022 -I</v>
          </cell>
        </row>
        <row r="2879">
          <cell r="A2879">
            <v>8534</v>
          </cell>
          <cell r="B2879" t="str">
            <v>MOBILIARIO URBANO - ARBOLES Y GRAMAS</v>
          </cell>
          <cell r="C2879" t="str">
            <v>SIEMBRA DE ARBOLES Y GRAMA</v>
          </cell>
          <cell r="D2879" t="str">
            <v>TRATAMIENTO INTEGRAL DE ÁRBOLES DE 1M A 5M. (INCLUYE RIEGO, FERTILIZACIÓN EDÁFICA, MANO DE OBRA, PODA GENERAL Y RADICULAR).</v>
          </cell>
          <cell r="E2879" t="str">
            <v>UN</v>
          </cell>
          <cell r="F2879">
            <v>195700</v>
          </cell>
          <cell r="G2879" t="str">
            <v>Actualización 2022 -I</v>
          </cell>
        </row>
        <row r="2880">
          <cell r="A2880">
            <v>8535</v>
          </cell>
          <cell r="B2880" t="str">
            <v>MOBILIARIO URBANO - ARBOLES Y GRAMAS</v>
          </cell>
          <cell r="C2880" t="str">
            <v>SIEMBRA DE ARBOLES Y GRAMA</v>
          </cell>
          <cell r="D2880" t="str">
            <v>TRATAMIENTO INTEGRAL DE ÁRBOLES MAYORES A 5M. (INCLUYE RIEGO, FERTILIZACIÓN EDÁFICA, MANO DE OBRA, PODA GENERAL Y RADICULAR).</v>
          </cell>
          <cell r="E2880" t="str">
            <v>UN</v>
          </cell>
          <cell r="F2880">
            <v>263200</v>
          </cell>
          <cell r="G2880" t="str">
            <v>Actualización 2022 -I</v>
          </cell>
        </row>
        <row r="2881">
          <cell r="A2881">
            <v>8536</v>
          </cell>
          <cell r="B2881" t="str">
            <v>SEÑALIZACIÓN</v>
          </cell>
          <cell r="C2881" t="str">
            <v>DEMARCACION DE PAVIMENTOS</v>
          </cell>
          <cell r="D2881" t="str">
            <v>PINTURA ACRÍLICA BASE AGUA PARA MARCAS VIALES SIN MICROESFERAS, ESPESOR SECO DE 9 MILS Y 60% DE SÓLIDOS POR VOLUMEN, INCLUYE PICTOGRAMAS (INCLUYE SUMINISTRO Y APLICACIÓN CON EQUIPO).</v>
          </cell>
          <cell r="E2881" t="str">
            <v>M2</v>
          </cell>
          <cell r="F2881">
            <v>15900</v>
          </cell>
          <cell r="G2881" t="str">
            <v>Actualización 2022 -I</v>
          </cell>
        </row>
        <row r="2882">
          <cell r="A2882">
            <v>8537</v>
          </cell>
          <cell r="B2882" t="str">
            <v>REDES TELEFONICAS / DATOS</v>
          </cell>
          <cell r="C2882" t="str">
            <v>RED TELEFONICA ETB</v>
          </cell>
          <cell r="D2882" t="str">
            <v>UBICACIÓN DE EQUIPO DE CONTROL C900V. (INCLUYE RETIRO E INSTALACIÓN Y PUESTA EN MARCHA).</v>
          </cell>
          <cell r="E2882" t="str">
            <v>UN</v>
          </cell>
          <cell r="F2882">
            <v>1566579</v>
          </cell>
          <cell r="G2882" t="str">
            <v>Actualización 2022 -I</v>
          </cell>
        </row>
        <row r="2883">
          <cell r="A2883">
            <v>8538</v>
          </cell>
          <cell r="B2883" t="str">
            <v>REDES ELECTRICAS</v>
          </cell>
          <cell r="C2883" t="str">
            <v>RED ELECTRICA CODENSA</v>
          </cell>
          <cell r="D2883" t="str">
            <v>1 DUCTO D= 4" PVC PESADO DB (NO INCLUYE EXCAVACIÓN NI RELLENOS). SUMINISTRO E INSTALACION.</v>
          </cell>
          <cell r="E2883" t="str">
            <v>ML</v>
          </cell>
          <cell r="F2883">
            <v>41030</v>
          </cell>
          <cell r="G2883" t="str">
            <v>Actualización 2022 -I</v>
          </cell>
        </row>
        <row r="2884">
          <cell r="A2884">
            <v>8539</v>
          </cell>
          <cell r="B2884" t="str">
            <v>REDES ELECTRICAS</v>
          </cell>
          <cell r="C2884" t="str">
            <v>RED ELECTRICA CODENSA</v>
          </cell>
          <cell r="D2884" t="str">
            <v>2 DUCTO D= 3" PVC PESADO DB (NO INCLUYE EXCAVACIÓN NI RELLENOS). SUMINISTRO E INSTALACION.</v>
          </cell>
          <cell r="E2884" t="str">
            <v>ML</v>
          </cell>
          <cell r="F2884">
            <v>46181</v>
          </cell>
          <cell r="G2884" t="str">
            <v>Actualización 2022 -I</v>
          </cell>
        </row>
        <row r="2885">
          <cell r="A2885">
            <v>8540</v>
          </cell>
          <cell r="B2885" t="str">
            <v>REDES ELECTRICAS</v>
          </cell>
          <cell r="C2885" t="str">
            <v>RED ELECTRICA CODENSA</v>
          </cell>
          <cell r="D2885" t="str">
            <v>4 DUCTO D= 3" PVC PESADO DB (NO INCLUYE EXCAVACIÓN NI RELLENOS). SUMINISTRO E INSTALACION.</v>
          </cell>
          <cell r="E2885" t="str">
            <v>ML</v>
          </cell>
          <cell r="F2885">
            <v>95135</v>
          </cell>
          <cell r="G2885" t="str">
            <v>Actualización 2022 -I</v>
          </cell>
        </row>
        <row r="2886">
          <cell r="A2886">
            <v>8541</v>
          </cell>
          <cell r="B2886" t="str">
            <v>REDES ELECTRICAS</v>
          </cell>
          <cell r="C2886" t="str">
            <v>RED ELECTRICA CODENSA</v>
          </cell>
          <cell r="D2886" t="str">
            <v>6 DUCTO D= 6" + 3 DUCTOS DE 3" PVC PESADO DB (NO INCLUYE EXCAVACIÓN NI RELLENOS). SUMINISTRO E INSTALACION.</v>
          </cell>
          <cell r="E2886" t="str">
            <v>ML</v>
          </cell>
          <cell r="F2886">
            <v>402923</v>
          </cell>
          <cell r="G2886" t="str">
            <v>Actualización 2022 -I</v>
          </cell>
        </row>
        <row r="2887">
          <cell r="A2887">
            <v>8542</v>
          </cell>
          <cell r="B2887" t="str">
            <v>ANDENES Y SARDINELES</v>
          </cell>
          <cell r="C2887" t="str">
            <v>SARDINELES Y BORDILLOS</v>
          </cell>
          <cell r="D2887" t="str">
            <v>BORDILLO NO TRASPASABLE (SEPARADOR DE CARRIL NO REBASABLE) EN POLIETILENO DE ALTA DENSIDAD SIN PLOMO DE COLOR AMARILLO, SECCIONADO EN DOS UNIDADES, ALTURA MÍNIMA 15 CM, ANCHO 20 CM Y LARGO 100 CM, CON LENTE SUPERIOR OMNIDIRECCIONAL DE 360°, INCLUYE ANCLAJE EN CHAZO PLÁSTICO Y 4 TORNILLOS TIRAFONDO DE 1/2" X 4 1/2" (INCLUYE SUMINISTRO E INSTALACIÓN).</v>
          </cell>
          <cell r="E2887" t="str">
            <v>UN</v>
          </cell>
          <cell r="F2887">
            <v>177759</v>
          </cell>
          <cell r="G2887" t="str">
            <v>Actualización 2022 -I</v>
          </cell>
        </row>
        <row r="2888">
          <cell r="A2888">
            <v>8543</v>
          </cell>
          <cell r="B2888" t="str">
            <v>DEMOLICIONES</v>
          </cell>
          <cell r="C2888" t="str">
            <v>DEMOLICIONES</v>
          </cell>
          <cell r="D2888" t="str">
            <v>RETIRO DE TACHAS REFLECTIVA O ESTOPEROLES CON SU RESPECTIVO ANCLAJE. INCLUYE REPARACIÓN DEL SITIO. (INCLUYE ENTREGA EN PATIO DE LA SDM)</v>
          </cell>
          <cell r="E2888" t="str">
            <v>UN</v>
          </cell>
          <cell r="F2888">
            <v>906</v>
          </cell>
          <cell r="G2888" t="str">
            <v>Actualización 2022 -I</v>
          </cell>
        </row>
        <row r="2889">
          <cell r="A2889">
            <v>8544</v>
          </cell>
          <cell r="B2889" t="str">
            <v>DEMOLICIONES</v>
          </cell>
          <cell r="C2889" t="str">
            <v>DEMOLICIONES</v>
          </cell>
          <cell r="D2889" t="str">
            <v>RETIRO DE TACHONES, HITOS O RESALTOS PORTÁTILES CON SU RESPECTIVO ANCLAJE. INCLUYE REPARACIÓN DEL SITIO. (INCLUYE ENTREGA EN PATIO DE LA SDM)</v>
          </cell>
          <cell r="E2889" t="str">
            <v>UN</v>
          </cell>
          <cell r="F2889">
            <v>906</v>
          </cell>
          <cell r="G2889" t="str">
            <v>Actualización 2022 -I</v>
          </cell>
        </row>
        <row r="2890">
          <cell r="A2890">
            <v>8545</v>
          </cell>
          <cell r="B2890" t="str">
            <v>DEMOLICIONES</v>
          </cell>
          <cell r="C2890" t="str">
            <v>DEMOLICIONES</v>
          </cell>
          <cell r="D2890" t="str">
            <v>DEMOLICIÓN MANUAL DE POZOS, CAJAS O CÁMARAS DE EMPRESAS DE SERVICIOS PÚBLICOS EN MAMPOSTERÍA. (INCLUYE MARTILLO NEUMÁTICO DE 60 LB Y COMPRESOR PARA DEMOLICIÓN DE BASE Y TAPA Y CARGUE). NO INCLUYE TRANSPORTE.</v>
          </cell>
          <cell r="E2890" t="str">
            <v>M3</v>
          </cell>
          <cell r="F2890">
            <v>33608</v>
          </cell>
          <cell r="G2890" t="str">
            <v>Actualización 2022 -I</v>
          </cell>
        </row>
        <row r="2891">
          <cell r="A2891">
            <v>8546</v>
          </cell>
          <cell r="B2891" t="str">
            <v>SEÑALIZACIÓN</v>
          </cell>
          <cell r="C2891" t="str">
            <v>SEÑALES DE TRANSITO</v>
          </cell>
          <cell r="D2891" t="str">
            <v>SEÑAL VERTICAL PREVENTIVA DE (60CM X 60CM) EN REFLECTIVO DE ALTA INTENSIDAD TIPO IV O SUPERIOR Y LÁMINA GALVANIZADA CAL. 16. INCLUYE PEDESTAL EN ÁNGULO Y DADO DE CIMENTACIÓN. (INCLUYE SUMINISTRO, INSTALACIÓN, TRANSPORTE Y DISPOSICIÓN DE SOBRANTES).</v>
          </cell>
          <cell r="E2891" t="str">
            <v>UN</v>
          </cell>
          <cell r="F2891">
            <v>484821</v>
          </cell>
          <cell r="G2891" t="str">
            <v>Actualización 2022 -I</v>
          </cell>
        </row>
        <row r="2892">
          <cell r="A2892">
            <v>8547</v>
          </cell>
          <cell r="B2892" t="str">
            <v>SEÑALIZACIÓN</v>
          </cell>
          <cell r="C2892" t="str">
            <v>SEÑALES DE TRANSITO</v>
          </cell>
          <cell r="D2892" t="str">
            <v>SEÑAL VERTICAL INFORMATIVA DE (60CM X 60CM) EN REFLECTIVO DE ALTA INTENSIDAD TIPO IV O SUPERIOR Y LÁMINA GALVANIZADA CAL. 16. INCLUYE PEDESTAL EN ÁNGULO Y DADO DE CIMENTACIÓN. (INCLUYE SUMINISTRO, INSTALACIÓN, TRANSPORTE Y DISPOSICIÓN DE SOBRANTES).</v>
          </cell>
          <cell r="E2892" t="str">
            <v>UN</v>
          </cell>
          <cell r="F2892">
            <v>484821</v>
          </cell>
          <cell r="G2892" t="str">
            <v>Actualización 2022 -I</v>
          </cell>
        </row>
        <row r="2893">
          <cell r="A2893">
            <v>8548</v>
          </cell>
          <cell r="B2893" t="str">
            <v>SEÑALIZACIÓN</v>
          </cell>
          <cell r="C2893" t="str">
            <v>SEÑALES DE TRANSITO</v>
          </cell>
          <cell r="D2893" t="str">
            <v>SEÑAL VERTICAL INFORMATIVA DE (45CM X 45CM) EN REFLECTIVO DE ALTA INTENSIDAD TIPO I, O SUPERIOR Y LÁMINA GALVANIZADA CAL. 16. INCLUYE TUBO GALVANIZADO DE 2" DE DIÁMETRO INTERNO Y DADO DE CIMENTACIÓN. (INCLUYE SUMINISTRO, INSTALACIÓN, TRANSPORTE Y DISPOSICIÓN DE SOBRANTES).</v>
          </cell>
          <cell r="E2893" t="str">
            <v>UN</v>
          </cell>
          <cell r="F2893">
            <v>310306</v>
          </cell>
          <cell r="G2893" t="str">
            <v>Actualización 2022 -I</v>
          </cell>
        </row>
        <row r="2894">
          <cell r="A2894">
            <v>8549</v>
          </cell>
          <cell r="B2894" t="str">
            <v>SEÑALIZACIÓN</v>
          </cell>
          <cell r="C2894" t="str">
            <v>SEÑALES DE TRANSITO</v>
          </cell>
          <cell r="D2894" t="str">
            <v>SEÑAL VERTICAL PREVENTIVA DE (60CM X 60CM) CON PLAQUETA (ALTO MÍNIMO DE 23 CM) EN REFLECTIVO DE ALTA INTENSIDAD TIPO VI, O SUPERIOR Y LÁMINA GALVANIZADA CAL. 16. INCLUYE PEDESTAL EN ÁNGULO Y DADO DE CIMENTACIÓN. (INCLUYE SUMINISTRO, INSTALACIÓN, TRANSPORTE Y DISPOSICIÓN DE SOBRANTES).</v>
          </cell>
          <cell r="E2894" t="str">
            <v>UN</v>
          </cell>
          <cell r="F2894">
            <v>592635</v>
          </cell>
          <cell r="G2894" t="str">
            <v>Actualización 2022 -I</v>
          </cell>
        </row>
        <row r="2895">
          <cell r="A2895">
            <v>8551</v>
          </cell>
          <cell r="B2895" t="str">
            <v>PAVIMENTOS</v>
          </cell>
          <cell r="C2895" t="str">
            <v>PAVIMENTOS EN CONCRETO HIDRAULICO</v>
          </cell>
          <cell r="D2895" t="str">
            <v>PISO EN CONCRETO MR 43 (300 Kg/Cm2) GRAVA COMÚN ACELERADO A 7 DÍAS, ESTAMPADO PARA POMPEYANOS Y VIAS A DESNIVEL, COLOR OCRE  (INCLUYE SUMINISTRO Y COLOCACIÓN DE CONCRETO, JUEGO DE MOLDES,  DESMOLDANTE EN POLVO, CURADOR PARA CONCRETO, CORTE Y SELLADO DE JUNTAS.)</v>
          </cell>
          <cell r="E2895" t="str">
            <v>M3</v>
          </cell>
          <cell r="F2895">
            <v>1394304</v>
          </cell>
          <cell r="G2895" t="str">
            <v>Actualización 2022 -I</v>
          </cell>
        </row>
        <row r="2896">
          <cell r="A2896">
            <v>8552</v>
          </cell>
          <cell r="B2896" t="str">
            <v>PAVIMENTOS</v>
          </cell>
          <cell r="C2896" t="str">
            <v>PAVIMENTOS EN CONCRETO HIDRAULICO</v>
          </cell>
          <cell r="D2896" t="str">
            <v>PISO EN CONCRETO MR 43 (300 KG/CM2) GRAVA COMÚN ACELERADO A 7 DÍAS, LISO PARA POMPEYANOS Y VIAS A DESNIVEL, COLOR OCRE (INCLUYE SUMINISTRO Y COLOCACIÓN DE CONCRETO, DESMOLDANTE EN POLVO, CURADOR PARA CONCRETO, CORTE Y SELLADO DE JUNTAS.)</v>
          </cell>
          <cell r="E2896" t="str">
            <v>M3</v>
          </cell>
          <cell r="F2896">
            <v>1107151</v>
          </cell>
          <cell r="G2896" t="str">
            <v>Actualización 2022 -I</v>
          </cell>
        </row>
        <row r="2897">
          <cell r="A2897">
            <v>8553</v>
          </cell>
          <cell r="B2897" t="str">
            <v>MOBILIARIO URBANO - ARBOLES Y GRAMAS</v>
          </cell>
          <cell r="C2897" t="str">
            <v>MOBILIARIO URBANO</v>
          </cell>
          <cell r="D2897" t="str">
            <v>DESMONTE Y RETIRO DE BANCA EN MADERA M50 (INCLUYE TRANSPORTE A SITIO AUTORIZADO)</v>
          </cell>
          <cell r="E2897" t="str">
            <v>UN</v>
          </cell>
          <cell r="F2897">
            <v>35643</v>
          </cell>
          <cell r="G2897" t="str">
            <v>Actualización 2022 -I</v>
          </cell>
        </row>
        <row r="2898">
          <cell r="A2898">
            <v>8554</v>
          </cell>
          <cell r="B2898" t="str">
            <v>PAVIMENTOS</v>
          </cell>
          <cell r="C2898" t="str">
            <v>PAVIMENTOS EN CONCRETO HIDRAULICO</v>
          </cell>
          <cell r="D2898" t="str">
            <v>PISO EN CONCRETO MR 41 (280 KG/CM2) GRAVA COMÚN ACELERADO A 7 DÍAS, ESTAMPADO PARA POMPEYANOS Y VIAS A DESNIVEL, COLOR OCRE (INCLUYE SUMINISTRO Y COLOCACIÓN DE CONCRETO, JUEGO DE MOLDES, DESMOLDANTE EN POLVO, CURADOR PARA CONCRETO, CORTE Y SELLADO DE JUNTAS.)</v>
          </cell>
          <cell r="E2898" t="str">
            <v>M3</v>
          </cell>
          <cell r="F2898">
            <v>1665874</v>
          </cell>
          <cell r="G2898" t="str">
            <v>Actualización 2022 -I</v>
          </cell>
        </row>
        <row r="2899">
          <cell r="A2899">
            <v>8555</v>
          </cell>
          <cell r="B2899" t="str">
            <v>PAVIMENTOS</v>
          </cell>
          <cell r="C2899" t="str">
            <v>PAVIMENTOS EN CONCRETO HIDRAULICO</v>
          </cell>
          <cell r="D2899" t="str">
            <v>PISO EN CONCRETO MR 41 (280 Kg/Cm2) GRAVA COMÚN ACELERADO A 7 DÍAS, LISO PARA POMPEYANOS Y VIAS A DESNIVEL, COLOR OCRE (INCLUYE SUMINISTRO Y COLOCACIÓN DE CONCRETO, JUEGO DE MOLDES,  DESMOLDANTE EN POLVO, CURADOR PARA CONCRETO, CORTE Y SELLADO DE JUNTAS.)</v>
          </cell>
          <cell r="E2899" t="str">
            <v>M3</v>
          </cell>
          <cell r="F2899">
            <v>1380274</v>
          </cell>
          <cell r="G2899" t="str">
            <v>Actualización 2022 -I</v>
          </cell>
        </row>
        <row r="2900">
          <cell r="A2900">
            <v>8556</v>
          </cell>
          <cell r="B2900" t="str">
            <v>OBRAS DE ARTE Y EDIFICACIONES</v>
          </cell>
          <cell r="C2900" t="str">
            <v>PISOS</v>
          </cell>
          <cell r="D2900" t="str">
            <v>MANTENIMIENTO DE PISO EN PIEDRA.(INCLUYE RETIRO DE PIEZAS SUELTAS Y REINSTALACIÓN,INCLUYE MORTERO DE PEGA 1:3, ÁREA DE NIVELACIÓN E HIDROPROTECCIÓN Y LAVADO)</v>
          </cell>
          <cell r="E2900" t="str">
            <v>M2</v>
          </cell>
          <cell r="F2900">
            <v>45499</v>
          </cell>
          <cell r="G2900" t="str">
            <v>Actualización 2022 -I</v>
          </cell>
        </row>
        <row r="2901">
          <cell r="A2901">
            <v>8557</v>
          </cell>
          <cell r="B2901" t="str">
            <v>INDICES</v>
          </cell>
          <cell r="C2901" t="str">
            <v>CONSTRUCCION DE ANDENES</v>
          </cell>
          <cell r="D2901" t="str">
            <v>ADOQUÍN EN CONCRETO GRIS-EN TRABA COMÚN A-25 10X20X6CM (SUMINISTRO, INSTALACIÓN, INCLUYE MORTERO DE NIVELACIÓN, Y ARENA DE SELLO)</v>
          </cell>
          <cell r="E2901" t="str">
            <v>M2</v>
          </cell>
          <cell r="F2901">
            <v>96147</v>
          </cell>
          <cell r="G2901" t="str">
            <v>Actualización 2022 -I</v>
          </cell>
        </row>
        <row r="2902">
          <cell r="A2902">
            <v>8558</v>
          </cell>
          <cell r="B2902" t="str">
            <v>REDES ELECTRICAS</v>
          </cell>
          <cell r="C2902" t="str">
            <v>RED ELECTRICA CODENSA</v>
          </cell>
          <cell r="D2902" t="str">
            <v>CAJA SUBTERRÁNEA EN VÍA PACIFICADA CST2. INCLUYE CONCRETO GRAVA COMÚN DE 4000 PSI, ADITIVO IMPERMEABILIZANTE, ACERO, MICROFIBRA DE POLIPROPILENO, PASOS DE ESCALERA DE GATO. SUMINISTRO E INSTALACIÓN. ÁREA TANQUE A1-7.30M A2-2.21M PERÍMETRO 18.25M, ALTURA- 2.55M.</v>
          </cell>
          <cell r="E2902" t="str">
            <v>UN</v>
          </cell>
          <cell r="F2902">
            <v>15780508</v>
          </cell>
          <cell r="G2902" t="str">
            <v>Actualización 2022 -I</v>
          </cell>
        </row>
        <row r="2903">
          <cell r="A2903">
            <v>8559</v>
          </cell>
          <cell r="B2903" t="str">
            <v>REDES ELECTRICAS</v>
          </cell>
          <cell r="C2903" t="str">
            <v>RED ELECTRICA CODENSA</v>
          </cell>
          <cell r="D2903" t="str">
            <v>CAJA DE MANIOBRA EN VÍA PACIFICADA CMV. INCLUYE CONCRETO GRAVA COMÚN DE 4000 PSI, MORTERO IMPERMEABILIZADO, ACERO, PASOS DE ESCALERA DE GATO. SUMINISTRO E INSTALACIÓN. ÁREA TANQUE A1-5.50M PERÍMETRO 9.44M, ALTURA- 2.55M.</v>
          </cell>
          <cell r="E2903" t="str">
            <v>UN</v>
          </cell>
          <cell r="F2903">
            <v>11820157</v>
          </cell>
          <cell r="G2903" t="str">
            <v>Actualización 2022 -I</v>
          </cell>
        </row>
        <row r="2904">
          <cell r="A2904">
            <v>8560</v>
          </cell>
          <cell r="B2904" t="str">
            <v>REDES ELECTRICAS</v>
          </cell>
          <cell r="C2904" t="str">
            <v>RED ELECTRICA CODENSA</v>
          </cell>
          <cell r="D2904" t="str">
            <v>CAJA CS 275-MODIFICADA. INCLUYE CONCRETO GRAVA COMÚN 4000 PSI, ACERO, LADRILLO TOLETE RECOCIDO 24X12X6, MORTERO IMPERMEABILIZANTE, MORTERO 3000 PSI, RECEBO COMÚN, MARCO Y TAPA CAJA SENCILLA CS 275. INCLUYE SUMINISTRO Y CONSTRUCCIÓN.</v>
          </cell>
          <cell r="E2904" t="str">
            <v>UN</v>
          </cell>
          <cell r="F2904">
            <v>1971710</v>
          </cell>
          <cell r="G2904" t="str">
            <v>Actualización 2022 -I</v>
          </cell>
        </row>
        <row r="2905">
          <cell r="A2905">
            <v>8561</v>
          </cell>
          <cell r="B2905" t="str">
            <v>SEÑALIZACIÓN</v>
          </cell>
          <cell r="C2905" t="str">
            <v>SEÑALES DE TRANSITO</v>
          </cell>
          <cell r="D2905" t="str">
            <v>SEÑAL VERTICAL GRUPO DE REGLAMENTARIAS TIPO CIRCULO (D= 45CM). SUMINISTRO E INSTALACIÓN.</v>
          </cell>
          <cell r="E2905" t="str">
            <v>UN</v>
          </cell>
          <cell r="F2905">
            <v>383689</v>
          </cell>
          <cell r="G2905" t="str">
            <v>Actualización 2022 -I</v>
          </cell>
        </row>
        <row r="2906">
          <cell r="A2906">
            <v>8562</v>
          </cell>
          <cell r="B2906" t="str">
            <v>SEÑALIZACIÓN</v>
          </cell>
          <cell r="C2906" t="str">
            <v>OTROS-SEÑALIZACIÓN</v>
          </cell>
          <cell r="D2906" t="str">
            <v>SEÑAL VERTICAL GRUPO DE PREVENTIVAS TIPO CUADRADO (45CM X 45CM). INCLUYE SUMINISTRO E INSTALACION.</v>
          </cell>
          <cell r="E2906" t="str">
            <v>UN</v>
          </cell>
          <cell r="F2906">
            <v>383689</v>
          </cell>
          <cell r="G2906" t="str">
            <v>Actualización 2022 -I</v>
          </cell>
        </row>
        <row r="2907">
          <cell r="A2907">
            <v>8563</v>
          </cell>
          <cell r="B2907" t="str">
            <v>SEÑALIZACIÓN</v>
          </cell>
          <cell r="C2907" t="str">
            <v>OTROS-SEÑALIZACIÓN</v>
          </cell>
          <cell r="D2907" t="str">
            <v>SEÑAL VERTICAL GRUPO DE REGLAMENTARIAS SR-01 TIPO OCTAGONO CON ALTURA DE 45CM. INCLUYE SUMINISTRO E INSTALACION.</v>
          </cell>
          <cell r="E2907" t="str">
            <v>UN</v>
          </cell>
          <cell r="F2907">
            <v>383689</v>
          </cell>
          <cell r="G2907" t="str">
            <v>Actualización 2022 -I</v>
          </cell>
        </row>
        <row r="2908">
          <cell r="A2908">
            <v>8564</v>
          </cell>
          <cell r="B2908" t="str">
            <v>SEÑALIZACIÓN</v>
          </cell>
          <cell r="C2908" t="str">
            <v>OTROS-SEÑALIZACIÓN</v>
          </cell>
          <cell r="D2908" t="str">
            <v>SEÑAL DOBLE DE 0.45X0.45M REFLECTIVO ALTA DENSIDAD TIPO IV EN LÁMINA GALVANIZADA, PEDESTAL EN ÁNGULO SP/SR/SI. SUMINISTRO E INSTALACIÓN.</v>
          </cell>
          <cell r="E2908" t="str">
            <v>UN</v>
          </cell>
          <cell r="F2908">
            <v>383689</v>
          </cell>
          <cell r="G2908" t="str">
            <v>Actualización 2022 -I</v>
          </cell>
        </row>
        <row r="2909">
          <cell r="A2909">
            <v>8566</v>
          </cell>
          <cell r="B2909" t="str">
            <v>SEÑALIZACIÓN</v>
          </cell>
          <cell r="C2909" t="str">
            <v>DEMARCACION DE PAVIMENTOS</v>
          </cell>
          <cell r="D2909" t="str">
            <v>PINTURA EN PLÁSTICO EN FRÍO METILMETACRILATO PARA MARCAS VIALES, CON MICROESFERAS Y ESPESOR SECO SEGÚN NORMA NTC 4744. SUMINISTRO Y APLICACIÓN. (CEBRAS, FLECHAS, PICTOGRAMAS, LINEAS DE PARE, SENDEROS PEATONALES, ACHURADOS, ETC).</v>
          </cell>
          <cell r="E2909" t="str">
            <v>M2</v>
          </cell>
          <cell r="F2909">
            <v>116869</v>
          </cell>
          <cell r="G2909" t="str">
            <v>Actualización 2022 -I</v>
          </cell>
        </row>
        <row r="2910">
          <cell r="A2910">
            <v>8567</v>
          </cell>
          <cell r="B2910" t="str">
            <v>REDES ELECTRICAS</v>
          </cell>
          <cell r="C2910" t="str">
            <v>RED ELECTRICA CODENSA</v>
          </cell>
          <cell r="D2910" t="str">
            <v>LUMINARIA YOA MAXI 72 W( INCLUYE SUMINISTROS E INSTALACIÓN, FOTOCELDA, DUCTO, SOPORTE)</v>
          </cell>
          <cell r="E2910" t="str">
            <v>UN</v>
          </cell>
          <cell r="F2910">
            <v>2673710</v>
          </cell>
          <cell r="G2910" t="str">
            <v>Actualización 2022 -I</v>
          </cell>
        </row>
        <row r="2911">
          <cell r="A2911">
            <v>8568</v>
          </cell>
          <cell r="B2911" t="str">
            <v>REDES ELECTRICAS</v>
          </cell>
          <cell r="C2911" t="str">
            <v>RED ELECTRICA CODENSA</v>
          </cell>
          <cell r="D2911" t="str">
            <v>POSTE EN FIBRA DE VIDRIO H=6M (INCLUYE SUMINISTRO E INSTALACIÓN, NO INCLUYE PEDESTAL)</v>
          </cell>
          <cell r="E2911" t="str">
            <v>UN</v>
          </cell>
          <cell r="F2911">
            <v>2171820</v>
          </cell>
          <cell r="G2911" t="str">
            <v>Actualización 2022 -I</v>
          </cell>
        </row>
        <row r="2912">
          <cell r="A2912">
            <v>8569</v>
          </cell>
          <cell r="B2912" t="str">
            <v>REDES ELECTRICAS</v>
          </cell>
          <cell r="C2912" t="str">
            <v>RED ELECTRICA CODENSA</v>
          </cell>
          <cell r="D2912" t="str">
            <v>TRANSFORMADOR SEMISUMERGIBLE 112,5 KVA 11,4K/208-120V. (SUMINISTRO E INSTALACIÓN)</v>
          </cell>
          <cell r="E2912" t="str">
            <v>UN</v>
          </cell>
          <cell r="F2912">
            <v>21379814</v>
          </cell>
          <cell r="G2912" t="str">
            <v>Actualización 2022 -I</v>
          </cell>
        </row>
        <row r="2913">
          <cell r="A2913">
            <v>8571</v>
          </cell>
          <cell r="B2913" t="str">
            <v>REDES ACUEDUCTO</v>
          </cell>
          <cell r="C2913" t="str">
            <v>REDES ACUEDUCTO</v>
          </cell>
          <cell r="D2913" t="str">
            <v>REDUCCIÓN CONCÉNTRICA PVC DE 3" X 1 1/2"(SUMINISTRO E INSTALACIÓN)</v>
          </cell>
          <cell r="E2913" t="str">
            <v>UN</v>
          </cell>
          <cell r="F2913">
            <v>25760</v>
          </cell>
          <cell r="G2913" t="str">
            <v>Actualización 2022 -I</v>
          </cell>
        </row>
        <row r="2914">
          <cell r="A2914">
            <v>8572</v>
          </cell>
          <cell r="B2914" t="str">
            <v>REDES ACUEDUCTO</v>
          </cell>
          <cell r="C2914" t="str">
            <v>REDES ACUEDUCTO</v>
          </cell>
          <cell r="D2914" t="str">
            <v>BUJE SOLDADO PRESIÓN PVC DE 3" X 1 1/2" (SUMINISTRO E INSTALACIÓN)</v>
          </cell>
          <cell r="E2914" t="str">
            <v>UN</v>
          </cell>
          <cell r="F2914">
            <v>21360</v>
          </cell>
          <cell r="G2914" t="str">
            <v>Actualización 2022 -I</v>
          </cell>
        </row>
        <row r="2915">
          <cell r="A2915">
            <v>8574</v>
          </cell>
          <cell r="B2915" t="str">
            <v>REDES ACUEDUCTO</v>
          </cell>
          <cell r="C2915" t="str">
            <v>REDES ACUEDUCTO</v>
          </cell>
          <cell r="D2915" t="str">
            <v>REGISTRO BOLA 3" TIPO PESADO (INCLUYE SUMINISTRO E INSTALACIÓN, SOLDADURA Y CINTA TEFLON)</v>
          </cell>
          <cell r="E2915" t="str">
            <v>UN</v>
          </cell>
          <cell r="F2915">
            <v>109923</v>
          </cell>
          <cell r="G2915" t="str">
            <v>Actualización 2022 -I</v>
          </cell>
        </row>
        <row r="2916">
          <cell r="A2916">
            <v>8575</v>
          </cell>
          <cell r="B2916" t="str">
            <v>REDES ACUEDUCTO</v>
          </cell>
          <cell r="C2916" t="str">
            <v>REDES ACUEDUCTO</v>
          </cell>
          <cell r="D2916" t="str">
            <v>BUJE SOLDADO PRESIÓN CPVC D=3/4" A 1/2" (INCLUYE SUMINISTRO E INSTALACIÓN).</v>
          </cell>
          <cell r="E2916" t="str">
            <v>UN</v>
          </cell>
          <cell r="F2916">
            <v>7039</v>
          </cell>
          <cell r="G2916" t="str">
            <v>Actualización 2022 -I</v>
          </cell>
        </row>
        <row r="2917">
          <cell r="A2917">
            <v>8576</v>
          </cell>
          <cell r="B2917" t="str">
            <v>REDES ACUEDUCTO</v>
          </cell>
          <cell r="C2917" t="str">
            <v>REDES ACUEDUCTO</v>
          </cell>
          <cell r="D2917" t="str">
            <v>TEE EXTREMO LISO HD 2"X2" (SUMINISTRO E INSTALACIÓN)</v>
          </cell>
          <cell r="E2917" t="str">
            <v>UN</v>
          </cell>
          <cell r="F2917">
            <v>149524</v>
          </cell>
          <cell r="G2917" t="str">
            <v>Actualización 2022 -I</v>
          </cell>
        </row>
        <row r="2918">
          <cell r="A2918">
            <v>8579</v>
          </cell>
          <cell r="B2918" t="str">
            <v>REDES ACUEDUCTO</v>
          </cell>
          <cell r="C2918" t="str">
            <v>REDES ACUEDUCTO</v>
          </cell>
          <cell r="D2918" t="str">
            <v>REGISTRO BOLA 4" TIPO PESADO (INCLUYE SUMINISTRO E INSTALACIÓN, SOLDADURA Y CINTA TEFLON)</v>
          </cell>
          <cell r="E2918" t="str">
            <v>UN</v>
          </cell>
          <cell r="F2918">
            <v>114502</v>
          </cell>
          <cell r="G2918" t="str">
            <v>Actualización 2022 -I</v>
          </cell>
        </row>
        <row r="2919">
          <cell r="A2919">
            <v>8581</v>
          </cell>
          <cell r="B2919" t="str">
            <v>REDES ACUEDUCTO</v>
          </cell>
          <cell r="C2919" t="str">
            <v>REDES ACUEDUCTO</v>
          </cell>
          <cell r="D2919" t="str">
            <v>UNIÓN PVC TIPO U.M. D= 1" (SUMINISTRO E INSTALACIÓN)</v>
          </cell>
          <cell r="E2919" t="str">
            <v>UN</v>
          </cell>
          <cell r="F2919">
            <v>4735</v>
          </cell>
          <cell r="G2919" t="str">
            <v>Actualización 2022 -I</v>
          </cell>
        </row>
        <row r="2920">
          <cell r="A2920">
            <v>8582</v>
          </cell>
          <cell r="B2920" t="str">
            <v>REDES ACUEDUCTO</v>
          </cell>
          <cell r="C2920" t="str">
            <v>REDES ACUEDUCTO</v>
          </cell>
          <cell r="D2920" t="str">
            <v>CODO 45° PVC SOLDAR DE 3/4". (SUMINISTRO E INSTALACIÓN, SOLDADURA)</v>
          </cell>
          <cell r="E2920" t="str">
            <v>UN</v>
          </cell>
          <cell r="F2920">
            <v>5883</v>
          </cell>
          <cell r="G2920" t="str">
            <v>Actualización 2022 -I</v>
          </cell>
        </row>
        <row r="2921">
          <cell r="A2921">
            <v>8583</v>
          </cell>
          <cell r="B2921" t="str">
            <v>REDES ACUEDUCTO</v>
          </cell>
          <cell r="C2921" t="str">
            <v>REDES ACUEDUCTO</v>
          </cell>
          <cell r="D2921" t="str">
            <v>TUBERÍA PVC PRESIÓN E.L. D= 3/4` RDE 21 - 200 PSI (INCLUYE LIMPIEZA Y SOLDADURA ) SUMINISTRO E INSTALACIÓN</v>
          </cell>
          <cell r="E2921" t="str">
            <v>ML</v>
          </cell>
          <cell r="F2921">
            <v>7567</v>
          </cell>
          <cell r="G2921" t="str">
            <v>Actualización 2022 -I</v>
          </cell>
        </row>
        <row r="2922">
          <cell r="A2922">
            <v>8584</v>
          </cell>
          <cell r="B2922" t="str">
            <v>REDES ACUEDUCTO</v>
          </cell>
          <cell r="C2922" t="str">
            <v>REDES ACUEDUCTO</v>
          </cell>
          <cell r="D2922" t="str">
            <v>UNIÓN PVC TIPO U.M. D= 1 1/2" (SUMINISTRO E INSTALACIÓN)</v>
          </cell>
          <cell r="E2922" t="str">
            <v>UN</v>
          </cell>
          <cell r="F2922">
            <v>6678</v>
          </cell>
          <cell r="G2922" t="str">
            <v>Actualización 2022 -I</v>
          </cell>
        </row>
        <row r="2923">
          <cell r="A2923">
            <v>8585</v>
          </cell>
          <cell r="B2923" t="str">
            <v>REDES ACUEDUCTO</v>
          </cell>
          <cell r="C2923" t="str">
            <v>REDES ACUEDUCTO</v>
          </cell>
          <cell r="D2923" t="str">
            <v>UNIÓN PVC TIPO U.M. D= 3/4" (SUMINISTRO E INSTALACIÓN)</v>
          </cell>
          <cell r="E2923" t="str">
            <v>UN</v>
          </cell>
          <cell r="F2923">
            <v>4230</v>
          </cell>
          <cell r="G2923" t="str">
            <v>Actualización 2022 -I</v>
          </cell>
        </row>
        <row r="2924">
          <cell r="A2924">
            <v>8586</v>
          </cell>
          <cell r="B2924" t="str">
            <v>REDES ACUEDUCTO</v>
          </cell>
          <cell r="C2924" t="str">
            <v>REDES ACUEDUCTO</v>
          </cell>
          <cell r="D2924" t="str">
            <v>BUJE SOLDADO PRESIÓN PVC E.L. DE 1 1/4" X 1/2"(SUMINISTRO E INSTALACIÓN)</v>
          </cell>
          <cell r="E2924" t="str">
            <v>UN</v>
          </cell>
          <cell r="F2924">
            <v>5885</v>
          </cell>
          <cell r="G2924" t="str">
            <v>Actualización 2022 -I</v>
          </cell>
        </row>
        <row r="2925">
          <cell r="A2925">
            <v>8587</v>
          </cell>
          <cell r="B2925" t="str">
            <v>REDES ACUEDUCTO</v>
          </cell>
          <cell r="C2925" t="str">
            <v>REDES ACUEDUCTO</v>
          </cell>
          <cell r="D2925" t="str">
            <v>BUJE SOLDADO PRESIÓN PVC E.L. DE 2" X 1 1/4" (SUMINISTRO E INSTALACIÓN)</v>
          </cell>
          <cell r="E2925" t="str">
            <v>UN</v>
          </cell>
          <cell r="F2925">
            <v>14034</v>
          </cell>
          <cell r="G2925" t="str">
            <v>Actualización 2022 -I</v>
          </cell>
        </row>
        <row r="2926">
          <cell r="A2926">
            <v>8588</v>
          </cell>
          <cell r="B2926" t="str">
            <v>REDES ACUEDUCTO</v>
          </cell>
          <cell r="C2926" t="str">
            <v>REDES ACUEDUCTO</v>
          </cell>
          <cell r="D2926" t="str">
            <v>BUJE SOLDADO PRESIÓN PVC E.L. DE 2" X 1"(SUMINISTRO E INSTALACIÓN)</v>
          </cell>
          <cell r="E2926" t="str">
            <v>UN</v>
          </cell>
          <cell r="F2926">
            <v>14034</v>
          </cell>
          <cell r="G2926" t="str">
            <v>Actualización 2022 -I</v>
          </cell>
        </row>
        <row r="2927">
          <cell r="A2927">
            <v>8589</v>
          </cell>
          <cell r="B2927" t="str">
            <v>REDES ACUEDUCTO</v>
          </cell>
          <cell r="C2927" t="str">
            <v>REDES ACUEDUCTO</v>
          </cell>
          <cell r="D2927" t="str">
            <v>BUJE SOLDADO PRESIÓN PVC E.L. DE 2" X 3/4"(SUMINISTRO E INSTALACIÓN)</v>
          </cell>
          <cell r="E2927" t="str">
            <v>UN</v>
          </cell>
          <cell r="F2927">
            <v>13025</v>
          </cell>
          <cell r="G2927" t="str">
            <v>Actualización 2022 -I</v>
          </cell>
        </row>
        <row r="2928">
          <cell r="A2928">
            <v>8590</v>
          </cell>
          <cell r="B2928" t="str">
            <v>CONCRETO Y ACERO PARA ESTRUCTURAS</v>
          </cell>
          <cell r="C2928" t="str">
            <v>CONCRETO PARA ESTRUCTURAS</v>
          </cell>
          <cell r="D2928" t="str">
            <v>POZO EYECTOR EN CONCRETO 4000 PSI (28 MPA) GRAVA COMÚN - AGUAS LLUVIAS D 1.2M (PREMEZCLADO. INCLUYE SUMINISTRO, FORMALETEO, COLOCACIÓN Y CURADO Y REFUERZO).</v>
          </cell>
          <cell r="E2928" t="str">
            <v>UN</v>
          </cell>
          <cell r="F2928">
            <v>1707403</v>
          </cell>
          <cell r="G2928" t="str">
            <v>Actualización 2022 -I</v>
          </cell>
        </row>
        <row r="2929">
          <cell r="A2929">
            <v>8591</v>
          </cell>
          <cell r="B2929" t="str">
            <v>OBRAS DE ARTE Y EDIFICACIONES</v>
          </cell>
          <cell r="C2929" t="str">
            <v>OBRAS DE ARTE Y EDIFICACIONES</v>
          </cell>
          <cell r="D2929" t="str">
            <v>MAMPOSTERÍA EN BLOQUE 4 E= 0.10M (INCLUYE SUMINISTRO, INSUMOS Y CONSTRUCCIÓN)</v>
          </cell>
          <cell r="E2929" t="str">
            <v>M2</v>
          </cell>
          <cell r="F2929">
            <v>51337</v>
          </cell>
          <cell r="G2929" t="str">
            <v>Actualización 2022 -I</v>
          </cell>
        </row>
        <row r="2930">
          <cell r="A2930">
            <v>8592</v>
          </cell>
          <cell r="B2930" t="str">
            <v>ANDENES Y SARDINELES</v>
          </cell>
          <cell r="C2930" t="str">
            <v>SARDINELES Y BORDILLOS</v>
          </cell>
          <cell r="D2930" t="str">
            <v>REALCE DE SARDINEL A UNA ALTURA H= 0.20m, e= 0.20m. CONCRETO DE 3000 PSI. (FUNDIDO EN SITIO). Incluye suministro de concreto, formaleta metálica para sardinel, perforaciones con taladro rotopercutor hasta 3/4" y epóxico para anclaje de acero. (No incluye acero). OBRAS DE CONSERVACIÓN</v>
          </cell>
          <cell r="E2930" t="str">
            <v>ML</v>
          </cell>
          <cell r="F2930">
            <v>85917</v>
          </cell>
          <cell r="G2930" t="str">
            <v>Actualización 2022 -I</v>
          </cell>
        </row>
        <row r="2931">
          <cell r="A2931">
            <v>8593</v>
          </cell>
          <cell r="B2931" t="str">
            <v>REDES ACUEDUCTO</v>
          </cell>
          <cell r="C2931" t="str">
            <v>REDES ACUEDUCTO</v>
          </cell>
          <cell r="D2931" t="str">
            <v>COPA REDUCIDA GALVANIZADA HD 2" x  3/4". (SUMINISTRO E INSTALACIÓN).</v>
          </cell>
          <cell r="E2931" t="str">
            <v>UN</v>
          </cell>
          <cell r="F2931">
            <v>38560</v>
          </cell>
          <cell r="G2931" t="str">
            <v>Actualización 2022 -I</v>
          </cell>
        </row>
        <row r="2932">
          <cell r="A2932">
            <v>8594</v>
          </cell>
          <cell r="B2932" t="str">
            <v>REDES ACUEDUCTO</v>
          </cell>
          <cell r="C2932" t="str">
            <v>REDES ACUEDUCTO</v>
          </cell>
          <cell r="D2932" t="str">
            <v>UNIÓN BRIDA x ACOPLE UNIVERSAL 3"(SUMINISTRO E INSTALACIÓN).</v>
          </cell>
          <cell r="E2932" t="str">
            <v>UN</v>
          </cell>
          <cell r="F2932">
            <v>176833</v>
          </cell>
          <cell r="G2932" t="str">
            <v>Actualización 2022 -I</v>
          </cell>
        </row>
        <row r="2933">
          <cell r="A2933">
            <v>8595</v>
          </cell>
          <cell r="B2933" t="str">
            <v>REDES ACUEDUCTO</v>
          </cell>
          <cell r="C2933" t="str">
            <v>REDES ACUEDUCTO</v>
          </cell>
          <cell r="D2933" t="str">
            <v>UNIÓN BRIDA x ACOPLE UNIVERSAL 4"(SUMINISTRO E INSTALACIÓN).</v>
          </cell>
          <cell r="E2933" t="str">
            <v>UN</v>
          </cell>
          <cell r="F2933">
            <v>193493</v>
          </cell>
          <cell r="G2933" t="str">
            <v>Actualización 2022 -I</v>
          </cell>
        </row>
        <row r="2934">
          <cell r="A2934">
            <v>8597</v>
          </cell>
          <cell r="B2934" t="str">
            <v>REDES ACUEDUCTO</v>
          </cell>
          <cell r="C2934" t="str">
            <v>REDES ACUEDUCTO</v>
          </cell>
          <cell r="D2934" t="str">
            <v>PASAMUROS ACERO INOXIDABLE D= 1 1/2" x 50 cm PARA TUBO DE 1" (INCLUYE SUMINISTRO E INSTALACIÓN).</v>
          </cell>
          <cell r="E2934" t="str">
            <v>UN</v>
          </cell>
          <cell r="F2934">
            <v>145501</v>
          </cell>
          <cell r="G2934" t="str">
            <v>Actualización 2022 -I</v>
          </cell>
        </row>
        <row r="2935">
          <cell r="A2935">
            <v>8598</v>
          </cell>
          <cell r="B2935" t="str">
            <v>REDES ACUEDUCTO</v>
          </cell>
          <cell r="C2935" t="str">
            <v>REDES ACUEDUCTO</v>
          </cell>
          <cell r="D2935" t="str">
            <v>PASAMUROS ACERO INOXIDABLE D= 4" x 50 cm PARA TUBO DE 3" (INCLUYE SUMINISTRO E INSTALACIÓN).</v>
          </cell>
          <cell r="E2935" t="str">
            <v>UN</v>
          </cell>
          <cell r="F2935">
            <v>347762</v>
          </cell>
          <cell r="G2935" t="str">
            <v>Actualización 2022 -I</v>
          </cell>
        </row>
        <row r="2936">
          <cell r="A2936">
            <v>8599</v>
          </cell>
          <cell r="B2936" t="str">
            <v>REDES ACUEDUCTO</v>
          </cell>
          <cell r="C2936" t="str">
            <v>REDES ACUEDUCTO</v>
          </cell>
          <cell r="D2936" t="str">
            <v>MANÓMETRO DE PRESIÓN 0-200 PSI. (INCLUYE SUMINISTRO E INSTALACIÓN).</v>
          </cell>
          <cell r="E2936" t="str">
            <v>UN</v>
          </cell>
          <cell r="F2936">
            <v>52066</v>
          </cell>
          <cell r="G2936" t="str">
            <v>Actualización 2022 -I</v>
          </cell>
        </row>
        <row r="2937">
          <cell r="A2937">
            <v>8600</v>
          </cell>
          <cell r="B2937" t="str">
            <v>REDES ACUEDUCTO</v>
          </cell>
          <cell r="C2937" t="str">
            <v>REDES ACUEDUCTO</v>
          </cell>
          <cell r="D2937" t="str">
            <v>TEE REDUCIDA PVC U.M. 4" x 3" (INCLUYE SUMINISTRO E INSTALACIÓN).</v>
          </cell>
          <cell r="E2937" t="str">
            <v>UN</v>
          </cell>
          <cell r="F2937">
            <v>49312</v>
          </cell>
          <cell r="G2937" t="str">
            <v>Actualización 2022 -I</v>
          </cell>
        </row>
        <row r="2938">
          <cell r="A2938">
            <v>8601</v>
          </cell>
          <cell r="B2938" t="str">
            <v>REDES ACUEDUCTO</v>
          </cell>
          <cell r="C2938" t="str">
            <v>REDES ACUEDUCTO</v>
          </cell>
          <cell r="D2938" t="str">
            <v>PASAMUROS ACERO INOXIDABLE D= 2 1/2" x 50 cm PARA TUBO DE 2" (INCLUYE SUMINISTRO E INSTALACIÓN).</v>
          </cell>
          <cell r="E2938" t="str">
            <v>UN</v>
          </cell>
          <cell r="F2938">
            <v>241724</v>
          </cell>
          <cell r="G2938" t="str">
            <v>Actualización 2022 -I</v>
          </cell>
        </row>
        <row r="2939">
          <cell r="A2939">
            <v>8603</v>
          </cell>
          <cell r="B2939" t="str">
            <v>REDES ACUEDUCTO</v>
          </cell>
          <cell r="C2939" t="str">
            <v>REDES ACUEDUCTO</v>
          </cell>
          <cell r="D2939" t="str">
            <v>PUNTO HIDRÁULICO AGUA FRÍA PVC 1/2" DUCHA. (INCLUYE SUMINISTRO E INSTALACIÓN, INCLUYE ACCESORIOS, TUBERÍA, SOLDADURA Y CINTA TEFLÓN).</v>
          </cell>
          <cell r="E2939" t="str">
            <v>UN</v>
          </cell>
          <cell r="F2939">
            <v>45904</v>
          </cell>
          <cell r="G2939" t="str">
            <v>Actualización 2022 -I</v>
          </cell>
        </row>
        <row r="2940">
          <cell r="A2940">
            <v>8605</v>
          </cell>
          <cell r="B2940" t="str">
            <v>OBRAS DE ARTE Y EDIFICACIONES</v>
          </cell>
          <cell r="C2940" t="str">
            <v>OBRAS DE ARTE Y EDIFICACIONES</v>
          </cell>
          <cell r="D2940" t="str">
            <v>MAMPOSTERÍA EN BLOQUE  3 e= 0.07 m (Incluye suministro, insumos y construcción)</v>
          </cell>
          <cell r="E2940" t="str">
            <v>M2</v>
          </cell>
          <cell r="F2940">
            <v>54475</v>
          </cell>
          <cell r="G2940" t="str">
            <v>Actualización 2022 -I</v>
          </cell>
        </row>
        <row r="2941">
          <cell r="A2941">
            <v>8606</v>
          </cell>
          <cell r="B2941" t="str">
            <v>DEMOLICIONES</v>
          </cell>
          <cell r="C2941" t="str">
            <v>DEMOLICIONES</v>
          </cell>
          <cell r="D2941" t="str">
            <v>DEMOLICIÓN PISOS DE CONCRETO - RAMPAS VEHICULARES Y PEATONALES EXISTENTES. (Espesor variable hasta 0.10 m. Incluye Cargue, transporte y disposición final de sobrantes escombrera autorizada).</v>
          </cell>
          <cell r="E2941" t="str">
            <v>M2</v>
          </cell>
          <cell r="F2941">
            <v>9821</v>
          </cell>
          <cell r="G2941" t="str">
            <v>Actualización 2022 -I</v>
          </cell>
        </row>
        <row r="2942">
          <cell r="A2942">
            <v>8610</v>
          </cell>
          <cell r="B2942" t="str">
            <v>REDES ELECTRICAS</v>
          </cell>
          <cell r="C2942" t="str">
            <v>RED ELECTRICA CODENSA</v>
          </cell>
          <cell r="D2942" t="str">
            <v>TRANSFORMADOR SEMISUMERGIBLE 300 KVA 11,4K/208-120V.  (Suministro e instalación)</v>
          </cell>
          <cell r="E2942" t="str">
            <v>UN</v>
          </cell>
          <cell r="F2942">
            <v>28984205</v>
          </cell>
          <cell r="G2942" t="str">
            <v>Actualización 2022 -I</v>
          </cell>
        </row>
        <row r="2943">
          <cell r="A2943">
            <v>8611</v>
          </cell>
          <cell r="B2943" t="str">
            <v>CONCRETO Y ACERO PARA ESTRUCTURAS</v>
          </cell>
          <cell r="C2943" t="str">
            <v>PINTURA PARA ESTRUCTURAS</v>
          </cell>
          <cell r="D2943" t="str">
            <v>PINTURA SOBRE ESTRUCTURA METÁLICA GALVANIZADA. INCLUYE LIMPIEZA SSPC-SP7, BARRERA EPOXICA e=3mils, ACABADO URETANO e=3mils</v>
          </cell>
          <cell r="E2943" t="str">
            <v>KG</v>
          </cell>
          <cell r="F2943">
            <v>2940</v>
          </cell>
          <cell r="G2943" t="str">
            <v>Actualización 2022 -I</v>
          </cell>
        </row>
        <row r="2944">
          <cell r="A2944">
            <v>8612</v>
          </cell>
          <cell r="B2944" t="str">
            <v>MANTENIMIENTO Y REHABILITACION DE VIAS</v>
          </cell>
          <cell r="C2944" t="str">
            <v>MALLA VIAL ARTERIAL</v>
          </cell>
          <cell r="D2944" t="str">
            <v>PARCHEO EN PAVIMENTO FLEXIBLE e=0.14m.  (Incluye demolición manual y cargue de pavimento flexible de e=0.14m, transporte y disposición final de escombros, imprimación, colocación y compactación MD19 e=7cm y MD25 e=7cm , riego CRR-1, imprima CLR-0)</v>
          </cell>
          <cell r="E2944" t="str">
            <v>M2</v>
          </cell>
          <cell r="F2944">
            <v>123487</v>
          </cell>
          <cell r="G2944" t="str">
            <v>Actualización 2022 -I</v>
          </cell>
        </row>
        <row r="2945">
          <cell r="A2945">
            <v>8613</v>
          </cell>
          <cell r="B2945" t="str">
            <v>PAVIMENTOS</v>
          </cell>
          <cell r="C2945" t="str">
            <v>PAVIMENTOS EN CONCRETO ASFALTICO</v>
          </cell>
          <cell r="D2945" t="str">
            <v>MEZCLA ASFÁLTICA EN CALIENTE TIPO DENSO MD19 (Suministro, Extendido y Nivelación Manual y Compactación Mecanica)  Incluye: VIBRO COMPACTADOR BENITIN DE 1 TONELADA - INCLUYE OPERARIO Y COMBUSTIBLE</v>
          </cell>
          <cell r="E2945" t="str">
            <v>M3</v>
          </cell>
          <cell r="F2945">
            <v>723471</v>
          </cell>
          <cell r="G2945" t="str">
            <v>Actualización 2022 -I</v>
          </cell>
        </row>
        <row r="2946">
          <cell r="A2946">
            <v>8614</v>
          </cell>
          <cell r="B2946" t="str">
            <v>PAVIMENTOS</v>
          </cell>
          <cell r="C2946" t="str">
            <v>PAVIMENTOS EN CONCRETO ASFALTICO</v>
          </cell>
          <cell r="D2946" t="str">
            <v>MEZCLA ASFÁLTICA EN CALIENTE TIPO DENSO MD25 (Suministro, Extendido y Nivelación Manual y Compactación mecanica con vibrocompactador Benitin de 1 tonelada incluye operario y combustible)</v>
          </cell>
          <cell r="E2946" t="str">
            <v>M3</v>
          </cell>
          <cell r="F2946">
            <v>663971</v>
          </cell>
          <cell r="G2946" t="str">
            <v>Actualización 2022 -I</v>
          </cell>
        </row>
        <row r="2947">
          <cell r="A2947">
            <v>8615</v>
          </cell>
          <cell r="B2947" t="str">
            <v>RELLENOS Y CAPAS GRANULARES</v>
          </cell>
          <cell r="C2947" t="str">
            <v>CAPAS GRANULARES</v>
          </cell>
          <cell r="D2947" t="str">
            <v>BASE GRANULAR CLASE A (BGA_BG38) o (BGB_BG25) - HORARIO NOCTURNO. (Suministro, Extendido Manual, Humedecimiento y Compactación)</v>
          </cell>
          <cell r="E2947" t="str">
            <v>M3</v>
          </cell>
          <cell r="F2947">
            <v>168886</v>
          </cell>
          <cell r="G2947" t="str">
            <v>Actualización 2022 -I</v>
          </cell>
        </row>
        <row r="2948">
          <cell r="A2948">
            <v>8616</v>
          </cell>
          <cell r="B2948" t="str">
            <v>RELLENOS Y CAPAS GRANULARES</v>
          </cell>
          <cell r="C2948" t="str">
            <v>CAPAS GRANULARES</v>
          </cell>
          <cell r="D2948" t="str">
            <v>BASE GRANULAR CLASE A (BGA_BG38) o (BGB_BG25) (Suministro, Extendido, Nivelación, Humedecimiento y Compactación con vibrocompactador)</v>
          </cell>
          <cell r="E2948" t="str">
            <v>M3</v>
          </cell>
          <cell r="F2948">
            <v>159542</v>
          </cell>
          <cell r="G2948" t="str">
            <v>Actualización 2022 -I</v>
          </cell>
        </row>
        <row r="2949">
          <cell r="A2949">
            <v>8617</v>
          </cell>
          <cell r="B2949" t="str">
            <v>RELLENOS Y CAPAS GRANULARES</v>
          </cell>
          <cell r="C2949" t="str">
            <v>CAPAS GRANULARES</v>
          </cell>
          <cell r="D2949" t="str">
            <v>AGREGADOS RECICLADOS PARA SUBBASE GRANULAR (AR_SBG50) (Suministro, Extendido, Nivelación, Humedecimiento y Compactación con vibrocompactador)</v>
          </cell>
          <cell r="E2949" t="str">
            <v>M3</v>
          </cell>
          <cell r="F2949">
            <v>141828</v>
          </cell>
          <cell r="G2949" t="str">
            <v>Actualización 2022 -I</v>
          </cell>
        </row>
        <row r="2950">
          <cell r="A2950">
            <v>8618</v>
          </cell>
          <cell r="B2950" t="str">
            <v>PAVIMENTOS</v>
          </cell>
          <cell r="C2950" t="str">
            <v>PAVIMENTOS EN CONCRETO ASFALTICO</v>
          </cell>
          <cell r="D2950" t="str">
            <v>MEZCLA ASFÁLTICA EN CALIENTE DENSA MD19 con Cemento Asfáltico (Suministro, Extendido, Nivelación y Compactación mecánica con vibrocompactador y compactador de llantas)</v>
          </cell>
          <cell r="E2950" t="str">
            <v>M3</v>
          </cell>
          <cell r="F2950">
            <v>674999</v>
          </cell>
          <cell r="G2950" t="str">
            <v>Actualización 2022 -I</v>
          </cell>
        </row>
        <row r="2951">
          <cell r="A2951">
            <v>8619</v>
          </cell>
          <cell r="B2951" t="str">
            <v>PAVIMENTOS</v>
          </cell>
          <cell r="C2951" t="str">
            <v>PAVIMENTOS EN CONCRETO ASFALTICO</v>
          </cell>
          <cell r="D2951" t="str">
            <v>MEZCLA ASFÁLTICA EN CALIENTE DENSA MD19 con Cemento Asfáltico - HORARIO NOCTURNO. (Suministro, Extendido y Nivelación Manual y Compactación mecanica con vibrocompactador Benitin de 1 tonelada incluye operario y combustible)</v>
          </cell>
          <cell r="E2951" t="str">
            <v>M3</v>
          </cell>
          <cell r="F2951">
            <v>743954</v>
          </cell>
          <cell r="G2951" t="str">
            <v>Actualización 2022 -I</v>
          </cell>
        </row>
        <row r="2952">
          <cell r="A2952">
            <v>8620</v>
          </cell>
          <cell r="B2952" t="str">
            <v>PAVIMENTOS</v>
          </cell>
          <cell r="C2952" t="str">
            <v>PAVIMENTOS EN CONCRETO ASFALTICO</v>
          </cell>
          <cell r="D2952" t="str">
            <v>MEZCLA ASFÁLTICA EN CALIENTE DENSA MD25 CON CEMENTO ASFÁLTICO - HORARIO NOCTURNO. (Suministro, Extendido, Nivelación y Compactación mecanica con vibrocompactador y compactador de llantas)</v>
          </cell>
          <cell r="E2952" t="str">
            <v>M3</v>
          </cell>
          <cell r="F2952">
            <v>692636</v>
          </cell>
          <cell r="G2952" t="str">
            <v>Actualización 2022 -I</v>
          </cell>
        </row>
        <row r="2953">
          <cell r="A2953">
            <v>8621</v>
          </cell>
          <cell r="B2953" t="str">
            <v>PAVIMENTOS</v>
          </cell>
          <cell r="C2953" t="str">
            <v>PAVIMENTOS EN CONCRETO ASFALTICO</v>
          </cell>
          <cell r="D2953" t="str">
            <v>MEZCLA ASFÁLTICA EN CALIENTE DENSA MD25 CON CEMENTO ASFÁLTICO (Suministro, Extendido, Nivelación y Compactación mecanica con vibrocompactador y compactador de llantas)</v>
          </cell>
          <cell r="E2953" t="str">
            <v>M3</v>
          </cell>
          <cell r="F2953">
            <v>671786</v>
          </cell>
          <cell r="G2953" t="str">
            <v>Actualización 2022 -I</v>
          </cell>
        </row>
        <row r="2954">
          <cell r="A2954">
            <v>8622</v>
          </cell>
          <cell r="B2954" t="str">
            <v>GEOSINTETICOS</v>
          </cell>
          <cell r="C2954" t="str">
            <v>GEOTEXTILES</v>
          </cell>
          <cell r="D2954" t="str">
            <v>GEOTEXTIL TEJIDO PARA SEPARACIÓN SUBRASANTE/CAPAS GRANULARES (Incluye Suministro e Instalación)</v>
          </cell>
          <cell r="E2954" t="str">
            <v>M2</v>
          </cell>
          <cell r="F2954">
            <v>9193</v>
          </cell>
          <cell r="G2954" t="str">
            <v>Actualización 2022 -I</v>
          </cell>
        </row>
        <row r="2955">
          <cell r="A2955">
            <v>8624</v>
          </cell>
          <cell r="B2955" t="str">
            <v>REDES TELEFONICAS / DATOS</v>
          </cell>
          <cell r="C2955" t="str">
            <v>RED TELEFONICA ETB</v>
          </cell>
          <cell r="D2955" t="str">
            <v>RECONSTRUCCIÓN CÁMARA DE INSPECCIÓN T-18A ETB (Incluye muros, cubierta, aro-base y aro-tapa)</v>
          </cell>
          <cell r="E2955" t="str">
            <v>UN</v>
          </cell>
          <cell r="F2955">
            <v>4319726</v>
          </cell>
          <cell r="G2955" t="str">
            <v>Actualización 2022 -I</v>
          </cell>
        </row>
        <row r="2956">
          <cell r="A2956">
            <v>8625</v>
          </cell>
          <cell r="B2956" t="str">
            <v>REDES TELEFONICAS / DATOS</v>
          </cell>
          <cell r="C2956" t="str">
            <v>RED TELEFONICA EPM</v>
          </cell>
          <cell r="D2956" t="str">
            <v>NIVELACIÓN DE CÁMARA TIPO "F" TELECOMUNICACIONES UNE - EPM H= 0.20m (Dimensiones internas L=0.69 m, B=0,56m, A=0.81 m) (Incluye demolición de cinta y retiro de tapa, cargue, transporte y disposición de escombros, suministro e instalación de ladrillos, mortero.</v>
          </cell>
          <cell r="E2956" t="str">
            <v>UN</v>
          </cell>
          <cell r="F2956">
            <v>230017</v>
          </cell>
          <cell r="G2956" t="str">
            <v>Actualización 2022 -I</v>
          </cell>
        </row>
        <row r="2957">
          <cell r="A2957">
            <v>8626</v>
          </cell>
          <cell r="B2957" t="str">
            <v>REDES TELEFONICAS / DATOS</v>
          </cell>
          <cell r="C2957" t="str">
            <v>RED TELEFONICA EPM</v>
          </cell>
          <cell r="D2957" t="str">
            <v>NIVELACIÓN DE CÁMARA TIPO "D" TELECOMUNICACIONES UNE - EPM H= 0.40m (Dimensiones internas L=1.90 m, B=1,06m, A=1.60 m) (Incluye demolición de cinta y retiro de tapa con martillo 60 Lb, cargue, transporte y disposición de escombros, suministro e instalación</v>
          </cell>
          <cell r="E2957" t="str">
            <v>UN</v>
          </cell>
          <cell r="F2957">
            <v>2047550</v>
          </cell>
          <cell r="G2957" t="str">
            <v>Actualización 2022 -I</v>
          </cell>
        </row>
        <row r="2958">
          <cell r="A2958">
            <v>8627</v>
          </cell>
          <cell r="B2958" t="str">
            <v>REDES TELEFONICAS / DATOS</v>
          </cell>
          <cell r="C2958" t="str">
            <v>RED TELEFONICA EPM</v>
          </cell>
          <cell r="D2958" t="str">
            <v>NIVELACIÓN DE CÁMARA TIPO "2F" TELECOMUNICACIONES UNE - EPM H= 0.23m (Dimensiones internas L=1.50 m, B=0,56m, A=0.90 m) (Incluye demolición de cinta y retiro de tapa, transporte y disposición de escombros, suministro e instalación de ladrillos, mortero, minicargador, acero de refuerzo.</v>
          </cell>
          <cell r="E2958" t="str">
            <v>UN</v>
          </cell>
          <cell r="F2958">
            <v>384676</v>
          </cell>
          <cell r="G2958" t="str">
            <v>Actualización 2022 -I</v>
          </cell>
        </row>
        <row r="2959">
          <cell r="A2959">
            <v>8628</v>
          </cell>
          <cell r="B2959" t="str">
            <v>REDES TELEFONICAS / DATOS</v>
          </cell>
          <cell r="C2959" t="str">
            <v>RED TELEFONICA EPM</v>
          </cell>
          <cell r="D2959" t="str">
            <v>NIVELACIÓN DE CÁMARA TIPO "F2" TELECOMUNICACIONES UNE - EPM H= 0.14m (Dimensiones internas L=0.41 m, B=0,36m, A=0.56 m) (Incluye demolición de cinta y retiro de tapa, transporte y disposición de escombros, suministro e instalación de ladrillos, mortero, minicargador, acero de refuerzo.</v>
          </cell>
          <cell r="E2959" t="str">
            <v>UN</v>
          </cell>
          <cell r="F2959">
            <v>127001</v>
          </cell>
          <cell r="G2959" t="str">
            <v>Actualización 2022 -I</v>
          </cell>
        </row>
        <row r="2960">
          <cell r="A2960">
            <v>8629</v>
          </cell>
          <cell r="B2960" t="str">
            <v>REDES ALCANTARILLADO / DRENAJE</v>
          </cell>
          <cell r="C2960" t="str">
            <v>REDES ALCANTARILLADO / DRENAJE</v>
          </cell>
          <cell r="D2960" t="str">
            <v>CANAL DE DRENAJE MONOLÍTICO Y REJA EN CONCRETO POLIMÉRICO RD 150V H480 F900 (1.00 X 0.21 X 0.48) m (Incluye concreto 21 MPa para cama y atraque. Incluye suministro, instalación y prueba de estanqueidad).</v>
          </cell>
          <cell r="E2960" t="str">
            <v>ML</v>
          </cell>
          <cell r="F2960">
            <v>735525</v>
          </cell>
          <cell r="G2960" t="str">
            <v>Actualización 2022 -I</v>
          </cell>
        </row>
        <row r="2961">
          <cell r="A2961">
            <v>8631</v>
          </cell>
          <cell r="B2961" t="str">
            <v>REDES ACUEDUCTO</v>
          </cell>
          <cell r="C2961" t="str">
            <v>REDES ACUEDUCTO</v>
          </cell>
          <cell r="D2961" t="str">
            <v>EMPATE ORTOGONAL PVC - AC 4"X4" SEGÚN NORMA NS-023, INCLUYE SUMINISTRO E INSTALACIÓN DE TUBERÍA PVC D=4" U.M RDE 21=1 ML, TEE HD 4"X4" PARA AC=1 UN, UG HD D=4"=3 UN, ADAPTADOR U.S. D=4"=1 UN, UR HD D=4"=1 UN (Suministro e instalación).</v>
          </cell>
          <cell r="E2961" t="str">
            <v>UN</v>
          </cell>
          <cell r="F2961">
            <v>1062567</v>
          </cell>
          <cell r="G2961" t="str">
            <v>Actualización 2022 -I</v>
          </cell>
        </row>
        <row r="2962">
          <cell r="A2962">
            <v>8632</v>
          </cell>
          <cell r="B2962" t="str">
            <v>REDES ALCANTARILLADO / DRENAJE</v>
          </cell>
          <cell r="C2962" t="str">
            <v>REDES ALCANTARILLADO / DRENAJE</v>
          </cell>
          <cell r="D2962" t="str">
            <v>CANAL DE DRENAJE MONOLÍTICO Y REJA EN CONCRETO POLIMÉRICO PD 100V H230 D400 (1.00 X 0.15 X 0.23) m (Incluye concreto 21 MPa para cama y atraque. Incluye suministro, instalación y prueba de estanqueidad).</v>
          </cell>
          <cell r="E2962" t="str">
            <v>ML</v>
          </cell>
          <cell r="F2962">
            <v>304483</v>
          </cell>
          <cell r="G2962" t="str">
            <v>Actualización 2022 -I</v>
          </cell>
        </row>
        <row r="2963">
          <cell r="A2963">
            <v>8633</v>
          </cell>
          <cell r="B2963" t="str">
            <v>REDES ALCANTARILLADO / DRENAJE</v>
          </cell>
          <cell r="C2963" t="str">
            <v>REDES ALCANTARILLADO / DRENAJE</v>
          </cell>
          <cell r="D2963" t="str">
            <v>CANAL DE DRENAJE MONOLÍTICO Y REJA EN CONCRETO POLIMÉRICO RD 200V H330 F900 (1.00 X 0.26 X 0.33) m, INCLUYE CONCRETO 21 Mpa PARA CAMA Y ATRAQUE (Incluye suministro, instalación y prueba de estanqueidad).</v>
          </cell>
          <cell r="E2963" t="str">
            <v>ML</v>
          </cell>
          <cell r="F2963">
            <v>825402</v>
          </cell>
          <cell r="G2963" t="str">
            <v>Actualización 2022 -I</v>
          </cell>
        </row>
        <row r="2964">
          <cell r="A2964">
            <v>8634</v>
          </cell>
          <cell r="B2964" t="str">
            <v>REDES ACUEDUCTO</v>
          </cell>
          <cell r="C2964" t="str">
            <v>REDES ACUEDUCTO</v>
          </cell>
          <cell r="D2964" t="str">
            <v>EMPATE ORTOGONAL PVC - HG 4"X4" SEGÚN NORMA NS-023, INCLUYE SUMINISTRO E INSTALACIÓN DE TUBERÍA PVC D=4" U.M RDE 21=1 ML, TEE HD 4"X4" PARA AC=1 UN, UG HD D=4"=3 UN, ADAPTADOR U.S. D=4"=1 UN, UR HD D=4"=1 UN (Suministro e instalación).</v>
          </cell>
          <cell r="E2964" t="str">
            <v>UN</v>
          </cell>
          <cell r="F2964">
            <v>1082656</v>
          </cell>
          <cell r="G2964" t="str">
            <v>Actualización 2022 -I</v>
          </cell>
        </row>
        <row r="2965">
          <cell r="A2965">
            <v>8636</v>
          </cell>
          <cell r="B2965" t="str">
            <v>REDES ACUEDUCTO</v>
          </cell>
          <cell r="C2965" t="str">
            <v>REDES ACUEDUCTO</v>
          </cell>
          <cell r="D2965" t="str">
            <v>EMPATE ORTOGONAL PVC - PVC 4"X3" SEGÚN NORMA NS-023, INCLUYE SUMINISTRO E INSTALACIÓN DE TUBERÍA PVC D=4" U.M RDE 21=1 ML, TEE HD EL 4"X3"=1 UN, UZ U.M PVC D=4"=1 UN, UZ U.M PVC D=3"=1 UN,  UR U.M PVC D=4"=1 UN, UR U.M PVC D=3"=1 UN (Suministro e instalación).</v>
          </cell>
          <cell r="E2965" t="str">
            <v>UN</v>
          </cell>
          <cell r="F2965">
            <v>569520</v>
          </cell>
          <cell r="G2965" t="str">
            <v>Actualización 2022 -I</v>
          </cell>
        </row>
        <row r="2966">
          <cell r="A2966">
            <v>8637</v>
          </cell>
          <cell r="B2966" t="str">
            <v>REDES ACUEDUCTO</v>
          </cell>
          <cell r="C2966" t="str">
            <v>REDES ACUEDUCTO</v>
          </cell>
          <cell r="D2966" t="str">
            <v>EMPATE ORTOGONAL PVC - AC 6"X6" SEGÚN NORMA NS-023, INCLUYE SUMINISTRO E INSTALACIÓN DE TUBERÍA PVC D=6" U.M RDE 21=1 ML, TEE HD 6"X6" PARA AC=1 UN, UG HD D=6"=3 UN, UZ U.M PVC D=6"=1 UN, UR HD D=6"=1 UN (Suministro e instalación).</v>
          </cell>
          <cell r="E2966" t="str">
            <v>UN</v>
          </cell>
          <cell r="F2966">
            <v>1877604</v>
          </cell>
          <cell r="G2966" t="str">
            <v>Actualización 2022 -I</v>
          </cell>
        </row>
        <row r="2967">
          <cell r="A2967">
            <v>8638</v>
          </cell>
          <cell r="B2967" t="str">
            <v>REDES ALCANTARILLADO / DRENAJE</v>
          </cell>
          <cell r="C2967" t="str">
            <v>REDES ALCANTARILLADO / DRENAJE</v>
          </cell>
          <cell r="D2967" t="str">
            <v>CAJA PARA CONEXIÓN DE DRENAJE EN CONCRETO REFORZADO 28 MPa (Dimensiones internas: (0.9x0.9) m, H=1.94 m, e=0,2 m) (Incluye muros, concreto de limpieza e=0,05 m, placa de base y placa de cubierta e=0,16 m, dos arobases y arotapas HF según NP-024. Suministro y construcción.</v>
          </cell>
          <cell r="E2967" t="str">
            <v>UN</v>
          </cell>
          <cell r="F2967">
            <v>3298506</v>
          </cell>
          <cell r="G2967" t="str">
            <v>Actualización 2022 -I</v>
          </cell>
        </row>
        <row r="2968">
          <cell r="A2968">
            <v>8639</v>
          </cell>
          <cell r="B2968" t="str">
            <v>REDES ALCANTARILLADO / DRENAJE</v>
          </cell>
          <cell r="C2968" t="str">
            <v>REDES ALCANTARILLADO / DRENAJE</v>
          </cell>
          <cell r="D2968" t="str">
            <v>CAJA PARA CONEXIÓN DE DRENAJE EN CONCRETO REFORZADO 28 MPa (Dimensiones internas: (1.4x1.5) m, H=2.23 m, e=0,2 m) (Incluye muros, concreto de limpieza e=0,05 m, placa de base y placa de cubierta e=0,16 m, dos arobases y arotapas HF según NP-024. Suministro y construcción.</v>
          </cell>
          <cell r="E2968" t="str">
            <v>UN</v>
          </cell>
          <cell r="F2968">
            <v>5515544</v>
          </cell>
          <cell r="G2968" t="str">
            <v>Actualización 2022 -I</v>
          </cell>
        </row>
        <row r="2969">
          <cell r="A2969">
            <v>8640</v>
          </cell>
          <cell r="B2969" t="str">
            <v>REDES ACUEDUCTO</v>
          </cell>
          <cell r="C2969" t="str">
            <v>REDES ACUEDUCTO</v>
          </cell>
          <cell r="D2969" t="str">
            <v>TAPÓN HD EXTREMO JUNTA HIDRÁULICA D=3" (Suministro e instalación).</v>
          </cell>
          <cell r="E2969" t="str">
            <v>UN</v>
          </cell>
          <cell r="F2969">
            <v>76996</v>
          </cell>
          <cell r="G2969" t="str">
            <v>Actualización 2022 -I</v>
          </cell>
        </row>
        <row r="2970">
          <cell r="A2970">
            <v>8641</v>
          </cell>
          <cell r="B2970" t="str">
            <v>REDES ACUEDUCTO</v>
          </cell>
          <cell r="C2970" t="str">
            <v>REDES ACUEDUCTO</v>
          </cell>
          <cell r="D2970" t="str">
            <v>TEE HD EXTREMO JUNTA HIDRÁULICA 10"x6" (Suministro e instalación).</v>
          </cell>
          <cell r="E2970" t="str">
            <v>UN</v>
          </cell>
          <cell r="F2970">
            <v>1701992</v>
          </cell>
          <cell r="G2970" t="str">
            <v>Actualización 2022 -I</v>
          </cell>
        </row>
        <row r="2971">
          <cell r="A2971">
            <v>8642</v>
          </cell>
          <cell r="B2971" t="str">
            <v>REDES ACUEDUCTO</v>
          </cell>
          <cell r="C2971" t="str">
            <v>REDES ACUEDUCTO</v>
          </cell>
          <cell r="D2971" t="str">
            <v>CODO HD 22.5° EXTREMO JUNTA HIDRÁULICA PARA PVC D= 2" (Suministro e instalación)</v>
          </cell>
          <cell r="E2971" t="str">
            <v>UN</v>
          </cell>
          <cell r="F2971">
            <v>108492</v>
          </cell>
          <cell r="G2971" t="str">
            <v>Actualización 2022 -I</v>
          </cell>
        </row>
        <row r="2972">
          <cell r="A2972">
            <v>8643</v>
          </cell>
          <cell r="B2972" t="str">
            <v>PROYECTO ESPECÍFICO</v>
          </cell>
          <cell r="C2972" t="str">
            <v>PROYECTOS ESPECIFICOS</v>
          </cell>
          <cell r="D2972" t="str">
            <v>Proyecto: factibilidad, estudios y diseños de aceras, ciclorutas y conexiones peatonales en la ciudad de Bogotá D.C. Procesos de contratación vigencia 2020. ALQUILER DE ENTIBADO METÁLICO TIPO CAJÓN (E1A-E1B) O DESLIZANTE (E2) SEGÚN NORMA EAAB (Incluye colocación y transporte)</v>
          </cell>
          <cell r="E2972" t="str">
            <v>M2/MES</v>
          </cell>
          <cell r="F2972">
            <v>37638</v>
          </cell>
          <cell r="G2972" t="str">
            <v>Actualización 2022 -I</v>
          </cell>
        </row>
        <row r="2973">
          <cell r="A2973">
            <v>8644</v>
          </cell>
          <cell r="B2973" t="str">
            <v>REDES ALCANTARILLADO / DRENAJE</v>
          </cell>
          <cell r="C2973" t="str">
            <v>REDES ALCANTARILLADO / DRENAJE</v>
          </cell>
          <cell r="D2973" t="str">
            <v>CAJA PARA CONEXIÓN DE DRENAJE EN CONCRETO REFORZADO 28 MPa (Dimensiones internas: (1.6x0.8) m, H=1.5 m, e=0,2 m) (Incluye muros, concreto de limpieza e=0,05 m, placa de base y placa de cubierta e=0,16 m, dos arobases y arotapas HF según NP-024. Suministro y construcción</v>
          </cell>
          <cell r="E2973" t="str">
            <v>UN</v>
          </cell>
          <cell r="F2973">
            <v>3358464</v>
          </cell>
          <cell r="G2973" t="str">
            <v>Actualización 2022 -I</v>
          </cell>
        </row>
        <row r="2974">
          <cell r="A2974">
            <v>8645</v>
          </cell>
          <cell r="B2974" t="str">
            <v>REDES ACUEDUCTO</v>
          </cell>
          <cell r="C2974" t="str">
            <v>REDES ACUEDUCTO</v>
          </cell>
          <cell r="D2974" t="str">
            <v>EMPATE ORTOGONAL PVC - PVC 8"X4" SEGÚN NORMA NS-023, INCLUYE SUMINISTRO E INSTALACIÓN DE TUBERÍA PVC D=8" U.M RDE 21=1 ML, TEE HD EL 8"X4"=1 UN, UZ U.M PVC D=8"=1 UN, UZ U.M PVC D=4"=1 UN,  UR U.M PVC D=8"=1 UN, UR U.M PVC D=4"=1 UN (Suministro e instalación).</v>
          </cell>
          <cell r="E2974" t="str">
            <v>UN</v>
          </cell>
          <cell r="F2974">
            <v>2005364</v>
          </cell>
          <cell r="G2974" t="str">
            <v>Actualización 2022 -I</v>
          </cell>
        </row>
        <row r="2975">
          <cell r="A2975">
            <v>8646</v>
          </cell>
          <cell r="B2975" t="str">
            <v>REDES ACUEDUCTO</v>
          </cell>
          <cell r="C2975" t="str">
            <v>REDES ACUEDUCTO</v>
          </cell>
          <cell r="D2975" t="str">
            <v>EMPATE DE TUBERÍA EN PVC A PVC 6"X4" LINEAL SEGÚN NORMA NS-023, INCLUYE  REDUCCIÓN U.M PVC 6"X4" (Suministro e instalación)</v>
          </cell>
          <cell r="E2975" t="str">
            <v>UN</v>
          </cell>
          <cell r="F2975">
            <v>332799</v>
          </cell>
          <cell r="G2975" t="str">
            <v>Actualización 2022 -I</v>
          </cell>
        </row>
        <row r="2976">
          <cell r="A2976">
            <v>8647</v>
          </cell>
          <cell r="B2976" t="str">
            <v>REDES ACUEDUCTO</v>
          </cell>
          <cell r="C2976" t="str">
            <v>REDES ACUEDUCTO</v>
          </cell>
          <cell r="D2976" t="str">
            <v>EMPATE ORTOGONAL PVC - PVC 12"X4" SEGÚN NORMA NS-023, INCLUYE SUMINISTRO E INSTALACIÓN DE TUBERÍA PVC D=4" U.M RDE 21=1 ML, TEE HD EL 12"X4"=1 UN, UZ U.M PVC D=12"=1 UN, UZ U.M PVC D=4"=1 UN,  UR U.M PVC D=12"=1 UN, UR U.M PVC D=4"=1 UN (Suministro e instalación).</v>
          </cell>
          <cell r="E2976" t="str">
            <v>UN</v>
          </cell>
          <cell r="F2976">
            <v>4381281</v>
          </cell>
          <cell r="G2976" t="str">
            <v>Actualización 2022 -I</v>
          </cell>
        </row>
        <row r="2977">
          <cell r="A2977">
            <v>8648</v>
          </cell>
          <cell r="B2977" t="str">
            <v>CONCRETO Y ACERO PARA ESTRUCTURAS</v>
          </cell>
          <cell r="C2977" t="str">
            <v>CONCRETO PARA ESTRUCTURAS</v>
          </cell>
          <cell r="D2977" t="str">
            <v>PILOTE D=0.50 M DE CONCRETO TREMIE 4000 PSI (28 MPA) (Incl. Excavación, Cargue, movilización, montaje, descabece y desmontaje equipo).</v>
          </cell>
          <cell r="E2977" t="str">
            <v>ML</v>
          </cell>
          <cell r="F2977">
            <v>407015</v>
          </cell>
          <cell r="G2977" t="str">
            <v>Actualización 2022 -I</v>
          </cell>
        </row>
        <row r="2978">
          <cell r="A2978">
            <v>8649</v>
          </cell>
          <cell r="B2978" t="str">
            <v>CONCRETO Y ACERO PARA ESTRUCTURAS</v>
          </cell>
          <cell r="C2978" t="str">
            <v>CONCRETO PARA ESTRUCTURAS</v>
          </cell>
          <cell r="D2978" t="str">
            <v>PILOTE D=0.40 M DE CONCRETO TREMIE 4000 PSI (28 MPA) (Incl. Excavación, Cargue, movilización, montaje, descabece y desmontaje equipo).</v>
          </cell>
          <cell r="E2978" t="str">
            <v>ML</v>
          </cell>
          <cell r="F2978">
            <v>374079</v>
          </cell>
          <cell r="G2978" t="str">
            <v>Actualización 2022 -I</v>
          </cell>
        </row>
        <row r="2979">
          <cell r="A2979">
            <v>8650</v>
          </cell>
          <cell r="B2979" t="str">
            <v>ANÁLISIS AUXILIARES</v>
          </cell>
          <cell r="C2979" t="str">
            <v>ACTIVIDADES DE CONSERVACION</v>
          </cell>
          <cell r="D2979" t="str">
            <v>HUMECTACIÓN CON AGUA PARA CONTROL DE EROSIONES (Incluye suministro y riego manual)</v>
          </cell>
          <cell r="E2979" t="str">
            <v>LITRO</v>
          </cell>
          <cell r="F2979">
            <v>37</v>
          </cell>
          <cell r="G2979" t="str">
            <v>Actualización 2022 -I</v>
          </cell>
        </row>
        <row r="2980">
          <cell r="A2980">
            <v>8651</v>
          </cell>
          <cell r="B2980" t="str">
            <v>MOBILIARIO URBANO - ARBOLES Y GRAMAS</v>
          </cell>
          <cell r="C2980" t="str">
            <v>SIEMBRA DE ARBOLES Y GRAMA</v>
          </cell>
          <cell r="D2980" t="str">
            <v>PLANTACIÓN DE ÁRBOL CARISECO H= 1.5 m (Incluye aplicación y mezcla se sustrato, tutor, amarre y siembra. Incluye transporte y disposición final de sobrantes en sitio autorizado. Suministro y plantación)</v>
          </cell>
          <cell r="E2980" t="str">
            <v>UN</v>
          </cell>
          <cell r="F2980">
            <v>148000</v>
          </cell>
          <cell r="G2980" t="str">
            <v>Actualización 2022 -I</v>
          </cell>
        </row>
        <row r="2981">
          <cell r="A2981">
            <v>8652</v>
          </cell>
          <cell r="B2981" t="str">
            <v>MOBILIARIO URBANO - ARBOLES Y GRAMAS</v>
          </cell>
          <cell r="C2981" t="str">
            <v>SIEMBRA DE ARBOLES Y GRAMA</v>
          </cell>
          <cell r="D2981" t="str">
            <v>PLANTACIÓN DE ÁRBOL CEDRO H=1.5mt (Incluye siembra, caja, tierra abonada, tutor) SUMINISTRO Y SIEMBRA.</v>
          </cell>
          <cell r="E2981" t="str">
            <v>UN</v>
          </cell>
          <cell r="F2981">
            <v>138000</v>
          </cell>
          <cell r="G2981" t="str">
            <v>Actualización 2022 -I</v>
          </cell>
        </row>
        <row r="2982">
          <cell r="A2982">
            <v>8653</v>
          </cell>
          <cell r="B2982" t="str">
            <v>MOBILIARIO URBANO - ARBOLES Y GRAMAS</v>
          </cell>
          <cell r="C2982" t="str">
            <v>SIEMBRA DE ARBOLES Y GRAMA</v>
          </cell>
          <cell r="D2982" t="str">
            <v>PLANTACIÓN DE ÁRBOL SIETECUEROS H= 1.5 m (Incluye aplicación y mezcla se sustrato, tutor, amarre y siembra. Incluye transporte y disposición final de sobrantes en sitio autorizado. Suministro y plantación).</v>
          </cell>
          <cell r="E2982" t="str">
            <v>UN</v>
          </cell>
          <cell r="F2982">
            <v>133500</v>
          </cell>
          <cell r="G2982" t="str">
            <v>Actualización 2022 -I</v>
          </cell>
        </row>
        <row r="2983">
          <cell r="A2983">
            <v>8654</v>
          </cell>
          <cell r="B2983" t="str">
            <v>MOBILIARIO URBANO - ARBOLES Y GRAMAS</v>
          </cell>
          <cell r="C2983" t="str">
            <v>SIEMBRA DE ARBOLES Y GRAMA</v>
          </cell>
          <cell r="D2983" t="str">
            <v>PALMA ALEJANDRA H= 1.5 m (Incluye aplicación y mezcla se sustrato, tutor, amarre y siembra. Incluye transporte y disposición final de sobrantes en sitio autorizado. Suministro y plantación)</v>
          </cell>
          <cell r="E2983" t="str">
            <v>UN</v>
          </cell>
          <cell r="F2983">
            <v>205000</v>
          </cell>
          <cell r="G2983" t="str">
            <v>Actualización 2022 -I</v>
          </cell>
        </row>
        <row r="2984">
          <cell r="A2984">
            <v>8655</v>
          </cell>
          <cell r="B2984" t="str">
            <v>RELLENOS Y CAPAS GRANULARES</v>
          </cell>
          <cell r="C2984" t="str">
            <v>RELLENOS PARA ANDENES Y REDES</v>
          </cell>
          <cell r="D2984" t="str">
            <v>GRAVILLA DE 3/4" - SUMINISTRO E INSTALACIÓN.</v>
          </cell>
          <cell r="E2984" t="str">
            <v>M3</v>
          </cell>
          <cell r="F2984">
            <v>63806</v>
          </cell>
          <cell r="G2984" t="str">
            <v>Actualización 2022 -I</v>
          </cell>
        </row>
        <row r="2985">
          <cell r="A2985">
            <v>8656</v>
          </cell>
          <cell r="B2985" t="str">
            <v>ANÁLISIS AUXILIARES</v>
          </cell>
          <cell r="C2985" t="str">
            <v>ACTIVIDADES DE CONSERVACION</v>
          </cell>
          <cell r="D2985" t="str">
            <v>PROCESO DE INSTALACION  DE MATERIAL GRANULAR (INCLUYE EXTENDIDO, NIVELACIÓN Y COMPACTACION)</v>
          </cell>
          <cell r="E2985" t="str">
            <v>M3</v>
          </cell>
          <cell r="F2985">
            <v>17171</v>
          </cell>
          <cell r="G2985" t="str">
            <v>Actualización 2022 -I</v>
          </cell>
        </row>
        <row r="2986">
          <cell r="A2986">
            <v>8657</v>
          </cell>
          <cell r="B2986" t="str">
            <v>ANÁLISIS AUXILIARES</v>
          </cell>
          <cell r="C2986" t="str">
            <v>ACTIVIDADES DE CONSERVACION</v>
          </cell>
          <cell r="D2986" t="str">
            <v>CONTROL DE POLVO CON CLORURO DE CALCIO</v>
          </cell>
          <cell r="E2986" t="str">
            <v>M2</v>
          </cell>
          <cell r="F2986">
            <v>7139</v>
          </cell>
          <cell r="G2986" t="str">
            <v>Actualización 2022 -I</v>
          </cell>
        </row>
        <row r="2987">
          <cell r="A2987">
            <v>8712</v>
          </cell>
          <cell r="B2987" t="str">
            <v>REDES ELECTRICAS</v>
          </cell>
          <cell r="C2987" t="str">
            <v>RED ELECTRICA CODENSA</v>
          </cell>
          <cell r="D2987" t="str">
            <v>5 DUCTOS D=6" +3 DUCTOS D=3" PVC-TDP (Incluye Suministro e Instalación. No Incluye Rellenos).</v>
          </cell>
          <cell r="E2987" t="str">
            <v>ML</v>
          </cell>
          <cell r="F2987">
            <v>338221</v>
          </cell>
          <cell r="G2987" t="str">
            <v>Actualización 2022 -I</v>
          </cell>
        </row>
        <row r="2988">
          <cell r="A2988">
            <v>8713</v>
          </cell>
          <cell r="B2988" t="str">
            <v>REDES ELECTRICAS</v>
          </cell>
          <cell r="C2988" t="str">
            <v>RED ELECTRICA CODENSA</v>
          </cell>
          <cell r="D2988" t="str">
            <v>2 DUCTOS D=6" +3 DUCTOS D=2" PVC-TDP (Incluye Suministro e Instalación. No Incluye Rellenos).</v>
          </cell>
          <cell r="E2988" t="str">
            <v>ML</v>
          </cell>
          <cell r="F2988">
            <v>141242</v>
          </cell>
          <cell r="G2988" t="str">
            <v>Actualización 2022 -I</v>
          </cell>
        </row>
        <row r="2989">
          <cell r="A2989">
            <v>8714</v>
          </cell>
          <cell r="B2989" t="str">
            <v>REDES ELECTRICAS</v>
          </cell>
          <cell r="C2989" t="str">
            <v>RED ELECTRICA CODENSA</v>
          </cell>
          <cell r="D2989" t="str">
            <v>2 DUCTOS D=6" +3 DUCTOS D=3" PVC-TDP (Incluye Suministro e Instalación. No Incluye Rellenos).</v>
          </cell>
          <cell r="E2989" t="str">
            <v>ML</v>
          </cell>
          <cell r="F2989">
            <v>171936</v>
          </cell>
          <cell r="G2989" t="str">
            <v>Actualización 2022 -I</v>
          </cell>
        </row>
        <row r="2990">
          <cell r="A2990">
            <v>8715</v>
          </cell>
          <cell r="B2990" t="str">
            <v>REDES TELEFONICAS / DATOS</v>
          </cell>
          <cell r="C2990" t="str">
            <v>RED TELEFONICA EPM</v>
          </cell>
          <cell r="D2990" t="str">
            <v>CAMARA TIPO "T" TELECOMUNICACIONES UNE - EPM (Dimensiones internas L=0.69 m, B=0,56m, A=0.81 m) (Incluye base, muros en ladrillo, cubierta, aro-base y aro-tapa. Suministro y construcción).</v>
          </cell>
          <cell r="E2990" t="str">
            <v>UN</v>
          </cell>
          <cell r="F2990">
            <v>435525</v>
          </cell>
          <cell r="G2990" t="str">
            <v>Actualización 2022 -I</v>
          </cell>
        </row>
        <row r="2991">
          <cell r="A2991">
            <v>8716</v>
          </cell>
          <cell r="B2991" t="str">
            <v>REDES ELECTRICAS</v>
          </cell>
          <cell r="C2991" t="str">
            <v>RED ELECTRICA CODENSA</v>
          </cell>
          <cell r="D2991" t="str">
            <v>1 DUCTOS D=6" PVC-TDP (Incluye Suministro e Instalación. No Incluye Rellenos).</v>
          </cell>
          <cell r="E2991" t="str">
            <v>ML</v>
          </cell>
          <cell r="F2991">
            <v>55626</v>
          </cell>
          <cell r="G2991" t="str">
            <v>Actualización 2022 -I</v>
          </cell>
        </row>
        <row r="2992">
          <cell r="A2992">
            <v>8717</v>
          </cell>
          <cell r="B2992" t="str">
            <v>REDES TELEFONICAS / DATOS</v>
          </cell>
          <cell r="C2992" t="str">
            <v>RED TELEFONICA EPM</v>
          </cell>
          <cell r="D2992" t="str">
            <v>CAMARA TIPO "2T" TELECOMUNICACIONES UNE - EPM  (Dimensiones internas L=1.50 m, B=0,56m, A=0.90 m) (Incluye base, muros en ladrillo, cubierta, aro-base y aro-tapa. Suministro y construcción).</v>
          </cell>
          <cell r="E2992" t="str">
            <v>UN</v>
          </cell>
          <cell r="F2992">
            <v>715580</v>
          </cell>
          <cell r="G2992" t="str">
            <v>Actualización 2022 -I</v>
          </cell>
        </row>
        <row r="2993">
          <cell r="A2993">
            <v>8718</v>
          </cell>
          <cell r="B2993" t="str">
            <v>REDES ACUEDUCTO</v>
          </cell>
          <cell r="C2993" t="str">
            <v>REDES ACUEDUCTO</v>
          </cell>
          <cell r="D2993" t="str">
            <v>REDUCCION CONCENTRICA HD 12"x10" (Suministro e Instalación).</v>
          </cell>
          <cell r="E2993" t="str">
            <v>UN</v>
          </cell>
          <cell r="F2993">
            <v>1606252</v>
          </cell>
          <cell r="G2993" t="str">
            <v>Actualización 2022 -I</v>
          </cell>
        </row>
        <row r="2994">
          <cell r="A2994">
            <v>8719</v>
          </cell>
          <cell r="B2994" t="str">
            <v>REDES ACUEDUCTO</v>
          </cell>
          <cell r="C2994" t="str">
            <v>REDES ACUEDUCTO</v>
          </cell>
          <cell r="D2994" t="str">
            <v>EMPATE ORTOGONAL PVC - HG 6"X6" SEGÚN NORMA NS-023, INCLUYE SUMINISTRO E INSTALACIÓN DE TUBERÍA PVC D=6" U.M RDE 21=1 ML, TEE HD 6"X6" PARA PVC=1 UN, UR HD D=6"=1 UN, UZ U.M PVC D=6"=1 UN, UD HD D=6"=1 UN (Suministro e instalación).</v>
          </cell>
          <cell r="E2994" t="str">
            <v>UN</v>
          </cell>
          <cell r="F2994">
            <v>1236500</v>
          </cell>
          <cell r="G2994" t="str">
            <v>Actualización 2022 -I</v>
          </cell>
        </row>
        <row r="2995">
          <cell r="A2995">
            <v>8720</v>
          </cell>
          <cell r="B2995" t="str">
            <v>REDES ACUEDUCTO</v>
          </cell>
          <cell r="C2995" t="str">
            <v>REDES ACUEDUCTO</v>
          </cell>
          <cell r="D2995" t="str">
            <v>EMPATE DE TUBERÍA EN PVC A HG 6" LINEAL TIPO B SEGÚN NORMA NS-023, INCLUYE TUBERÍA PVC D=6" U.M RDE 21=1 ML, UR HD D=6"=1 UN, UZ PVC D=6"=1 UN (Suministro e instalación).</v>
          </cell>
          <cell r="E2995" t="str">
            <v>UN</v>
          </cell>
          <cell r="F2995">
            <v>610409</v>
          </cell>
          <cell r="G2995" t="str">
            <v>Actualización 2022 -I</v>
          </cell>
        </row>
        <row r="2996">
          <cell r="A2996">
            <v>8722</v>
          </cell>
          <cell r="B2996" t="str">
            <v>REDES ACUEDUCTO</v>
          </cell>
          <cell r="C2996" t="str">
            <v>REDES ACUEDUCTO</v>
          </cell>
          <cell r="D2996" t="str">
            <v>UNION DE REPARACION HD EL D=4" (Suministro e Instalación).</v>
          </cell>
          <cell r="E2996" t="str">
            <v>UN</v>
          </cell>
          <cell r="F2996">
            <v>181561</v>
          </cell>
          <cell r="G2996" t="str">
            <v>Actualización 2022 -I</v>
          </cell>
        </row>
        <row r="2997">
          <cell r="A2997">
            <v>8723</v>
          </cell>
          <cell r="B2997" t="str">
            <v>ANDENES Y SARDINELES</v>
          </cell>
          <cell r="C2997" t="str">
            <v>PISOS EN ADOQUINES Y EN LOSETAS</v>
          </cell>
          <cell r="D2997" t="str">
            <v>LOSETA PODOTACTIL ALERTA/GUÍA EN POLIURETANO DE ALTA DENSIDAD, ANCHO=0.4 m EN COLOR AMARILLO SEGÚN NTC 5610 (Incluye limpieza y alistamiento de superficie, suministro e instalación).</v>
          </cell>
          <cell r="E2997" t="str">
            <v>ML</v>
          </cell>
          <cell r="F2997">
            <v>170279</v>
          </cell>
          <cell r="G2997" t="str">
            <v>Actualización 2022 -I</v>
          </cell>
        </row>
        <row r="2998">
          <cell r="A2998">
            <v>8724</v>
          </cell>
          <cell r="B2998" t="str">
            <v>MOBILIARIO URBANO - ARBOLES Y GRAMAS</v>
          </cell>
          <cell r="C2998" t="str">
            <v>SIEMBRA DE ARBOLES Y GRAMA</v>
          </cell>
          <cell r="D2998" t="str">
            <v>CUCHARO H= 1.5 m (Incluye aplicación y mezcla se sustrato, tutor, amarre y siembra. Incluye transporte y disposición final de sobrantes en sitio autorizado. Suministro y plantación).</v>
          </cell>
          <cell r="E2998" t="str">
            <v>UN</v>
          </cell>
          <cell r="F2998">
            <v>132000</v>
          </cell>
          <cell r="G2998" t="str">
            <v>Actualización 2022 -I</v>
          </cell>
        </row>
        <row r="2999">
          <cell r="A2999">
            <v>8725</v>
          </cell>
          <cell r="B2999" t="str">
            <v>GESTIÓN AMBIENTAL</v>
          </cell>
          <cell r="C2999" t="str">
            <v>GESTIÓN AMBIENTAL</v>
          </cell>
          <cell r="D2999" t="str">
            <v>PROTECCIÓN TEMPORAL PARA CERRAMIENTOS Y/O FACHADAS DE BIENES INMUEBLES DE INTERÉS CULTURAL, INCLUYE VARA MADERA ROLLIZA H=1.22 m, LISTÓN DE MADERA, TELA COLOR BLANCO, ESPUMA DE POLIETILENO e=5 mm (Incluye suministro y colocación).</v>
          </cell>
          <cell r="E2999" t="str">
            <v>ML</v>
          </cell>
          <cell r="F2999">
            <v>32690</v>
          </cell>
          <cell r="G2999" t="str">
            <v>Actualización 2022 -I</v>
          </cell>
        </row>
        <row r="3000">
          <cell r="A3000">
            <v>8726</v>
          </cell>
          <cell r="B3000" t="str">
            <v>REDES ALCANTARILLADO / DRENAJE</v>
          </cell>
          <cell r="C3000" t="str">
            <v>REDES ALCANTARILLADO / DRENAJE</v>
          </cell>
          <cell r="D3000" t="str">
            <v>CAJA PARA CONEXIÓN DE DRENAJE EN MAMPOSTERÍA (Dimensiones internas: (0.6x0.6) m, H=0.77 m) (Incluye muros, impermeabilización interna y externa, relleno en recebo e=0.10 m, placa de base e=0.20 m, cañuela, placa de cubierta e=0,20 m y tapa en concreto tipo vehicular. Suministro y construcción).</v>
          </cell>
          <cell r="E3000" t="str">
            <v>UN</v>
          </cell>
          <cell r="F3000">
            <v>828170</v>
          </cell>
          <cell r="G3000" t="str">
            <v>Actualización 2022 -I</v>
          </cell>
        </row>
        <row r="3001">
          <cell r="A3001">
            <v>8727</v>
          </cell>
          <cell r="B3001" t="str">
            <v>MOBILIARIO URBANO - ARBOLES Y GRAMAS</v>
          </cell>
          <cell r="C3001" t="str">
            <v>SIEMBRA DE ARBOLES Y GRAMA</v>
          </cell>
          <cell r="D3001" t="str">
            <v>HELECHO MACHO, DENSIDAD=6 u/m2 (No incluye tierra negra adicional. No incluye remoción y transporte de sobrantes. Suministro y plantación).</v>
          </cell>
          <cell r="E3001" t="str">
            <v>M2</v>
          </cell>
          <cell r="F3001">
            <v>390766</v>
          </cell>
          <cell r="G3001" t="str">
            <v>Actualización 2022 -I</v>
          </cell>
        </row>
        <row r="3002">
          <cell r="A3002">
            <v>8728</v>
          </cell>
          <cell r="B3002" t="str">
            <v>REDES ACUEDUCTO</v>
          </cell>
          <cell r="C3002" t="str">
            <v>REDES ACUEDUCTO</v>
          </cell>
          <cell r="D3002" t="str">
            <v>PERFORACIÓN HORIZONTAL PARA DUCTO DE POLIETILENO D=6", INCLUYE TUBERÍA (Incluye suministro, instalación, transporte y disposición final de sobrantes)</v>
          </cell>
          <cell r="E3002" t="str">
            <v>ML</v>
          </cell>
          <cell r="F3002">
            <v>424977</v>
          </cell>
          <cell r="G3002" t="str">
            <v>Actualización 2022 -I</v>
          </cell>
        </row>
        <row r="3003">
          <cell r="A3003">
            <v>8729</v>
          </cell>
          <cell r="B3003" t="str">
            <v>REDES ACUEDUCTO</v>
          </cell>
          <cell r="C3003" t="str">
            <v>REDES ACUEDUCTO</v>
          </cell>
          <cell r="D3003" t="str">
            <v>PERFORACIÓN HORIZONTAL PARA DUCTO DE POLIETILENO D=12", INCLUYE TUBERÍA (Incluye suministro, instalación, transporte y disposición final de sobrantes)</v>
          </cell>
          <cell r="E3003" t="str">
            <v>ML</v>
          </cell>
          <cell r="F3003">
            <v>851926</v>
          </cell>
          <cell r="G3003" t="str">
            <v>Actualización 2022 -I</v>
          </cell>
        </row>
        <row r="3004">
          <cell r="A3004">
            <v>8730</v>
          </cell>
          <cell r="B3004" t="str">
            <v>REDES TELEFONICAS / DATOS</v>
          </cell>
          <cell r="C3004" t="str">
            <v>RED TELEFONICA ETB</v>
          </cell>
          <cell r="D3004" t="str">
            <v>SEMÁFORO (4x200) S2, LENTES DE POLICARBONATO DE 8" PARA BICICLETAS LUCES, SISTEMA DE ILUMINACIÓN A LEDS, FLECHA DE GIRO, COMPATIBILIDAD C800/900, FIJACIÓN A MÉNSULA. INCLUYE ELEMENTOS DE FIJACIÓN</v>
          </cell>
          <cell r="E3004" t="str">
            <v>UN</v>
          </cell>
          <cell r="F3004">
            <v>4885003</v>
          </cell>
          <cell r="G3004" t="str">
            <v>Actualización 2022 -I</v>
          </cell>
        </row>
        <row r="3005">
          <cell r="A3005">
            <v>8731</v>
          </cell>
          <cell r="B3005" t="str">
            <v>REDES TELEFONICAS / DATOS</v>
          </cell>
          <cell r="C3005" t="str">
            <v>RED TELEFONICA EPM</v>
          </cell>
          <cell r="D3005" t="str">
            <v>NIVELACIÓN DE CÁMARA TIPO "T" TELECOMUNICACIONES UNE - EPM H= 0.20m (Dimensiones internas L=0.69 m, B=0,56m, A=0.81 m) (Incluye demolición de cinta y retiro de tapa, cargue, transporte y disposición de escombros, suministro e instalación de ladrillos, mortero, marco y tapa)</v>
          </cell>
          <cell r="E3005" t="str">
            <v>UN</v>
          </cell>
          <cell r="F3005">
            <v>227525</v>
          </cell>
          <cell r="G3005" t="str">
            <v>Actualización 2022 -I</v>
          </cell>
        </row>
        <row r="3006">
          <cell r="A3006">
            <v>8732</v>
          </cell>
          <cell r="B3006" t="str">
            <v>REDES TELEFONICAS / DATOS</v>
          </cell>
          <cell r="C3006" t="str">
            <v>RED TELEFONICA EPM</v>
          </cell>
          <cell r="D3006" t="str">
            <v>NIVELACIÓN DE CÁMARA TIPO "2T" TELECOMUNICACIONES UNE - EPM H= 0.23m (Dimensiones internas L=1.50 m, B=0,56m, A=0.90 m) (Incluye demolición de cinta y retiro de tapa, cargue, transporte y disposición de escombros, suministro e instalación de ladrillos, mortero, marco y tapa)</v>
          </cell>
          <cell r="E3006" t="str">
            <v>UN</v>
          </cell>
          <cell r="F3006">
            <v>384550</v>
          </cell>
          <cell r="G3006" t="str">
            <v>Actualización 2022 -I</v>
          </cell>
        </row>
        <row r="3007">
          <cell r="A3007">
            <v>8733</v>
          </cell>
          <cell r="B3007" t="str">
            <v>REDES ELECTRICAS</v>
          </cell>
          <cell r="C3007" t="str">
            <v>RED ELECTRICA CODENSA</v>
          </cell>
          <cell r="D3007" t="str">
            <v>3 DUCTOS D=6" + 2 DUCTOS D=3" PVC TDP (Incluye suministro e instalación. No Incluye rellenos)</v>
          </cell>
          <cell r="E3007" t="str">
            <v>ML</v>
          </cell>
          <cell r="F3007">
            <v>207149</v>
          </cell>
          <cell r="G3007" t="str">
            <v>Actualización 2022 -I</v>
          </cell>
        </row>
        <row r="3008">
          <cell r="A3008">
            <v>8734</v>
          </cell>
          <cell r="B3008" t="str">
            <v>REDES ELECTRICAS</v>
          </cell>
          <cell r="C3008" t="str">
            <v>RED ELECTRICA CODENSA</v>
          </cell>
          <cell r="D3008" t="str">
            <v>4 DUCTOS D=6" + 2 DUCTOS D=3" PVC TDP (Incluye suministro e instalación. No Incluye rellenos)</v>
          </cell>
          <cell r="E3008" t="str">
            <v>ML</v>
          </cell>
          <cell r="F3008">
            <v>262885</v>
          </cell>
          <cell r="G3008" t="str">
            <v>Actualización 2022 -I</v>
          </cell>
        </row>
        <row r="3009">
          <cell r="A3009">
            <v>8735</v>
          </cell>
          <cell r="B3009" t="str">
            <v>REDES ELECTRICAS</v>
          </cell>
          <cell r="C3009" t="str">
            <v>RED ELECTRICA CODENSA</v>
          </cell>
          <cell r="D3009" t="str">
            <v>9 DUCTOS D=6" + 3 DUCTOS D=3" PVC TDP (Incluye suministro e instalación. No Incluye rellenos)</v>
          </cell>
          <cell r="E3009" t="str">
            <v>ML</v>
          </cell>
          <cell r="F3009">
            <v>561612</v>
          </cell>
          <cell r="G3009" t="str">
            <v>Actualización 2022 -I</v>
          </cell>
        </row>
        <row r="3010">
          <cell r="A3010">
            <v>8736</v>
          </cell>
          <cell r="B3010" t="str">
            <v>REDES ELECTRICAS</v>
          </cell>
          <cell r="C3010" t="str">
            <v>RED ELECTRICA CODENSA</v>
          </cell>
          <cell r="D3010" t="str">
            <v>4 DUCTOS D=6" + 3 DUCTOS D=3" PVC TDP (Incluye suministro e instalación. No Incluye rellenos)</v>
          </cell>
          <cell r="E3010" t="str">
            <v>ML</v>
          </cell>
          <cell r="F3010">
            <v>282792</v>
          </cell>
          <cell r="G3010" t="str">
            <v>Actualización 2022 -I</v>
          </cell>
        </row>
        <row r="3011">
          <cell r="A3011">
            <v>8737</v>
          </cell>
          <cell r="B3011" t="str">
            <v>REDES ACUEDUCTO</v>
          </cell>
          <cell r="C3011" t="str">
            <v>REDES ACUEDUCTO</v>
          </cell>
          <cell r="D3011" t="str">
            <v>ADAPTADOR TERMINAL CAMPANA PVC D=2" (Suministro e Instalación)</v>
          </cell>
          <cell r="E3011" t="str">
            <v>UN</v>
          </cell>
          <cell r="F3011">
            <v>6850</v>
          </cell>
          <cell r="G3011" t="str">
            <v>Actualización 2022 -I</v>
          </cell>
        </row>
        <row r="3012">
          <cell r="A3012">
            <v>8738</v>
          </cell>
          <cell r="B3012" t="str">
            <v>REDES ELECTRICAS</v>
          </cell>
          <cell r="C3012" t="str">
            <v>RED ELECTRICA CODENSA</v>
          </cell>
          <cell r="D3012" t="str">
            <v>TRASLADO DE ARMARIOS (Incluye retiro, traslado e instalación de armario. Demolición manual, excavación y colocación de concreto para dados, transporte y disposición de sobrantes)</v>
          </cell>
          <cell r="E3012" t="str">
            <v>UN</v>
          </cell>
          <cell r="F3012">
            <v>297400</v>
          </cell>
          <cell r="G3012" t="str">
            <v>Actualización 2022 -I</v>
          </cell>
        </row>
        <row r="3013">
          <cell r="A3013">
            <v>8739</v>
          </cell>
          <cell r="B3013" t="str">
            <v>REDES ELECTRICAS</v>
          </cell>
          <cell r="C3013" t="str">
            <v>RED ELECTRICA CODENSA</v>
          </cell>
          <cell r="D3013" t="str">
            <v>2 DUCTOS D=6" + 2 DUCTOS D=3" PVC TDP (Incluye suministro e instalación. No Incluye rellenos)</v>
          </cell>
          <cell r="E3013" t="str">
            <v>ML</v>
          </cell>
          <cell r="F3013">
            <v>151623</v>
          </cell>
          <cell r="G3013" t="str">
            <v>Actualización 2022 -I</v>
          </cell>
        </row>
        <row r="3014">
          <cell r="A3014">
            <v>8740</v>
          </cell>
          <cell r="B3014" t="str">
            <v>REDES ELECTRICAS</v>
          </cell>
          <cell r="C3014" t="str">
            <v>RED ELECTRICA CODENSA</v>
          </cell>
          <cell r="D3014" t="str">
            <v>5 DUCTOS D=6" + 2 DUCTOS D=3" PVC TDP (Incluye suministro e instalación. No Incluye rellenos)</v>
          </cell>
          <cell r="E3014" t="str">
            <v>ML</v>
          </cell>
          <cell r="F3014">
            <v>318076</v>
          </cell>
          <cell r="G3014" t="str">
            <v>Actualización 2022 -I</v>
          </cell>
        </row>
        <row r="3015">
          <cell r="A3015">
            <v>8741</v>
          </cell>
          <cell r="B3015" t="str">
            <v>REDES ELECTRICAS</v>
          </cell>
          <cell r="C3015" t="str">
            <v>RED ELECTRICA CODENSA</v>
          </cell>
          <cell r="D3015" t="str">
            <v>1 DUCTOS D=6" + 2 DUCTOS D=3" PVC TDP (Incluye suministro e instalación. No Incluye rellenos)</v>
          </cell>
          <cell r="E3015" t="str">
            <v>ML</v>
          </cell>
          <cell r="F3015">
            <v>95942</v>
          </cell>
          <cell r="G3015" t="str">
            <v>Actualización 2022 -I</v>
          </cell>
        </row>
        <row r="3016">
          <cell r="A3016">
            <v>8742</v>
          </cell>
          <cell r="B3016" t="str">
            <v>REDES ELECTRICAS</v>
          </cell>
          <cell r="C3016" t="str">
            <v>RED ELECTRICA CODENSA</v>
          </cell>
          <cell r="D3016" t="str">
            <v>3 DUCTOS D=6" + 3 DUCTOS D=3" PVC TDP (Incluye suministro e instalación. No Incluye rellenos)</v>
          </cell>
          <cell r="E3016" t="str">
            <v>ML</v>
          </cell>
          <cell r="F3016">
            <v>227267</v>
          </cell>
          <cell r="G3016" t="str">
            <v>Actualización 2022 -I</v>
          </cell>
        </row>
        <row r="3017">
          <cell r="A3017">
            <v>8743</v>
          </cell>
          <cell r="B3017" t="str">
            <v>REDES ALCANTARILLADO / DRENAJE</v>
          </cell>
          <cell r="C3017" t="str">
            <v>REDES ALCANTARILLADO / DRENAJE</v>
          </cell>
          <cell r="D3017" t="str">
            <v>CAJA DE INSPECCIÓN EN CONCRETO REFORZADO 28 MPa (Dimensiones internas: (1.0x1.0) m, H=2.36 m, e=0,2 m) (Incluye muros, concreto de limpieza e=0,05 m, placa de base e=0,20 m y placa de cubierta e=0,16 m, arobase y arotapa HF según NP-024 y pasos plásticos c/0.40. Suministro y construcción).</v>
          </cell>
          <cell r="E3017" t="str">
            <v>UN</v>
          </cell>
          <cell r="F3017">
            <v>3833747</v>
          </cell>
          <cell r="G3017" t="str">
            <v>Actualización 2022 -I</v>
          </cell>
        </row>
        <row r="3018">
          <cell r="A3018">
            <v>8744</v>
          </cell>
          <cell r="B3018" t="str">
            <v>REDES ACUEDUCTO</v>
          </cell>
          <cell r="C3018" t="str">
            <v>REDES ACUEDUCTO</v>
          </cell>
          <cell r="D3018" t="str">
            <v>EMPATE ORTOGONAL PVC - PEAD 6"X6" SEGÚN NORMA NS-023, INCLUYE TEE PE ELECTROFUSIÓN  6"X6"=1 UN, TUBERÍiA POLIETILENO D=6"=2 ML, PORTAFLANCHE PE D=6"=2 UN, BRIDA LOCA PE D=6"=2 UN, BRIDA UNIVERSAL POR ACOPLE UNIVERSAL HD D=6"=2 UN (Suministro e instalación)</v>
          </cell>
          <cell r="E3018" t="str">
            <v>UN</v>
          </cell>
          <cell r="F3018">
            <v>1797432</v>
          </cell>
          <cell r="G3018" t="str">
            <v>Actualización 2022 -I</v>
          </cell>
        </row>
        <row r="3019">
          <cell r="A3019">
            <v>8745</v>
          </cell>
          <cell r="B3019" t="str">
            <v>REDES TELEFONICAS / DATOS</v>
          </cell>
          <cell r="C3019" t="str">
            <v>RED TELEFONICA COLOMBIA TELECOMUNICACIONES</v>
          </cell>
          <cell r="D3019" t="str">
            <v>CAMARA TIPO "D" TELECOMUNICACIONES UNE - EPM (Dimensiones internas L=1.90 m, B=1,06m, A=1.60 m) (Incluye base, muros en bloque, cubierta, aro-base y aro-tapa. Suministro y construcción)</v>
          </cell>
          <cell r="E3019" t="str">
            <v>UN</v>
          </cell>
          <cell r="F3019">
            <v>2913291</v>
          </cell>
          <cell r="G3019" t="str">
            <v>Actualización 2022 -I</v>
          </cell>
        </row>
        <row r="3020">
          <cell r="A3020">
            <v>8746</v>
          </cell>
          <cell r="B3020" t="str">
            <v>REDES TELEFONICAS / DATOS</v>
          </cell>
          <cell r="C3020" t="str">
            <v>RED TELEFONICA COLOMBIA TELECOMUNICACIONES</v>
          </cell>
          <cell r="D3020" t="str">
            <v>CÁMARA TIPO "2F" TELECOMUNICACIONES UNE - EPM (Dimensiones internas L=1.50 m, B=0,56m, A=0.90 m) (Incluye base, muros en ladrillo, cubierta, aro-base y aro-tapa. Suministro y construcción)</v>
          </cell>
          <cell r="E3020" t="str">
            <v>UN</v>
          </cell>
          <cell r="F3020">
            <v>785470</v>
          </cell>
          <cell r="G3020" t="str">
            <v>Actualización 2022 -I</v>
          </cell>
        </row>
        <row r="3021">
          <cell r="A3021">
            <v>8747</v>
          </cell>
          <cell r="B3021" t="str">
            <v>REDES TELEFONICAS / DATOS</v>
          </cell>
          <cell r="C3021" t="str">
            <v>RED TELEFONICA COLOMBIA TELECOMUNICACIONES</v>
          </cell>
          <cell r="D3021" t="str">
            <v>CÁMARA TIPO "F" TELECOMUNICACIONES UNE - EPM (Dimensiones internas L=0.69 m, B=0,56m, A=0.81 m) (Incluye base, muros en ladrillo, cubierta, aro-base y aro-tapa. Suministro y construcción)</v>
          </cell>
          <cell r="E3021" t="str">
            <v>UN</v>
          </cell>
          <cell r="F3021">
            <v>512305</v>
          </cell>
          <cell r="G3021" t="str">
            <v>Actualización 2022 -I</v>
          </cell>
        </row>
        <row r="3022">
          <cell r="A3022">
            <v>8748</v>
          </cell>
          <cell r="B3022" t="str">
            <v>REDES ALCANTARILLADO / DRENAJE</v>
          </cell>
          <cell r="C3022" t="str">
            <v>REDES ALCANTARILLADO / DRENAJE</v>
          </cell>
          <cell r="D3022" t="str">
            <v>TEE PE TERMOFUSIÓN  6"X6" (Incluye suministro e instalación)</v>
          </cell>
          <cell r="E3022" t="str">
            <v>UN</v>
          </cell>
          <cell r="F3022">
            <v>445726</v>
          </cell>
          <cell r="G3022" t="str">
            <v>Actualización 2022 -I</v>
          </cell>
        </row>
        <row r="3023">
          <cell r="A3023">
            <v>8749</v>
          </cell>
          <cell r="B3023" t="str">
            <v>REDES ALCANTARILLADO / DRENAJE</v>
          </cell>
          <cell r="C3023" t="str">
            <v>REDES ALCANTARILLADO / DRENAJE</v>
          </cell>
          <cell r="D3023" t="str">
            <v>REDUCCIÓN CONCÉNTRICA PE TERMOFUSIÓN 6"X4" (Incluye suministro e instalación)</v>
          </cell>
          <cell r="E3023" t="str">
            <v>UN</v>
          </cell>
          <cell r="F3023">
            <v>181713</v>
          </cell>
          <cell r="G3023" t="str">
            <v>Actualización 2022 -I</v>
          </cell>
        </row>
        <row r="3024">
          <cell r="A3024">
            <v>8750</v>
          </cell>
          <cell r="B3024" t="str">
            <v>REDES ACUEDUCTO</v>
          </cell>
          <cell r="C3024" t="str">
            <v>REDES ACUEDUCTO</v>
          </cell>
          <cell r="D3024" t="str">
            <v>TAPÓN HD EXTREMO JUNTA HIDRÁULICA D=12" (Suministro e instalación)</v>
          </cell>
          <cell r="E3024" t="str">
            <v>UN</v>
          </cell>
          <cell r="F3024">
            <v>1178793</v>
          </cell>
          <cell r="G3024" t="str">
            <v>Actualización 2022 -I</v>
          </cell>
        </row>
        <row r="3025">
          <cell r="A3025">
            <v>8753</v>
          </cell>
          <cell r="B3025" t="str">
            <v>OTROS-SEÑALIZACIÓN</v>
          </cell>
          <cell r="C3025" t="str">
            <v>BARRERAS Y DEMARCACIÓN VIAL</v>
          </cell>
          <cell r="D3025" t="str">
            <v>BARRERA DE SEGURIDAD EN CONCRETO A-165 ( 53x60x150cm). (Suministro, transporte e Instalación).</v>
          </cell>
          <cell r="E3025" t="str">
            <v>UN</v>
          </cell>
          <cell r="F3025">
            <v>143102</v>
          </cell>
          <cell r="G3025" t="str">
            <v>Actualización 2022 -I</v>
          </cell>
        </row>
        <row r="3026">
          <cell r="A3026">
            <v>8754</v>
          </cell>
          <cell r="B3026" t="str">
            <v>OTROS-SEÑALIZACIÓN</v>
          </cell>
          <cell r="C3026" t="str">
            <v>BARRERAS Y DEMARCACIÓN VIAL</v>
          </cell>
          <cell r="D3026" t="str">
            <v>INSTALACIÓN BARRERA DE SEGURIDAD EN CONCRETO (A-165 - 53*60*150). (Instalación).</v>
          </cell>
          <cell r="E3026" t="str">
            <v>UN</v>
          </cell>
          <cell r="F3026">
            <v>65395</v>
          </cell>
          <cell r="G3026" t="str">
            <v>Actualización 2022 -I</v>
          </cell>
        </row>
        <row r="3027">
          <cell r="A3027">
            <v>8755</v>
          </cell>
          <cell r="B3027" t="str">
            <v>OTROS-SEÑALIZACIÓN</v>
          </cell>
          <cell r="C3027" t="str">
            <v>BARRERAS Y DEMARCACIÓN VIAL</v>
          </cell>
          <cell r="D3027" t="str">
            <v>INSTALACIÓN HITO DE 75cm DE ALTURA Y 8 cm DE DIAMETRO CON REFLECTIVOS DE COLOR AMARILLO. (Instalación).</v>
          </cell>
          <cell r="E3027" t="str">
            <v>UN</v>
          </cell>
          <cell r="F3027">
            <v>15605</v>
          </cell>
          <cell r="G3027" t="str">
            <v>Actualización 2022 -I</v>
          </cell>
        </row>
        <row r="3028">
          <cell r="A3028">
            <v>8756</v>
          </cell>
          <cell r="B3028" t="str">
            <v>OTROS-SEÑALIZACIÓN</v>
          </cell>
          <cell r="C3028" t="str">
            <v>BARRERAS Y DEMARCACIÓN VIAL</v>
          </cell>
          <cell r="D3028" t="str">
            <v>INSTALACIÓN SEGREGADOR BICICLETA (TACHÓN PLÁSTICO O CAUCHO ALTA RESISTENCIA COMO POLIPROPILENO DE ALTO IMPACTO, CON INSTALACIÓN ESTRUCTURA DE REFUERZO, ELEMENTOS REFLECTIVOS DE ALTA EFICIENCIA. TIPO TRANSMILENIO 40.5cmx15cmx8.5cm).(Instalación).</v>
          </cell>
          <cell r="E3028" t="str">
            <v>UN</v>
          </cell>
          <cell r="F3028">
            <v>15605</v>
          </cell>
          <cell r="G3028" t="str">
            <v>Actualización 2022 -I</v>
          </cell>
        </row>
        <row r="3029">
          <cell r="A3029">
            <v>8764</v>
          </cell>
          <cell r="B3029" t="str">
            <v>GESTION SOCIAL</v>
          </cell>
          <cell r="C3029" t="str">
            <v>GESTION SOCIAL</v>
          </cell>
          <cell r="D3029" t="str">
            <v>ALQUILER DE DISPENSADOR PLÁSTICO DE TOALLAS TIPO Z_(Según Apéndice Bioseguridad Covid 19)</v>
          </cell>
          <cell r="E3029" t="str">
            <v>UN/MES</v>
          </cell>
          <cell r="F3029">
            <v>3274</v>
          </cell>
          <cell r="G3029" t="str">
            <v>Actualización 2022 -I</v>
          </cell>
        </row>
        <row r="3030">
          <cell r="A3030">
            <v>8765</v>
          </cell>
          <cell r="B3030" t="str">
            <v>GESTION SOCIAL</v>
          </cell>
          <cell r="C3030" t="str">
            <v>GESTION SOCIAL</v>
          </cell>
          <cell r="D3030" t="str">
            <v>ALQUILER DE MESA PLÁSTICA DE 0.72m x 0.72m x 0.72m_(Según Apéndice Bioseguridad Covid 19)</v>
          </cell>
          <cell r="E3030" t="str">
            <v>UN/MES</v>
          </cell>
          <cell r="F3030">
            <v>6222</v>
          </cell>
          <cell r="G3030" t="str">
            <v>Actualización 2022 -I</v>
          </cell>
        </row>
        <row r="3031">
          <cell r="A3031">
            <v>8766</v>
          </cell>
          <cell r="B3031" t="str">
            <v>GESTION SOCIAL</v>
          </cell>
          <cell r="C3031" t="str">
            <v>GESTION SOCIAL</v>
          </cell>
          <cell r="D3031" t="str">
            <v>ALQUILER DE TERMÓMETRO INFRARROJO PARA USO EN HUMANOS, LIBRE DE CONTACTO, IMPERMEABLE_(Según Apéndice Bioseguridad Covid 19)</v>
          </cell>
          <cell r="E3031" t="str">
            <v>UN/MES</v>
          </cell>
          <cell r="F3031">
            <v>8250</v>
          </cell>
          <cell r="G3031" t="str">
            <v>Actualización 2022 -I</v>
          </cell>
        </row>
        <row r="3032">
          <cell r="A3032">
            <v>8768</v>
          </cell>
          <cell r="B3032" t="str">
            <v>GESTION SOCIAL</v>
          </cell>
          <cell r="C3032" t="str">
            <v>GESTION SOCIAL</v>
          </cell>
          <cell r="D3032" t="str">
            <v>ALQUILER LAVAMANOS PORTÁTIL EN ACERO INOXIDABLE CON DOS TANQUES PARA AGUA LIMPIA Y RESIDUAL DE 20 LT C/U_ (Según Apéndice Bioseguridad Covid 19)</v>
          </cell>
          <cell r="E3032" t="str">
            <v>UN/MES</v>
          </cell>
          <cell r="F3032">
            <v>78750</v>
          </cell>
          <cell r="G3032" t="str">
            <v>Actualización 2022 -I</v>
          </cell>
        </row>
        <row r="3033">
          <cell r="A3033">
            <v>8771</v>
          </cell>
          <cell r="B3033" t="str">
            <v>GESTION SOCIAL</v>
          </cell>
          <cell r="C3033" t="str">
            <v>GESTION SOCIAL</v>
          </cell>
          <cell r="D3033" t="str">
            <v>ALQUILER CAMILLA EN FIBRA CON ARNÉS - INMOVILIZADOR Y SEÑAL. _(Según Apéndice Bioseguridad Covid 19)</v>
          </cell>
          <cell r="E3033" t="str">
            <v>UN/MES</v>
          </cell>
          <cell r="F3033">
            <v>11993</v>
          </cell>
          <cell r="G3033" t="str">
            <v>Actualización 2022 -I</v>
          </cell>
        </row>
        <row r="3034">
          <cell r="A3034">
            <v>8772</v>
          </cell>
          <cell r="B3034" t="str">
            <v>GESTION SOCIAL</v>
          </cell>
          <cell r="C3034" t="str">
            <v>GESTION SOCIAL</v>
          </cell>
          <cell r="D3034" t="str">
            <v>ALQUILER DE DISPENSADOR DE JABÓN, METÁLICO DE 1LT. _(Según Apéndice Bioseguridad Covid 19)</v>
          </cell>
          <cell r="E3034" t="str">
            <v>UN/MES</v>
          </cell>
          <cell r="F3034">
            <v>7493</v>
          </cell>
          <cell r="G3034" t="str">
            <v>Actualización 2022 -I</v>
          </cell>
        </row>
        <row r="3035">
          <cell r="A3035">
            <v>8773</v>
          </cell>
          <cell r="B3035" t="str">
            <v>GESTION SOCIAL</v>
          </cell>
          <cell r="C3035" t="str">
            <v>GESTION SOCIAL</v>
          </cell>
          <cell r="D3035" t="str">
            <v>PAQUETE DE ELEMENTOS PARA LIMPIEZA Y DESINFECCIÓN PARA 10 TRABAJADORES DE OBRA - HERRAMIENTAS-MAQUINARIA Y EQUIPO MENOR (INCLUYE ALCOHOL ANTISÉPTICO-70%, TOALLAS DE PAPEL PARA MANOS, JABÓN LIQUIDO PARA MANOS, GEL ANTIBACTERIAL, ALQUILER DE DISPENSADOR DE TOALLAS, ALQUILER DISPENSADOR METÁLICO DE JABÓN, ALQUILER LAVAMANOS PORTÁTIL ACERO INOX. INCLUYE AGUA)</v>
          </cell>
          <cell r="E3035" t="str">
            <v>UN/MES</v>
          </cell>
          <cell r="F3035">
            <v>563917</v>
          </cell>
          <cell r="G3035" t="str">
            <v>Actualización 2022 -I</v>
          </cell>
        </row>
        <row r="3036">
          <cell r="A3036">
            <v>8774</v>
          </cell>
          <cell r="B3036" t="str">
            <v>GESTION SOCIAL</v>
          </cell>
          <cell r="C3036" t="str">
            <v>GESTION SOCIAL</v>
          </cell>
          <cell r="D3036" t="str">
            <v>PAQUETE DE ELEMENTOS PARA LIMPIEZA Y DESINFECCIÓN PARA 10 TRABAJADORES DE CONSULTORÍA / INTERVENTORÍA (INCLUYE ALCOHOL ANTISÉPTICO-70%, TOALLAS DE PAPEL PARA MANOS, JABÓN LIQUIDO PARA MANOS, GEL ANTIBACTERIAL, ALQUILER DE DISPENSADOR DE TOALLAS, ALQUILER DISPENSADOR METÁLICO DE JABÓN)</v>
          </cell>
          <cell r="E3036" t="str">
            <v>UN/MES</v>
          </cell>
          <cell r="F3036">
            <v>401167</v>
          </cell>
          <cell r="G3036" t="str">
            <v>Actualización 2022 -I</v>
          </cell>
        </row>
        <row r="3037">
          <cell r="A3037">
            <v>8775</v>
          </cell>
          <cell r="B3037" t="str">
            <v>GESTION SOCIAL</v>
          </cell>
          <cell r="C3037" t="str">
            <v>GESTION SOCIAL</v>
          </cell>
          <cell r="D3037" t="str">
            <v>ALQUILER DE FUMIGADORA DE ESPALDA. ASPERSOR BOMBA MANUAL 20 LITROS. DESINFECCIÓN_ (Según Apéndice Bioseguridad Covid 19) INCLUYE MEZCLA AGUA-HIPOCLORITO 20 mml/LITRO</v>
          </cell>
          <cell r="E3037" t="str">
            <v>UN/MES</v>
          </cell>
          <cell r="F3037">
            <v>46152</v>
          </cell>
          <cell r="G3037" t="str">
            <v>Actualización 2022 -I</v>
          </cell>
        </row>
        <row r="3038">
          <cell r="A3038">
            <v>8776</v>
          </cell>
          <cell r="B3038" t="str">
            <v>ANDENES Y SARDINELES</v>
          </cell>
          <cell r="C3038" t="str">
            <v>PISOS EN ADOQUINES Y EN LOSETAS</v>
          </cell>
          <cell r="D3038" t="str">
            <v>CENEFA LINEAL EN LOSETA LISA BICAPA TIPO A51 (40 X 20 X 6) cm PARA FRANJA DE SEGURIDAD (Suministro, colocación y compactación con equipo manual. Incluye base en arena de nivelación e=4 cm y arena de sello)</v>
          </cell>
          <cell r="E3038" t="str">
            <v>ML</v>
          </cell>
          <cell r="F3038">
            <v>20749</v>
          </cell>
          <cell r="G3038" t="str">
            <v>Actualización 2022 -I</v>
          </cell>
        </row>
        <row r="3039">
          <cell r="A3039">
            <v>8779</v>
          </cell>
          <cell r="B3039" t="str">
            <v>MOBILIARIO URBANO - ARBOLES Y GRAMAS</v>
          </cell>
          <cell r="C3039" t="str">
            <v>SIEMBRA DE ARBOLES Y GRAMA</v>
          </cell>
          <cell r="D3039" t="str">
            <v>ANGEO PLÁSTICO (Suministro e instalación)</v>
          </cell>
          <cell r="E3039" t="str">
            <v>M2</v>
          </cell>
          <cell r="F3039">
            <v>2567</v>
          </cell>
          <cell r="G3039" t="str">
            <v>Actualización 2022 -I</v>
          </cell>
        </row>
        <row r="3040">
          <cell r="A3040">
            <v>8780</v>
          </cell>
          <cell r="B3040" t="str">
            <v>MOBILIARIO URBANO - ARBOLES Y GRAMAS</v>
          </cell>
          <cell r="C3040" t="str">
            <v>SIEMBRA DE ARBOLES Y GRAMA</v>
          </cell>
          <cell r="D3040" t="str">
            <v>ENROCADO EN PIEDRA PARTIDA CON DIÁMETROS DE 25 A 75 MM (Suministro y colocación)</v>
          </cell>
          <cell r="E3040" t="str">
            <v>M3</v>
          </cell>
          <cell r="F3040">
            <v>68826</v>
          </cell>
          <cell r="G3040" t="str">
            <v>Actualización 2022 -I</v>
          </cell>
        </row>
        <row r="3041">
          <cell r="A3041">
            <v>8781</v>
          </cell>
          <cell r="B3041" t="str">
            <v>REDES ACUEDUCTO</v>
          </cell>
          <cell r="C3041" t="str">
            <v>REDES ACUEDUCTO</v>
          </cell>
          <cell r="D3041" t="str">
            <v>TEE PE100 PN16 TERMOFUSIÓN 12"X6" (Incluye suministro e instalación)</v>
          </cell>
          <cell r="E3041" t="str">
            <v>UN</v>
          </cell>
          <cell r="F3041">
            <v>2172740</v>
          </cell>
          <cell r="G3041" t="str">
            <v>Actualización 2022 -I</v>
          </cell>
        </row>
        <row r="3042">
          <cell r="A3042">
            <v>8782</v>
          </cell>
          <cell r="B3042" t="str">
            <v>REDES ACUEDUCTO</v>
          </cell>
          <cell r="C3042" t="str">
            <v>REDES ACUEDUCTO</v>
          </cell>
          <cell r="D3042" t="str">
            <v>TRAGANTE CÚPULA CONCÉNTRICA DE 8"x 6" EN ALUMINIO (Incluye suministro e instalación)</v>
          </cell>
          <cell r="E3042" t="str">
            <v>UN</v>
          </cell>
          <cell r="F3042">
            <v>104034</v>
          </cell>
          <cell r="G3042" t="str">
            <v>Actualización 2022 -I</v>
          </cell>
        </row>
        <row r="3043">
          <cell r="A3043">
            <v>8785</v>
          </cell>
          <cell r="B3043" t="str">
            <v>REDES ACUEDUCTO</v>
          </cell>
          <cell r="C3043" t="str">
            <v>REDES ACUEDUCTO</v>
          </cell>
          <cell r="D3043" t="str">
            <v>EMPATE ORTOGONAL PVC - PVC 3"X3" SEGÚN NORMA NS-023, INCLUYE SUMINISTRO E INSTALACIÓN DE TUBERÍA PVC D=3" U.M RDE 21=1 ML, TEE HD EL 3"X3"=1 UN, UZ U.M PVC D=3"=2 UN, UR U.M PVC D=3"=1 UN (Suministro e instalación)</v>
          </cell>
          <cell r="E3043" t="str">
            <v>UN</v>
          </cell>
          <cell r="F3043">
            <v>476904</v>
          </cell>
          <cell r="G3043" t="str">
            <v>Actualización 2022 -I</v>
          </cell>
        </row>
        <row r="3044">
          <cell r="A3044">
            <v>8786</v>
          </cell>
          <cell r="B3044" t="str">
            <v>REDES ACUEDUCTO</v>
          </cell>
          <cell r="C3044" t="str">
            <v>REDES ACUEDUCTO</v>
          </cell>
          <cell r="D3044" t="str">
            <v>EMPATE DE TUBERÍA EN PVC A HG 8" LINEAL TIPO B SEGÚN NORMA NS-023, INCLUYE TUBERÍA PVC D=8" U.M RDE 21=1 ML, UR HD D=8"=1 UN, UZ PVC D=8"=1 UN (Suministro e instalación)</v>
          </cell>
          <cell r="E3044" t="str">
            <v>UN</v>
          </cell>
          <cell r="F3044">
            <v>892992</v>
          </cell>
          <cell r="G3044" t="str">
            <v>Actualización 2022 -I</v>
          </cell>
        </row>
        <row r="3045">
          <cell r="A3045">
            <v>8787</v>
          </cell>
          <cell r="B3045" t="str">
            <v>REDES ACUEDUCTO</v>
          </cell>
          <cell r="C3045" t="str">
            <v>REDES ACUEDUCTO</v>
          </cell>
          <cell r="D3045" t="str">
            <v>EMPATE ORTOGONAL PVC - HG 8"X8" SEGÚN NORMA NS-023, INCLUYE SUMINISTRO E INSTALACIÓN DE TUBERÍA PVC D=8" U.M RDE 21=1 ML, TEE HD 8"X8" PARA PVC=1 UN, UR U.M PVC D=8"=1 UN, UZ U.M PVC D=8"=1 UN, UD HD D=8"=2 UN (Suministro e instalación)</v>
          </cell>
          <cell r="E3045" t="str">
            <v>UN</v>
          </cell>
          <cell r="F3045">
            <v>2555980</v>
          </cell>
          <cell r="G3045" t="str">
            <v>Actualización 2022 -I</v>
          </cell>
        </row>
        <row r="3046">
          <cell r="A3046">
            <v>8788</v>
          </cell>
          <cell r="B3046" t="str">
            <v>REDES ACUEDUCTO</v>
          </cell>
          <cell r="C3046" t="str">
            <v>REDES ACUEDUCTO</v>
          </cell>
          <cell r="D3046" t="str">
            <v>EMPATE ORTOGONAL PVC - AC 8"X8" SEGÚN NORMA NS-023, INCLUYE SUMINISTRO E INSTALACIÓN DE TUBERÍA PVC D=8" U.M RDE 21=1 ML, TEE HD 8"X8" PARA PVC=1 UN, UR U.M PVC D=8"=1 UN, UZ U.M PVC D=8"=1 UN, UD HD D=8"=2 UN (Suministro e instalación)</v>
          </cell>
          <cell r="E3046" t="str">
            <v>UN</v>
          </cell>
          <cell r="F3046">
            <v>2555980</v>
          </cell>
          <cell r="G3046" t="str">
            <v>Actualización 2022 -I</v>
          </cell>
        </row>
        <row r="3047">
          <cell r="A3047">
            <v>8789</v>
          </cell>
          <cell r="B3047" t="str">
            <v>MOBILIARIO URBANO - ARBOLES Y GRAMAS</v>
          </cell>
          <cell r="C3047" t="str">
            <v>SIEMBRA DE ARBOLES Y GRAMA</v>
          </cell>
          <cell r="D3047" t="str">
            <v>ABONO ORGÁNICO COMPOST (Incluye suministro, transporte y extendido manual)</v>
          </cell>
          <cell r="E3047" t="str">
            <v>M3</v>
          </cell>
          <cell r="F3047">
            <v>9496320</v>
          </cell>
          <cell r="G3047" t="str">
            <v>Actualización 2022 -I</v>
          </cell>
        </row>
        <row r="3048">
          <cell r="A3048">
            <v>8790</v>
          </cell>
          <cell r="B3048" t="str">
            <v>ANÁLISIS AUXILIARES</v>
          </cell>
          <cell r="C3048" t="str">
            <v>ACTIVIDADES DE CONSERVACIÓN</v>
          </cell>
          <cell r="D3048" t="str">
            <v>PIEDRA PÓMEZ (Incluye suministro, transporte y extendido manual)</v>
          </cell>
          <cell r="E3048" t="str">
            <v>M3</v>
          </cell>
          <cell r="F3048">
            <v>1846320</v>
          </cell>
          <cell r="G3048" t="str">
            <v>Actualización 2022 -I</v>
          </cell>
        </row>
        <row r="3049">
          <cell r="A3049">
            <v>8791</v>
          </cell>
          <cell r="B3049" t="str">
            <v>ANÁLISIS AUXILIARES</v>
          </cell>
          <cell r="C3049" t="str">
            <v>ACTIVIDADES DE CONSERVACIÓN</v>
          </cell>
          <cell r="D3049" t="str">
            <v>REJA TIPO PASARELA FUNDICIÓN CLASE DE CARGA C250, Ancho=323 mm (Incluye suministro e instalación)</v>
          </cell>
          <cell r="E3049" t="str">
            <v>ML</v>
          </cell>
          <cell r="F3049">
            <v>851570</v>
          </cell>
          <cell r="G3049" t="str">
            <v>Actualización 2022 -I</v>
          </cell>
        </row>
        <row r="3050">
          <cell r="A3050">
            <v>8792</v>
          </cell>
          <cell r="B3050" t="str">
            <v>REDES ALCANTARILLADO / DRENAJE</v>
          </cell>
          <cell r="C3050" t="str">
            <v>REDES ALCANTARILLADO / DRENAJE</v>
          </cell>
          <cell r="D3050" t="str">
            <v>TUBERÍA PVC SANITARIA D=10" TIPO U.S. (Incluye suministro e instalación)</v>
          </cell>
          <cell r="E3050" t="str">
            <v>ML</v>
          </cell>
          <cell r="F3050">
            <v>196751</v>
          </cell>
          <cell r="G3050" t="str">
            <v>Actualización 2022 -I</v>
          </cell>
        </row>
        <row r="3051">
          <cell r="A3051">
            <v>8793</v>
          </cell>
          <cell r="B3051" t="str">
            <v>REDES ALCANTARILLADO / DRENAJE</v>
          </cell>
          <cell r="C3051" t="str">
            <v>REDES ALCANTARILLADO / DRENAJE</v>
          </cell>
          <cell r="D3051" t="str">
            <v>TEE PVC SANITARIA D=6" (Incluye suministro e instalación)</v>
          </cell>
          <cell r="E3051" t="str">
            <v>UN</v>
          </cell>
          <cell r="F3051">
            <v>212715</v>
          </cell>
          <cell r="G3051" t="str">
            <v>Actualización 2022 -I</v>
          </cell>
        </row>
        <row r="3052">
          <cell r="A3052">
            <v>8794</v>
          </cell>
          <cell r="B3052" t="str">
            <v>REDES ALCANTARILLADO / DRENAJE</v>
          </cell>
          <cell r="C3052" t="str">
            <v>REDES ALCANTARILLADO / DRENAJE</v>
          </cell>
          <cell r="D3052" t="str">
            <v>CODO 22.5° CXC PVC SANITARIA D=6" (Incluye suministro e instalación).</v>
          </cell>
          <cell r="E3052" t="str">
            <v>UN</v>
          </cell>
          <cell r="F3052">
            <v>183767</v>
          </cell>
          <cell r="G3052" t="str">
            <v>Actualización 2022 -I</v>
          </cell>
        </row>
        <row r="3053">
          <cell r="A3053">
            <v>8799</v>
          </cell>
          <cell r="B3053" t="str">
            <v>REDES ACUEDUCTO</v>
          </cell>
          <cell r="C3053" t="str">
            <v>REDES ACUEDUCTO</v>
          </cell>
          <cell r="D3053" t="str">
            <v>VÁLVULA CHEQUE O ANTIRETORNO DE 2" CLASE 300 (Incluye suministro e instalación).</v>
          </cell>
          <cell r="E3053" t="str">
            <v>UN</v>
          </cell>
          <cell r="F3053">
            <v>362674</v>
          </cell>
          <cell r="G3053" t="str">
            <v>Actualización 2022 -I</v>
          </cell>
        </row>
        <row r="3054">
          <cell r="A3054">
            <v>8827</v>
          </cell>
          <cell r="B3054" t="str">
            <v>CONCRETO Y ACERO PARA ESTRUCTURAS</v>
          </cell>
          <cell r="C3054" t="str">
            <v>PINTURA PARA ESTRUCTURAS</v>
          </cell>
          <cell r="D3054" t="str">
            <v>RECUBRIMIENTO EPÓXICO DE DOS COMPONENTES, CON ALTA RESISTENCIA AL ATAQUE QUÍMICO Y MECÁNICO EN LOS MUROS INTERNOS DE LOS CÁRCAMOS (DOS CAPAS DE 0.15mm C/U). Suministro e instalación.</v>
          </cell>
          <cell r="E3054" t="str">
            <v>M2</v>
          </cell>
          <cell r="F3054">
            <v>92305</v>
          </cell>
          <cell r="G3054" t="str">
            <v>Actualización 2022 -I</v>
          </cell>
        </row>
        <row r="3055">
          <cell r="A3055">
            <v>8893</v>
          </cell>
          <cell r="B3055" t="str">
            <v>PROYECTO ESPECÍFICO</v>
          </cell>
          <cell r="C3055" t="str">
            <v>PROYECTOS ESPECIFICOS</v>
          </cell>
          <cell r="D3055" t="str">
            <v>TRASLADO ESTACIÓN REGULADORA DE PRESIÓN CON RAMAL PRINCIPAL Y VRP DE 6" Y BY PASS DE 3" (Instalación). PROYECTO. Diseño de la Carrera 4 este entre las diagonales 50 Sur y la Calle 46A Bis Sur - La Victoria</v>
          </cell>
          <cell r="E3055" t="str">
            <v>UN</v>
          </cell>
          <cell r="F3055">
            <v>1817571</v>
          </cell>
          <cell r="G3055" t="str">
            <v>Actualización 2022 -I</v>
          </cell>
        </row>
        <row r="3056">
          <cell r="A3056">
            <v>8904</v>
          </cell>
          <cell r="B3056" t="str">
            <v>ANDENES Y SARDINELES</v>
          </cell>
          <cell r="C3056" t="str">
            <v>SARDINELES Y BORDILLOS</v>
          </cell>
          <cell r="D3056" t="str">
            <v>SARDINEL DRENANTE H=255mm (Suministro e Instalación. Incluye 3cm Mortero 1:5)</v>
          </cell>
          <cell r="E3056" t="str">
            <v>ML</v>
          </cell>
          <cell r="F3056">
            <v>434285</v>
          </cell>
          <cell r="G3056" t="str">
            <v>Actualización 2022 -I</v>
          </cell>
        </row>
        <row r="3057">
          <cell r="A3057">
            <v>8920</v>
          </cell>
          <cell r="B3057" t="str">
            <v>ANDENES Y SARDINELES</v>
          </cell>
          <cell r="C3057" t="str">
            <v>SARDINELES Y BORDILLOS</v>
          </cell>
          <cell r="D3057" t="str">
            <v>SARDINEL DE DRENAJE H=33cm Long=0,5m - INSPECCIÓN (Incluye 3cm Mortero 1:5. Suministro e Instalación.)</v>
          </cell>
          <cell r="E3057" t="str">
            <v>UN</v>
          </cell>
          <cell r="F3057">
            <v>1607108</v>
          </cell>
          <cell r="G3057" t="str">
            <v>Actualización 2022 -I</v>
          </cell>
        </row>
        <row r="3058">
          <cell r="A3058">
            <v>8926</v>
          </cell>
          <cell r="B3058" t="str">
            <v>ANDENES Y SARDINELES</v>
          </cell>
          <cell r="C3058" t="str">
            <v>SARDINELES Y BORDILLOS</v>
          </cell>
          <cell r="D3058" t="str">
            <v>SARDINEL DRENANTE h=255mm, Long=0,5m-INSPECCIÓN (Incluye 3cm Mortero 1:5. Suministro e Instalación)</v>
          </cell>
          <cell r="E3058" t="str">
            <v>UN</v>
          </cell>
          <cell r="F3058">
            <v>485841</v>
          </cell>
          <cell r="G3058" t="str">
            <v>Actualización 2022 -I</v>
          </cell>
        </row>
        <row r="3059">
          <cell r="A3059">
            <v>8946</v>
          </cell>
          <cell r="B3059" t="str">
            <v>ANDENES Y SARDINELES</v>
          </cell>
          <cell r="C3059" t="str">
            <v>SARDINELES Y BORDILLOS</v>
          </cell>
          <cell r="D3059" t="str">
            <v>TAPA INICIO / FINAL PARA SARDINEL DRENANTE h=255mm  (Suministro e Instalación)</v>
          </cell>
          <cell r="E3059" t="str">
            <v>UN</v>
          </cell>
          <cell r="F3059">
            <v>408762</v>
          </cell>
          <cell r="G3059" t="str">
            <v>Actualización 2022 -I</v>
          </cell>
        </row>
        <row r="3060">
          <cell r="A3060">
            <v>8951</v>
          </cell>
          <cell r="B3060" t="str">
            <v>ANDENES Y SARDINELES</v>
          </cell>
          <cell r="C3060" t="str">
            <v>SARDINELES Y BORDILLOS</v>
          </cell>
          <cell r="D3060" t="str">
            <v xml:space="preserve">TAPA INICIO / FINAL PARA SARDINEL DE DRENAJE RD 200 H33 (Suministro e Instalación) </v>
          </cell>
          <cell r="E3060" t="str">
            <v>UN</v>
          </cell>
          <cell r="F3060">
            <v>429586</v>
          </cell>
          <cell r="G3060" t="str">
            <v>Actualización 2022 -I</v>
          </cell>
        </row>
        <row r="3061">
          <cell r="A3061">
            <v>8953</v>
          </cell>
          <cell r="B3061" t="str">
            <v>CONCRETO Y ACERO PARA ESTRUCTURAS</v>
          </cell>
          <cell r="C3061" t="str">
            <v>ESTRUCTURAS EN ACERO</v>
          </cell>
          <cell r="D3061" t="str">
            <v>BARANDA METALICA M-82 PREFABRICADA MOV. REDUCIDA BORDE DE VIA (Incluye dados de concreto 3000psi grava común de 0.20 x 0.20m y recubrimiento en epóxico y esmalte uretano). Suministro e Instalación</v>
          </cell>
          <cell r="E3061" t="str">
            <v>ML</v>
          </cell>
          <cell r="F3061">
            <v>458573</v>
          </cell>
          <cell r="G3061" t="str">
            <v>Actualización 2022 -I</v>
          </cell>
        </row>
        <row r="3062">
          <cell r="A3062">
            <v>8955</v>
          </cell>
          <cell r="B3062" t="str">
            <v>CONCRETO Y ACERO PARA ESTRUCTURAS</v>
          </cell>
          <cell r="C3062" t="str">
            <v>ESTRUCTURAS EN ACERO</v>
          </cell>
          <cell r="D3062" t="str">
            <v>BARANDA METALICA M-82 PREFABRICADA MOV. REDUCIDA ACCESO A PREDIOS (Incluye recubrimiento en epóxico y esmalte uretano). Suministro e Instalación</v>
          </cell>
          <cell r="E3062" t="str">
            <v>ML</v>
          </cell>
          <cell r="F3062">
            <v>455449</v>
          </cell>
          <cell r="G3062" t="str">
            <v>Actualización 2022 -I</v>
          </cell>
        </row>
        <row r="3063">
          <cell r="A3063">
            <v>8958</v>
          </cell>
          <cell r="B3063" t="str">
            <v>ANDENES Y SARDINELES</v>
          </cell>
          <cell r="C3063" t="str">
            <v>PISOS EN ADOQUINES Y EN LOSETAS</v>
          </cell>
          <cell r="D3063" t="str">
            <v>BLOQUE DE CEMENTO MACIZO PEATONAL COLORES 20X20X6cm (Suministro e Instalación. Arena de sello, corte de adoquin y emboquillado)</v>
          </cell>
          <cell r="E3063" t="str">
            <v>M2</v>
          </cell>
          <cell r="F3063">
            <v>77726</v>
          </cell>
          <cell r="G3063" t="str">
            <v>Actualización 2022 -I</v>
          </cell>
        </row>
        <row r="3064">
          <cell r="A3064">
            <v>8960</v>
          </cell>
          <cell r="B3064" t="str">
            <v>GESTION SOCIAL</v>
          </cell>
          <cell r="C3064" t="str">
            <v>GESTION SOCIAL</v>
          </cell>
          <cell r="D3064" t="str">
            <v>ALQUILER DE LAVAMANOS PORTATIL DE PEDAL TIPO MANOS LIBRES</v>
          </cell>
          <cell r="E3064" t="str">
            <v>UN/MES</v>
          </cell>
          <cell r="F3064">
            <v>78750</v>
          </cell>
          <cell r="G3064" t="str">
            <v>Actualización 2022 -I</v>
          </cell>
        </row>
        <row r="3065">
          <cell r="A3065">
            <v>8961</v>
          </cell>
          <cell r="B3065" t="str">
            <v>GESTION SOCIAL</v>
          </cell>
          <cell r="C3065" t="str">
            <v>GESTION SOCIAL</v>
          </cell>
          <cell r="D3065" t="str">
            <v>ALQUILER DE TERMOMETRO DIGITAL, INFRAROJO PARA USO EN HUMANOS, LIBRE DE CONTACTO, IMPERMEABLE. (INCLUYE CALIBRACION)</v>
          </cell>
          <cell r="E3065" t="str">
            <v>UN/MES</v>
          </cell>
          <cell r="F3065">
            <v>59817</v>
          </cell>
          <cell r="G3065" t="str">
            <v>Actualización 2022 -I</v>
          </cell>
        </row>
        <row r="3066">
          <cell r="A3066">
            <v>8962</v>
          </cell>
          <cell r="B3066" t="str">
            <v>GESTION SOCIAL</v>
          </cell>
          <cell r="C3066" t="str">
            <v>GESTION SOCIAL</v>
          </cell>
          <cell r="D3066" t="str">
            <v>ALQUILER DE DISPENSADOR DE JABÓN LÍQUIDO O GEL ANTIBACTERIAL - ALCOHOL, CON PEDAL METÁLICO</v>
          </cell>
          <cell r="E3066" t="str">
            <v>UN/MES</v>
          </cell>
          <cell r="F3066">
            <v>4165</v>
          </cell>
          <cell r="G3066" t="str">
            <v>Actualización 2022 -I</v>
          </cell>
        </row>
        <row r="3067">
          <cell r="A3067">
            <v>8963</v>
          </cell>
          <cell r="B3067" t="str">
            <v>GESTION SOCIAL</v>
          </cell>
          <cell r="C3067" t="str">
            <v>GESTION SOCIAL</v>
          </cell>
          <cell r="D3067" t="str">
            <v>ALQUILER DE DISPENSADOR PLÁSTICO DE TOALLAS DE PAPEL</v>
          </cell>
          <cell r="E3067" t="str">
            <v>UN/MES</v>
          </cell>
          <cell r="F3067">
            <v>3274</v>
          </cell>
          <cell r="G3067" t="str">
            <v>Actualización 2022 -I</v>
          </cell>
        </row>
        <row r="3068">
          <cell r="A3068">
            <v>8964</v>
          </cell>
          <cell r="B3068" t="str">
            <v>GESTION SOCIAL</v>
          </cell>
          <cell r="C3068" t="str">
            <v>GESTION SOCIAL</v>
          </cell>
          <cell r="D3068" t="str">
            <v>PAQUETE DE ELEMENTOS PARA LIMPIEZA Y DESINFECCIÓN PARA 10 TRABAJADORES EN OBRA (INCLUYE ALCOHOL, TOALLAS DE PAPEL, JABON LIQUIDO, GEL ANTIBACTERIAL, SUMINISTRO AGUA PARA EL LAVAMANOS)</v>
          </cell>
          <cell r="E3068" t="str">
            <v>UN/MES</v>
          </cell>
          <cell r="F3068">
            <v>446318</v>
          </cell>
          <cell r="G3068" t="str">
            <v>Actualización 2022 -I</v>
          </cell>
        </row>
        <row r="3069">
          <cell r="A3069">
            <v>8965</v>
          </cell>
          <cell r="B3069" t="str">
            <v>GESTION SOCIAL</v>
          </cell>
          <cell r="C3069" t="str">
            <v>GESTION SOCIAL</v>
          </cell>
          <cell r="D3069" t="str">
            <v>RECOLECCION, TRANSPORTE Y DISPOSICION DE RESIDUOS LÍQUIDOS PROVENIENTES DE LAVAMANOS PORTATILES. (INCLUYE EQUIPO DE SUCCIÓN)</v>
          </cell>
          <cell r="E3069" t="str">
            <v>M3</v>
          </cell>
          <cell r="F3069">
            <v>297500</v>
          </cell>
          <cell r="G3069" t="str">
            <v>Actualización 2022 -I</v>
          </cell>
        </row>
        <row r="3070">
          <cell r="A3070">
            <v>8966</v>
          </cell>
          <cell r="B3070" t="str">
            <v>GESTION SOCIAL</v>
          </cell>
          <cell r="C3070" t="str">
            <v>GESTION SOCIAL</v>
          </cell>
          <cell r="D3070" t="str">
            <v>ALQUILER DE BOTIQUIN TIPO B DOTADO PORTATIL</v>
          </cell>
          <cell r="E3070" t="str">
            <v>UN/MES</v>
          </cell>
          <cell r="F3070">
            <v>25493</v>
          </cell>
          <cell r="G3070" t="str">
            <v>Actualización 2022 -I</v>
          </cell>
        </row>
        <row r="3071">
          <cell r="A3071">
            <v>8970</v>
          </cell>
          <cell r="B3071" t="str">
            <v>REDES ACUEDUCTO</v>
          </cell>
          <cell r="C3071" t="str">
            <v>REDES ACUEDUCTO</v>
          </cell>
          <cell r="D3071" t="str">
            <v>CAJILLA PLASTICA Y TAPA EN POLIPROPILENO PARA MEDIDOR. SUMINISTRO E INSTALACION</v>
          </cell>
          <cell r="E3071" t="str">
            <v>UN</v>
          </cell>
          <cell r="F3071">
            <v>284552</v>
          </cell>
          <cell r="G3071" t="str">
            <v>Actualización 2022 -I</v>
          </cell>
        </row>
        <row r="3072">
          <cell r="A3072">
            <v>8971</v>
          </cell>
          <cell r="B3072" t="str">
            <v>ANÁLISIS AUXILIARES</v>
          </cell>
          <cell r="C3072" t="str">
            <v>OTROS</v>
          </cell>
          <cell r="D3072" t="str">
            <v>Detección y Georreferenciación con equipos GPR (Radares de penetración terrestre) y de detección EM de tuberías enterradas bajo superficie - Incluye Equipos GNSS, Transporte, Mano de obra, informe, radargrama, planos y demás costos asociados a la actividad.</v>
          </cell>
          <cell r="E3072" t="str">
            <v>M2</v>
          </cell>
          <cell r="F3072">
            <v>5730</v>
          </cell>
          <cell r="G3072" t="str">
            <v>Actualización 2022 -I</v>
          </cell>
        </row>
        <row r="3073">
          <cell r="A3073">
            <v>8972</v>
          </cell>
          <cell r="B3073" t="str">
            <v>ANÁLISIS AUXILIARES</v>
          </cell>
          <cell r="C3073" t="str">
            <v>TARIFAS DE EVALUACIÓN Y DIAGNÓSTICO</v>
          </cell>
          <cell r="D3073" t="str">
            <v>AFOROS DE TRANSITO (MOTORIZADOS Y NO MOTORIZADOS) A PARTIR DE CAPTURA DE VIDEO. Incluye digitación y entrega de base de datos en archivo Excel. Captura día hábil y no hábil, con sus respectivos movimientos. Incluye todos los costos directos e indirectos.</v>
          </cell>
          <cell r="E3073" t="str">
            <v>HR</v>
          </cell>
          <cell r="F3073">
            <v>251285</v>
          </cell>
          <cell r="G3073" t="str">
            <v>Actualización 2022 -I</v>
          </cell>
        </row>
        <row r="3074">
          <cell r="A3074">
            <v>8973</v>
          </cell>
          <cell r="B3074" t="str">
            <v>PROYECTO ESPECÍFICO</v>
          </cell>
          <cell r="C3074" t="str">
            <v>Proyecto Av. Boyacá desde la AC 170 hasta la AC 183</v>
          </cell>
          <cell r="D3074" t="str">
            <v>Proyecto Av.Boyacá desde la AC 170 hasta la AC 183: PISOS EN LOSETA PREFABRICADA A51 (20x40x6cm) COLOR OCRE. (Suministro e instalación. Incluye Base 4cm de Mortero 2000 PSI y Arena de Sello)</v>
          </cell>
          <cell r="E3074" t="str">
            <v>M2</v>
          </cell>
          <cell r="F3074">
            <v>60856</v>
          </cell>
          <cell r="G3074" t="str">
            <v>Actualización 2022 -I</v>
          </cell>
        </row>
        <row r="3075">
          <cell r="A3075">
            <v>8974</v>
          </cell>
          <cell r="B3075" t="str">
            <v>PROYECTO ESPECÍFICO</v>
          </cell>
          <cell r="C3075" t="str">
            <v>Proyecto Av. Boyacá desde la AC 170 hasta la AC 183</v>
          </cell>
          <cell r="D3075" t="str">
            <v>Proyecto Av.Boyacá desde la AC 170 hasta la AC 183: PISOS EN LOSETA PREFABRICADA A51 (20x40x6cm) COLOR ARENA. (Suministro e instalación. Incluye Base 4cm de Mortero 2000 PSI y Arena de Sello)</v>
          </cell>
          <cell r="E3075" t="str">
            <v>M2</v>
          </cell>
          <cell r="F3075">
            <v>60856</v>
          </cell>
          <cell r="G3075" t="str">
            <v>Actualización 2022 -I</v>
          </cell>
        </row>
        <row r="3076">
          <cell r="A3076">
            <v>8975</v>
          </cell>
          <cell r="B3076" t="str">
            <v>PROYECTO ESPECÍFICO</v>
          </cell>
          <cell r="C3076" t="str">
            <v>Proyecto Av. Boyacá desde la AC 170 hasta la AC 183</v>
          </cell>
          <cell r="D3076" t="str">
            <v>Proyecto Av.Boyacá desde la AC 170 hasta la AC 183: PISOS EN LOSETA PREFABRICADA A51 (20x40x6cm) COLOR GRIS. (Suministro e instalación. Incluye Base 4cm de Mortero 2000 PSI y Arena de Sello)</v>
          </cell>
          <cell r="E3076" t="str">
            <v>M2</v>
          </cell>
          <cell r="F3076">
            <v>58595</v>
          </cell>
          <cell r="G3076" t="str">
            <v>Actualización 2022 -I</v>
          </cell>
        </row>
        <row r="3077">
          <cell r="A3077">
            <v>8976</v>
          </cell>
          <cell r="B3077" t="str">
            <v>PROYECTO ESPECÍFICO</v>
          </cell>
          <cell r="C3077" t="str">
            <v>Proyecto Av. Boyacá desde la AC 170 hasta la AC 183</v>
          </cell>
          <cell r="D3077" t="str">
            <v xml:space="preserve">Proyecto Av.Boyacá desde la AC 170 hasta la AC 183: PISO EN LOSETA PREFABRICADA A55 TACTIL ALERTA (40x40x6cm) COLOR AMARILLO. (Suministro e instalación. Incluye Base 4cm de Mortero 2000 PSI y Arena de Sello) </v>
          </cell>
          <cell r="E3077" t="str">
            <v>M2</v>
          </cell>
          <cell r="F3077">
            <v>75049</v>
          </cell>
          <cell r="G3077" t="str">
            <v>Actualización 2022 -I</v>
          </cell>
        </row>
        <row r="3078">
          <cell r="A3078">
            <v>8977</v>
          </cell>
          <cell r="B3078" t="str">
            <v>PROYECTO ESPECÍFICO</v>
          </cell>
          <cell r="C3078" t="str">
            <v>Proyecto Av. Boyacá desde la AC 170 hasta la AC 183</v>
          </cell>
          <cell r="D3078" t="str">
            <v>Proyecto Av.Boyacá desde la AC 170 hasta la AC 183: GEOBLOQUE DE POLIESTIRENO EXPANDIDO EPS DENSIDAD 29 a 30 Kg/m3 (Suministro e Instalación)</v>
          </cell>
          <cell r="E3078" t="str">
            <v>M3</v>
          </cell>
          <cell r="F3078">
            <v>554156</v>
          </cell>
          <cell r="G3078" t="str">
            <v>Actualización 2022 -I</v>
          </cell>
        </row>
        <row r="3079">
          <cell r="A3079">
            <v>8978</v>
          </cell>
          <cell r="B3079" t="str">
            <v>PROYECTO ESPECÍFICO</v>
          </cell>
          <cell r="C3079" t="str">
            <v>Proyecto Av. Boyacá desde la AC 170 hasta la AC 183</v>
          </cell>
          <cell r="D3079" t="str">
            <v xml:space="preserve">Proyecto Av.Boyacá desde la AC 170 hasta la AC 183: PILOTE D=30CM EN CONCRETO TREMIE DE 4000 PSI. (INCL. EXCAVACIÓN, CARGUE Y RETIRO DE SOBRANTES, MOVILIZACIÓN, MONTAJE Y DESMONTAJE EQUIPO, Y CONCRETO. INCLUYE MOVILIZACIÓN HACIA Y DESDE LA OBRA Y ENTRE PERFORACIONES, MONTAJE Y DESMONTAJE, REGISTRO DE MUESTRAS CORRESPONDIENTES AL PERFIL ESTRATIGRÁFICO. TAMBIÉN INCLUYE EL CARGUE, RETIRO Y DISPOSICIÓN FINAL DE ESCOMBROS, SUMINISTRO Y COLOCACIÓN DEL CONCRETO).							</v>
          </cell>
          <cell r="E3079" t="str">
            <v>ML</v>
          </cell>
          <cell r="F3079">
            <v>326719</v>
          </cell>
          <cell r="G3079" t="str">
            <v>Actualización 2022 -I</v>
          </cell>
        </row>
        <row r="3080">
          <cell r="A3080">
            <v>8979</v>
          </cell>
          <cell r="B3080" t="str">
            <v>PROYECTO ESPECÍFICO</v>
          </cell>
          <cell r="C3080" t="str">
            <v>Proyecto Av. Boyacá desde la AC 170 hasta la AC 183</v>
          </cell>
          <cell r="D3080" t="str">
            <v>Proyecto Av.Boyacá desde la AC 170 hasta la AC 183: VARILLA COOPER WELD 5/8" x 2.44m CON SOLDADURA EXOTERMICA. (Incluye Suministro e Instalación)</v>
          </cell>
          <cell r="E3080" t="str">
            <v>UN</v>
          </cell>
          <cell r="F3080">
            <v>762402</v>
          </cell>
          <cell r="G3080" t="str">
            <v>Actualización 2022 -I</v>
          </cell>
        </row>
        <row r="3081">
          <cell r="A3081">
            <v>8980</v>
          </cell>
          <cell r="B3081" t="str">
            <v>PROYECTO ESPECÍFICO</v>
          </cell>
          <cell r="C3081" t="str">
            <v>Proyecto Av. Boyacá desde la AC 170 hasta la AC 183</v>
          </cell>
          <cell r="D3081" t="str">
            <v>Proyecto Av.Boyacá desde la AC 170 hasta la AC 183: ACOMETIDA DOMICILIARIA DE 1/2" CON COLLAR DE DERIVACION DE 8" x 1".  INCLUYE TUBERIA PF, REGISTROS Y ACCESORIOS, LONGITUD PROMEDIO 6.5m. INCLUYE CAJILLA EN POLIPROPILENO PARA MEDIDOR. (Suministro e Instalación)</v>
          </cell>
          <cell r="E3081" t="str">
            <v>UN</v>
          </cell>
          <cell r="F3081">
            <v>419320</v>
          </cell>
          <cell r="G3081" t="str">
            <v>Actualización 2022 -I</v>
          </cell>
        </row>
        <row r="3082">
          <cell r="A3082">
            <v>8981</v>
          </cell>
          <cell r="B3082" t="str">
            <v>PROYECTO ESPECÍFICO</v>
          </cell>
          <cell r="C3082" t="str">
            <v>Proyecto Av. Boyacá desde la AC 170 hasta la AC 183</v>
          </cell>
          <cell r="D3082" t="str">
            <v>Proyecto Av.Boyacá desde la AC 170 hasta la AC 183: ACOMETIDA DOMICILIARIA DE 1" CON COLLAR DE DERIVACION DE 8" X 1". INCLUYE TUBERIA PF, REGISTROS Y ACCESORIOS, LONGITUD PROMEDIO DE 6.5m, INCLUYE CAJILLA EN POLIPROPILENO PARA MEDIDOR. (Suministro e Instalación)</v>
          </cell>
          <cell r="E3082" t="str">
            <v>UN</v>
          </cell>
          <cell r="F3082">
            <v>424883</v>
          </cell>
          <cell r="G3082" t="str">
            <v>Actualización 2022 -I</v>
          </cell>
        </row>
        <row r="3083">
          <cell r="A3083">
            <v>8982</v>
          </cell>
          <cell r="B3083" t="str">
            <v>PROYECTO ESPECÍFICO</v>
          </cell>
          <cell r="C3083" t="str">
            <v>Proyecto Av. Boyacá desde la AC 170 hasta la AC 183</v>
          </cell>
          <cell r="D3083" t="str">
            <v>Proyecto Av.Boyacá desde la AC 170 hasta la AC 183: CAMARA PREFABRICADA PZ8 RECTA DIAMETRO INTERNO 1.10m, ESPESOR DE PARED: 0.126, INCLUYE AROTAPA Y TAPA. (Suministro e Instalación)</v>
          </cell>
          <cell r="E3083" t="str">
            <v>UN</v>
          </cell>
          <cell r="F3083">
            <v>9800515</v>
          </cell>
          <cell r="G3083" t="str">
            <v>Actualización 2022 -I</v>
          </cell>
        </row>
        <row r="3084">
          <cell r="A3084">
            <v>8983</v>
          </cell>
          <cell r="B3084" t="str">
            <v>PROYECTO ESPECÍFICO</v>
          </cell>
          <cell r="C3084" t="str">
            <v>Proyecto Av. Boyacá desde la AC 170 hasta la AC 183</v>
          </cell>
          <cell r="D3084" t="str">
            <v>Proyecto Av.Boyacá desde la AC 170 hasta la AC 183: CAMARA PREFABRICADA PZ10 RECTA DIAMETRO INTERNO 1.20m, ESPESOR DE PARED: 0.136, INCLUYE AROTAPA Y TAPA. (Suministro e Instalación)</v>
          </cell>
          <cell r="E3084" t="str">
            <v>UN</v>
          </cell>
          <cell r="F3084">
            <v>10299411</v>
          </cell>
          <cell r="G3084" t="str">
            <v>Actualización 2022 -I</v>
          </cell>
        </row>
        <row r="3085">
          <cell r="A3085">
            <v>8984</v>
          </cell>
          <cell r="B3085" t="str">
            <v>PROYECTO ESPECÍFICO</v>
          </cell>
          <cell r="C3085" t="str">
            <v>Proyecto Av. Boyacá desde la AC 170 hasta la AC 183</v>
          </cell>
          <cell r="D3085" t="str">
            <v>Proyecto Av.Boyacá desde la AC 170 hasta la AC 183: DENSIFICACIÓN DE TERRENO CON PILOTES EN MADERA INMUNIZADA POSTE EN MADERA ESTRUCTURAL INMUNIZADA (EUCALIPTO) DIAMETRO 17 A 20cm. (Suministro e Instalación. Incluye transporte y disposición final de escombros a una distancia de 21km))</v>
          </cell>
          <cell r="E3085" t="str">
            <v>ML</v>
          </cell>
          <cell r="F3085">
            <v>98344</v>
          </cell>
          <cell r="G3085" t="str">
            <v>Actualización 2022 -I</v>
          </cell>
        </row>
        <row r="3086">
          <cell r="A3086">
            <v>8985</v>
          </cell>
          <cell r="B3086" t="str">
            <v>PROYECTO ESPECÍFICO</v>
          </cell>
          <cell r="C3086" t="str">
            <v>Proyecto Intersección a Desnivel Autopista Sur (NQS) con Av. Bosa</v>
          </cell>
          <cell r="D3086" t="str">
            <v xml:space="preserve">Proyecto Intersección a Desnivel Autopista Sur (NQS) con Av. Bosa: 4 DUCTOS D=4" PVC-TDP MAS 5 TRITUBOS (Incluye Suministro e Instalación. No Incluye Rellenos) </v>
          </cell>
          <cell r="E3086" t="str">
            <v>ML</v>
          </cell>
          <cell r="F3086">
            <v>215486</v>
          </cell>
          <cell r="G3086" t="str">
            <v>Actualización 2022 -I</v>
          </cell>
        </row>
        <row r="3087">
          <cell r="A3087">
            <v>8986</v>
          </cell>
          <cell r="B3087" t="str">
            <v>PROYECTO ESPECÍFICO</v>
          </cell>
          <cell r="C3087" t="str">
            <v>Proyecto Intersección a Desnivel Autopista Sur (NQS) con Av. Bosa</v>
          </cell>
          <cell r="D3087" t="str">
            <v xml:space="preserve">Proyecto Intersección a Desnivel Autopista Sur (NQS) con Av. Bosa: 3 DUCTOS D=4" PVC-TDP MAS 1 TRITUBO (Incluye Suministro e Instalación. No Incluye Rellenos) </v>
          </cell>
          <cell r="E3087" t="str">
            <v>ML</v>
          </cell>
          <cell r="F3087">
            <v>114152</v>
          </cell>
          <cell r="G3087" t="str">
            <v>Actualización 2022 -I</v>
          </cell>
        </row>
        <row r="3088">
          <cell r="A3088">
            <v>8987</v>
          </cell>
          <cell r="B3088" t="str">
            <v>PROYECTO ESPECÍFICO</v>
          </cell>
          <cell r="C3088" t="str">
            <v>Proyecto Intersección a Desnivel Autopista Sur (NQS) con Av. Bosa</v>
          </cell>
          <cell r="D3088" t="str">
            <v xml:space="preserve">Proyecto Intersección a Desnivel Autopista Sur (NQS) con Av. Bosa: 5 DUCTOS D=4" PVC-TDP MAS 2 TRITUBOS (Incluye Suministro e Instalación. No Incluye Rellenos)  </v>
          </cell>
          <cell r="E3088" t="str">
            <v>ML</v>
          </cell>
          <cell r="F3088">
            <v>190425</v>
          </cell>
          <cell r="G3088" t="str">
            <v>Actualización 2022 -I</v>
          </cell>
        </row>
        <row r="3089">
          <cell r="A3089">
            <v>8988</v>
          </cell>
          <cell r="B3089" t="str">
            <v>PROYECTO ESPECÍFICO</v>
          </cell>
          <cell r="C3089" t="str">
            <v>Proyecto Intersección a Desnivel Autopista Sur (NQS) con Av. Bosa</v>
          </cell>
          <cell r="D3089" t="str">
            <v>Proyecto Intersección a Desnivel Autopista Sur (NQS) con Av. Bosa: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3089" t="str">
            <v>ML</v>
          </cell>
          <cell r="F3089">
            <v>1612019</v>
          </cell>
          <cell r="G3089" t="str">
            <v>Actualización 2022 -I</v>
          </cell>
        </row>
        <row r="3090">
          <cell r="A3090">
            <v>8989</v>
          </cell>
          <cell r="B3090" t="str">
            <v>PROYECTO ESPECÍFICO</v>
          </cell>
          <cell r="C3090" t="str">
            <v>Proyecto Intersección a Desnivel Autopista Sur (NQS) con Av. Bosa</v>
          </cell>
          <cell r="D3090" t="str">
            <v xml:space="preserve">Proyecto Intersección a Desnivel Autopista Sur (NQS) con Av. Bosa: 1 DUCTO D=4" MAS  1 DUCTO DE 3" PVC-TDP  (Incluye Suministro e Instalación. No Incluye Rellenos) </v>
          </cell>
          <cell r="E3090" t="str">
            <v>ML</v>
          </cell>
          <cell r="F3090">
            <v>60639</v>
          </cell>
          <cell r="G3090" t="str">
            <v>Actualización 2022 -I</v>
          </cell>
        </row>
        <row r="3091">
          <cell r="A3091">
            <v>8990</v>
          </cell>
          <cell r="B3091" t="str">
            <v>PROYECTO ESPECÍFICO</v>
          </cell>
          <cell r="C3091" t="str">
            <v>Proyecto Intersección a Desnivel Autopista Sur (NQS) con Av. Bosa</v>
          </cell>
          <cell r="D3091" t="str">
            <v>Proyecto Intersección a Desnivel Autopista Sur (NQS) con Av. Bosa: AISLADOR SÍSMICO CON NÚCLEO DE PLOMO. DIÁMETRO 1.20 m, DESPLAZAMIENTO MÁXIMO 150 mm Y CARGA AXIAL MÁXIMA 10000 kN (Incluye suministro e instalación).</v>
          </cell>
          <cell r="E3091" t="str">
            <v>UN</v>
          </cell>
          <cell r="F3091">
            <v>97818552</v>
          </cell>
          <cell r="G3091" t="str">
            <v>Actualización 2022 -I</v>
          </cell>
        </row>
        <row r="3092">
          <cell r="A3092">
            <v>8991</v>
          </cell>
          <cell r="B3092" t="str">
            <v>PROYECTO ESPECÍFICO</v>
          </cell>
          <cell r="C3092" t="str">
            <v>Proyecto Intersección a Desnivel Autopista Sur (NQS) con Av. Bosa</v>
          </cell>
          <cell r="D3092" t="str">
            <v>Proyecto Intersección a Desnivel Autopista Sur (NQS) con Av. Bosa: ROBLE AUSTRALIANO H=1.5 (Incluye siembra, tierra, abono, transporte y tutor)</v>
          </cell>
          <cell r="E3092" t="str">
            <v>UN</v>
          </cell>
          <cell r="F3092">
            <v>120264</v>
          </cell>
          <cell r="G3092" t="str">
            <v>Actualización 2022 -I</v>
          </cell>
        </row>
        <row r="3093">
          <cell r="A3093">
            <v>8992</v>
          </cell>
          <cell r="B3093" t="str">
            <v>PROYECTO ESPECÍFICO</v>
          </cell>
          <cell r="C3093" t="str">
            <v>Proyecto Intersección a Desnivel Autopista Sur (NQS) con Av. Bosa</v>
          </cell>
          <cell r="D3093" t="str">
            <v>Proyecto Intersección a Desnivel Autopista Sur (NQS) con Av. Bosa: CANALIZACIÓN 8 DUCTOS D=4" PVC - TDP + 1 TRITUBO PE 100 FOPT DE 40mm (1 1/4") RDE 13.5 (Incluye suministro e instalación. No incluye rellenos) xxx</v>
          </cell>
          <cell r="E3093" t="str">
            <v>ML</v>
          </cell>
          <cell r="F3093">
            <v>214076</v>
          </cell>
          <cell r="G3093" t="str">
            <v>Actualización 2022 -I</v>
          </cell>
        </row>
        <row r="3094">
          <cell r="A3094">
            <v>8993</v>
          </cell>
          <cell r="B3094" t="str">
            <v>PROYECTO ESPECÍFICO</v>
          </cell>
          <cell r="C3094" t="str">
            <v>Proyecto Intersección a Desnivel Autopista Sur (NQS) con Av. Bosa</v>
          </cell>
          <cell r="D3094" t="str">
            <v>Proyecto Intersección a Desnivel Autopista Sur (NQS) con Av. Bosa: CAUCHO TEQUENDAMA H=1.5 (Incluye siembra, tierra, abono, transporte y tutor)</v>
          </cell>
          <cell r="E3094" t="str">
            <v>UN</v>
          </cell>
          <cell r="F3094">
            <v>94730</v>
          </cell>
          <cell r="G3094" t="str">
            <v>Actualización 2022 -I</v>
          </cell>
        </row>
        <row r="3095">
          <cell r="A3095">
            <v>8994</v>
          </cell>
          <cell r="B3095" t="str">
            <v>PROYECTO ESPECÍFICO</v>
          </cell>
          <cell r="C3095" t="str">
            <v>Proyecto Intersección a Desnivel Autopista Sur (NQS) con Av. Bosa</v>
          </cell>
          <cell r="D3095" t="str">
            <v>Proyecto Intersección a Desnivel Autopista Sur (NQS) con Av. Bosa: CAJA DE PASO de 1.60m x 1.60m TEL NIN-112 UNE EPM</v>
          </cell>
          <cell r="E3095" t="str">
            <v>UN</v>
          </cell>
          <cell r="F3095">
            <v>3399171</v>
          </cell>
          <cell r="G3095" t="str">
            <v>Actualización 2022 -I</v>
          </cell>
        </row>
        <row r="3096">
          <cell r="A3096">
            <v>8995</v>
          </cell>
          <cell r="B3096" t="str">
            <v>PROYECTO ESPECÍFICO</v>
          </cell>
          <cell r="C3096" t="str">
            <v>Proyecto Intersección a Desnivel Autopista Sur (NQS) con Av. Bosa</v>
          </cell>
          <cell r="D3096" t="str">
            <v>Proyecto Intersección a Desnivel Autopista Sur (NQS) con Av. Bosa: TUBO DE ACERO DE Φ 16" CON EXTREMOS BRIDADOS CON EMPAQUE DE CAUCHO, CON REVESTIMIENTO INTERIOR Y RECUBRIMIENTO EXTERIOR EN MORTERO DE CEMENTO. FABRICADO DE CONFORMIDAD CON LA NORMA AWWA C200 A PARTIR DE LÁMINA ASTMA 36. L=6,00 M. PRESIÓN DE TRABAJO= 150 PSI (Incluye suministro e instalación).</v>
          </cell>
          <cell r="E3096" t="str">
            <v>ML</v>
          </cell>
          <cell r="F3096">
            <v>743691</v>
          </cell>
          <cell r="G3096" t="str">
            <v>Actualización 2022 -I</v>
          </cell>
        </row>
        <row r="3097">
          <cell r="A3097">
            <v>8996</v>
          </cell>
          <cell r="B3097" t="str">
            <v>PROYECTO ESPECÍFICO</v>
          </cell>
          <cell r="C3097" t="str">
            <v>Proyecto Intersección a Desnivel Autopista Sur (NQS) con Av. Bosa</v>
          </cell>
          <cell r="D3097" t="str">
            <v>Proyecto Intersección a Desnivel Autopista Sur (NQS) con Av. Bosa: CINTURÓN DE CIERRE EN ACERO Φ16" REVESTIDO CON PINTURA ANTICORROSIVA. L=0,30M. FABRICADO APARTIR DE LÁMINA ASTM A 36 DE ESPESOR 6MM. PRESIÓN DE TRABAJO = 150 PSI (Incluye suministro e instalación).</v>
          </cell>
          <cell r="E3097" t="str">
            <v>UN</v>
          </cell>
          <cell r="F3097">
            <v>363708</v>
          </cell>
          <cell r="G3097" t="str">
            <v>Actualización 2022 -I</v>
          </cell>
        </row>
        <row r="3098">
          <cell r="A3098">
            <v>8997</v>
          </cell>
          <cell r="B3098" t="str">
            <v>PROYECTO ESPECÍFICO</v>
          </cell>
          <cell r="C3098" t="str">
            <v>Proyecto Intersección a Desnivel Autopista Sur (NQS) con Av. Bosa</v>
          </cell>
          <cell r="D3098" t="str">
            <v>Proyecto Intersección a Desnivel Autopista Sur (NQS) con Av. Bosa: NIPLE EN ACERO Φ12" CON BRIDA. REVESTIMIENTOS INTERIOR Y EXTERIOR EN MORTERO DE CEMENTO. L=2.00M. BRIDA ANSI ASME B16.5 CLASE150. INCLUYE UN ANILLO PASAMURO FABRICADO A PARTIR DE LÁMINA ASTM A36. PRESIÓN DE TRABAJO = 150 PSI (Incluye suministro e instalación).</v>
          </cell>
          <cell r="E3098" t="str">
            <v>UN</v>
          </cell>
          <cell r="F3098">
            <v>3772013</v>
          </cell>
          <cell r="G3098" t="str">
            <v>Actualización 2022 -I</v>
          </cell>
        </row>
        <row r="3099">
          <cell r="A3099">
            <v>8998</v>
          </cell>
          <cell r="B3099" t="str">
            <v>PROYECTO ESPECÍFICO</v>
          </cell>
          <cell r="C3099" t="str">
            <v>Proyecto Intersección a Desnivel Autopista Sur (NQS) con Av. Bosa</v>
          </cell>
          <cell r="D3099" t="str">
            <v>Proyecto Intersección a Desnivel Autopista Sur (NQS) con Av. Bosa: CINTURÓN DE CIERRE EN ACERO Φ 24" REVESTIDO CON PINTURA ANTICORROSIVA. L=0,30M. FABRICADO APARTIR DE LÁMINA ASTM A 36 DE ESPESOR 6MM. PRESIÓN DE TRABAJO = 150 PSI (Incluye suministro e instalación).</v>
          </cell>
          <cell r="E3099" t="str">
            <v>UN</v>
          </cell>
          <cell r="F3099">
            <v>594026</v>
          </cell>
          <cell r="G3099" t="str">
            <v>Actualización 2022 -I</v>
          </cell>
        </row>
        <row r="3100">
          <cell r="A3100">
            <v>8999</v>
          </cell>
          <cell r="B3100" t="str">
            <v>PROYECTO ESPECÍFICO</v>
          </cell>
          <cell r="C3100" t="str">
            <v>Proyecto Intersección a Desnivel Autopista Sur (NQS) con Av. Bosa</v>
          </cell>
          <cell r="D3100" t="str">
            <v>Proyecto Intersección a Desnivel Autopista Sur (NQS) con Av. Bosa: CINTURÓN DE CIERRE EN ACERO Φ36" REVESTIDO CON PINTURA ANTICORROSIVA. L=0,30M. FABRICADO APARTIR DE LÁMINA ASTM A 36 DE ESPESOR 6MM. PRESIÓN DE TRABAJO = 150 PSI (Incluye suministro e instalación).</v>
          </cell>
          <cell r="E3100" t="str">
            <v>UN</v>
          </cell>
          <cell r="F3100">
            <v>876227</v>
          </cell>
          <cell r="G3100" t="str">
            <v>Actualización 2022 -I</v>
          </cell>
        </row>
        <row r="3101">
          <cell r="A3101">
            <v>9000</v>
          </cell>
          <cell r="B3101" t="str">
            <v>PROYECTO ESPECÍFICO</v>
          </cell>
          <cell r="C3101" t="str">
            <v>Proyecto Intersección a Desnivel Autopista Sur (NQS) con Av. Bosa</v>
          </cell>
          <cell r="D3101" t="str">
            <v>Proyecto Intersección a Desnivel Autopista Sur (NQS) con Av. Bosa: TEE EN ACERO Φ24"XΦ16" CON EXTREMOS LISOS PARA CINTURÓN DE CIERRE EN LA RAMA PRINCIPAL Y BRIDA EN LA DERIVACIÓN, CON REVESTIMIENTO INTERIOR Y RECUBRIMIENTO EXTERIOR EN MORTERO DE CEMENTO. L=3,80X1,0M. BRIDA ANSI ASME B16,5 CLASE150. INCLUYE DOS ANILLOS PASAMURO Φ24"F ABRICADOS APARTIR DE LÁMINA ASTM A36. PRESIÓN DE TRABAJO = 150 PSI (Incluye suministro e instalación).</v>
          </cell>
          <cell r="E3101" t="str">
            <v>UN</v>
          </cell>
          <cell r="F3101">
            <v>11853179</v>
          </cell>
          <cell r="G3101" t="str">
            <v>Actualización 2022 -I</v>
          </cell>
        </row>
        <row r="3102">
          <cell r="A3102">
            <v>9001</v>
          </cell>
          <cell r="B3102" t="str">
            <v>PROYECTO ESPECÍFICO</v>
          </cell>
          <cell r="C3102" t="str">
            <v>Proyecto Intersección a Desnivel Autopista Sur (NQS) con Av. Bosa</v>
          </cell>
          <cell r="D3102" t="str">
            <v>Proyecto Intersección a Desnivel Autopista Sur (NQS) con Av. Bosa: BASE GRANULAR CLASE A (BG-A) ESTABILIZADA CON CEMENTO ASFALTICO CONVENCIONAL TIPO MGEA_A (Incluye suministro, transporte, colocación y compactación).</v>
          </cell>
          <cell r="E3102" t="str">
            <v>M3</v>
          </cell>
          <cell r="F3102">
            <v>484079</v>
          </cell>
          <cell r="G3102" t="str">
            <v>Actualización 2022 -I</v>
          </cell>
        </row>
        <row r="3103">
          <cell r="A3103">
            <v>9002</v>
          </cell>
          <cell r="B3103" t="str">
            <v>PROYECTO ESPECÍFICO</v>
          </cell>
          <cell r="C3103" t="str">
            <v>Proyecto Intersección a Desnivel Autopista Sur (NQS) con Av. Bosa</v>
          </cell>
          <cell r="D3103" t="str">
            <v>Proyecto Intersección a Desnivel Autopista Sur (NQS) con Av. Bosa: PICTOGRAMA VELOCIDAD MENOS DE 60 KM/H. (Incluye suministro e instalación).</v>
          </cell>
          <cell r="E3103" t="str">
            <v>UN</v>
          </cell>
          <cell r="F3103">
            <v>387532</v>
          </cell>
          <cell r="G3103" t="str">
            <v>Actualización 2022 -I</v>
          </cell>
        </row>
        <row r="3104">
          <cell r="A3104">
            <v>9003</v>
          </cell>
          <cell r="B3104" t="str">
            <v>PROYECTO ESPECÍFICO</v>
          </cell>
          <cell r="C3104" t="str">
            <v>Proyecto Intersección a Desnivel Autopista Sur (NQS) con Av. Bosa</v>
          </cell>
          <cell r="D3104" t="str">
            <v>Proyecto Intersección a Desnivel Autopista Sur (NQS) con Av. Bosa: TEE EN ACERO Φ 36" X Φ16" CON EXTREMOS LISOS PARA CINTURÓN DE CIERRE EN LA RAMA PRINCIPAL Y BRIDA EN LA DERIVACIÓN, CON REVESTIMIENTO INTERIOR Y RECUBRIMIENTO EXTERIOR EN MORTERO DE CEMENTO. L=3,80X1,0M. BRIDA ANSI ASME B16,5 CLASE150. INCLUYE DOS ANILLOS PASA MURO Φ36" FABRICADOS APARTIR DE LÁMINA ASTM A36. PRESIÓN DE TRABAJO = 150 PSI (Incluye suministro e instalación).</v>
          </cell>
          <cell r="E3104" t="str">
            <v>UN</v>
          </cell>
          <cell r="F3104">
            <v>18186953</v>
          </cell>
          <cell r="G3104" t="str">
            <v>Actualización 2022 -I</v>
          </cell>
        </row>
        <row r="3105">
          <cell r="A3105">
            <v>9004</v>
          </cell>
          <cell r="B3105" t="str">
            <v>PROYECTO ESPECÍFICO</v>
          </cell>
          <cell r="C3105" t="str">
            <v>Proyecto Intersección a Desnivel Autopista Sur (NQS) con Av. Bosa</v>
          </cell>
          <cell r="D3105" t="str">
            <v>Proyecto Intersección a Desnivel Autopista Sur (NQS) con Av. Bosa: Pilote FDP (Full displacement pile) Concreto Tremie 3000 PSI de 40 cm de diámetro.</v>
          </cell>
          <cell r="E3105" t="str">
            <v>ML</v>
          </cell>
          <cell r="F3105">
            <v>130985</v>
          </cell>
          <cell r="G3105" t="str">
            <v>Actualización 2022 -I</v>
          </cell>
        </row>
        <row r="3106">
          <cell r="A3106">
            <v>9005</v>
          </cell>
          <cell r="B3106" t="str">
            <v>PROYECTO ESPECÍFICO</v>
          </cell>
          <cell r="C3106" t="str">
            <v>Proyecto Intersección a Desnivel Autopista Sur (NQS) con Av. Bosa</v>
          </cell>
          <cell r="D3106" t="str">
            <v>Proyecto Intersección a Desnivel Autopista Sur (NQS) con Av. Bosa: SALIDA NORMAL EN ACERO Φ2" CON EXTREMO BRIDADO. REVESTIMIENTOS INTERIOR Y EXTERIOR EN PINTURA EPÓXICA. L=0.15M. INSTALADA EN FÁBRICA SOBRE TUBO O ACCESORIO Φ12". NO INCLUYE EL VALOR DEL TUBO SOBRE EL CUAL VA INSTALADA. BRIDAANSI ASME B16.5 CLASE150. PRESIÓN DE TRABAJO = 150 PSI (Incluye suministro e instalación).</v>
          </cell>
          <cell r="E3106" t="str">
            <v>UN</v>
          </cell>
          <cell r="F3106">
            <v>551150</v>
          </cell>
          <cell r="G3106" t="str">
            <v>Actualización 2022 -I</v>
          </cell>
        </row>
        <row r="3107">
          <cell r="A3107">
            <v>9006</v>
          </cell>
          <cell r="B3107" t="str">
            <v>PROYECTO ESPECÍFICO</v>
          </cell>
          <cell r="C3107" t="str">
            <v>Proyecto Intersección a Desnivel Autopista Sur (NQS) con Av. Bosa</v>
          </cell>
          <cell r="D3107" t="str">
            <v>Proyecto Intersección a Desnivel Autopista Sur (NQS) con Av. Bosa: COMPENSADOR DE DILATACIÓN DE GOMA DN-400 CON CUERPO EN EPDM Y REFUERZO DE NYLON; CON BRIDAS GIRATORIAS ZINCADAS EN ACERO CARBONO TALADRADAS SEGÚN ASA 150 LBS. L= 130 MM (Incluye suministro e instalación).</v>
          </cell>
          <cell r="E3107" t="str">
            <v>UN</v>
          </cell>
          <cell r="F3107">
            <v>6687549</v>
          </cell>
          <cell r="G3107" t="str">
            <v>Actualización 2022 -I</v>
          </cell>
        </row>
        <row r="3108">
          <cell r="A3108">
            <v>9007</v>
          </cell>
          <cell r="B3108" t="str">
            <v>PROYECTO ESPECÍFICO</v>
          </cell>
          <cell r="C3108" t="str">
            <v>Proyecto Intersección a Desnivel Autopista Sur (NQS) con Av. Bosa</v>
          </cell>
          <cell r="D3108" t="str">
            <v>Proyecto Intersección a Desnivel Autopista Sur (NQS) con Av. Bosa: TUBERÍA HD, ACUEDUCTO, PN 16, D=300 mm 12" (Suministro e instalación)</v>
          </cell>
          <cell r="E3108" t="str">
            <v>ML</v>
          </cell>
          <cell r="F3108">
            <v>98972</v>
          </cell>
          <cell r="G3108" t="str">
            <v>Actualización 2022 -I</v>
          </cell>
        </row>
        <row r="3109">
          <cell r="A3109">
            <v>9008</v>
          </cell>
          <cell r="B3109" t="str">
            <v>PROYECTO ESPECÍFICO</v>
          </cell>
          <cell r="C3109" t="str">
            <v>Proyecto Intersección a Desnivel Autopista Sur (NQS) con Av. Bosa</v>
          </cell>
          <cell r="D3109" t="str">
            <v xml:space="preserve">Proyecto Intersección a Desnivel Autopista Sur (NQS) con Av. Bosa: CAJA PARA LAS DERIVACIONES DE 24" A 12" DE LA RED MATRIZ DE ACUEDUCTO. </v>
          </cell>
          <cell r="E3109" t="str">
            <v>UN</v>
          </cell>
          <cell r="F3109">
            <v>71218907</v>
          </cell>
          <cell r="G3109" t="str">
            <v>Actualización 2022 -I</v>
          </cell>
        </row>
        <row r="3110">
          <cell r="A3110">
            <v>9009</v>
          </cell>
          <cell r="B3110" t="str">
            <v>PROYECTO ESPECÍFICO</v>
          </cell>
          <cell r="C3110" t="str">
            <v>Proyecto Intersección a Desnivel Autopista Sur (NQS) con Av. Bosa</v>
          </cell>
          <cell r="D3110" t="str">
            <v>Proyecto Intersección a Desnivel Autopista Sur (NQS) con Av. Bosa: Demolición de muro existente con cemento expansivo</v>
          </cell>
          <cell r="E3110" t="str">
            <v>M3</v>
          </cell>
          <cell r="F3110">
            <v>121337</v>
          </cell>
          <cell r="G3110" t="str">
            <v>Actualización 2022 -I</v>
          </cell>
        </row>
        <row r="3111">
          <cell r="A3111">
            <v>9010</v>
          </cell>
          <cell r="B3111" t="str">
            <v>PROYECTO ESPECÍFICO</v>
          </cell>
          <cell r="C3111" t="str">
            <v>Proyecto Intersección a Desnivel Autopista Sur (NQS) con Av. Bosa</v>
          </cell>
          <cell r="D3111" t="str">
            <v>Proyecto Intersección a Desnivel Autopista Sur (NQS) con Av. Bosa: TUBERÍA HD, ACUERDUCTO, PN 16, D=150mm-6" (Suministro e instalación)</v>
          </cell>
          <cell r="E3111" t="str">
            <v>ML</v>
          </cell>
          <cell r="F3111">
            <v>43287</v>
          </cell>
          <cell r="G3111" t="str">
            <v>Actualización 2022 -I</v>
          </cell>
        </row>
        <row r="3112">
          <cell r="A3112">
            <v>9011</v>
          </cell>
          <cell r="B3112" t="str">
            <v>PROYECTO ESPECÍFICO</v>
          </cell>
          <cell r="C3112" t="str">
            <v>Proyecto Intersección a Desnivel Autopista Sur (NQS) con Av. Bosa</v>
          </cell>
          <cell r="D3112" t="str">
            <v>Proyecto Intersección a Desnivel Autopista Sur (NQS) con Av. Bosa: POSTENSIONAMIENTO PARA SUPERESTRUCTURA FU=1860 MPA ASTM A -416 GR 270 BAJA RELAJACIÓN. (Incluye torones, anclaje, ductos con uniones, servicio de tensionamiento con gato multitorón e inyección con equipos y operarios.</v>
          </cell>
          <cell r="E3112" t="str">
            <v>TON-M</v>
          </cell>
          <cell r="F3112">
            <v>3213</v>
          </cell>
          <cell r="G3112" t="str">
            <v>Actualización 2022 -I</v>
          </cell>
        </row>
        <row r="3113">
          <cell r="A3113">
            <v>9012</v>
          </cell>
          <cell r="B3113" t="str">
            <v>PROYECTO ESPECÍFICO</v>
          </cell>
          <cell r="C3113" t="str">
            <v>Proyecto Intersección a Desnivel Autopista Sur (NQS) con Av. Bosa</v>
          </cell>
          <cell r="D3113" t="str">
            <v xml:space="preserve">Proyecto Intersección a Desnivel Autopista Sur (NQS) con Av. Bosa: 4 DUCTOS D=4" PVC-TDP MAS 2 TRITUBOS (Incluye Suministro e Instalación. No Incluye Rellenos) </v>
          </cell>
          <cell r="E3113" t="str">
            <v>ML</v>
          </cell>
          <cell r="F3113">
            <v>163070</v>
          </cell>
          <cell r="G3113" t="str">
            <v>Actualización 2022 -I</v>
          </cell>
        </row>
        <row r="3114">
          <cell r="A3114">
            <v>9014</v>
          </cell>
          <cell r="B3114" t="str">
            <v>PROYECTO ESPECÍFICO</v>
          </cell>
          <cell r="C3114" t="str">
            <v>Proyecto Intersección a Desnivel Autopista Sur (NQS) con Av. Bosa</v>
          </cell>
          <cell r="D3114" t="str">
            <v>Proyecto Intersección a Desnivel Autopista Sur (NQS) con Av. Bosa: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E3114" t="str">
            <v>KG</v>
          </cell>
          <cell r="F3114">
            <v>15693</v>
          </cell>
          <cell r="G3114" t="str">
            <v>Actualización 2022 -I</v>
          </cell>
        </row>
        <row r="3115">
          <cell r="A3115">
            <v>9015</v>
          </cell>
          <cell r="B3115" t="str">
            <v>PROYECTO ESPECÍFICO</v>
          </cell>
          <cell r="C3115" t="str">
            <v>Proyecto Intersección a Desnivel Autopista Sur (NQS) con Av. Bosa</v>
          </cell>
          <cell r="D3115" t="str">
            <v xml:space="preserve">Proyecto Intersección a Desnivel Autopista Sur (NQS) con Av. Bosa: CAJA PARA LAS DERIVACIONES DE 36" A 12" DE LA RED MATRIZ DE ACUEDUCTO. </v>
          </cell>
          <cell r="E3115" t="str">
            <v>UN</v>
          </cell>
          <cell r="F3115">
            <v>74572619</v>
          </cell>
          <cell r="G3115" t="str">
            <v>Actualización 2022 -I</v>
          </cell>
        </row>
        <row r="3116">
          <cell r="A3116">
            <v>9016</v>
          </cell>
          <cell r="B3116" t="str">
            <v>PROYECTO ESPECÍFICO</v>
          </cell>
          <cell r="C3116" t="str">
            <v>Proyecto Intersección a Desnivel Autopista Sur (NQS) con Av. Bosa</v>
          </cell>
          <cell r="D3116" t="str">
            <v>Proyecto Intersección a Desnivel Autopista Sur (NQS) con Av. Bosa: FONDO DE JUNTA EN ESPUMA DE POLIETILENO DE BAJA DENSIDAD D= 32 mm. Suministro e instalación</v>
          </cell>
          <cell r="E3116" t="str">
            <v>ML</v>
          </cell>
          <cell r="F3116">
            <v>10851</v>
          </cell>
          <cell r="G3116" t="str">
            <v>Actualización 2022 -I</v>
          </cell>
        </row>
        <row r="3117">
          <cell r="A3117">
            <v>9017</v>
          </cell>
          <cell r="B3117" t="str">
            <v>PROYECTO ESPECÍFICO</v>
          </cell>
          <cell r="C3117" t="str">
            <v>Proyecto Intersección a Desnivel Autopista Sur (NQS) con Av. Bosa</v>
          </cell>
          <cell r="D3117" t="str">
            <v>Proyecto Intersección a Desnivel Autopista Sur (NQS) con Av. Bosa: ADOQUIN DE ARCILLA COLOR ROJO O SIMILAR (26x6x6cm) (Incluye arena de peña para sello, Base 5cm en mortero de 2000 PSI) Transporte petreos 28 Km. SUMINISTRO E INSTALACIÓN.</v>
          </cell>
          <cell r="E3117" t="str">
            <v>M2</v>
          </cell>
          <cell r="F3117">
            <v>72747</v>
          </cell>
          <cell r="G3117" t="str">
            <v>Actualización 2022 -I</v>
          </cell>
        </row>
        <row r="3118">
          <cell r="A3118">
            <v>9018</v>
          </cell>
          <cell r="B3118" t="str">
            <v>PROYECTO ESPECÍFICO</v>
          </cell>
          <cell r="C3118" t="str">
            <v>Proyecto Intersección a Desnivel Autopista Sur (NQS) con Av. Bosa</v>
          </cell>
          <cell r="D3118" t="str">
            <v>Proyecto Intersección a Desnivel Autopista Sur (NQS) con Av. Bosa: TUBERÍA HD, ACUEDUCTO, PN 16, D=100mm - 4" (Suministro e instalación)</v>
          </cell>
          <cell r="E3118" t="str">
            <v>ML</v>
          </cell>
          <cell r="F3118">
            <v>19452</v>
          </cell>
          <cell r="G3118" t="str">
            <v>Actualización 2022 -I</v>
          </cell>
        </row>
        <row r="3119">
          <cell r="A3119">
            <v>9019</v>
          </cell>
          <cell r="B3119" t="str">
            <v>PROYECTO ESPECÍFICO</v>
          </cell>
          <cell r="C3119" t="str">
            <v>Proyecto Intersección a Desnivel Autopista Sur (NQS) con Av. Bosa</v>
          </cell>
          <cell r="D3119" t="str">
            <v>Proyecto Intersección a Desnivel Autopista Sur (NQS) con Av. Bosa: SEÑAL INFORMATIVA SI-28, TABLERO 85.01cm x 26.00cm REFLECTIVO ALTA INTENSIDAD, PEDESTAL EN ÁNGULO DE 2"x2"x1/4" H= 2.60m EN PINTURA ELECTROSTÁTICA. INCLUYE SUMINISTRO E INSTALACIÓN</v>
          </cell>
          <cell r="E3119" t="str">
            <v>UN</v>
          </cell>
          <cell r="F3119">
            <v>417896</v>
          </cell>
          <cell r="G3119" t="str">
            <v>Actualización 2022 -I</v>
          </cell>
        </row>
        <row r="3120">
          <cell r="A3120">
            <v>9020</v>
          </cell>
          <cell r="B3120" t="str">
            <v>PROYECTO ESPECÍFICO</v>
          </cell>
          <cell r="C3120" t="str">
            <v>Proyecto Intersección a Desnivel Autopista Sur (NQS) con Av. Bosa</v>
          </cell>
          <cell r="D3120" t="str">
            <v>Proyecto Intersección a Desnivel Autopista Sur (NQS) con Av. Bosa: BASE ESTABILIZADA CON ASFALTO EN CALIENTE MEZCLADA EN PLANTA (Incluye suministro, extendido, nivelación y compactación).</v>
          </cell>
          <cell r="E3120" t="str">
            <v>M3</v>
          </cell>
          <cell r="F3120">
            <v>614631</v>
          </cell>
          <cell r="G3120" t="str">
            <v>Actualización 2022 -I</v>
          </cell>
        </row>
        <row r="3121">
          <cell r="A3121">
            <v>9021</v>
          </cell>
          <cell r="B3121" t="str">
            <v>PROYECTO ESPECÍFICO</v>
          </cell>
          <cell r="C3121" t="str">
            <v>Proyecto Intersección a Desnivel Autopista Sur (NQS) con Av. Bosa</v>
          </cell>
          <cell r="D3121" t="str">
            <v>Proyecto Intersección a Desnivel Autopista Sur (NQS) con Av. Bosa: TUBERÍA HD, ACUEDUCTO, PN 16, D=200 mm-8" (Suministro e instalación)</v>
          </cell>
          <cell r="E3121" t="str">
            <v>ML</v>
          </cell>
          <cell r="F3121">
            <v>46669</v>
          </cell>
          <cell r="G3121" t="str">
            <v>Actualización 2022 -I</v>
          </cell>
        </row>
        <row r="3122">
          <cell r="A3122">
            <v>9022</v>
          </cell>
          <cell r="B3122" t="str">
            <v>PROYECTO ESPECÍFICO</v>
          </cell>
          <cell r="C3122" t="str">
            <v>Proyecto Intersección a Desnivel Autopista Sur (NQS) con Av. Bosa</v>
          </cell>
          <cell r="D3122" t="str">
            <v>Proyecto Intersección a Desnivel Autopista Sur (NQS) con Av. Bosa: JUNTA DE DILATACION ELASTOMÉRICA T-160 PARA DESPLAZAMIENTO 160mm+/-80mm  (Incluye Suministro e instalación y material para anclajes).</v>
          </cell>
          <cell r="E3122" t="str">
            <v>ML</v>
          </cell>
          <cell r="F3122">
            <v>2773346</v>
          </cell>
          <cell r="G3122" t="str">
            <v>Actualización 2022 -I</v>
          </cell>
        </row>
        <row r="3123">
          <cell r="A3123">
            <v>9023</v>
          </cell>
          <cell r="B3123" t="str">
            <v>PROYECTO ESPECÍFICO</v>
          </cell>
          <cell r="C3123" t="str">
            <v>Proyecto Intersección a Desnivel Autopista Sur (NQS) con Av. Bosa</v>
          </cell>
          <cell r="D3123" t="str">
            <v>Proyecto Intersección a Desnivel Autopista Sur (NQS) con Av. Bosa: CÁMARA EN CONCRETO DE 4000 PSI GRAVA COMÚN PREFABRICADO TIPO II. SUMINISTRO E INSTALACIÓN.</v>
          </cell>
          <cell r="E3123" t="str">
            <v>UN</v>
          </cell>
          <cell r="F3123">
            <v>21590776</v>
          </cell>
          <cell r="G3123" t="str">
            <v>Actualización 2022 -I</v>
          </cell>
        </row>
        <row r="3124">
          <cell r="A3124">
            <v>9024</v>
          </cell>
          <cell r="B3124" t="str">
            <v>PROYECTO ESPECÍFICO</v>
          </cell>
          <cell r="C3124" t="str">
            <v>Proyecto Intersección a Desnivel Autopista Sur (NQS) con Av. Bosa</v>
          </cell>
          <cell r="D3124" t="str">
            <v>Proyecto Intersección a Desnivel Autopista Sur (NQS) con Av. Bosa: CONFORMACION DE TERRAPLENES CON MATERIAL DE EXCAVACIÓN. (Incluye equipo y mano de obra)</v>
          </cell>
          <cell r="E3124" t="str">
            <v>M3</v>
          </cell>
          <cell r="F3124">
            <v>8954</v>
          </cell>
          <cell r="G3124" t="str">
            <v>Actualización 2022 -I</v>
          </cell>
        </row>
        <row r="3125">
          <cell r="A3125">
            <v>9025</v>
          </cell>
          <cell r="B3125" t="str">
            <v>PROYECTO ESPECÍFICO</v>
          </cell>
          <cell r="C3125" t="str">
            <v>Proyecto Intersección a Desnivel Autopista Sur (NQS) con Av. Bosa</v>
          </cell>
          <cell r="D3125" t="str">
            <v>Proyecto Intersección a Desnivel Autopista Sur (NQS) con Av. Bosa: JUNTA DE DILATACION ELASTOMÉRICA PARA DESPLAZAMIENTO MIN=+/- 100 MM A MAX =+/- 115 MM (Incluye Suministro, accesorios, materiales e instalación).</v>
          </cell>
          <cell r="E3125" t="str">
            <v>ML</v>
          </cell>
          <cell r="F3125">
            <v>3735531</v>
          </cell>
          <cell r="G3125" t="str">
            <v>Actualización 2022 -I</v>
          </cell>
        </row>
        <row r="3126">
          <cell r="A3126">
            <v>9026</v>
          </cell>
          <cell r="B3126" t="str">
            <v>PROYECTO ESPECÍFICO</v>
          </cell>
          <cell r="C3126" t="str">
            <v>Proyecto Intersección a Desnivel Autopista Sur (NQS) con Av. Bosa</v>
          </cell>
          <cell r="D3126" t="str">
            <v>Proyecto Intersección a Desnivel Autopista Sur (NQS) con Av. Bosa: TERRAPLÉN EN CENIZA DE ALTO HORNO. INCLUYE ADICIÓN DEL 6% DE CAL. SUMINISTRO E INSTALACIÓN, EXTENDIDO, HUMEDECIMIENTO, COMPACTACIÓN Y TRANSPORTE.</v>
          </cell>
          <cell r="E3126" t="str">
            <v>M3</v>
          </cell>
          <cell r="F3126">
            <v>192413</v>
          </cell>
          <cell r="G3126" t="str">
            <v>Actualización 2022 -I</v>
          </cell>
        </row>
        <row r="3127">
          <cell r="A3127">
            <v>9027</v>
          </cell>
          <cell r="B3127" t="str">
            <v>PROYECTO ESPECÍFICO</v>
          </cell>
          <cell r="C3127" t="str">
            <v>Proyecto Intersección a Desnivel Autopista Sur (NQS) con Av. Bosa</v>
          </cell>
          <cell r="D3127" t="str">
            <v>Proyecto Intersección a Desnivel Autopista Sur (NQS) con Av. Bosa: VÁLVULA DE MARIPOSA Ø 16"A BRIDA - BRIDA (A) (150 PSI). SUMINISTRO E INSTALACIÓN</v>
          </cell>
          <cell r="E3127" t="str">
            <v>UN</v>
          </cell>
          <cell r="F3127">
            <v>4255294</v>
          </cell>
          <cell r="G3127" t="str">
            <v>Actualización 2022 -I</v>
          </cell>
        </row>
        <row r="3128">
          <cell r="A3128">
            <v>9028</v>
          </cell>
          <cell r="B3128" t="str">
            <v>ENSAYOS - LABORATORIOS</v>
          </cell>
          <cell r="C3128" t="str">
            <v>ENSAYOS - LABORATORIOS</v>
          </cell>
          <cell r="D3128" t="str">
            <v>Estudios y Diseños proyectos de Valorización: APIQUE MANUAL HASTA 1.50m DE 0.50m X 0.50m - (Relleno y adecuación del sitio - incluye transporte.)</v>
          </cell>
          <cell r="E3128" t="str">
            <v>M3</v>
          </cell>
          <cell r="F3128">
            <v>297500</v>
          </cell>
          <cell r="G3128" t="str">
            <v>Actualización 2022 -I</v>
          </cell>
        </row>
        <row r="3129">
          <cell r="A3129">
            <v>9029</v>
          </cell>
          <cell r="B3129" t="str">
            <v>ENSAYOS - LABORATORIOS</v>
          </cell>
          <cell r="C3129" t="str">
            <v>ENSAYOS - LABORATORIOS</v>
          </cell>
          <cell r="D3129" t="str">
            <v>Estudios y Diseños proyectos de Valorización: APIQUE MANUAL EN ZONA DURA DE 0,65m x 0,65m x1,5m (Incluye demolición, excavación, recuperación de muestras alteradas e inalteradas, reparación con base granular y mezcla en frío e=0,10m) - Horario Nocturno</v>
          </cell>
          <cell r="E3129" t="str">
            <v>UN</v>
          </cell>
          <cell r="F3129">
            <v>678577</v>
          </cell>
          <cell r="G3129" t="str">
            <v>Actualización 2022 -I</v>
          </cell>
        </row>
        <row r="3130">
          <cell r="A3130">
            <v>9030</v>
          </cell>
          <cell r="B3130" t="str">
            <v>REDES ELECTRICAS</v>
          </cell>
          <cell r="C3130" t="str">
            <v>RED ELECTRICA CODENSA</v>
          </cell>
          <cell r="D3130" t="str">
            <v>CONSTRUCCION DE CAJA DE INSPECCIÓN PARA ALUMBRADO PUBLICO Y ACOMETIDAS EN BAJA NORMA CODENSA CS 274 (Norma 2018-2019) (Incluye concreto de base, muro de espesor 0.15m, pañete, recebo común, concreto para viga de soporte de marco y marco y tapa. No incluye tuberia). Medidas Externas: 0.90 x 0.90m. Medidas Internas: 0.60 x 0.60m. Altura total: 1.376m</v>
          </cell>
          <cell r="E3130" t="str">
            <v>UN</v>
          </cell>
          <cell r="F3130">
            <v>799323</v>
          </cell>
          <cell r="G3130" t="str">
            <v>Actualización 2022 -I</v>
          </cell>
        </row>
        <row r="3131">
          <cell r="A3131">
            <v>9031</v>
          </cell>
          <cell r="B3131" t="str">
            <v>REDES ELECTRICAS</v>
          </cell>
          <cell r="C3131" t="str">
            <v>RED ELECTRICA CODENSA</v>
          </cell>
          <cell r="D3131" t="str">
            <v>CONSTRUCCION DE CAJA DE INSPECCIÓN SENCILLA PARA CANALIZACION EN M.T. Y B.T. NORMA CODENSA CS 275 (Norma 2018-2019) (Incluye concreto de base, muros de espesor 0.25m, pañete, recebo comun, concreto para viga de soporte de marco y marco y tapa. No incluye tuberia). Medidas Externas: 1.690mX1.1900m. Medidas Internas: 1.190m X0.690m Altura total: 1.85m</v>
          </cell>
          <cell r="E3131" t="str">
            <v>UN</v>
          </cell>
          <cell r="F3131">
            <v>1706282</v>
          </cell>
          <cell r="G3131" t="str">
            <v>Actualización 2022 -I</v>
          </cell>
        </row>
        <row r="3132">
          <cell r="A3132">
            <v>9032</v>
          </cell>
          <cell r="B3132" t="str">
            <v>REDES ELECTRICAS</v>
          </cell>
          <cell r="C3132" t="str">
            <v>RED ELECTRICA CODENSA</v>
          </cell>
          <cell r="D3132" t="str">
            <v>CONSTRUCCION DE CAJA DE INSPECCION DOBLE PARA CANALIZACION DE M.T. Y B.T. TIPO CS 276  (Norma 2018) (Incluye concreto de base, muro de espesor 0.25m, pañete, recebo comun, escalera de gato, concreto para viga de soporte de marco y marco y tapa. No incluye tuberia). Medidas Externas: 1.69 x 1.99m. Medidas Internas: 1.19 x 1.49m. Altura total: 1.85m</v>
          </cell>
          <cell r="E3132" t="str">
            <v>UN</v>
          </cell>
          <cell r="F3132">
            <v>2906625</v>
          </cell>
          <cell r="G3132" t="str">
            <v>Actualización 2022 -I</v>
          </cell>
        </row>
        <row r="3133">
          <cell r="A3133">
            <v>9033</v>
          </cell>
          <cell r="B3133" t="str">
            <v>REDES ELECTRICAS</v>
          </cell>
          <cell r="C3133" t="str">
            <v>RED ELECTRICA CODENSA</v>
          </cell>
          <cell r="D3133" t="str">
            <v xml:space="preserve">CONSTRUCCIÓN DE CAJA DE INSPECCION TRIPLE PARA CANALIZACION DE M.T. TIPO CS 277 (Norma 2018) (Incluye concreto de base, muro de espesor 0.25m, pañete, recebo comun, concreto para viga de soporte de marco y marco y tapa. No incluye tuberia). Medidas Externas: 1.69 x 2.79m. Medidas Internas: 1.19 x 2.29m. Altura total: 1.85m. </v>
          </cell>
          <cell r="E3133" t="str">
            <v>UN</v>
          </cell>
          <cell r="F3133">
            <v>3766457</v>
          </cell>
          <cell r="G3133" t="str">
            <v>Actualización 2022 -I</v>
          </cell>
        </row>
        <row r="3134">
          <cell r="A3134">
            <v>9034</v>
          </cell>
          <cell r="B3134" t="str">
            <v>REDES ELECTRICAS</v>
          </cell>
          <cell r="C3134" t="str">
            <v>RED ELECTRICA CODENSA</v>
          </cell>
          <cell r="D3134" t="str">
            <v>CONSTRUCCION DE CAJA  DE  INSPECCIÓN  TIPO  VEHICULAR  NORMA  CODENSA  CS  280 (Norma 2018) (Incluye concreto de base, muro de espesor 0.25m, pañete, recebo comun, concreto para viga de soporte de marco y marco y tapa. No incluye tuberia) Medidas Externas: 2.00 x 2.00m. Medidas Internas: 1.50 x 1.50m. ALTURA  LIBRE 1.80 M</v>
          </cell>
          <cell r="E3134" t="str">
            <v>UN</v>
          </cell>
          <cell r="F3134">
            <v>3532405</v>
          </cell>
          <cell r="G3134" t="str">
            <v>Actualización 2022 -I</v>
          </cell>
        </row>
        <row r="3135">
          <cell r="A3135">
            <v>9035</v>
          </cell>
          <cell r="B3135" t="str">
            <v>REDES ELECTRICAS</v>
          </cell>
          <cell r="C3135" t="str">
            <v>RED ELECTRICA CODENSA</v>
          </cell>
          <cell r="D3135" t="str">
            <v>CONSTRUCCION DE CAJA DE INSPECCION PARA ALOJAR SECCIONADOR DE MANIOBRA EN MEDIA TENSION  NORMA  CODENSA  CS290 (Norma 2018-2019) (Incluye concreto de base, muro de espesor 0.25m, pañete, recebo comun, escalera de gato, concreto para viga de soporte de marco y marco y tapa. No incluye tuberia). Medidas Externas: 2.50 x 2.00m. Medidas Internas: 2.00 x 1.50 m. Altura Total: 1.85m</v>
          </cell>
          <cell r="E3135" t="str">
            <v>UN</v>
          </cell>
          <cell r="F3135">
            <v>5433367</v>
          </cell>
          <cell r="G3135" t="str">
            <v>Actualización 2022 -I</v>
          </cell>
        </row>
        <row r="3136">
          <cell r="A3136">
            <v>9036</v>
          </cell>
          <cell r="B3136" t="str">
            <v>PROYECTO ESPECÍFICO</v>
          </cell>
          <cell r="C3136" t="str">
            <v>PROYECTOS ESPECIFICOS</v>
          </cell>
          <cell r="D3136" t="str">
            <v>PROYECTO CONSTRUCCIÓN DE LA AVENIDA BOYACÁ (AK 72) CÁMARA GRP P271 TIPO II (0°) DN ENTRADA 2000 DN SALIDA 2000 (BL1+BL2=2250 MM) DN CHIMENEA  1200 (H=1550 MM), INCLUYE ESCALERA Y ACCESORIOS, NO INCLUYE TRANSPORTE NI TUBERÍA . SUMINISTRO E INSTALACIÓ</v>
          </cell>
          <cell r="E3136" t="str">
            <v>UN</v>
          </cell>
          <cell r="F3136">
            <v>31029713</v>
          </cell>
          <cell r="G3136" t="str">
            <v>Actualización 2022 -I</v>
          </cell>
        </row>
        <row r="3137">
          <cell r="A3137">
            <v>9037</v>
          </cell>
          <cell r="B3137" t="str">
            <v>PROYECTO ESPECÍFICO</v>
          </cell>
          <cell r="C3137" t="str">
            <v>PROYECTOS ESPECIFICOS</v>
          </cell>
          <cell r="D3137" t="str">
            <v>PROYECTO CONSTRUCCIÓN DE LA AVENIDA BOYACÁ (AK 72) CÁMARA GRP P2 TIPO II (1°-30°) DN ENTRADA 2000 DN SALIDA 2000 (BL1+BL2=3200 MM) DN CHIMENEA  1200 (H=1550 MM), INCLUYE ESCALERA Y ACCESORIOS, NO  INCLUYE TRANSPORTE NI TUBERÍA . SUMINISTRO E INSTALACIÓN</v>
          </cell>
          <cell r="E3137" t="str">
            <v>UN</v>
          </cell>
          <cell r="F3137">
            <v>37860215</v>
          </cell>
          <cell r="G3137" t="str">
            <v>Actualización 2022 -I</v>
          </cell>
        </row>
        <row r="3138">
          <cell r="A3138">
            <v>9038</v>
          </cell>
          <cell r="B3138" t="str">
            <v>PROYECTO ESPECÍFICO</v>
          </cell>
          <cell r="C3138" t="str">
            <v>PROYECTOS ESPECIFICOS</v>
          </cell>
          <cell r="D3138" t="str">
            <v>PROYECTO CONSTRUCCIÓN DE LA AVENIDA BOYACÁ (AK 72) CÁMARA GRP P70 TIPO II (31°-60°) DN ENTRADA 2000 DN SALIDA 2000 (BL1+BL2=3800 MM) DN CHIMENEA  1200 (H=1550 MM), INCLUYE ESCALERA Y ACCESORIOS, NO INCLUYE TRANSPORTE NI TUBERÍA. SUMINISTRO E INSTALACIÓN</v>
          </cell>
          <cell r="E3138" t="str">
            <v>UN</v>
          </cell>
          <cell r="F3138">
            <v>42064429</v>
          </cell>
          <cell r="G3138" t="str">
            <v>Actualización 2022 -I</v>
          </cell>
        </row>
        <row r="3139">
          <cell r="A3139">
            <v>9039</v>
          </cell>
          <cell r="B3139" t="str">
            <v>PUENTES</v>
          </cell>
          <cell r="C3139" t="str">
            <v>PUENTES</v>
          </cell>
          <cell r="D3139" t="str">
            <v>IMPERMEABILIZACIÓN DE TABLERO CON MANTO BITUMINOSO ASFÁLTICO IMPERMEABILIZANTE HDPE + FP 250 (A TODO COSTO INCLUYE PREPARACIÓN DE SUPERFICIE)</v>
          </cell>
          <cell r="E3139" t="str">
            <v>M2</v>
          </cell>
          <cell r="F3139">
            <v>49955</v>
          </cell>
          <cell r="G3139" t="str">
            <v>Actualización 2022 -I</v>
          </cell>
        </row>
        <row r="3140">
          <cell r="A3140">
            <v>9040</v>
          </cell>
          <cell r="B3140" t="str">
            <v>PUENTES</v>
          </cell>
          <cell r="C3140" t="str">
            <v>PUENTES</v>
          </cell>
          <cell r="D3140" t="str">
            <v>Suministro e instalación de Fibra de Carbono para refuerzo estructural o equivalente. Incluye todos los costos de preparación de superficie, suministro de materiales (Fibra de Carbono o equivalente, adhesivo epóxico, thiner, estopa), equipos (Herramienta Menor, Andamios, Pulidora, Copa de abrasión), Adhesión, Transportes, Manejo, Almacenamiento, Desperdicios y Mano de Obra</v>
          </cell>
          <cell r="E3140" t="str">
            <v>M2</v>
          </cell>
          <cell r="F3140">
            <v>400374</v>
          </cell>
          <cell r="G3140" t="str">
            <v>Actualización 2022 -I</v>
          </cell>
        </row>
        <row r="3141">
          <cell r="A3141">
            <v>9041</v>
          </cell>
          <cell r="B3141" t="str">
            <v>GEOSINTETICOS</v>
          </cell>
          <cell r="C3141" t="str">
            <v>GEOMEMBRANAS</v>
          </cell>
          <cell r="D3141" t="str">
            <v>NEPRENO DE 500mm X 400mm X 63mm DUREZA 60 (5 Láminas de acero) Suministro e instalación. Incluye limpieza de la superficie con chorro de aire a presión, pegante e instalación de Neoprenos nuevos, y todos los costos de suministro de materiales, equipos (Herramienta Menor, Andamios), Transporte, manejo, almacenamiento, desperdicios y manejo de obra.</v>
          </cell>
          <cell r="E3141" t="str">
            <v>UN</v>
          </cell>
          <cell r="F3141">
            <v>988811</v>
          </cell>
          <cell r="G3141" t="str">
            <v>Actualización 2022 -I</v>
          </cell>
        </row>
        <row r="3142">
          <cell r="A3142">
            <v>9042</v>
          </cell>
          <cell r="B3142" t="str">
            <v>PUENTES</v>
          </cell>
          <cell r="C3142" t="str">
            <v>PUENTES</v>
          </cell>
          <cell r="D3142" t="str">
            <v>DESMONTE DE BARRERAS METÁLICAS (A TODO COSTO)</v>
          </cell>
          <cell r="E3142" t="str">
            <v>ML</v>
          </cell>
          <cell r="F3142">
            <v>50192</v>
          </cell>
          <cell r="G3142" t="str">
            <v>Actualización 2022 -I</v>
          </cell>
        </row>
        <row r="3143">
          <cell r="A3143">
            <v>9044</v>
          </cell>
          <cell r="B3143" t="str">
            <v>PUENTES</v>
          </cell>
          <cell r="C3143" t="str">
            <v>PUENTES</v>
          </cell>
          <cell r="D3143" t="str">
            <v>REFORZAMIENTO DE VIGAS METÁLICAS EN LÁMINA DE ACERO LÁMINA HR 8mm x 20"A588 GR B/A709 GR 50/W DE 8x560x9000 mm INCLUYE SUMINISTRO DE MATERIALES, EQUIPOS, TRANSPORTES, MANEJO, ALMACENAMIENTO, DESPERDICIOS Y MANO DE OBRA</v>
          </cell>
          <cell r="E3143" t="str">
            <v>UN</v>
          </cell>
          <cell r="F3143">
            <v>4215498</v>
          </cell>
          <cell r="G3143" t="str">
            <v>Actualización 2022 -I</v>
          </cell>
        </row>
        <row r="3144">
          <cell r="A3144">
            <v>9045</v>
          </cell>
          <cell r="B3144" t="str">
            <v>DEMOLICIONES</v>
          </cell>
          <cell r="C3144" t="str">
            <v>DEMOLICIONES</v>
          </cell>
          <cell r="D3144" t="str">
            <v xml:space="preserve">DESMONTE Y MONTAJE DE DUCTERÍA EMT EXISTENTE INCLUYE MANO DE OBRA NO INCLUYE MATERIALES							</v>
          </cell>
          <cell r="E3144" t="str">
            <v>ML</v>
          </cell>
          <cell r="F3144">
            <v>5816</v>
          </cell>
          <cell r="G3144" t="str">
            <v>Actualización 2022 -I</v>
          </cell>
        </row>
        <row r="3145">
          <cell r="A3145">
            <v>9046</v>
          </cell>
          <cell r="B3145" t="str">
            <v>DEMOLICIONES</v>
          </cell>
          <cell r="C3145" t="str">
            <v>DEMOLICIONES</v>
          </cell>
          <cell r="D3145" t="str">
            <v xml:space="preserve">DESMONTE Y MONTAJE DE CAJAS ELÉCTRICAS METÁLICAS EXISTENTES INCLUYE MANO DE OBRA NO INCLUYE MATERIALES							</v>
          </cell>
          <cell r="E3145" t="str">
            <v>UN</v>
          </cell>
          <cell r="F3145">
            <v>21873</v>
          </cell>
          <cell r="G3145" t="str">
            <v>Actualización 2022 -I</v>
          </cell>
        </row>
        <row r="3146">
          <cell r="A3146">
            <v>9047</v>
          </cell>
          <cell r="B3146" t="str">
            <v>DEMOLICIONES</v>
          </cell>
          <cell r="C3146" t="str">
            <v>DEMOLICIONES</v>
          </cell>
          <cell r="D3146" t="str">
            <v xml:space="preserve">DESMONTE Y MONTAJE DE LUMINARIAS EXISTENTES INCLUYE MANO DE OBRA NO INCLUYE MATERIALES							</v>
          </cell>
          <cell r="E3146" t="str">
            <v>UN</v>
          </cell>
          <cell r="F3146">
            <v>60886</v>
          </cell>
          <cell r="G3146" t="str">
            <v>Actualización 2022 -I</v>
          </cell>
        </row>
        <row r="3147">
          <cell r="A3147">
            <v>9048</v>
          </cell>
          <cell r="B3147" t="str">
            <v>DEMOLICIONES</v>
          </cell>
          <cell r="C3147" t="str">
            <v>DEMOLICIONES</v>
          </cell>
          <cell r="D3147" t="str">
            <v xml:space="preserve">DESMONTE Y MONTAJE DE CABLE EXISTENTE INCLUYE MANO DE OBRA NO INCLUYE MATERIALES							</v>
          </cell>
          <cell r="E3147" t="str">
            <v>ML</v>
          </cell>
          <cell r="F3147">
            <v>2909</v>
          </cell>
          <cell r="G3147" t="str">
            <v>Actualización 2022 -I</v>
          </cell>
        </row>
        <row r="3148">
          <cell r="A3148">
            <v>9049</v>
          </cell>
          <cell r="B3148" t="str">
            <v>PROYECTO ESPECÍFICO</v>
          </cell>
          <cell r="C3148" t="str">
            <v>Obras y actividades complementarias para el reforzamiento estructural de puentes vehiculares en Bogotá D.C. Grupo C</v>
          </cell>
          <cell r="D3148" t="str">
            <v>Ejecución de las obras y actividades complementarias para el reforzamiento estructural de puentes vehiculares en Bogotá D.C. Grupo C - VÁLVULA TIPO MARIPOSA DOBLE EXCENTRICIDAD SIN ACTUADOR 150PSI Ø20" (INCLUYE SUMINISTRO E INSTALACIÓN)</v>
          </cell>
          <cell r="E3148" t="str">
            <v>UN</v>
          </cell>
          <cell r="F3148">
            <v>27251565</v>
          </cell>
          <cell r="G3148" t="str">
            <v>Actualización 2022 -I</v>
          </cell>
        </row>
        <row r="3149">
          <cell r="A3149">
            <v>9050</v>
          </cell>
          <cell r="B3149" t="str">
            <v>PROYECTO ESPECÍFICO</v>
          </cell>
          <cell r="C3149" t="str">
            <v>Obras y actividades complementarias para el reforzamiento estructural de puentes vehiculares en Bogotá D.C. Grupo C</v>
          </cell>
          <cell r="D3149" t="str">
            <v>Ejecución de Obras y actividades complementarias para el reforzamiento estructural de puentes vehiculares en Bogotá D.C. Grupo C - SUMINISTRO E INSTALACIÓN DE REDUCCIÓN EN ACERO Ø 24" x 20" CON ESPIGO Ø 24" Y CAMPANA Ø 16, REVESTIDA INTERIOR Y EXTERIOR CON MORTERO CEMENTO. L= 0.54m PRESIÓN DE TRABAJO= 150 PSI</v>
          </cell>
          <cell r="E3149" t="str">
            <v>UN</v>
          </cell>
          <cell r="F3149">
            <v>4446529</v>
          </cell>
          <cell r="G3149" t="str">
            <v>Actualización 2022 -I</v>
          </cell>
        </row>
        <row r="3150">
          <cell r="A3150">
            <v>9051</v>
          </cell>
          <cell r="B3150" t="str">
            <v>PROYECTO ESPECÍFICO</v>
          </cell>
          <cell r="C3150" t="str">
            <v>Obras y actividades complementarias para el reforzamiento estructural de puentes vehiculares en Bogotá D.C. Grupo C</v>
          </cell>
          <cell r="D3150" t="str">
            <v>Ejecución de las obras y actividades complementarias para el reforzamiento estructural de puentes vehiculares en Bogotá D.C. Grupo C - SUMINISTRO E INSTALACIÓN DE CODO EN ACERO Ø 20" ENTRE 67½° Y 90° CON UNIONES ESPIGO - CAMPANA CON EMPAQUE DE CAUCHO, CON REVESTIMIENTO INTERIOR Y RECUBRIMIENTO EXTERIOR EN MORTERO DE CEMENTO L=1.50M X 1.50M. PRESIÓN DE TRABAJO =150PSI</v>
          </cell>
          <cell r="E3150" t="str">
            <v>UN</v>
          </cell>
          <cell r="F3150">
            <v>6626095</v>
          </cell>
          <cell r="G3150" t="str">
            <v>Actualización 2022 -I</v>
          </cell>
        </row>
        <row r="3151">
          <cell r="A3151">
            <v>9052</v>
          </cell>
          <cell r="B3151" t="str">
            <v>CONCRETO Y ACERO PARA ESTRUCTURAS</v>
          </cell>
          <cell r="C3151" t="str">
            <v>ESTRUCTURAS EN ACERO</v>
          </cell>
          <cell r="D3151" t="str">
            <v xml:space="preserve">ANCLAJE EPÓXICO DE VARILLA DE 1-1/4'' SUMINSITRO E INSTALACIÓN, INCLUYE LA DETENCIÓN DE REFUERZO PARA LA PERFORACIÓN, LA PERFORACIÓN, LIMPIEZA DE LA PERFORACIÓN CON EL CHORRO DE AIRE, SUMINISTRO DE MATERIALES (RELLENO EPÓXICO ET O EQUIVALENTE, BROCAS), EQUIPOS, TRANSPORTES, MANEJO, ALMACENAMIENTO, MANEJO DE DESPERDICIOS, MANO DE OBRA. </v>
          </cell>
          <cell r="E3151" t="str">
            <v>CM.PER</v>
          </cell>
          <cell r="F3151">
            <v>2518</v>
          </cell>
          <cell r="G3151" t="str">
            <v>Actualización 2022 -I</v>
          </cell>
        </row>
        <row r="3152">
          <cell r="A3152">
            <v>9053</v>
          </cell>
          <cell r="B3152" t="str">
            <v>PROYECTO ESPECÍFICO</v>
          </cell>
          <cell r="C3152" t="str">
            <v>Actualización  estudios y ejecución de obras de actualización sísmica y reforzamiento estructural  puentes vehiculares, Grupo A</v>
          </cell>
          <cell r="D3152" t="str">
            <v>EXTRACCION Y REEMPLAZO DE NEOPRENO DE 5,0 CM DE ESPESOR, SECCIÓN 40 CM POR 50 CM, DUREZA 60. CON REFUERZO DE 2 LÁMINAS DE 1/4" EN LOS COSTADOS DE CADA TOPE SÍSMICO. SUMINISTRO E INSTALACIÓN.</v>
          </cell>
          <cell r="E3152" t="str">
            <v>UN</v>
          </cell>
          <cell r="F3152">
            <v>4787802</v>
          </cell>
          <cell r="G3152" t="str">
            <v>Actualización 2022 -I</v>
          </cell>
        </row>
        <row r="3153">
          <cell r="A3153">
            <v>9054</v>
          </cell>
          <cell r="B3153" t="str">
            <v>CONCRETO Y ACERO PARA ESTRUCTURAS</v>
          </cell>
          <cell r="C3153" t="str">
            <v>ESTRUCTURAS EN ACERO</v>
          </cell>
          <cell r="D3153" t="str">
            <v>PERFORACIÓN PARA ANCLAJE DE VARILLA DE 1" CON RELLENO EPÓXICO. SUMINISTRO E INSTALACIÓN. INCLUYE ACERO, LA DETECCIÓN DE REFUERZO PARA PERFORACIÓN, LA PERFORACIÓN, LIMPIEZA DE LA PERFORACIÓN CON CHORRO DE AIRE, SUMINISTRO DE MATERIALES (RELLENO EPÓXICO ET O EQUIVALENTE, BROCAS), EQUIPOS, TRANSPORTES, MANEJO, ALMACENAMIENTO, MANEJO DE DESPERDICIOS, MANO DE OBRA Y ANDAMIO TUBULAR</v>
          </cell>
          <cell r="E3153" t="str">
            <v>CM.PER</v>
          </cell>
          <cell r="F3153">
            <v>2013</v>
          </cell>
          <cell r="G3153" t="str">
            <v>Actualización 2022 -I</v>
          </cell>
        </row>
        <row r="3154">
          <cell r="A3154">
            <v>9055</v>
          </cell>
          <cell r="B3154" t="str">
            <v>CONCRETO Y ACERO PARA ESTRUCTURAS</v>
          </cell>
          <cell r="C3154" t="str">
            <v>PINTURA PARA ESTRUCTURAS</v>
          </cell>
          <cell r="D3154" t="str">
            <v>SUMINISTRO Y APLICACIÓN DE UNA CAPA DE ANTICORROSIVO DE 3MM DE ESPESOR DE PELÍCULA SECA IMPRIMANTE EPÓXICO, PREVIA PREPARACIÓN DE LA SUPERFICIE MEDIANTE LIMPIEZA MANUAL O MECÁNICA, SEGÚN LAS NORMAS SSPC-SP2</v>
          </cell>
          <cell r="E3154" t="str">
            <v>ML</v>
          </cell>
          <cell r="F3154">
            <v>11882</v>
          </cell>
          <cell r="G3154" t="str">
            <v>Actualización 2022 -I</v>
          </cell>
        </row>
        <row r="3155">
          <cell r="A3155">
            <v>9056</v>
          </cell>
          <cell r="B3155" t="str">
            <v>PUENTES</v>
          </cell>
          <cell r="C3155" t="str">
            <v>PUENTES PEATONALES</v>
          </cell>
          <cell r="D3155" t="str">
            <v>BARRERA METALICA PARA PUENTE PEATONAL - INCLUYE SUMINISTRO E INSTALACION</v>
          </cell>
          <cell r="E3155" t="str">
            <v>ML</v>
          </cell>
          <cell r="F3155">
            <v>485221</v>
          </cell>
          <cell r="G3155" t="str">
            <v>Actualización 2022 -I</v>
          </cell>
        </row>
        <row r="3156">
          <cell r="A3156">
            <v>9057</v>
          </cell>
          <cell r="B3156" t="str">
            <v>PROYECTO ESPECÍFICO</v>
          </cell>
          <cell r="C3156" t="str">
            <v>Actualización  estudios y ejecución de obras de actualización sísmica y reforzamiento estructural  puentes vehiculares, Grupo A</v>
          </cell>
          <cell r="D3156" t="str">
            <v>Actualización de estudios y diseños de diagnóstico estructural y actualización sísmica de puentes vehiculares y ejecución de obras de actualización sísmica y reforzamiento estructural de puentes vehiculares, Grupo A. BARRERA METÁLICA VEHICULAR PMH-13 (GALVANIZADO + PINTADO) (SUMINISTRO E INSTALACIÓN A TODO COSTO)</v>
          </cell>
          <cell r="E3156" t="str">
            <v>ML</v>
          </cell>
          <cell r="F3156">
            <v>1628979</v>
          </cell>
          <cell r="G3156" t="str">
            <v>Actualización 2022 -I</v>
          </cell>
        </row>
        <row r="3157">
          <cell r="A3157">
            <v>9058</v>
          </cell>
          <cell r="B3157" t="str">
            <v>ACTIVIDADES DE CONSERVACION</v>
          </cell>
          <cell r="C3157" t="str">
            <v>ACTIVIDADES DE CONSERVACIÓN_</v>
          </cell>
          <cell r="D3157" t="str">
            <v>MANTENIMIENTO PERIÓDICO - MEJORAMIENTO DE LA SUPERFICIE EXISTENTE CON FRESADO ESTABILIZADO AL 5% CON EMULSIÓN CRL-1</v>
          </cell>
          <cell r="E3157" t="str">
            <v>M2</v>
          </cell>
          <cell r="F3157">
            <v>108098</v>
          </cell>
          <cell r="G3157" t="str">
            <v>Actualización 2022 -I</v>
          </cell>
        </row>
        <row r="3158">
          <cell r="A3158">
            <v>9059</v>
          </cell>
          <cell r="B3158" t="str">
            <v>PROYECTO ESPECÍFICO</v>
          </cell>
          <cell r="C3158" t="str">
            <v>Reforzamiento Puentes Vehiculares sobre la Av. Ciudad de Quito y Centenario - CTO 1436 DE 2017</v>
          </cell>
          <cell r="D3158" t="str">
            <v>Reforzamiento Puentes Vehiculares sobre la Av. Ciudad de Quito y Centenario - CTO 1436 DE 2017. REPARACIONES LOCALES EN ELEMENTOS ESTRUCTURALES EXISTENTES (DEBE CUBRIR REPARACIONES DE ELEMENTOS QUE NO ENTREN DENTRO DEL REFORZAMIENTO O CAMBIOS DESCRITOS DENTRO DE LAS MISMAS CANTIDADES, ESTA ACTIVIDAD CONTEMPLARÁ DESPORTILLAMIENTOS EN LOS CONCRETOS, CUBRIR CON MATERIAL A LOS REFUERZOS QUE SE ENCUENTREN EXPUESTOS, CAMBIOS DE ELEMENTOS METÁLICOS QUE PRESENTE UN GRAN DETERIORO, OXIDACIÓN O DAÑOS POR AFECTACIÓN DE LOS VEHÍCULOS. (COMO SON REPARACIONES PUNTUALES SE ESTIMARÁ COMO EL 30% DEL ÁREA EN PLANTA DEL PUENTE)</v>
          </cell>
          <cell r="E3158" t="str">
            <v>M2</v>
          </cell>
          <cell r="F3158">
            <v>37619</v>
          </cell>
          <cell r="G3158" t="str">
            <v>Actualización 2022 -I</v>
          </cell>
        </row>
        <row r="3159">
          <cell r="A3159">
            <v>9060</v>
          </cell>
          <cell r="B3159" t="str">
            <v>PROYECTO ESPECÍFICO</v>
          </cell>
          <cell r="C3159" t="str">
            <v>Reforzamiento Puentes Vehiculares sobre la Av. Ciudad de Quito y Centenario - CTO 1436 DE 2017</v>
          </cell>
          <cell r="D3159" t="str">
            <v>Reforzamiento Puentes Vehiculares sobre la Av. Ciudad de Quito y Centenario - CTO 1436 DE 2017. INYECCIONES EPÓXICAS CON ADHESIVO ESTRUCTURAL EN LAS FISURAS EN LOS ELEMENTOS ESTRUCTURALES EXISTENTES (SOLO SE ESTIMARÁN LAS FISURAS PARA LOS ELEMENTOS QUE NO SE VAYAN A REFORZAR)</v>
          </cell>
          <cell r="E3159" t="str">
            <v>ML</v>
          </cell>
          <cell r="F3159">
            <v>31573</v>
          </cell>
          <cell r="G3159" t="str">
            <v>Actualización 2022 -I</v>
          </cell>
        </row>
        <row r="3160">
          <cell r="A3160">
            <v>9061</v>
          </cell>
          <cell r="B3160" t="str">
            <v>PROYECTO ESPECÍFICO</v>
          </cell>
          <cell r="C3160" t="str">
            <v>Reforzamiento Puentes Vehiculares sobre la Av. Ciudad de Quito y Centenario - CTO 1436 DE 2017</v>
          </cell>
          <cell r="D3160" t="str">
            <v>Reforzamiento Puentes Vehiculares sobre la Av. Ciudad de Quito y Centenario - CTO 1436 DE 2017. REPARACIÓN DE LOS MUROS DE APROXIMACIÓN</v>
          </cell>
          <cell r="E3160" t="str">
            <v>M2</v>
          </cell>
          <cell r="F3160">
            <v>44668</v>
          </cell>
          <cell r="G3160" t="str">
            <v>Actualización 2022 -I</v>
          </cell>
        </row>
        <row r="3161">
          <cell r="A3161">
            <v>9062</v>
          </cell>
          <cell r="B3161" t="str">
            <v>PROYECTO ESPECÍFICO</v>
          </cell>
          <cell r="C3161" t="str">
            <v>Reforzamiento Puentes Vehiculares sobre la Av. Ciudad de Quito y Centenario - CTO 1436 DE 2017</v>
          </cell>
          <cell r="D3161" t="str">
            <v>Reforzamiento Puentes Vehiculares sobre la Av. Ciudad de Quito y Centenario - CTO 1436 DE 2017.  INSTALACIÓN BARRERA CO2 (CUBRIRÁ EL PERÍMETRO DE VIGAS, PILAS Y ÁREA INFERIOR DEL TABLERO)</v>
          </cell>
          <cell r="E3161" t="str">
            <v>M2</v>
          </cell>
          <cell r="F3161">
            <v>21132</v>
          </cell>
          <cell r="G3161" t="str">
            <v>Actualización 2022 -I</v>
          </cell>
        </row>
        <row r="3162">
          <cell r="A3162">
            <v>9063</v>
          </cell>
          <cell r="B3162" t="str">
            <v>PROYECTO ESPECÍFICO</v>
          </cell>
          <cell r="C3162" t="str">
            <v>Reforzamiento Puentes Vehiculares sobre la Av. Ciudad de Quito y Centenario - CTO 1436 DE 2017</v>
          </cell>
          <cell r="D3162" t="str">
            <v>Reforzamiento Puentes Vehiculares sobre la Av. Ciudad de Quito y Centenario - CTO 1436 DE 2017. LIMPIEZA O ELIMINACIÓN DE VEGETACIÓN QUE SE ENCUENTRE EN LOS ELEMENTOS ESTRUCTURALES DEL PUENTE (SE DETERMINARÁ UN PRECIO GLOBAL POR METRO CUADRADO (M2) DE PUENTE EN PLANTA, LA CUAL DEBE CUBRIR REMOSIÓN DE VEGETACIÓN, LIMPIEZA CON HIDROLAVADORA EN LOS LUGARES AFECTADOS DEL PUENTE)</v>
          </cell>
          <cell r="E3162" t="str">
            <v>M2</v>
          </cell>
          <cell r="F3162">
            <v>6858</v>
          </cell>
          <cell r="G3162" t="str">
            <v>Actualización 2022 -I</v>
          </cell>
        </row>
        <row r="3163">
          <cell r="A3163">
            <v>9064</v>
          </cell>
          <cell r="B3163" t="str">
            <v>PROYECTO ESPECÍFICO</v>
          </cell>
          <cell r="C3163" t="str">
            <v>Reforzamiento Puentes Vehiculares sobre la Av. Ciudad de Quito y Centenario - CTO 1436 DE 2017</v>
          </cell>
          <cell r="D3163" t="str">
            <v>Reforzamiento Puentes Vehiculares sobre la Av. Ciudad de Quito y Centenario - CTO 1436 DE 2017. REHABILITACIÓN DE CONDUCCIONES MEDIANTE LA TECNOLOGÍA SPIRAL WOUND LINING PVC (SWL) DIÁMETRO 14”. (INCLUYE MATERIALES, LAVADO E INSPECCIÓN CON CCTV DE TUBERÍAS EN LA FASE DE DIAGNÓSTICO Y POSTERIOR A LA REHABILITACIÓN, SUMINISTRO DE MATERIALES, MÁXIMO 5 CORTES CON ROBOT CORTADOR)</v>
          </cell>
          <cell r="E3163" t="str">
            <v>ML</v>
          </cell>
          <cell r="F3163">
            <v>1793167</v>
          </cell>
          <cell r="G3163" t="str">
            <v>Actualización 2022 -I</v>
          </cell>
        </row>
        <row r="3164">
          <cell r="A3164">
            <v>9065</v>
          </cell>
          <cell r="B3164" t="str">
            <v>PROYECTO ESPECÍFICO</v>
          </cell>
          <cell r="C3164" t="str">
            <v>Reforzamiento Puentes Vehiculares sobre la Av. Ciudad de Quito y Centenario - CTO 1436 DE 2017</v>
          </cell>
          <cell r="D3164" t="str">
            <v>Reforzamiento Puentes Vehiculares sobre la Av. Ciudad de Quito y Centenario - CTO 1436 DE 2017. REHABILITACIÓN DE CONDUCCIONES MEDIANTE LA TECNOLOGÍA SPIRAL WOUND LINING PVC (SWL) DIÁMETRO 18”. (INCLUYE MATERIALES, LAVADO E INSPECCIÓN CON CCTV DE TUBERÍAS EN LA FASE DE DIAGNÓSTICO Y POSTERIOR A LA REHABILITACIÓN, SUMINISTRO DE MATERIALES, MÁXIMO 5 CORTES CON ROBOT CORTADOR)</v>
          </cell>
          <cell r="E3164" t="str">
            <v>ML</v>
          </cell>
          <cell r="F3164">
            <v>2069383</v>
          </cell>
          <cell r="G3164" t="str">
            <v>Actualización 2022 -I</v>
          </cell>
        </row>
        <row r="3165">
          <cell r="A3165">
            <v>9066</v>
          </cell>
          <cell r="B3165" t="str">
            <v>PROYECTO ESPECÍFICO</v>
          </cell>
          <cell r="C3165" t="str">
            <v>Reforzamiento Puentes Vehiculares sobre la Av. Ciudad de Quito y Centenario - CTO 1436 DE 2017</v>
          </cell>
          <cell r="D3165" t="str">
            <v>Reforzamiento Puentes Vehiculares sobre la Av. Ciudad de Quito y Centenario - CTO 1436 DE 2017.  LOCALIZACIÓN Y REPLANTEO DE REDES</v>
          </cell>
          <cell r="E3165" t="str">
            <v>ML</v>
          </cell>
          <cell r="F3165">
            <v>972</v>
          </cell>
          <cell r="G3165" t="str">
            <v>Actualización 2022 -I</v>
          </cell>
        </row>
        <row r="3166">
          <cell r="A3166">
            <v>9067</v>
          </cell>
          <cell r="B3166" t="str">
            <v>PROYECTO ESPECÍFICO</v>
          </cell>
          <cell r="C3166" t="str">
            <v>Reforzamiento Puentes Vehiculares sobre la Av. Ciudad de Quito y Centenario - CTO 1436 DE 2017</v>
          </cell>
          <cell r="D3166" t="str">
            <v>Reforzamiento Puentes Vehiculares sobre la Av. Ciudad de Quito y Centenario - CTO 1436 DE 2017. EMPRADIZACION, incluye suministro e instalación de cespedón.</v>
          </cell>
          <cell r="E3166" t="str">
            <v>M2</v>
          </cell>
          <cell r="F3166">
            <v>6506</v>
          </cell>
          <cell r="G3166" t="str">
            <v>Actualización 2022 -I</v>
          </cell>
        </row>
        <row r="3167">
          <cell r="A3167">
            <v>9068</v>
          </cell>
          <cell r="B3167" t="str">
            <v>PROYECTO ESPECÍFICO</v>
          </cell>
          <cell r="C3167" t="str">
            <v>Reforzamiento Puentes Vehiculares sobre la Av. Ciudad de Quito y Centenario - CTO 1436 DE 2017</v>
          </cell>
          <cell r="D3167" t="str">
            <v>Reforzamiento Puentes Vehiculares sobre la Av. Ciudad de Quito y Centenario - CTO 1436 DE 2017. TORONES POSTENSADOS PARA REFORZAMIENTO EXTERNO DE 1/2" TENSIONADO 16,9 TON. SUMINISTRO E INSTALACIÓN, TENSIONAMIENTO, MANO DE OBRA, EQUIPOS EN GENERAL</v>
          </cell>
          <cell r="E3167" t="str">
            <v>ML</v>
          </cell>
          <cell r="F3167">
            <v>20372</v>
          </cell>
          <cell r="G3167" t="str">
            <v>Actualización 2022 -I</v>
          </cell>
        </row>
        <row r="3168">
          <cell r="A3168">
            <v>9069</v>
          </cell>
          <cell r="B3168" t="str">
            <v>PROYECTO ESPECÍFICO</v>
          </cell>
          <cell r="C3168" t="str">
            <v>Reforzamiento Puentes Vehiculares sobre la Av. Ciudad de Quito y Centenario - CTO 1436 DE 2017</v>
          </cell>
          <cell r="D3168" t="str">
            <v>Reforzamiento Puentes Vehiculares sobre la Av. Ciudad de Quito y Centenario - CTO 1436 DE 2017. REFORZAMIENTO PUENTE AV NQS - CLL 19, TORON Ø 5/8" ADHERIDO ASTM 416, GRADO 270K, BAJA RELACIÓN (VIGAS NUEVAS), incluye suministro e instalación mano de obra, equipos en general</v>
          </cell>
          <cell r="E3168" t="str">
            <v>ML</v>
          </cell>
          <cell r="F3168">
            <v>14101</v>
          </cell>
          <cell r="G3168" t="str">
            <v>Actualización 2022 -I</v>
          </cell>
        </row>
        <row r="3169">
          <cell r="A3169">
            <v>9070</v>
          </cell>
          <cell r="B3169" t="str">
            <v>PROYECTO ESPECÍFICO</v>
          </cell>
          <cell r="C3169" t="str">
            <v>Reforzamiento Puentes Vehiculares sobre la Av. Ciudad de Quito y Centenario - CTO 1436 DE 2017</v>
          </cell>
          <cell r="D3169" t="str">
            <v>Reforzamiento Puentes Vehiculares sobre la Av. Ciudad de Quito y Centenario - CTO 1436 DE 2017.  TEE HD EXTREMO LISO 20"X20" (SUMINISTRO E INSTALACIÓN)</v>
          </cell>
          <cell r="E3169" t="str">
            <v>UN</v>
          </cell>
          <cell r="F3169">
            <v>8528343</v>
          </cell>
          <cell r="G3169" t="str">
            <v>Actualización 2022 -I</v>
          </cell>
        </row>
        <row r="3170">
          <cell r="A3170">
            <v>9071</v>
          </cell>
          <cell r="B3170" t="str">
            <v>PROYECTO ESPECÍFICO</v>
          </cell>
          <cell r="C3170" t="str">
            <v>Reforzamiento Puentes Vehiculares sobre la Av. Ciudad de Quito y Centenario - CTO 1436 DE 2017</v>
          </cell>
          <cell r="D3170" t="str">
            <v>Reforzamiento Puentes Vehiculares sobre la Av. Ciudad de Quito y Centenario - CTO 1436 DE 2017. VALVULA PURGA D = 4" (INCLUYE SUMINISTRO E INSTALACIÓN)</v>
          </cell>
          <cell r="E3170" t="str">
            <v>UN</v>
          </cell>
          <cell r="F3170">
            <v>1031732</v>
          </cell>
          <cell r="G3170" t="str">
            <v>Actualización 2022 -I</v>
          </cell>
        </row>
        <row r="3171">
          <cell r="A3171">
            <v>9072</v>
          </cell>
          <cell r="B3171" t="str">
            <v>CONCRETO Y ACERO PARA ESTRUCTURAS</v>
          </cell>
          <cell r="C3171" t="str">
            <v>CONCRETO PARA ESTRUCTURAS</v>
          </cell>
          <cell r="D3171" t="str">
            <v>LOSA DE CONCRETO MR45 ACELERADO A 7 DIAS (Suministro, Formaleteado, Colocación y Acabado. No Incluye Acero, Curado, Juntas) VIA TEXTURIZADA</v>
          </cell>
          <cell r="E3171" t="str">
            <v>M3</v>
          </cell>
          <cell r="F3171">
            <v>581022</v>
          </cell>
          <cell r="G3171" t="str">
            <v>Actualización 2022 -I</v>
          </cell>
        </row>
        <row r="3172">
          <cell r="A3172">
            <v>9073</v>
          </cell>
          <cell r="B3172" t="str">
            <v>CONCRETO Y ACERO PARA ESTRUCTURAS</v>
          </cell>
          <cell r="C3172" t="str">
            <v>CONCRETO PARA ESTRUCTURAS</v>
          </cell>
          <cell r="D3172" t="str">
            <v>PISO EN CONCRETO MR45 (315 Kg/Cm2) GRAVA COMÚN ACELERADO A 7 DÍAS, ESTAMPADO PARA POMPEYANOS Y VIAS A DESNIVEL, COLOR OCRE (Incluye suministro y colocación de concreto, juego de moldes, desmoldante en polvo, curador para concreto, corte y sellado de juntas).</v>
          </cell>
          <cell r="E3172" t="str">
            <v>M2</v>
          </cell>
          <cell r="F3172">
            <v>261443</v>
          </cell>
          <cell r="G3172" t="str">
            <v>Actualización 2022 -I</v>
          </cell>
        </row>
        <row r="3173">
          <cell r="A3173">
            <v>9074</v>
          </cell>
          <cell r="B3173" t="str">
            <v>ACTIVIDADES DE CONSERVACION</v>
          </cell>
          <cell r="C3173" t="str">
            <v>ACTIVIDADES DE CONSERVACIÓN_</v>
          </cell>
          <cell r="D3173" t="str">
            <v>RECUBRIMIENTO DE HASTA 5 CM CON MORTERO DE REPARACIÓN DE ALTA  RESISTENCIA DE REFUERZOS EN FIBRA</v>
          </cell>
          <cell r="E3173" t="str">
            <v>M2</v>
          </cell>
          <cell r="F3173">
            <v>176001</v>
          </cell>
          <cell r="G3173" t="str">
            <v>Actualización 2022 -I</v>
          </cell>
        </row>
        <row r="3174">
          <cell r="A3174">
            <v>9075</v>
          </cell>
          <cell r="B3174" t="str">
            <v>REDES ACUEDUCTO</v>
          </cell>
          <cell r="C3174" t="str">
            <v>REDES ACUEDUCTO</v>
          </cell>
          <cell r="D3174" t="str">
            <v>SUMINISTRO E INSTALACIÓN DE REDUCCIÓN EN ACERO Ø 20" x 16" CON ESPIGO Ø 20" Y CAMPANA Ø 16, REVESTIDA INTERIOR Y EXTERIOR CON MORTERO CEMENTO. L= 0,58m PRESIÓN DE TRABAJO= 150 PSI</v>
          </cell>
          <cell r="E3174" t="str">
            <v>UN</v>
          </cell>
          <cell r="F3174">
            <v>2992944</v>
          </cell>
          <cell r="G3174" t="str">
            <v>Actualización 2022 -I</v>
          </cell>
        </row>
        <row r="3175">
          <cell r="A3175">
            <v>9076</v>
          </cell>
          <cell r="B3175" t="str">
            <v>REDES ACUEDUCTO</v>
          </cell>
          <cell r="C3175" t="str">
            <v>REDES ACUEDUCTO</v>
          </cell>
          <cell r="D3175" t="str">
            <v>CODO EN ACERO Ø24" ENTRE 67 1/2° Y 90° JUNTA ESPIGO Y CAMPANA, CON EMPAQUE DE CAUCHO, CON REVEST.INT. Y RECUBR. EXT. EN MORTERO DE CEMENTO. L= 1.65m x 1.65m PRESIÓN DE TRABAJO 150PSI. SUMINISTRO E INSTALACIÓN</v>
          </cell>
          <cell r="E3175" t="str">
            <v>UN</v>
          </cell>
          <cell r="F3175">
            <v>9044250</v>
          </cell>
          <cell r="G3175" t="str">
            <v>Actualización 2022 -I</v>
          </cell>
        </row>
        <row r="3176">
          <cell r="A3176">
            <v>9077</v>
          </cell>
          <cell r="B3176" t="str">
            <v>REDES ACUEDUCTO</v>
          </cell>
          <cell r="C3176" t="str">
            <v>REDES ACUEDUCTO</v>
          </cell>
          <cell r="D3176" t="str">
            <v>TAPÓN DE ACERO 16" SOLDADO (INCLUYE SUMINISTRO E INSTALACIÓN)</v>
          </cell>
          <cell r="E3176" t="str">
            <v>UN</v>
          </cell>
          <cell r="F3176">
            <v>459448</v>
          </cell>
          <cell r="G3176" t="str">
            <v>Actualización 2022 -I</v>
          </cell>
        </row>
        <row r="3177">
          <cell r="A3177">
            <v>9078</v>
          </cell>
          <cell r="B3177" t="str">
            <v>PROYECTO ESPECÍFICO</v>
          </cell>
          <cell r="C3177" t="str">
            <v xml:space="preserve">Factibilidad, estudios y diseños para la construcción de los puntos inestables de la vía Bogotá - La Calera. </v>
          </cell>
          <cell r="D3177" t="str">
            <v xml:space="preserve">Proyecto factibilidad, estudios y diseños para la construcción de los puntos inestables de la vía Bogotá - La Calera: RELLENO EN CONCRETO CELULAR DE 1500 psi 28 días. (Incluye Suministro e Instalación) </v>
          </cell>
          <cell r="E3177" t="str">
            <v>M3</v>
          </cell>
          <cell r="F3177">
            <v>499502</v>
          </cell>
          <cell r="G3177" t="str">
            <v>Actualización 2022 -I</v>
          </cell>
        </row>
        <row r="3178">
          <cell r="A3178">
            <v>9079</v>
          </cell>
          <cell r="B3178" t="str">
            <v>PROYECTO ESPECÍFICO</v>
          </cell>
          <cell r="C3178" t="str">
            <v xml:space="preserve">Factibilidad, estudios y diseños para la construcción de los puntos inestables de la vía Bogotá - La Calera. </v>
          </cell>
          <cell r="D3178" t="str">
            <v>Proyecto factibilidad, estudios y diseños para la construcción de los puntos inestables de la vía Bogotá - La Calera: MANTO GEOSINTÉTICO COMPUESTO DE CEMENTO A GRANEL. DIMENSIONES: 1.10m DE ANCHO x 8mm DE ESPESOR .  (Incluye Suministro e Instalación)</v>
          </cell>
          <cell r="E3178" t="str">
            <v>M2</v>
          </cell>
          <cell r="F3178">
            <v>322934</v>
          </cell>
          <cell r="G3178" t="str">
            <v>Actualización 2022 -I</v>
          </cell>
        </row>
        <row r="3179">
          <cell r="A3179">
            <v>9080</v>
          </cell>
          <cell r="B3179" t="str">
            <v>PROYECTO ESPECÍFICO</v>
          </cell>
          <cell r="C3179" t="str">
            <v xml:space="preserve">Factibilidad, estudios y diseños para la construcción de los puntos inestables de la vía Bogotá - La Calera. </v>
          </cell>
          <cell r="D3179" t="str">
            <v xml:space="preserve">Proyecto factibilidad, estudios y diseños para la construcción de los puntos inestables de la vía Bogotá - La Calera: INCLINOMETRO D=70mm (INCLUYE EQUIPO DE PERFORACIÓN, TAPON SUPERIOR E INFERIOR, SOLDADURA PARA PVC).  (Suministro y Colocación) </v>
          </cell>
          <cell r="E3179" t="str">
            <v>ML</v>
          </cell>
          <cell r="F3179">
            <v>562289</v>
          </cell>
          <cell r="G3179" t="str">
            <v>Actualización 2022 -I</v>
          </cell>
        </row>
        <row r="3180">
          <cell r="A3180">
            <v>9081</v>
          </cell>
          <cell r="B3180" t="str">
            <v>PROYECTO ESPECÍFICO</v>
          </cell>
          <cell r="C3180" t="str">
            <v xml:space="preserve">Factibilidad, estudios y diseños para la construcción de los puntos inestables de la vía Bogotá - La Calera. </v>
          </cell>
          <cell r="D3180" t="str">
            <v>Proyecto factibilidad, estudios y diseños para la construcción de los puntos inestables de la vía Bogotá - La Calera: MOJON DE CONCRETO DE 0,3 x 0,3 x 0,3m (Incluye Suministro e Instalación)</v>
          </cell>
          <cell r="E3180" t="str">
            <v>UN</v>
          </cell>
          <cell r="F3180">
            <v>49346</v>
          </cell>
          <cell r="G3180" t="str">
            <v>Actualización 2022 -I</v>
          </cell>
        </row>
        <row r="3181">
          <cell r="A3181">
            <v>9082</v>
          </cell>
          <cell r="B3181" t="str">
            <v>PROYECTO ESPECÍFICO</v>
          </cell>
          <cell r="C3181" t="str">
            <v xml:space="preserve">Factibilidad, estudios y diseños para la construcción de los puntos inestables de la vía Bogotá - La Calera. </v>
          </cell>
          <cell r="D3181" t="str">
            <v>Proyecto factibilidad, estudios y diseños para la construcción de los puntos inestables de la vía Bogotá - La Calera: TRASLADO DE REDES MT - ESTABILIZACIÓN ZONA LA CALERA. (Incluye mano de obra y materiales:  inspección previa de descargos, instal. conectores, instal. equipos de protección monofásicos, instal.de poste de MT con cimentación , instal. poste de remate MT 10-15m, templar o soltar conductor cualquier tipo, trabajos menores línea energizada, traslado manual de postes y herrajería en lugar inaxcesible, entre otros).</v>
          </cell>
          <cell r="E3181" t="str">
            <v>GLB</v>
          </cell>
          <cell r="F3181">
            <v>53265610</v>
          </cell>
          <cell r="G3181" t="str">
            <v>Actualización 2022 -I</v>
          </cell>
        </row>
        <row r="3182">
          <cell r="A3182">
            <v>9083</v>
          </cell>
          <cell r="B3182" t="str">
            <v>PROYECTO ESPECÍFICO</v>
          </cell>
          <cell r="C3182" t="str">
            <v xml:space="preserve">Factibilidad, estudios y diseños para la construcción de los puntos inestables de la vía Bogotá - La Calera. </v>
          </cell>
          <cell r="D3182" t="str">
            <v>Proyecto factibilidad, estudios y diseños para la construcción de los puntos inestables de la vía Bogotá - La Calera: LAMINA GALVANIZADA POR KILOGRAMO. (Incluye Suministro y colocación)</v>
          </cell>
          <cell r="E3182" t="str">
            <v>KG</v>
          </cell>
          <cell r="F3182">
            <v>4927</v>
          </cell>
          <cell r="G3182" t="str">
            <v>Actualización 2022 -I</v>
          </cell>
        </row>
        <row r="3183">
          <cell r="A3183">
            <v>9084</v>
          </cell>
          <cell r="B3183" t="str">
            <v>PROYECTO ESPECÍFICO</v>
          </cell>
          <cell r="C3183" t="str">
            <v xml:space="preserve">Factibilidad, estudios y diseños para la construcción de los puntos inestables de la vía Bogotá - La Calera. </v>
          </cell>
          <cell r="D3183" t="str">
            <v xml:space="preserve">Proyecto factibilidad, estudios y diseños para la construcción de los puntos inestables de la vía Bogotá - La Calera: KIT PARA ATENCIÓN DE DERRAMES OLEOFILICO (20 GALONES). Incluye 2 Absorbente granulado orgánico PEAT MOSS x 1 kilo, 3 Barrera Oleofílico 3" x 4' (7,7 cm x 1,20m), 6 Bolsas Hazmat rojas 70x100 cm con amarre plástico, 1 Caneca plástica de 20 gl tapa de seguridad, 1 Chaleco reflectivo, , Desengrasante biodegradable certificado x 1 gl 1 Gafas de seguridad Ansi z87.1, 1 Guantes de nitrilo de 13”,1 Tacos de madera x 5 piezas, 1 Linterna recargable tipo LED, 1 Martillo de caucho, 1 Masilla Epoxica pequeña, 1 Pala antichispa naranja o negra, 30 Paños absorbentes Oleofílicos 50x40 cm, 1 Respirador doble cartucho con filtro de carbón activo, 1 Cinta de señalización x 50m, Instructivo uso.	</v>
          </cell>
          <cell r="E3183" t="str">
            <v>UN</v>
          </cell>
          <cell r="F3183">
            <v>279888</v>
          </cell>
          <cell r="G3183" t="str">
            <v>Actualización 2022 -I</v>
          </cell>
        </row>
        <row r="3184">
          <cell r="A3184">
            <v>9085</v>
          </cell>
          <cell r="B3184" t="str">
            <v>PAVIMENTOS</v>
          </cell>
          <cell r="C3184" t="str">
            <v>PAVIMENTOS EN CONCRETO ASFALTICO</v>
          </cell>
          <cell r="D3184" t="str">
            <v>MEZCLA ASFÁLTICA EN CALIENTE TIPO MS 20 CON ADICIÓN DE FIBRA SINTÉTICA DE ALTA RESISTENCIA (ARAMIDA Y POLIOLEFINA).SUMINISTRO, EXTENDIDO, NIVELACIÓN Y COMPACTACIÓN</v>
          </cell>
          <cell r="E3184" t="str">
            <v>M3</v>
          </cell>
          <cell r="F3184">
            <v>691043</v>
          </cell>
          <cell r="G3184" t="str">
            <v>Actualización 2022 -I</v>
          </cell>
        </row>
        <row r="3185">
          <cell r="A3185">
            <v>9086</v>
          </cell>
          <cell r="B3185" t="str">
            <v>CONCRETO Y ACERO PARA ESTRUCTURAS</v>
          </cell>
          <cell r="C3185" t="str">
            <v>CONCRETO PARA ESTRUCTURAS</v>
          </cell>
          <cell r="D3185" t="str">
            <v>CONCRETO DE FC=3500 PSI GRAVA COMÚN ADICIONANDO MICROFIBRA DE POLIPROPILENO PARA CONCRETO Y MORTERO, PARA TABLERO DE PUENTE. SUMINISTRO Y COLOCACIÓN. CONCRETO PREMEZCLADO SEGÚN LA ESPECIFICACIÓN PARTICULAR DEL DISEÑO. INCLUYE TODOS LOS COSTOS DE SUMINISTRO DE MANO DE OBRA, MATERIALES, EQUIPOS, TRANSPORTES, MANEJO, ALMACENAMIENTO, DESPERDICIOS, CARGUE Y TRANSPORTE DE MATERIALES SOBRANTES.</v>
          </cell>
          <cell r="E3185" t="str">
            <v>M3</v>
          </cell>
          <cell r="F3185">
            <v>544378</v>
          </cell>
          <cell r="G3185" t="str">
            <v>Actualización 2022 -I</v>
          </cell>
        </row>
        <row r="3186">
          <cell r="A3186">
            <v>9087</v>
          </cell>
          <cell r="B3186" t="str">
            <v>GEOSINTETICOS</v>
          </cell>
          <cell r="C3186" t="str">
            <v>GEOMEMBRANAS</v>
          </cell>
          <cell r="D3186" t="str">
            <v>JUNTA DE DILATACION ELASTOMÉRICA 160 DESPLAZAMIENTO 160MM+/-80MM  (INCLUYE SUMINISTRO E INSTALACIÓN Y MATERIAL PARA ANCLAJES).</v>
          </cell>
          <cell r="E3186" t="str">
            <v>ML</v>
          </cell>
          <cell r="F3186">
            <v>1218090</v>
          </cell>
          <cell r="G3186" t="str">
            <v>Actualización 2022 -I</v>
          </cell>
        </row>
        <row r="3187">
          <cell r="A3187">
            <v>9088</v>
          </cell>
          <cell r="B3187" t="str">
            <v>GEOSINTETICOS</v>
          </cell>
          <cell r="C3187" t="str">
            <v>GEOMEMBRANAS</v>
          </cell>
          <cell r="D3187" t="str">
            <v>REEMPLAZO DE JUNTA DE DILATACION ELASTOMÉRICA 230 DESPLAZAMIENTO 230MM+/-115MM (INLCUYE SUMINSTRO, ACCESORIOS, MATERIALES E INSTALACIÓN)</v>
          </cell>
          <cell r="E3187" t="str">
            <v>ML</v>
          </cell>
          <cell r="F3187">
            <v>2683983</v>
          </cell>
          <cell r="G3187" t="str">
            <v>Actualización 2022 -I</v>
          </cell>
        </row>
        <row r="3188">
          <cell r="A3188">
            <v>9089</v>
          </cell>
          <cell r="B3188" t="str">
            <v>PROYECTO ESPECÍFICO</v>
          </cell>
          <cell r="C3188" t="str">
            <v>Ampliacion puente vehicular calle 153 por Autonorte -</v>
          </cell>
          <cell r="D3188" t="str">
            <v>Ampliacion puente vehicular calle 153 por Autonorte - BARRERA VEHICULAR METÁLICA PMH-16R con nivel de contención H3, clase de severidad B, ancho de trabajo W4 y deflexión dinámica de 0.7 m norma europea EN 1317-2, Perfiles en C, postes verticales de 1.5 m, separación de 2.5 m entre postes (Suministro, fabricación, transporte y montaje de estructura metálica).</v>
          </cell>
          <cell r="E3188" t="str">
            <v>ML</v>
          </cell>
          <cell r="F3188">
            <v>2298790</v>
          </cell>
          <cell r="G3188" t="str">
            <v>Actualización 2022 -I</v>
          </cell>
        </row>
        <row r="3189">
          <cell r="A3189">
            <v>9090</v>
          </cell>
          <cell r="B3189" t="str">
            <v>PROYECTO ESPECÍFICO</v>
          </cell>
          <cell r="C3189" t="str">
            <v>Ampliacion puente vehicular calle 153 por Autonorte -</v>
          </cell>
          <cell r="D3189" t="str">
            <v>Ampliacion puente vehicular calle 153 por Autonorte - Construcción Pilote FDP (Full displacement pile) Concreto Tremie 3000 PSI de 40 cm de diámetro.</v>
          </cell>
          <cell r="E3189" t="str">
            <v>ML</v>
          </cell>
          <cell r="F3189">
            <v>127072</v>
          </cell>
          <cell r="G3189" t="str">
            <v>Actualización 2022 -I</v>
          </cell>
        </row>
        <row r="3190">
          <cell r="A3190">
            <v>9091</v>
          </cell>
          <cell r="B3190" t="str">
            <v>PROYECTO ESPECÍFICO</v>
          </cell>
          <cell r="C3190" t="str">
            <v>Ampliacion puente vehicular calle 153 por Autonorte -</v>
          </cell>
          <cell r="D3190" t="str">
            <v>Ampliacion puente vehicular calle 153 por Autonorte - Mamposteria en bloque Ecomuro de 40x40x20 cm.  Suministro e instalación.  No incluye acero de dovelas, concreto para viguetas y columnas, ni grouting de nivelación.</v>
          </cell>
          <cell r="E3190" t="str">
            <v>M2</v>
          </cell>
          <cell r="F3190">
            <v>136464</v>
          </cell>
          <cell r="G3190" t="str">
            <v>Actualización 2022 -I</v>
          </cell>
        </row>
        <row r="3191">
          <cell r="A3191">
            <v>9092</v>
          </cell>
          <cell r="B3191" t="str">
            <v>PROYECTO ESPECÍFICO</v>
          </cell>
          <cell r="C3191" t="str">
            <v>Ampliacion puente vehicular calle 153 por Autonorte -</v>
          </cell>
          <cell r="D3191" t="str">
            <v>Ampliacion puente vehicular calle 153 por Autonorte - Obra falsa para la construcción de la ampliación del Puente de la Calle 153 con Autopista Norte (Contiene perfiles C GR 50/gr 36 galvanizado, lamina HR A-36, Pernos, Formaleta, Lamina super T formaleta 1200 x 1600 x 15mm, mano de obra y herramienta menor)</v>
          </cell>
          <cell r="E3191" t="str">
            <v>GLB</v>
          </cell>
          <cell r="F3191">
            <v>172815450</v>
          </cell>
          <cell r="G3191" t="str">
            <v>Actualización 2022 -I</v>
          </cell>
        </row>
        <row r="3192">
          <cell r="A3192">
            <v>9093</v>
          </cell>
          <cell r="B3192" t="str">
            <v>PROYECTO ESPECÍFICO</v>
          </cell>
          <cell r="C3192" t="str">
            <v>Ampliacion puente vehicular calle 153 por Autonorte -</v>
          </cell>
          <cell r="D3192" t="str">
            <v>Ampliacion puente vehicular calle 153 por Autonorte - Pruebas PIT a pilotes de 0.50-0.60m de diámetro</v>
          </cell>
          <cell r="E3192" t="str">
            <v>UN</v>
          </cell>
          <cell r="F3192">
            <v>160844</v>
          </cell>
          <cell r="G3192" t="str">
            <v>Actualización 2022 -I</v>
          </cell>
        </row>
        <row r="3193">
          <cell r="A3193">
            <v>9094</v>
          </cell>
          <cell r="B3193" t="str">
            <v>CONCRETO Y ACERO PARA ESTRUCTURAS</v>
          </cell>
          <cell r="C3193" t="str">
            <v>CONCRETO PARA ESTRUCTURAS</v>
          </cell>
          <cell r="D3193" t="str">
            <v>VIGA CABEZAL EN CONCRETO DE 5000 PSI GRAVA COMÚN PREMEZCLADO (INCLUYE SUMINISTRO, FORMALETEO, BOMBEO CON AUTOBOMBA Y CURADO. NO INCLUYE REFUERZO)</v>
          </cell>
          <cell r="E3193" t="str">
            <v>M3</v>
          </cell>
          <cell r="F3193">
            <v>690553</v>
          </cell>
          <cell r="G3193" t="str">
            <v>Actualización 2022 -I</v>
          </cell>
        </row>
        <row r="3194">
          <cell r="A3194">
            <v>9095</v>
          </cell>
          <cell r="B3194" t="str">
            <v>CONCRETO Y ACERO PARA ESTRUCTURAS</v>
          </cell>
          <cell r="C3194" t="str">
            <v>CONCRETO PARA ESTRUCTURAS</v>
          </cell>
          <cell r="D3194" t="str">
            <v>PLACA DE APROXIMACIÓN PARA PUENTE VEHICULAR EN CONCRETO DE 5000 PSI GRAVA COMÚN (PREMEZCLADO. INCLUYE SUMIN., FORMALETEO, CURADO Y COLOCACIÓN. NO INCL. REFUERZO).</v>
          </cell>
          <cell r="E3194" t="str">
            <v>M3</v>
          </cell>
          <cell r="F3194">
            <v>565678</v>
          </cell>
          <cell r="G3194" t="str">
            <v>Actualización 2022 -I</v>
          </cell>
        </row>
        <row r="3195">
          <cell r="A3195">
            <v>9096</v>
          </cell>
          <cell r="B3195" t="str">
            <v>CONCRETO Y ACERO PARA ESTRUCTURAS</v>
          </cell>
          <cell r="C3195" t="str">
            <v>CONCRETO Y ACERO PARA ESTRUCTURAS</v>
          </cell>
          <cell r="D3195" t="str">
            <v>VIGA DIAFRAGMA EN CONCRETO DE 5000 PSI GRAVA COMÚN PREMEZCLADO (INCLUYE SUMINISTRO, FORMALETEO, BOMBEO CON AUTOBOMBA Y CURADO. NO INCLUYE REFUERZO)</v>
          </cell>
          <cell r="E3195" t="str">
            <v>M3</v>
          </cell>
          <cell r="F3195">
            <v>743366</v>
          </cell>
          <cell r="G3195" t="str">
            <v>Actualización 2022 -I</v>
          </cell>
        </row>
        <row r="3196">
          <cell r="A3196">
            <v>9097</v>
          </cell>
          <cell r="B3196" t="str">
            <v>ARQUEOLOGÍA</v>
          </cell>
          <cell r="C3196" t="str">
            <v>ARQUEOLOGÍA</v>
          </cell>
          <cell r="D3196" t="str">
            <v>Conteo cualitativo y cuantitativo de fitolitos en las muestras de suelo, interpretando y reconstruyendo el contexto arqueobótanico. Incluye informe.</v>
          </cell>
          <cell r="E3196" t="str">
            <v>UN</v>
          </cell>
          <cell r="F3196">
            <v>1885000</v>
          </cell>
          <cell r="G3196" t="str">
            <v>Actualización 2022 -I</v>
          </cell>
        </row>
        <row r="3197">
          <cell r="A3197">
            <v>9098</v>
          </cell>
          <cell r="B3197" t="str">
            <v>ARQUEOLOGÍA</v>
          </cell>
          <cell r="C3197" t="str">
            <v>ARQUEOLOGÍA</v>
          </cell>
          <cell r="D3197" t="str">
            <v>Datación por Carbono 14 y extracción de colageno oseo. Incluye transporte aereo de muestra desde Bogota hasta Ciudad de Mexico. Incluye informe.</v>
          </cell>
          <cell r="E3197" t="str">
            <v>UN</v>
          </cell>
          <cell r="F3197">
            <v>4076396</v>
          </cell>
          <cell r="G3197" t="str">
            <v>Actualización 2022 -I</v>
          </cell>
        </row>
        <row r="3198">
          <cell r="A3198">
            <v>9099</v>
          </cell>
          <cell r="B3198" t="str">
            <v>ARQUEOLOGÍA</v>
          </cell>
          <cell r="C3198" t="str">
            <v>ARQUEOLOGÍA</v>
          </cell>
          <cell r="D3198" t="str">
            <v>Elaboración, digitalización y descripción de sección delgada de fragmento ceramica. Incluye informe.</v>
          </cell>
          <cell r="E3198" t="str">
            <v>UN</v>
          </cell>
          <cell r="F3198">
            <v>1106700</v>
          </cell>
          <cell r="G3198" t="str">
            <v>Actualización 2022 -I</v>
          </cell>
        </row>
        <row r="3199">
          <cell r="A3199">
            <v>9100</v>
          </cell>
          <cell r="B3199" t="str">
            <v>PRUEBAS DE CARGA ESTÁTICA PUENTES</v>
          </cell>
          <cell r="C3199" t="str">
            <v>PRUEBAS DE CARGA</v>
          </cell>
          <cell r="D3199" t="str">
            <v xml:space="preserve">Prueba de carga estatica en Pilote  hasta 100 Ton. ASTM D1143-07. Incluye Transporte de Equipos </v>
          </cell>
          <cell r="E3199" t="str">
            <v>UN</v>
          </cell>
          <cell r="F3199">
            <v>15291500</v>
          </cell>
          <cell r="G3199" t="str">
            <v>Actualización 2022 -I</v>
          </cell>
        </row>
        <row r="3200">
          <cell r="A3200">
            <v>9101</v>
          </cell>
          <cell r="B3200" t="str">
            <v>ARQUEOLOGÍA</v>
          </cell>
          <cell r="C3200" t="str">
            <v>ARQUEOLOGÍA</v>
          </cell>
          <cell r="D3200" t="str">
            <v>Analisis Bioantropologico de  restos oseos humanos, cuarteta basica , informe y base de datos detallada. (Incluye limpieza, registro fotográfico e informe detallado).</v>
          </cell>
          <cell r="E3200" t="str">
            <v>UN</v>
          </cell>
          <cell r="F3200">
            <v>1605888</v>
          </cell>
          <cell r="G3200" t="str">
            <v>Actualización 2022 -I</v>
          </cell>
        </row>
        <row r="3201">
          <cell r="A3201">
            <v>9102</v>
          </cell>
          <cell r="B3201" t="str">
            <v>PROYECTO ESPECÍFICO</v>
          </cell>
          <cell r="C3201" t="str">
            <v>Obras y actividades complementarias para el reforzamiento estructural de puentes vehiculares en Bogotá D.C. Grupo C</v>
          </cell>
          <cell r="D3201" t="str">
            <v>BEE ESPUMADO (BASE ASFÁLTICA RECICLADA CON BASE ESPUMADA)</v>
          </cell>
          <cell r="E3201" t="str">
            <v>M3</v>
          </cell>
          <cell r="F3201">
            <v>103087</v>
          </cell>
          <cell r="G3201" t="str">
            <v>Actualización 2022 -I</v>
          </cell>
        </row>
        <row r="3202">
          <cell r="A3202">
            <v>9103</v>
          </cell>
          <cell r="B3202" t="str">
            <v>PROYECTO ESPECÍFICO</v>
          </cell>
          <cell r="C3202" t="str">
            <v>Obras y actividades complementarias para el reforzamiento estructural de puentes vehiculares en Bogotá D.C. Grupo C</v>
          </cell>
          <cell r="D3202" t="str">
            <v>Ejecución de Obras y actividades complementarias para el reforzamiento estructural de puentes vehiculares en Bogotá D.C. - MICROPILOTE PARA CIMENTACIÓN REFERENCIA TITÁN 73/35 (BARRA AUTOPERFORANTE).</v>
          </cell>
          <cell r="E3202" t="str">
            <v>ML</v>
          </cell>
          <cell r="F3202">
            <v>982120</v>
          </cell>
          <cell r="G3202" t="str">
            <v>Actualización 2022 -I</v>
          </cell>
        </row>
        <row r="3203">
          <cell r="A3203">
            <v>9104</v>
          </cell>
          <cell r="B3203" t="str">
            <v>PROYECTO ESPECÍFICO</v>
          </cell>
          <cell r="C3203" t="str">
            <v>Obras y actividades complementarias para el reforzamiento estructural de puentes vehiculares en Bogotá D.C. Grupo C</v>
          </cell>
          <cell r="D3203" t="str">
            <v>Ejecución de Obras y actividades complementarias para el reforzamiento estructural de puentes vehiculares en Bogotá D.C., PRUEBA DE CARGA ESTÁTICA PARA PUENTE VEHICULAR CON SUPERESTRUCTURA EN CONCRETO. (INCLUYE LOGISTICA, EQUIPOS Y PERSONAL PARA TOMA DE INFORMACION, PROCESAMIENTO DE LA MISMA Y ENTREGA DE INFORME FINAL)</v>
          </cell>
          <cell r="E3203" t="str">
            <v>UN</v>
          </cell>
          <cell r="F3203">
            <v>13875400</v>
          </cell>
          <cell r="G3203" t="str">
            <v>Actualización 2022 -I</v>
          </cell>
        </row>
        <row r="3204">
          <cell r="A3204">
            <v>9105</v>
          </cell>
          <cell r="B3204" t="str">
            <v>PROYECTO ESPECÍFICO</v>
          </cell>
          <cell r="C3204" t="str">
            <v>Obras y actividades complementarias para el reforzamiento estructural de puentes vehiculares en Bogotá D.C. Grupo C</v>
          </cell>
          <cell r="D3204" t="str">
            <v>Ejecución de Obras y actividades complementarias para el reforzamiento estructural de puentes vehiculares en Bogotá D.C., REDUCCION EN ACERO 24"X20" CON ESPIGO 24" Y CAMPANA 20" CON REVESTIMIENTOS INTERIOR Y EXTERIOR EN MORTERO DE CEMENTO. L=0,54 M. PRESIÓN DE TRABAJO=150 PSI.</v>
          </cell>
          <cell r="E3204" t="str">
            <v>UN</v>
          </cell>
          <cell r="F3204">
            <v>4464509</v>
          </cell>
          <cell r="G3204" t="str">
            <v>Actualización 2022 -I</v>
          </cell>
        </row>
        <row r="3205">
          <cell r="A3205">
            <v>9106</v>
          </cell>
          <cell r="B3205" t="str">
            <v>PROYECTO ESPECÍFICO</v>
          </cell>
          <cell r="C3205" t="str">
            <v>Obras y actividades complementarias para el reforzamiento estructural de puentes vehiculares en Bogotá D.C. Grupo C</v>
          </cell>
          <cell r="D3205" t="str">
            <v>Ejecución de Obras y actividades complementarias para el reforzamiento estructural de puentes vehiculares en Bogotá D.C., REDUCCION EN ACERO 24"X16" CON ESPIGO 24" Y CAMPANA 16" CON REVESTIMIENTOS INTERIOR Y EXTERIOR EN MORTERO DE CEMENTO. L=1,00 M. PRESIÓN DE TRABAJO=150 PSI.</v>
          </cell>
          <cell r="E3205" t="str">
            <v>UN</v>
          </cell>
          <cell r="F3205">
            <v>4743705</v>
          </cell>
          <cell r="G3205" t="str">
            <v>Actualización 2022 -I</v>
          </cell>
        </row>
        <row r="3206">
          <cell r="A3206">
            <v>9107</v>
          </cell>
          <cell r="B3206" t="str">
            <v>GEOSINTETICOS</v>
          </cell>
          <cell r="C3206" t="str">
            <v>GEOMEMBRANAS</v>
          </cell>
          <cell r="D3206" t="str">
            <v>REFORZAMIENTO CON TEJIDO UNIDIRECCIONAL DE FIBRA DE CARBONO . (SUMINISTRO E INSTALACIÓN,  INCLUYE TODOS LOS COSTOS DE PREPARACIÓN SUPERFICIE Y SUMINISTRO DE MATERIALES).</v>
          </cell>
          <cell r="E3206" t="str">
            <v>M2</v>
          </cell>
          <cell r="F3206">
            <v>385631</v>
          </cell>
          <cell r="G3206" t="str">
            <v>Actualización 2022 -I</v>
          </cell>
        </row>
        <row r="3207">
          <cell r="A3207">
            <v>9108</v>
          </cell>
          <cell r="B3207" t="str">
            <v>PROYECTO ESPECÍFICO</v>
          </cell>
          <cell r="C3207" t="str">
            <v>Obras y actividades complementarias para el reforzamiento estructural de puentes vehiculares en Bogotá D.C. Grupo C</v>
          </cell>
          <cell r="D3207" t="str">
            <v>Ejecución de Obras y actividades complementarias para el reforzamiento estructural de puentes vehiculares en Bogotá D.C., BLOQUE DE POLIESTIRENO EXPANDIDO. Densidad 30 Kg/M3 MEDIDAS 3,07m x 1,30m x 0,53m (2,12 M3). (Incluye transporte e instalación).</v>
          </cell>
          <cell r="E3207" t="str">
            <v>M3</v>
          </cell>
          <cell r="F3207">
            <v>272684</v>
          </cell>
          <cell r="G3207" t="str">
            <v>Actualización 2022 -I</v>
          </cell>
        </row>
        <row r="3208">
          <cell r="A3208">
            <v>9109</v>
          </cell>
          <cell r="B3208" t="str">
            <v>CONCRETO Y ACERO PARA ESTRUCTURAS</v>
          </cell>
          <cell r="C3208" t="str">
            <v>CONCRETO PARA ESTRUCTURAS</v>
          </cell>
          <cell r="D3208" t="str">
            <v>CONCRETO 2000 PSI GRAVA COMÚN 14 MPA (140 Kg/Cm2) PARA SOLADOS (PREMEZCLADO. INCLUYE SUMINISTRO Y COLOCACIÓN).</v>
          </cell>
          <cell r="E3208" t="str">
            <v>M3</v>
          </cell>
          <cell r="F3208">
            <v>417921</v>
          </cell>
          <cell r="G3208" t="str">
            <v>Actualización 2022 -I</v>
          </cell>
        </row>
        <row r="3209">
          <cell r="A3209">
            <v>9110</v>
          </cell>
          <cell r="B3209" t="str">
            <v>PROYECTO ESPECÍFICO</v>
          </cell>
          <cell r="C3209" t="str">
            <v>Obras y actividades complementarias para el reforzamiento estructural de puentes vehiculares en Bogotá D.C. Grupo C</v>
          </cell>
          <cell r="D3209"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ASTM de 1-1/8"(28,575mm) x1000mm, de 1 metro de longitud, fabricado en Varilla lisa que cumple con la norma F-1554 Grado 55 incluye rosca superior e inferior, incluye dos tuercas A563 grado DH de 1" y dos arandelas F-436 de 1". Peso Unitario = 5,73 kg. Incluye materiales, insumos, herramientas y todo lo necesario para desarrollar la obra.</v>
          </cell>
          <cell r="E3209" t="str">
            <v>UN</v>
          </cell>
          <cell r="F3209">
            <v>109802</v>
          </cell>
          <cell r="G3209" t="str">
            <v>Actualización 2022 -I</v>
          </cell>
        </row>
        <row r="3210">
          <cell r="A3210">
            <v>9111</v>
          </cell>
          <cell r="B3210" t="str">
            <v>PROYECTO ESPECÍFICO</v>
          </cell>
          <cell r="C3210" t="str">
            <v>Obras y actividades complementarias para el reforzamiento estructural de puentes vehiculares en Bogotá D.C. Grupo C</v>
          </cell>
          <cell r="D3210" t="str">
            <v>Estudios y Diseños de diagnóstico estructural y actualización sísmica de puentes vehiculares de la Avenida Ciudad de Quito por Avenida de los Comuneros (Av. Calle 6), Avenida Ciudad de Quito por Avenida Centenario, Avenida Ciudad de Lima (Av. Calle 19) por Avenida Ciudad de Quito, Avenida Ciudad de Quito por Avenida Jorge Eliécer Gaitán (Av. Calle 26) y Avenida Centenario (Av. Calle 13) por Av. Boyacá. Pernos de Anclaje de 5/8"x300mm, por 0.30m de longitud, fabricado en Varilla lisa que cumple con la norma F-1554 Grado 55, incluye rosca superior e inferior, dos tuercas A563 grado DH de 5/8" y dos arandelas F-436 de 5/8". Peso Unitario = 0,62 kg. Incluye  materiales, insumos, herramientas y todo lo necesario para desarrollar la obra.</v>
          </cell>
          <cell r="E3210" t="str">
            <v>UN</v>
          </cell>
          <cell r="F3210">
            <v>13966</v>
          </cell>
          <cell r="G3210" t="str">
            <v>Actualización 2022 -I</v>
          </cell>
        </row>
        <row r="3211">
          <cell r="A3211">
            <v>9112</v>
          </cell>
          <cell r="B3211" t="str">
            <v>PROYECTO ESPECÍFICO</v>
          </cell>
          <cell r="C3211" t="str">
            <v>Ampliacion puente vehicular calle 153 por Autonorte -</v>
          </cell>
          <cell r="D3211" t="str">
            <v>Ampliacion puente vehicular calle 153 por Autonorte -Prueba de carga para puente vehicular.  Incluye nivelación de precisión e informe.  No incluye señalización, vigilancia, permisos, cargas necesarias para la prueba ni el pesaje de las cargas.</v>
          </cell>
          <cell r="E3211" t="str">
            <v>UN</v>
          </cell>
          <cell r="F3211">
            <v>94129089</v>
          </cell>
          <cell r="G3211" t="str">
            <v>Actualización 2022 -I</v>
          </cell>
        </row>
        <row r="3212">
          <cell r="A3212">
            <v>9113</v>
          </cell>
          <cell r="B3212" t="str">
            <v>PROYECTO ESPECÍFICO</v>
          </cell>
          <cell r="C3212" t="str">
            <v>Ampliacion puente vehicular calle 153 por Autonorte -</v>
          </cell>
          <cell r="D3212" t="str">
            <v>Ampliacion puente vehicular calle 153 por Autonorte - Prueba dinámica PDA (dirección, instrumentación, toma de señales, análisis CAPWAP e informe)</v>
          </cell>
          <cell r="E3212" t="str">
            <v>UN</v>
          </cell>
          <cell r="F3212">
            <v>8625687</v>
          </cell>
          <cell r="G3212" t="str">
            <v>Actualización 2022 -I</v>
          </cell>
        </row>
        <row r="3213">
          <cell r="A3213">
            <v>9114</v>
          </cell>
          <cell r="B3213" t="str">
            <v>PROYECTO ESPECÍFICO</v>
          </cell>
          <cell r="C3213" t="str">
            <v>Ampliacion puente vehicular calle 153 por Autonorte -</v>
          </cell>
          <cell r="D3213" t="str">
            <v>Ampliacion puente vehicular calle 153 por autonorte - Terraplén en ceniza de alto horno y geomalla fortgrid. incluye adición del 6% de cal. suministro e instalación, extendido, humedecimiento, compactación y transporte.</v>
          </cell>
          <cell r="E3213" t="str">
            <v>M3</v>
          </cell>
          <cell r="F3213">
            <v>230785</v>
          </cell>
          <cell r="G3213" t="str">
            <v>Actualización 2022 -I</v>
          </cell>
        </row>
        <row r="3214">
          <cell r="A3214">
            <v>9115</v>
          </cell>
          <cell r="B3214" t="str">
            <v>PROYECTO ESPECÍFICO</v>
          </cell>
          <cell r="C3214" t="str">
            <v>Ampliacion puente vehicular calle 153 por Autonorte -</v>
          </cell>
          <cell r="D3214" t="str">
            <v>Ampliacion puente vehicular calle 153 por autonorte - Base estabilizada con asfalto en caliente mgea-a entregada en planta (Incluye suministro, extendido, nivelación y compactación).</v>
          </cell>
          <cell r="E3214" t="str">
            <v>M3</v>
          </cell>
          <cell r="F3214">
            <v>527989</v>
          </cell>
          <cell r="G3214" t="str">
            <v>Actualización 2022 -I</v>
          </cell>
        </row>
        <row r="3215">
          <cell r="A3215">
            <v>9116</v>
          </cell>
          <cell r="B3215" t="str">
            <v>MOBILIARIO URBANO - ARBOLES Y GRAMAS</v>
          </cell>
          <cell r="C3215" t="str">
            <v>OTROS MOBILIARIO EN ESPACIO PUBLICO</v>
          </cell>
          <cell r="D3215" t="str">
            <v>CICLOPARQUEO TIPO M-22-A TUBERÍA AGUA NEGRA (SUMINISTRO E INSTALACIÓN, INCLUYE BASE EN CONCRETO DE 3000 PSI HECHO EN OBRA), en tubo de 1 ¼”, calibre 2.5mm, platina de anclaje de 4” x 4” x ¼”, tornillo expansivo de 3 ¼” x ¼”.</v>
          </cell>
          <cell r="E3215" t="str">
            <v>UN</v>
          </cell>
          <cell r="F3215">
            <v>138881</v>
          </cell>
          <cell r="G3215" t="str">
            <v>Actualización 2022 -I</v>
          </cell>
        </row>
        <row r="3216">
          <cell r="A3216">
            <v>9117</v>
          </cell>
          <cell r="B3216" t="str">
            <v>MOBILIARIO URBANO - ARBOLES Y GRAMAS</v>
          </cell>
          <cell r="C3216" t="str">
            <v>OTROS MOBILIARIO EN ESPACIO PUBLICO</v>
          </cell>
          <cell r="D3216" t="str">
            <v>CICLOPARQUEO TIPO M-22-A TUBERÍA ACERO INOXIDABLE (SUMINISTRO E INSTALACIÓN, INCLUYE BASE EN CONCRETO DE 3000 PSI HECHO EN OBRA), en tubo de acero inoxidable de 1 ½”, calibre 3mm.</v>
          </cell>
          <cell r="E3216" t="str">
            <v>UN</v>
          </cell>
          <cell r="F3216">
            <v>304705</v>
          </cell>
          <cell r="G3216" t="str">
            <v>Actualización 2022 -I</v>
          </cell>
        </row>
        <row r="3217">
          <cell r="A3217">
            <v>9118</v>
          </cell>
          <cell r="B3217" t="str">
            <v>PROYECTO ESPECÍFICO</v>
          </cell>
          <cell r="C3217" t="str">
            <v>Estudios y diseños de diagnostico estructural y actualización Sísmica puentes contrato IDU 1574</v>
          </cell>
          <cell r="D3217" t="str">
            <v xml:space="preserve">Estudios y diseños de diagnostico estructural y actualización Sísmica puentes contrato IDU 1574: Instalación de piezómetro de Hilo Vibrátil (Incluye perforación de ø 70-85mm, hasta 30 m de profundidad, en suelos blandos, tuberia PVC, dos (2) Sensores de medición con rangos desde 0,3 MPa hasta 3,0 MPa, accesorios, materiales, tapa de protección y movilización de equipos y personal) </v>
          </cell>
          <cell r="E3217" t="str">
            <v>UN</v>
          </cell>
          <cell r="F3217">
            <v>12078500</v>
          </cell>
          <cell r="G3217" t="str">
            <v>Actualización 2022 -I</v>
          </cell>
        </row>
        <row r="3218">
          <cell r="A3218">
            <v>9119</v>
          </cell>
          <cell r="B3218" t="str">
            <v>PROYECTO ESPECÍFICO</v>
          </cell>
          <cell r="C3218" t="str">
            <v>Estudios y diseños de diagnostico estructural y actualización Sísmica puentes contrato IDU 1574</v>
          </cell>
          <cell r="D3218" t="str">
            <v>Estudios y diseños de diagnostico estructural y actualización Sísmica puentes contrato IDU 1574: Instación de Inclinómetro (Incluye perforación ø 70-85mm, hasta 50 m de profundidad, en suelos blandos, tuberia bidireccional, accesorios, materiales, tapa de protección y movilización de equipos y personal)</v>
          </cell>
          <cell r="E3218" t="str">
            <v>UN</v>
          </cell>
          <cell r="F3218">
            <v>11387917</v>
          </cell>
          <cell r="G3218" t="str">
            <v>Actualización 2022 -I</v>
          </cell>
        </row>
        <row r="3219">
          <cell r="A3219">
            <v>9120</v>
          </cell>
          <cell r="B3219" t="str">
            <v>PROYECTO ESPECÍFICO</v>
          </cell>
          <cell r="C3219" t="str">
            <v>Estudios y diseños de diagnostico estructural y actualización Sísmica puentes contrato IDU 1574</v>
          </cell>
          <cell r="D3219" t="str">
            <v>Estudios y diseños de diagnostico estructural y actualización Sísmica puentes contrato IDU 1574: Monitoreo de Piezómetro de Hilo Vibrátil (Incluye visita e informe semanal y alerta cuando la presión sea superior a 6t/m2)</v>
          </cell>
          <cell r="E3219" t="str">
            <v>UN</v>
          </cell>
          <cell r="F3219">
            <v>297500</v>
          </cell>
          <cell r="G3219" t="str">
            <v>Actualización 2022 -I</v>
          </cell>
        </row>
        <row r="3220">
          <cell r="A3220">
            <v>9121</v>
          </cell>
          <cell r="B3220" t="str">
            <v>PROYECTO ESPECÍFICO</v>
          </cell>
          <cell r="C3220" t="str">
            <v>Estudios y diseños de diagnostico estructural y actualización Sísmica puentes contrato IDU 1574</v>
          </cell>
          <cell r="D3220" t="str">
            <v>Estudios y diseños de diagnostico estructural y actualización Sísmica puentes contrato IDU 1574: Monitoreo de Inclinómetro (Incluye visita e informe semanal y alerta para las siguientes deformaciones: 0.001 m  ≤ Bajas  ≤  0.00025 m,   0.00026 m ≤  Media ≤ 0.0025m  y   0.0026m ≤  Alta ≤ 0.025 m)</v>
          </cell>
          <cell r="E3220" t="str">
            <v>UN</v>
          </cell>
          <cell r="F3220">
            <v>218575</v>
          </cell>
          <cell r="G3220" t="str">
            <v>Actualización 2022 -I</v>
          </cell>
        </row>
        <row r="3221">
          <cell r="A3221">
            <v>9122</v>
          </cell>
          <cell r="B3221" t="str">
            <v>CONCRETO Y ACERO PARA ESTRUCTURAS</v>
          </cell>
          <cell r="C3221" t="str">
            <v>PINTURA PARA ESTRUCTURAS</v>
          </cell>
          <cell r="D3221" t="str">
            <v>PINTURA SOBRE ESTRUCTURA METÁLICA GALVANIZADA. INCLUYE LIMPIEZA SSPC-SP10, BARRERA EPOXICA e=3mils, ACABADO URETANO e=3mils</v>
          </cell>
          <cell r="E3221" t="str">
            <v>KG</v>
          </cell>
          <cell r="F3221">
            <v>2107</v>
          </cell>
          <cell r="G3221" t="str">
            <v>Actualización 2022 -I</v>
          </cell>
        </row>
        <row r="3222">
          <cell r="A3222">
            <v>9123</v>
          </cell>
          <cell r="B3222" t="str">
            <v>PROYECTO ESPECÍFICO</v>
          </cell>
          <cell r="C3222" t="str">
            <v>Ampliacion puente vehicular calle 153 por Autonorte -</v>
          </cell>
          <cell r="D3222" t="str">
            <v>"AMPLIACION PUENTE VEHICULAR CALLE 153 POR AUTONORTE - CONCRETO 5000 PSI GRAVA COMÚN PREMEZCLADO PARA TABLERO PUENTE (INCLUYE SUMINISTRO E INSTALACIÓN, BOMBEO DE CONCRETO, ADITIVO PARA PUENTE DE ADHERENCIA DE CONCRETO FRESCO Y ENDURECIDO)		 					"</v>
          </cell>
          <cell r="E3222" t="str">
            <v>M3</v>
          </cell>
          <cell r="F3222">
            <v>658290</v>
          </cell>
          <cell r="G3222" t="str">
            <v>Actualización 2022 -I</v>
          </cell>
        </row>
        <row r="3223">
          <cell r="A3223">
            <v>9124</v>
          </cell>
          <cell r="B3223" t="str">
            <v>PROYECTO ESPECÍFICO</v>
          </cell>
          <cell r="C3223" t="str">
            <v>Ampliacion puente vehicular calle 153 por Autonorte -</v>
          </cell>
          <cell r="D3223" t="str">
            <v>AMPLIACION PUENTE VEHICULAR CALLE 153 POR AUTONORTE - JUNTA DE DILATACION ELASTOMÉRICA PARA DESPLAZAMIENTO TOTAL DE 180 mm (+/- 90 mm).  Incluye Suministro, accesorios, materiales e instalación.</v>
          </cell>
          <cell r="E3223" t="str">
            <v>ML</v>
          </cell>
          <cell r="F3223">
            <v>3129450</v>
          </cell>
          <cell r="G3223" t="str">
            <v>Actualización 2022 -I</v>
          </cell>
        </row>
        <row r="3224">
          <cell r="A3224">
            <v>9125</v>
          </cell>
          <cell r="B3224" t="str">
            <v>PROYECTO ESPECÍFICO</v>
          </cell>
          <cell r="C3224" t="str">
            <v>Ampliacion puente vehicular calle 153 por Autonorte -</v>
          </cell>
          <cell r="D3224" t="str">
            <v>AMPLIACION PUENTE VEHICULAR CALLE 153 POR AUTONORTE - LÁMINA DE POLIESTIRENO EXPANDIDO EPS DENSIDAD 29 a 30 Kg/m3 (Suministro e Instalación) (incluye Icopor D-12 20 MM (LAMINA) DE 1.0m x 1.0m)</v>
          </cell>
          <cell r="E3224" t="str">
            <v>UN/MES</v>
          </cell>
          <cell r="F3224">
            <v>14667</v>
          </cell>
          <cell r="G3224" t="str">
            <v>Actualización 2022 -I</v>
          </cell>
        </row>
        <row r="3225">
          <cell r="A3225">
            <v>9126</v>
          </cell>
          <cell r="B3225" t="str">
            <v>PROYECTO ESPECÍFICO</v>
          </cell>
          <cell r="C3225" t="str">
            <v>Ampliacion puente vehicular calle 153 por Autonorte -</v>
          </cell>
          <cell r="D3225" t="str">
            <v>AMPLIACION PUENTE VEHICULAR CALLE 153 POR AUTONORTE - INCLINOMETRO EN TERRENO L=20 METROS (INCLUYE PERFORACION, SUMINISTRO E INSTALACION)</v>
          </cell>
          <cell r="E3225" t="str">
            <v>UN</v>
          </cell>
          <cell r="F3225">
            <v>4848333</v>
          </cell>
          <cell r="G3225" t="str">
            <v>Actualización 2022 -I</v>
          </cell>
        </row>
        <row r="3226">
          <cell r="A3226">
            <v>9127</v>
          </cell>
          <cell r="B3226" t="str">
            <v>PROYECTO ESPECÍFICO</v>
          </cell>
          <cell r="C3226" t="str">
            <v>Ampliacion puente vehicular calle 153 por Autonorte -</v>
          </cell>
          <cell r="D3226" t="str">
            <v>AMPLIACION PUENTE VEHICULAR CALLE 153 POR AUTONORTE - PIEZOMETROS DE TUBO ABIERTO TIPO CASAGRANDE L=20 METROS (INCLUYE PERFORACION, SUMINISTRO E INSTALACION)</v>
          </cell>
          <cell r="E3226" t="str">
            <v>UN</v>
          </cell>
          <cell r="F3226">
            <v>3252565</v>
          </cell>
          <cell r="G3226" t="str">
            <v>Actualización 2022 -I</v>
          </cell>
        </row>
        <row r="3227">
          <cell r="A3227">
            <v>9128</v>
          </cell>
          <cell r="B3227" t="str">
            <v>PROYECTO ESPECÍFICO</v>
          </cell>
          <cell r="C3227" t="str">
            <v>Ampliacion puente vehicular calle 153 por Autonorte -</v>
          </cell>
          <cell r="D3227" t="str">
            <v>AMPLIACION PUENTE VEHICULAR CALLE 153 POR AUTONORTE - EXTENSOMETROS FIJOS DE VARILLA DE 20 METROS CON PUNTO DE LECTURA MANUAL Y UNA SOLA POSICION (INCLUYE PERFORACION, LECTURA E INFORME; NO INCLUYE TOPOGRAFIA)</v>
          </cell>
          <cell r="E3227" t="str">
            <v>UN</v>
          </cell>
          <cell r="F3227">
            <v>5055603</v>
          </cell>
          <cell r="G3227" t="str">
            <v>Actualización 2022 -I</v>
          </cell>
        </row>
        <row r="3228">
          <cell r="A3228">
            <v>9146</v>
          </cell>
          <cell r="B3228" t="str">
            <v>EXCAVACIONES</v>
          </cell>
          <cell r="C3228" t="str">
            <v>FORMALETAS</v>
          </cell>
          <cell r="D3228" t="str">
            <v>ALQUILER DE ENTIBADO METALICO TIPO CAJON (E1A - E1B) (Incluye colocación y transporte)</v>
          </cell>
          <cell r="E3228" t="str">
            <v>M2</v>
          </cell>
          <cell r="F3228">
            <v>22881</v>
          </cell>
          <cell r="G3228" t="str">
            <v>Actualización 2022 -I</v>
          </cell>
        </row>
        <row r="3229">
          <cell r="A3229">
            <v>9147</v>
          </cell>
          <cell r="B3229" t="str">
            <v>EXCAVACIONES</v>
          </cell>
          <cell r="C3229" t="str">
            <v>FORMALETAS</v>
          </cell>
          <cell r="D3229" t="str">
            <v>ALQUILER DE ENTIBADO METÁLICO TIPO DESLIZANTE (E2) (Incluye colocación y transporte)</v>
          </cell>
          <cell r="E3229" t="str">
            <v>M2</v>
          </cell>
          <cell r="F3229">
            <v>25245</v>
          </cell>
          <cell r="G3229" t="str">
            <v>Actualización 2022 -I</v>
          </cell>
        </row>
        <row r="3230">
          <cell r="A3230">
            <v>9148</v>
          </cell>
          <cell r="B3230" t="str">
            <v>GESTION SOCIAL</v>
          </cell>
          <cell r="C3230" t="str">
            <v>GESTION SOCIAL</v>
          </cell>
          <cell r="D3230" t="str">
            <v>MALLA TEXTIL EN POLIESTER DE 2,8m X 7,0m CON SUBLIMACIÓN EN EL TOTAL DE LA SUPERFICIE Y REFUERZO EXTERNO EN REATA PARA TENSAR, Y OJALES EN REATA CADA 75cm. SUMINISTRO, INSTALACION Y TRANSPORTE.(CON VARA DE CORREDOR DE 14cm DE DIÁMETRO Y 4,00m DE ALTURA, ENTERRADO COMO MIN. 0.80, CON 1,50m., ENTRE VARAS)</v>
          </cell>
          <cell r="E3230" t="str">
            <v>UN</v>
          </cell>
          <cell r="F3230">
            <v>1136132</v>
          </cell>
          <cell r="G3230" t="str">
            <v>Actualización 2022 -I</v>
          </cell>
        </row>
        <row r="3231">
          <cell r="A3231">
            <v>9155</v>
          </cell>
          <cell r="B3231" t="str">
            <v>PROYECTO ESPECÍFICO</v>
          </cell>
          <cell r="C3231" t="str">
            <v>CICLOPARQUEADERO PORTAL SUR Y PORTAL SUBA</v>
          </cell>
          <cell r="D3231" t="str">
            <v>CICLOPARQUEADERO PORTAL SUR Y PORTAL SUBA - SUMINISTRO Y PLANTACION DE ARBOL, ESPECIE MANO DE OSO H=1.5M. INCLUYE SIEMBRA, TIERRA, ABONO, TUTOR Y TRANSPORTE</v>
          </cell>
          <cell r="E3231" t="str">
            <v>UN</v>
          </cell>
          <cell r="F3231">
            <v>200000</v>
          </cell>
          <cell r="G3231" t="str">
            <v>Actualización 2022 -I</v>
          </cell>
        </row>
        <row r="3232">
          <cell r="A3232">
            <v>9156</v>
          </cell>
          <cell r="B3232" t="str">
            <v>PROYECTO ESPECÍFICO</v>
          </cell>
          <cell r="C3232" t="str">
            <v>CICLOPARQUEADERO PORTAL SUR Y PORTAL SUBA</v>
          </cell>
          <cell r="D3232" t="str">
            <v>CICLOPARQUEADERO PORTAL SUR Y PORTAL SUBA - JUEGO DE FERULAS INMOVILIZADORAS CARTON PLAST ADULTO POR UNIDAD CON CORREAS DE SUJECION Y CIERRE EN VELCRO (INCLUYE VELCRO, CINCO PIEZAS, PIERNA, TOBILLO, BRAZO, MUÑECA Y CUELLO)</v>
          </cell>
          <cell r="E3232" t="str">
            <v>UN</v>
          </cell>
          <cell r="F3232">
            <v>17010</v>
          </cell>
          <cell r="G3232" t="str">
            <v>Actualización 2022 -I</v>
          </cell>
        </row>
        <row r="3233">
          <cell r="A3233">
            <v>9157</v>
          </cell>
          <cell r="B3233" t="str">
            <v>PROYECTO ESPECÍFICO</v>
          </cell>
          <cell r="C3233" t="str">
            <v>CICLOPARQUEADERO PORTAL SUR Y PORTAL SUBA</v>
          </cell>
          <cell r="D3233" t="str">
            <v>CICLOPARQUEADERO PORTAL SUR Y PORTAL SUBA - POYO EN CONCRETO DE 0.15X0.16 M (SUMINISTRO E INSTALACIÓN)</v>
          </cell>
          <cell r="E3233" t="str">
            <v>ML</v>
          </cell>
          <cell r="F3233">
            <v>28166</v>
          </cell>
          <cell r="G3233" t="str">
            <v>Actualización 2022 -I</v>
          </cell>
        </row>
        <row r="3234">
          <cell r="A3234">
            <v>9158</v>
          </cell>
          <cell r="B3234" t="str">
            <v>PROYECTO ESPECÍFICO</v>
          </cell>
          <cell r="C3234" t="str">
            <v>CICLOPARQUEADERO PORTAL SUR Y PORTAL SUBA</v>
          </cell>
          <cell r="D3234" t="str">
            <v>CICLOPARQUEADERO PORTAL SUR Y PORTAL SUBA - AFINADO E IMPERMEABILIZACIÓN CON MANTO ASFALTICO (SUMINISTRO E INSTALACIÓN)</v>
          </cell>
          <cell r="E3234" t="str">
            <v>M2</v>
          </cell>
          <cell r="F3234">
            <v>77064</v>
          </cell>
          <cell r="G3234" t="str">
            <v>Actualización 2022 -I</v>
          </cell>
        </row>
        <row r="3235">
          <cell r="A3235">
            <v>9159</v>
          </cell>
          <cell r="B3235" t="str">
            <v>PROYECTO ESPECÍFICO</v>
          </cell>
          <cell r="C3235" t="str">
            <v>CICLOPARQUEADERO PORTAL SUR Y PORTAL SUBA</v>
          </cell>
          <cell r="D3235" t="str">
            <v>CICLOPARQUEADERO PORTAL SUR Y PORTAL SUBA - LÍNEA DE VIDA - (SUMINISTRO E INSTALACIÓN, INCLUYE 10 M DE CABLE EN ACERO INOXIDABLE 5/16, 2 PLATOS BASE PARA POSTES, 2 PERNOS DE ANCLAJE EN MARIPOSA, 2 PUNTOS DE IMPERMEABILIZACIÓN, 1 POSTE ABSORBEDOR DE ENERGIA EN ACERO INOXIDABLE 304, 1 POSTE MACIZO EN ACERO INOXIDABLE 304, 2 TERMINALES INICIALES, 1 TENSIONADOR QUIJADA-QUIJADA 6" DE CABLE EN ACERO INOXIDABLE 304, 2 GUARDACABOS Y 4 FERRULES PARA ANCLAJE DEL CABLE DE LA LINEA DE VIDA, MARQUILLA DE IDENTIFICACIÓN)</v>
          </cell>
          <cell r="E3235" t="str">
            <v>UN</v>
          </cell>
          <cell r="F3235">
            <v>6189637</v>
          </cell>
          <cell r="G3235" t="str">
            <v>Actualización 2022 -I</v>
          </cell>
        </row>
        <row r="3236">
          <cell r="A3236">
            <v>9160</v>
          </cell>
          <cell r="B3236" t="str">
            <v>PROYECTO ESPECÍFICO</v>
          </cell>
          <cell r="C3236" t="str">
            <v>CICLOPARQUEADERO PORTAL SUR Y PORTAL SUBA</v>
          </cell>
          <cell r="D3236" t="str">
            <v>CICLOPARQUEADERO PORTAL SUR Y PORTAL SUBA - LÍNEA DE VIDA -  (SUMINISTRO E INSTALACIÓN, INCLUYE 20 M DE CABLE EN ACERO INOXIDABLE 5/16, 3 PLATOS BASE PARA POSTES, 3 PERNOS DE ANCLAJE EN MARIPOSA, 3 PUNTOS DE IMPERMEABILIZACIÓN, 1 POSTE ABSORBEDOR DE ENERGIA EN ACERO INOXIDABLE 304, 2 POSTES MACIZOS EN ACERO INOXIDABLE 304, 1 TERMINAL INTERMEDIO, 2 TERMINALES INICIALES, 1 TENSIONADOR QUIJADA-QUIJADA 6" DE CABLE EN ACERO INOXIDABLE 304, 2 GUARDACABOS Y 4 FERRULES PARA ANCLAJE DEL CABLE DE LA LINEA DE VIDA, MARQUILLA DE IDENTIFICACIÓN)</v>
          </cell>
          <cell r="E3236" t="str">
            <v>UN</v>
          </cell>
          <cell r="F3236">
            <v>10001027</v>
          </cell>
          <cell r="G3236" t="str">
            <v>Actualización 2022 -I</v>
          </cell>
        </row>
        <row r="3237">
          <cell r="A3237">
            <v>9161</v>
          </cell>
          <cell r="B3237" t="str">
            <v>PROYECTO ESPECÍFICO</v>
          </cell>
          <cell r="C3237" t="str">
            <v>CICLOPARQUEADERO PORTAL SUR Y PORTAL SUBA</v>
          </cell>
          <cell r="D3237" t="str">
            <v>CICLOPARQUEADERO PORTAL SUR Y PORTAL SUBA - CERRAMIENTO DE REJILLA EN LAMINA COLD ROLLED CAL 18 (INCLUYE FABRICACIÓN, SUMINISTRO E INSTALACIÓN)</v>
          </cell>
          <cell r="E3237" t="str">
            <v>ML</v>
          </cell>
          <cell r="F3237">
            <v>627876</v>
          </cell>
          <cell r="G3237" t="str">
            <v>Actualización 2022 -I</v>
          </cell>
        </row>
        <row r="3238">
          <cell r="A3238">
            <v>9162</v>
          </cell>
          <cell r="B3238" t="str">
            <v>PROYECTO ESPECÍFICO</v>
          </cell>
          <cell r="C3238" t="str">
            <v>CICLOPARQUEADERO PORTAL SUR Y PORTAL SUBA</v>
          </cell>
          <cell r="D3238" t="str">
            <v>CICLOPARQUEADERO PORTAL SUR Y PORTAL SUBA - SUMINISTRO E INSTALACIÓN DE PUERTA ENTAMBORADA HOJA Y MARCO EN COLD ROLLED CALIBRE 18 CON PINTURA ESMALTE GRIS, BARRA ANTIPATICO TIPO PUSH CON MANIJA PARA PUERTAS CORTAFUEGO. MONTANTE CON MARCO Y REJILLA COLD ROLLED PARA PUERTA P-02 SALIDA DE EMERGENCIA (SUMINISTRO E INSTALACIÓN)</v>
          </cell>
          <cell r="E3238" t="str">
            <v>UN</v>
          </cell>
          <cell r="F3238">
            <v>1826652</v>
          </cell>
          <cell r="G3238" t="str">
            <v>Actualización 2022 -I</v>
          </cell>
        </row>
        <row r="3239">
          <cell r="A3239">
            <v>9163</v>
          </cell>
          <cell r="B3239" t="str">
            <v>PROYECTO ESPECÍFICO</v>
          </cell>
          <cell r="C3239" t="str">
            <v>CICLOPARQUEADERO PORTAL SUR Y PORTAL SUBA</v>
          </cell>
          <cell r="D3239" t="str">
            <v>SUMINISTRO E INSTALACIÓN DE PUERTA ENTAMBORADA HOJA Y MARCO EN COLD ROLLED CALIBRE 18 CON PINTURA ESMALTE GRIS. CERRADURA BOWERY COLLIN POMO CROMO MATE, MONTANTE CON MARCO Y LAMINA COLD ROLLED CAL. 18 PARA PUERTA P-01 DEPOSITO (SUMINISTRO E INSTALACIÓN)</v>
          </cell>
          <cell r="E3239" t="str">
            <v>UN</v>
          </cell>
          <cell r="F3239">
            <v>1297175</v>
          </cell>
          <cell r="G3239" t="str">
            <v>Actualización 2022 -I</v>
          </cell>
        </row>
        <row r="3240">
          <cell r="A3240">
            <v>9164</v>
          </cell>
          <cell r="B3240" t="str">
            <v>PROYECTO ESPECÍFICO</v>
          </cell>
          <cell r="C3240" t="str">
            <v>CICLOPARQUEADERO PORTAL SUR Y PORTAL SUBA</v>
          </cell>
          <cell r="D3240" t="str">
            <v>CICLOPARQUEADERO PORTAL SUR Y PORTAL SUBA - ALFAJIA METALICA 16 CMS (SUMINISTRO E INSTALACIÓN)</v>
          </cell>
          <cell r="E3240" t="str">
            <v>ML</v>
          </cell>
          <cell r="F3240">
            <v>27225</v>
          </cell>
          <cell r="G3240" t="str">
            <v>Actualización 2022 -I</v>
          </cell>
        </row>
        <row r="3241">
          <cell r="A3241">
            <v>9165</v>
          </cell>
          <cell r="B3241" t="str">
            <v>PROYECTO ESPECÍFICO</v>
          </cell>
          <cell r="C3241" t="str">
            <v>CICLOPARQUEADERO PORTAL SUR Y PORTAL SUBA</v>
          </cell>
          <cell r="D3241" t="str">
            <v>CICLOPARQUEADERO PORTAL SUR Y PORTAL SUBA - CICLOPARQUEADERO DUPLICADOR VERTICAL DE PARQUEO PARA BICICLETAS (INCLUYE SUMINISTRO E INSTALACIÓN)</v>
          </cell>
          <cell r="E3241" t="str">
            <v>UN</v>
          </cell>
          <cell r="F3241">
            <v>2235976</v>
          </cell>
          <cell r="G3241" t="str">
            <v>Actualización 2022 -I</v>
          </cell>
        </row>
        <row r="3242">
          <cell r="A3242">
            <v>9166</v>
          </cell>
          <cell r="B3242" t="str">
            <v>PROYECTO ESPECÍFICO</v>
          </cell>
          <cell r="C3242" t="str">
            <v>CICLOPARQUEADERO PORTAL SUR Y PORTAL SUBA</v>
          </cell>
          <cell r="D3242" t="str">
            <v xml:space="preserve">CICLOPARQUEADERO PORTAL SUR Y PORTAL SUBA - SALIDA PARA LUMINARIA DE INCRUSTAR TIPO LED 12W (AREA MANTENIMIENTO) - SUMINISTRO E INSTALACIÓN (INCLUYE CABLE Y ACCESORIOS, NO INCLUYE LUMINARIA) </v>
          </cell>
          <cell r="E3242" t="str">
            <v>UN</v>
          </cell>
          <cell r="F3242">
            <v>126683</v>
          </cell>
          <cell r="G3242" t="str">
            <v>Actualización 2022 -I</v>
          </cell>
        </row>
        <row r="3243">
          <cell r="A3243">
            <v>9167</v>
          </cell>
          <cell r="B3243" t="str">
            <v>PROYECTO ESPECÍFICO</v>
          </cell>
          <cell r="C3243" t="str">
            <v>CICLOPARQUEADERO PORTAL SUR Y PORTAL SUBA</v>
          </cell>
          <cell r="D3243" t="str">
            <v xml:space="preserve">CICLOPARQUEADERO PORTAL SUR Y PORTAL SUBA - SALIDA PARA LUMINARIA TIPO LED 55W - SUMINISTRO E INSTALACIÓN (INCLUYE CABLE Y ACCESORIOS, NO INCLUYE LUMINARIA) </v>
          </cell>
          <cell r="E3243" t="str">
            <v>UN</v>
          </cell>
          <cell r="F3243">
            <v>136260</v>
          </cell>
          <cell r="G3243" t="str">
            <v>Actualización 2022 -I</v>
          </cell>
        </row>
        <row r="3244">
          <cell r="A3244">
            <v>9168</v>
          </cell>
          <cell r="B3244" t="str">
            <v>PROYECTO ESPECÍFICO</v>
          </cell>
          <cell r="C3244" t="str">
            <v>CICLOPARQUEADERO PORTAL SUR Y PORTAL SUBA</v>
          </cell>
          <cell r="D3244" t="str">
            <v xml:space="preserve">CICLOPARQUEADERO PORTAL SUR Y PORTAL SUBA - SALIDA PARA LUMINARIA DE EMERGENCIA LED 6W - SUMINISTRO E INSTALACIÓN (INCLUYE CABLE Y ACCESORIOS, NO INCLUYE LUMINARIA) </v>
          </cell>
          <cell r="E3244" t="str">
            <v>UN</v>
          </cell>
          <cell r="F3244">
            <v>126683</v>
          </cell>
          <cell r="G3244" t="str">
            <v>Actualización 2022 -I</v>
          </cell>
        </row>
        <row r="3245">
          <cell r="A3245">
            <v>9169</v>
          </cell>
          <cell r="B3245" t="str">
            <v>PROYECTO ESPECÍFICO</v>
          </cell>
          <cell r="C3245" t="str">
            <v>CICLOPARQUEADERO PORTAL SUR Y PORTAL SUBA</v>
          </cell>
          <cell r="D3245" t="str">
            <v xml:space="preserve">CICLOPARQUEADERO PORTAL SUR Y PORTAL SUBA - SALIDA PARA TOMACORRIENTE DOBLE - SUMINISTRO E INSTALACIÓN (INCLUYE CABLE Y ACCESORIOS) </v>
          </cell>
          <cell r="E3245" t="str">
            <v>UN</v>
          </cell>
          <cell r="F3245">
            <v>121386</v>
          </cell>
          <cell r="G3245" t="str">
            <v>Actualización 2022 -I</v>
          </cell>
        </row>
        <row r="3246">
          <cell r="A3246">
            <v>9170</v>
          </cell>
          <cell r="B3246" t="str">
            <v>PROYECTO ESPECÍFICO</v>
          </cell>
          <cell r="C3246" t="str">
            <v>CICLOPARQUEADERO PORTAL SUR Y PORTAL SUBA</v>
          </cell>
          <cell r="D3246" t="str">
            <v xml:space="preserve">CICLOPARQUEADERO PORTAL SUR Y PORTAL SUBA - SALIDA PARA EXTRACTOR  - SUMINISTRO E INSTALACIÓN (INCLUYE CABLE, ACCESORIOS Y EXTRACTOR) </v>
          </cell>
          <cell r="E3246" t="str">
            <v>UN</v>
          </cell>
          <cell r="F3246">
            <v>167628</v>
          </cell>
          <cell r="G3246" t="str">
            <v>Actualización 2022 -I</v>
          </cell>
        </row>
        <row r="3247">
          <cell r="A3247">
            <v>9171</v>
          </cell>
          <cell r="B3247" t="str">
            <v>PROYECTO ESPECÍFICO</v>
          </cell>
          <cell r="C3247" t="str">
            <v>CICLOPARQUEADERO PORTAL SUR Y PORTAL SUBA</v>
          </cell>
          <cell r="D3247" t="str">
            <v>CICLOPARQUEADERO PORTAL SUR Y PORTAL SUBA - SALIDA PARA TOMA TRIFASICA 208V, 30A  - SUMINISTRO E INSTALACIÓN (INCLUYE CABLE Y ACCESORIOS)</v>
          </cell>
          <cell r="E3247" t="str">
            <v>UN</v>
          </cell>
          <cell r="F3247">
            <v>355649</v>
          </cell>
          <cell r="G3247" t="str">
            <v>Actualización 2022 -I</v>
          </cell>
        </row>
        <row r="3248">
          <cell r="A3248">
            <v>9172</v>
          </cell>
          <cell r="B3248" t="str">
            <v>PROYECTO ESPECÍFICO</v>
          </cell>
          <cell r="C3248" t="str">
            <v>CICLOPARQUEADERO PORTAL SUR Y PORTAL SUBA</v>
          </cell>
          <cell r="D3248" t="str">
            <v>CICLOPARQUEADERO PORTAL SUR Y PORTAL SUBA - SALIDA PARA INTERRUPTOR DOBLE - SUMINISTRO E INSTALACIÓN (INCLUYE CABLE Y ACCESORIOS)</v>
          </cell>
          <cell r="E3248" t="str">
            <v>UN</v>
          </cell>
          <cell r="F3248">
            <v>125655</v>
          </cell>
          <cell r="G3248" t="str">
            <v>Actualización 2022 -I</v>
          </cell>
        </row>
        <row r="3249">
          <cell r="A3249">
            <v>9173</v>
          </cell>
          <cell r="B3249" t="str">
            <v>PROYECTO ESPECÍFICO</v>
          </cell>
          <cell r="C3249" t="str">
            <v>CICLOPARQUEADERO PORTAL SUR Y PORTAL SUBA</v>
          </cell>
          <cell r="D3249" t="str">
            <v>CICLOPARQUEADERO PORTAL SUR Y PORTAL SUBA - SALIDA PARA INTERRUPTOR TRIPLE - SUMINISTRO E INSTALACIÓN (INCLUYE CABLE Y ACCESORIOS)</v>
          </cell>
          <cell r="E3249" t="str">
            <v>UN</v>
          </cell>
          <cell r="F3249">
            <v>149350</v>
          </cell>
          <cell r="G3249" t="str">
            <v>Actualización 2022 -I</v>
          </cell>
        </row>
        <row r="3250">
          <cell r="A3250">
            <v>9174</v>
          </cell>
          <cell r="B3250" t="str">
            <v>PROYECTO ESPECÍFICO</v>
          </cell>
          <cell r="C3250" t="str">
            <v>CICLOPARQUEADERO PORTAL SUR Y PORTAL SUBA</v>
          </cell>
          <cell r="D3250" t="str">
            <v xml:space="preserve"> CICLOPARQUEADERO PORTAL SUR Y PORTAL SUBA -SALIDA PARA SENSOR, INCLUYE SENSOR - SUMINISTRO E INSTALACIÓN (INCLUYE CABLE Y ACCESORIOS)</v>
          </cell>
          <cell r="E3250" t="str">
            <v>UN</v>
          </cell>
          <cell r="F3250">
            <v>173980</v>
          </cell>
          <cell r="G3250" t="str">
            <v>Actualización 2022 -I</v>
          </cell>
        </row>
        <row r="3251">
          <cell r="A3251">
            <v>9175</v>
          </cell>
          <cell r="B3251" t="str">
            <v>PROYECTO ESPECÍFICO</v>
          </cell>
          <cell r="C3251" t="str">
            <v>CICLOPARQUEADERO PORTAL SUR Y PORTAL SUBA</v>
          </cell>
          <cell r="D3251" t="str">
            <v>CICLOPARQUEADERO PORTAL SUR Y PORTAL SUBA - ALAMBRADO EN  CABLE DE COBRE 2#8 + 1#10T, CU THHN-THWN, EN TUBERIA EMT DE 1", PARA TABLEROS DE LOCALES  - SUMINISTRO E INSTALACIÓN (INCLUYE CABLE Y ACCESORIOS)</v>
          </cell>
          <cell r="E3251" t="str">
            <v>UN</v>
          </cell>
          <cell r="F3251">
            <v>182136</v>
          </cell>
          <cell r="G3251" t="str">
            <v>Actualización 2022 -I</v>
          </cell>
        </row>
        <row r="3252">
          <cell r="A3252">
            <v>9176</v>
          </cell>
          <cell r="B3252" t="str">
            <v>PROYECTO ESPECÍFICO</v>
          </cell>
          <cell r="C3252" t="str">
            <v>CICLOPARQUEADERO PORTAL SUR Y PORTAL SUBA</v>
          </cell>
          <cell r="D3252" t="str">
            <v>CICLOPARQUEADERO PORTAL SUR Y PORTAL SUBA - ALAMBRADO EN  CABLE CU  2(3*1 + 1*1) + 1*4T CU THHW, EN TUBERIA PVC 2 DE 3", PARA T-CCLP - SUMINISTRO E INSTALACIÓN (INCLUYE CABLE Y ACCESORIOS)</v>
          </cell>
          <cell r="E3252" t="str">
            <v>UN</v>
          </cell>
          <cell r="F3252">
            <v>320036</v>
          </cell>
          <cell r="G3252" t="str">
            <v>Actualización 2022 -I</v>
          </cell>
        </row>
        <row r="3253">
          <cell r="A3253">
            <v>9177</v>
          </cell>
          <cell r="B3253" t="str">
            <v>PROYECTO ESPECÍFICO</v>
          </cell>
          <cell r="C3253" t="str">
            <v>CICLOPARQUEADERO PORTAL SUR Y PORTAL SUBA</v>
          </cell>
          <cell r="D3253" t="str">
            <v>CICLOPARQUEADERO PORTAL SUR Y PORTAL SUBA - CANALIZACION 2X3" PVC - SUMINISTRO E INSTALACIÓN (INCLUYE CABLE Y ACCESORIOS)</v>
          </cell>
          <cell r="E3253" t="str">
            <v>ML</v>
          </cell>
          <cell r="F3253">
            <v>46967</v>
          </cell>
          <cell r="G3253" t="str">
            <v>Actualización 2022 -I</v>
          </cell>
        </row>
        <row r="3254">
          <cell r="A3254">
            <v>9178</v>
          </cell>
          <cell r="B3254" t="str">
            <v>PROYECTO ESPECÍFICO</v>
          </cell>
          <cell r="C3254" t="str">
            <v>CICLOPARQUEADERO PORTAL SUR Y PORTAL SUBA</v>
          </cell>
          <cell r="D3254" t="str">
            <v>CICLOPARQUEADERO PORTAL SUR Y PORTAL SUBA - CABLEADO ELECTRICO PARA RED AP EXISTENTE, EXTERIOR, CON CABLE 2X6 CU +1X10T CU, THHN - SUMINISTRO E INSTALACIÓN (INCLUYE CABLE Y ACCESORIOS)</v>
          </cell>
          <cell r="E3254" t="str">
            <v>UN</v>
          </cell>
          <cell r="F3254">
            <v>94777</v>
          </cell>
          <cell r="G3254" t="str">
            <v>Actualización 2022 -I</v>
          </cell>
        </row>
        <row r="3255">
          <cell r="A3255">
            <v>9179</v>
          </cell>
          <cell r="B3255" t="str">
            <v>PROYECTO ESPECÍFICO</v>
          </cell>
          <cell r="C3255" t="str">
            <v>CICLOPARQUEADERO PORTAL SUR Y PORTAL SUBA</v>
          </cell>
          <cell r="D3255" t="str">
            <v>CICLOPARQUEADERO PORTAL SUR Y PORTAL SUBA - GABINETE METÁLICO, CONSTRUÍDO EN LÁMINA COLD ROLLED CON TRATAMIENTO SUPERFICIAL PARA PROTEGERLO DE LA OXIDACIÓN Y LOGRAR MAYOR ADHERENCIA A LA PINTURA (MEDIANTE PROCESOS DE BONDERIZADO Y FOSFATADO), CON ACABADO FINAL EN COLOR GRIS CLARO O AZÚL CLARO, INCLUYE UN TOTALIZADOR INDUSTRIAL DE 3X80A,  DOS INTERRUPTOR AUTOMATICO INDUSTRIAL 3X30A, 5 INTERRUPORES AUTOMATICOS PARA RIEL OMEGA DE 1X50A,  3 INTERRUPTORES AUTOMATICOS PARA RIEL OMEGA DE 1X20A, 5 MEDIDORES DE ENERGIA MONOFASICOS DE 10A, DPS CLASE 2, 40KA, 208/120V CON FUSIBLE INTEGRADO, BARRAJES, ELEMENTOS DE CONEXION, MARCACION, SEÑALIZACION, ETC. INCLUYE INSTALACIÓN Y SUMINISTRO</v>
          </cell>
          <cell r="E3255" t="str">
            <v>UN</v>
          </cell>
          <cell r="F3255">
            <v>9565582</v>
          </cell>
          <cell r="G3255" t="str">
            <v>Actualización 2022 -I</v>
          </cell>
        </row>
        <row r="3256">
          <cell r="A3256">
            <v>9180</v>
          </cell>
          <cell r="B3256" t="str">
            <v>PROYECTO ESPECÍFICO</v>
          </cell>
          <cell r="C3256" t="str">
            <v>CICLOPARQUEADERO PORTAL SUR Y PORTAL SUBA</v>
          </cell>
          <cell r="D3256" t="str">
            <v>CICLOPARQUEADERO PORTAL SUR Y PORTAL SUBA - CAJA PARA CONTROL DE ALUMBRADO, COMPUESTA POR DOS TELERRUPTORES MONOPLARES  DE 16A,  DOS  PULSADORES,   DOS LAMPARAS  DE SEÑALIZACION, MARCACION Y ELEMENTOS DE CONEXIÓN REQUERIDOS.  - (INCLUYE SUMINISTRO E INSTALACIÓN)</v>
          </cell>
          <cell r="E3256" t="str">
            <v>UN</v>
          </cell>
          <cell r="F3256">
            <v>389722</v>
          </cell>
          <cell r="G3256" t="str">
            <v>Actualización 2022 -I</v>
          </cell>
        </row>
        <row r="3257">
          <cell r="A3257">
            <v>9181</v>
          </cell>
          <cell r="B3257" t="str">
            <v>PROYECTO ESPECÍFICO</v>
          </cell>
          <cell r="C3257" t="str">
            <v>CICLOPARQUEADERO PORTAL SUR Y PORTAL SUBA</v>
          </cell>
          <cell r="D3257" t="str">
            <v>CICLOPARQUEADERO PORTAL SUR Y PORTAL SUBA - TOTALIZADOR INDUSTRIAL DE 3X80A (INCLUYE SUMINISTRO E INSTALACIÓN)</v>
          </cell>
          <cell r="E3257" t="str">
            <v>UN</v>
          </cell>
          <cell r="F3257">
            <v>122552</v>
          </cell>
          <cell r="G3257" t="str">
            <v>Actualización 2022 -I</v>
          </cell>
        </row>
        <row r="3258">
          <cell r="A3258">
            <v>9182</v>
          </cell>
          <cell r="B3258" t="str">
            <v>PROYECTO ESPECÍFICO</v>
          </cell>
          <cell r="C3258" t="str">
            <v>CICLOPARQUEADERO PORTAL SUR Y PORTAL SUBA</v>
          </cell>
          <cell r="D3258" t="str">
            <v>CICLOPARQUEADERO PORTAL SUR Y PORTAL SUBA - BREAKER INDUSTRIAL TRIFASICO CHINT 100A (INCLUYE SUMINISTRO E INSTALACIÓN)</v>
          </cell>
          <cell r="E3258" t="str">
            <v>UN</v>
          </cell>
          <cell r="F3258">
            <v>138911</v>
          </cell>
          <cell r="G3258" t="str">
            <v>Actualización 2022 -I</v>
          </cell>
        </row>
        <row r="3259">
          <cell r="A3259">
            <v>9183</v>
          </cell>
          <cell r="B3259" t="str">
            <v>PROYECTO ESPECÍFICO</v>
          </cell>
          <cell r="C3259" t="str">
            <v>CICLOPARQUEADERO PORTAL SUR Y PORTAL SUBA</v>
          </cell>
          <cell r="D3259" t="str">
            <v>CICLOPARQUEADERO PORTAL SUR Y PORTAL SUBA - CAJA PASO 40X40X20 C20 (INCLUYE SUMINISTRO E INSTALACIÓN)</v>
          </cell>
          <cell r="E3259" t="str">
            <v>UN</v>
          </cell>
          <cell r="F3259">
            <v>92089</v>
          </cell>
          <cell r="G3259" t="str">
            <v>Actualización 2022 -I</v>
          </cell>
        </row>
        <row r="3260">
          <cell r="A3260">
            <v>9184</v>
          </cell>
          <cell r="B3260" t="str">
            <v>PROYECTO ESPECÍFICO</v>
          </cell>
          <cell r="C3260" t="str">
            <v>CICLOPARQUEADERO PORTAL SUR Y PORTAL SUBA</v>
          </cell>
          <cell r="D3260" t="str">
            <v>CICLOPARQUEADERO PORTAL SUR Y PORTAL SUBA - PUESTA A TIERRA DE ESTRUCTURA METALICA MEDIANTE CABLE DE COBRE N°4, AWG, INCLUIDOS BORNAS, TORNILLERIA Y DEMAS ELEMENTOS DE CONEXIÓN Y FIJACION, PARAMENTRO DE RESISTENCIA DEL SUELO MEDIANTE COMPRESION TRIAXIAL ESTATICA, VARILLA COOPERWELS 5/8" X2,44, HIDROSOLTA, CAJA DE INSPECCIÓN DE 50X50, MARCO, TAPA, CABLE DE COBRE 2/0 AWG Y SOLDADURA EXOTERMICA (SUMINISTRO E INSTALACIÓN)</v>
          </cell>
          <cell r="E3260" t="str">
            <v>UN</v>
          </cell>
          <cell r="F3260">
            <v>3247934</v>
          </cell>
          <cell r="G3260" t="str">
            <v>Actualización 2022 -I</v>
          </cell>
        </row>
        <row r="3261">
          <cell r="A3261">
            <v>9185</v>
          </cell>
          <cell r="B3261" t="str">
            <v>PROYECTO ESPECÍFICO</v>
          </cell>
          <cell r="C3261" t="str">
            <v>CICLOPARQUEADERO PORTAL SUR Y PORTAL SUBA</v>
          </cell>
          <cell r="D3261" t="str">
            <v>CICLOPARQUEADERO PORTAL SUR Y PORTAL SUBA - CERTIFICACIÓN - INSPECCION RETIE Y RETILAP CICLOPARQEADERO PORTAL SUR</v>
          </cell>
          <cell r="E3261" t="str">
            <v>UN</v>
          </cell>
          <cell r="F3261">
            <v>4403000</v>
          </cell>
          <cell r="G3261" t="str">
            <v>Actualización 2022 -I</v>
          </cell>
        </row>
        <row r="3262">
          <cell r="A3262">
            <v>9186</v>
          </cell>
          <cell r="B3262" t="str">
            <v>PROYECTO ESPECÍFICO</v>
          </cell>
          <cell r="C3262" t="str">
            <v>CICLOPARQUEADERO PORTAL SUR Y PORTAL SUBA</v>
          </cell>
          <cell r="D3262" t="str">
            <v>CICLOPARQUEADERO PORTAL SUR Y PORTAL SUBA - CERTIFICACIÓN - INSPECCIÓN  RETIE Y RETILAP CICLOPARQUEADERO PORTAL SUBA</v>
          </cell>
          <cell r="E3262" t="str">
            <v>UN</v>
          </cell>
          <cell r="F3262">
            <v>3808000</v>
          </cell>
          <cell r="G3262" t="str">
            <v>Actualización 2022 -I</v>
          </cell>
        </row>
        <row r="3263">
          <cell r="A3263">
            <v>9187</v>
          </cell>
          <cell r="B3263" t="str">
            <v>PROYECTO ESPECÍFICO</v>
          </cell>
          <cell r="C3263" t="str">
            <v>CICLOPARQUEADERO PORTAL SUR Y PORTAL SUBA</v>
          </cell>
          <cell r="D3263" t="str">
            <v>CICLOPARQUEADERO PORTAL SUR Y PORTAL SUBA - LAMPARA LED HERMETICA 50W  (INCLUYE INSTALACIÓN)</v>
          </cell>
          <cell r="E3263" t="str">
            <v>UN</v>
          </cell>
          <cell r="F3263">
            <v>206787</v>
          </cell>
          <cell r="G3263" t="str">
            <v>Actualización 2022 -I</v>
          </cell>
        </row>
        <row r="3264">
          <cell r="A3264">
            <v>9188</v>
          </cell>
          <cell r="B3264" t="str">
            <v>PROYECTO ESPECÍFICO</v>
          </cell>
          <cell r="C3264" t="str">
            <v>CICLOPARQUEADERO PORTAL SUR Y PORTAL SUBA</v>
          </cell>
          <cell r="D3264" t="str">
            <v>CICLOPARQUEADERO PORTAL SUR Y PORTAL SUBA - PANEL LED DE INCRUSTAR 12W  (SUMINISTRO E INSTALACIÓN)</v>
          </cell>
          <cell r="E3264" t="str">
            <v>UN</v>
          </cell>
          <cell r="F3264">
            <v>87052</v>
          </cell>
          <cell r="G3264" t="str">
            <v>Actualización 2022 -I</v>
          </cell>
        </row>
        <row r="3265">
          <cell r="A3265">
            <v>9189</v>
          </cell>
          <cell r="B3265" t="str">
            <v>PROYECTO ESPECÍFICO</v>
          </cell>
          <cell r="C3265" t="str">
            <v>CICLOPARQUEADERO PORTAL SUR Y PORTAL SUBA</v>
          </cell>
          <cell r="D3265" t="str">
            <v>CICLOPARQUEADERO PORTAL SUR Y PORTAL SUBA - LUMINARIA EMERGENCIA 4W  (SUMINISTRO, CABLEADO  E INSTALACIÓN)</v>
          </cell>
          <cell r="E3265" t="str">
            <v>UN</v>
          </cell>
          <cell r="F3265">
            <v>126755</v>
          </cell>
          <cell r="G3265" t="str">
            <v>Actualización 2022 -I</v>
          </cell>
        </row>
        <row r="3266">
          <cell r="A3266">
            <v>9190</v>
          </cell>
          <cell r="B3266" t="str">
            <v>PROYECTO ESPECÍFICO</v>
          </cell>
          <cell r="C3266" t="str">
            <v>CICLOPARQUEADERO PORTAL SUR Y PORTAL SUBA</v>
          </cell>
          <cell r="D3266" t="str">
            <v>CICLOPARQUEADERO PORTAL SUR Y PORTAL SUBA - SALIDA PARA TELEFONO EN TUBERIA EMT DE 3/4", INCLUYE CABLE UTP 4P CAT. 6A, JACKS RJ45 Y TODOS LOS ELEMENTOS PARA EL BUEN FUNCIONAMIENTO DEL PUNTO DE CONEXIÓN (INCLUYE SUMINISTRO E INSTALACIÓN)</v>
          </cell>
          <cell r="E3266" t="str">
            <v>UN</v>
          </cell>
          <cell r="F3266">
            <v>305079</v>
          </cell>
          <cell r="G3266" t="str">
            <v>Actualización 2022 -I</v>
          </cell>
        </row>
        <row r="3267">
          <cell r="A3267">
            <v>9191</v>
          </cell>
          <cell r="B3267" t="str">
            <v>PROYECTO ESPECÍFICO</v>
          </cell>
          <cell r="C3267" t="str">
            <v>CICLOPARQUEADERO PORTAL SUR Y PORTAL SUBA</v>
          </cell>
          <cell r="D3267" t="str">
            <v>CICLOPARQUEADERO PORTAL SUR Y PORTAL SUBA - SALIDA PARA CIRCUITO CERRADO DE TV, EN TUBERIA EMT DE 3/4", INCLUYE CABLE UTP CAT. 6 (INCLUYE SUMINISTRO E INSTALACIÓN)</v>
          </cell>
          <cell r="E3267" t="str">
            <v>UN</v>
          </cell>
          <cell r="F3267">
            <v>297884</v>
          </cell>
          <cell r="G3267" t="str">
            <v>Actualización 2022 -I</v>
          </cell>
        </row>
        <row r="3268">
          <cell r="A3268">
            <v>9192</v>
          </cell>
          <cell r="B3268" t="str">
            <v>PROYECTO ESPECÍFICO</v>
          </cell>
          <cell r="C3268" t="str">
            <v>CICLOPARQUEADERO PORTAL SUR Y PORTAL SUBA</v>
          </cell>
          <cell r="D3268" t="str">
            <v>CICLOPARQUEADERO PORTAL SUR Y PORTAL SUBA - PATCH PANEL 24 CAT 6A (ENSAMBLE HERRAJE + JACK) AMP (INCLUYE SUMINISTRO E INSTALACIÓN)</v>
          </cell>
          <cell r="E3268" t="str">
            <v>UN</v>
          </cell>
          <cell r="F3268">
            <v>469194</v>
          </cell>
          <cell r="G3268" t="str">
            <v>Actualización 2022 -I</v>
          </cell>
        </row>
        <row r="3269">
          <cell r="A3269">
            <v>9193</v>
          </cell>
          <cell r="B3269" t="str">
            <v>PROYECTO ESPECÍFICO</v>
          </cell>
          <cell r="C3269" t="str">
            <v>CICLOPARQUEADERO PORTAL SUR Y PORTAL SUBA</v>
          </cell>
          <cell r="D3269" t="str">
            <v>CICLOPARQUEADERO PORTAL SUR Y PORTAL SUBA - CAJA METALICA DE PASO DE 15X15*10 CM(INCLUYE SUMINISTRO E INSTALACIÓN)</v>
          </cell>
          <cell r="E3269" t="str">
            <v>UN</v>
          </cell>
          <cell r="F3269">
            <v>23340</v>
          </cell>
          <cell r="G3269" t="str">
            <v>Actualización 2022 -I</v>
          </cell>
        </row>
        <row r="3270">
          <cell r="A3270">
            <v>9194</v>
          </cell>
          <cell r="B3270" t="str">
            <v>PROYECTO ESPECÍFICO</v>
          </cell>
          <cell r="C3270" t="str">
            <v>CICLOPARQUEADERO PORTAL SUR Y PORTAL SUBA</v>
          </cell>
          <cell r="D3270" t="str">
            <v>CICLOPARQUEADERO PORTAL SUR Y PORTAL SUBA - CAJA DE PASO DE 10X15X7 CM (INCLUYE SUMINISTRO E INSTALACIÓN)</v>
          </cell>
          <cell r="E3270" t="str">
            <v>UN</v>
          </cell>
          <cell r="F3270">
            <v>17747</v>
          </cell>
          <cell r="G3270" t="str">
            <v>Actualización 2022 -I</v>
          </cell>
        </row>
        <row r="3271">
          <cell r="A3271">
            <v>9195</v>
          </cell>
          <cell r="B3271" t="str">
            <v>PROYECTO ESPECÍFICO</v>
          </cell>
          <cell r="C3271" t="str">
            <v>CICLOPARQUEADERO PORTAL SUR Y PORTAL SUBA</v>
          </cell>
          <cell r="D3271" t="str">
            <v>CICLOPARQUEADERO PORTAL SUR Y PORTAL SUBA - CAJA METALICA DE PASO 20CM X 20CM X 10CM (INCLUYE SUMINISTRO E INSTALACIÓN)</v>
          </cell>
          <cell r="E3271" t="str">
            <v>UN</v>
          </cell>
          <cell r="F3271">
            <v>28024</v>
          </cell>
          <cell r="G3271" t="str">
            <v>Actualización 2022 -I</v>
          </cell>
        </row>
        <row r="3272">
          <cell r="A3272">
            <v>9196</v>
          </cell>
          <cell r="B3272" t="str">
            <v>PROYECTO ESPECÍFICO</v>
          </cell>
          <cell r="C3272" t="str">
            <v>CICLOPARQUEADERO PORTAL SUR Y PORTAL SUBA</v>
          </cell>
          <cell r="D3272" t="str">
            <v>CICLOPARQUEADERO PORTAL SUR Y PORTAL SUBA - MULTITOMA PARA RACK 8 SALIDAS (INCLUYE SUMINISTRO E INSTALACIÓN)</v>
          </cell>
          <cell r="E3272" t="str">
            <v>UN</v>
          </cell>
          <cell r="F3272">
            <v>58714</v>
          </cell>
          <cell r="G3272" t="str">
            <v>Actualización 2022 -I</v>
          </cell>
        </row>
        <row r="3273">
          <cell r="A3273">
            <v>9197</v>
          </cell>
          <cell r="B3273" t="str">
            <v>PROYECTO ESPECÍFICO</v>
          </cell>
          <cell r="C3273" t="str">
            <v>CICLOPARQUEADERO PORTAL SUR Y PORTAL SUBA</v>
          </cell>
          <cell r="D3273" t="str">
            <v>CICLOPARQUEADERO PORTAL SUR Y PORTAL SUBA - ACOMETIDA DE GAS POR LOCAL, INCLUYE MEDIDOR G16 (25M3/H) (SUMINISTRO, INSTALACIÓN Y DERECHOS DE CONEXIÓN VANTI)</v>
          </cell>
          <cell r="E3273" t="str">
            <v>GLB</v>
          </cell>
          <cell r="F3273">
            <v>2597034</v>
          </cell>
          <cell r="G3273" t="str">
            <v>Actualización 2022 -I</v>
          </cell>
        </row>
        <row r="3274">
          <cell r="A3274">
            <v>9198</v>
          </cell>
          <cell r="B3274" t="str">
            <v>PROYECTO ESPECÍFICO</v>
          </cell>
          <cell r="C3274" t="str">
            <v>PATIO ZONAL EL GACO</v>
          </cell>
          <cell r="D3274" t="str">
            <v>PATIO ZONAL EL GACO - PLACA MACIZA DE CONTRAPISO EN CONCRETO F´C 21 MPa E:0,20M</v>
          </cell>
          <cell r="E3274" t="str">
            <v>M2</v>
          </cell>
          <cell r="F3274">
            <v>135910</v>
          </cell>
          <cell r="G3274" t="str">
            <v>Actualización 2022 -I</v>
          </cell>
        </row>
        <row r="3275">
          <cell r="A3275">
            <v>9199</v>
          </cell>
          <cell r="B3275" t="str">
            <v>PROYECTO ESPECÍFICO</v>
          </cell>
          <cell r="C3275" t="str">
            <v>PATIO ZONAL EL GACO</v>
          </cell>
          <cell r="D3275" t="str">
            <v>PATIO ZONAL EL GACO - PERFIL IPE - ASTM A572 GR. 50</v>
          </cell>
          <cell r="E3275" t="str">
            <v>KG</v>
          </cell>
          <cell r="F3275">
            <v>17196</v>
          </cell>
          <cell r="G3275" t="str">
            <v>Actualización 2022 -I</v>
          </cell>
        </row>
        <row r="3276">
          <cell r="A3276">
            <v>9200</v>
          </cell>
          <cell r="B3276" t="str">
            <v>PROYECTO ESPECÍFICO</v>
          </cell>
          <cell r="C3276" t="str">
            <v>PATIO ZONAL EL GACO</v>
          </cell>
          <cell r="D3276" t="str">
            <v>PATIO ZONAL EL GACO - DUCHA ANTIVANDÁLICA CON REGADERA TUBULAR (SUMINISTRO E INSTALACION)</v>
          </cell>
          <cell r="E3276" t="str">
            <v>UN</v>
          </cell>
          <cell r="F3276">
            <v>331882</v>
          </cell>
          <cell r="G3276" t="str">
            <v>Actualización 2022 -I</v>
          </cell>
        </row>
        <row r="3277">
          <cell r="A3277">
            <v>9201</v>
          </cell>
          <cell r="B3277" t="str">
            <v>PROYECTO ESPECÍFICO</v>
          </cell>
          <cell r="C3277" t="str">
            <v>PATIO ZONAL EL GACO</v>
          </cell>
          <cell r="D3277" t="str">
            <v xml:space="preserve">PATIO ZONAL EL GACO - TUBO EN ACERO SCH 40 D= 1 1/2" </v>
          </cell>
          <cell r="E3277" t="str">
            <v>ML</v>
          </cell>
          <cell r="F3277">
            <v>58518</v>
          </cell>
          <cell r="G3277" t="str">
            <v>Actualización 2022 -I</v>
          </cell>
        </row>
        <row r="3278">
          <cell r="A3278">
            <v>9202</v>
          </cell>
          <cell r="B3278" t="str">
            <v>PROYECTO ESPECÍFICO</v>
          </cell>
          <cell r="C3278" t="str">
            <v>PATIO ZONAL EL GACO</v>
          </cell>
          <cell r="D3278" t="str">
            <v>PATIO ZONAL EL GACO - TOMA DOBLE VOZ Y DATOS CAT 6</v>
          </cell>
          <cell r="E3278" t="str">
            <v>UN</v>
          </cell>
          <cell r="F3278">
            <v>45314</v>
          </cell>
          <cell r="G3278" t="str">
            <v>Actualización 2022 -I</v>
          </cell>
        </row>
        <row r="3279">
          <cell r="A3279">
            <v>9203</v>
          </cell>
          <cell r="B3279" t="str">
            <v>PROYECTO ESPECÍFICO</v>
          </cell>
          <cell r="C3279" t="str">
            <v>PATIO ZONAL EL GACO</v>
          </cell>
          <cell r="D3279" t="str">
            <v>PATIO ZONAL EL GACO - CONECTORES PLUG RJ 45 PARA CABLE UTP</v>
          </cell>
          <cell r="E3279" t="str">
            <v>UN</v>
          </cell>
          <cell r="F3279">
            <v>3800</v>
          </cell>
          <cell r="G3279" t="str">
            <v>Actualización 2022 -I</v>
          </cell>
        </row>
        <row r="3280">
          <cell r="A3280">
            <v>9204</v>
          </cell>
          <cell r="B3280" t="str">
            <v>PROYECTO ESPECÍFICO</v>
          </cell>
          <cell r="C3280" t="str">
            <v>PATIO ZONAL EL GACO</v>
          </cell>
          <cell r="D3280" t="str">
            <v>PATIO ZONAL EL GACO - BREAKER INDUSTRIAL TOTALIZADOR 3X20A (SUMINSTRO E INSTALACION)</v>
          </cell>
          <cell r="E3280" t="str">
            <v>UN</v>
          </cell>
          <cell r="F3280">
            <v>139050</v>
          </cell>
          <cell r="G3280" t="str">
            <v>Actualización 2022 -I</v>
          </cell>
        </row>
        <row r="3281">
          <cell r="A3281">
            <v>9205</v>
          </cell>
          <cell r="B3281" t="str">
            <v>PROYECTO ESPECÍFICO</v>
          </cell>
          <cell r="C3281" t="str">
            <v>PATIO ZONAL EL GACO</v>
          </cell>
          <cell r="D3281" t="str">
            <v>PATIO ZONAL EL GACO - BREAKER INDUSTRIAL TOTALIZADOR 3X30A (SUMINISTRO E INSTALACION)</v>
          </cell>
          <cell r="E3281" t="str">
            <v>UN</v>
          </cell>
          <cell r="F3281">
            <v>140934</v>
          </cell>
          <cell r="G3281" t="str">
            <v>Actualización 2022 -I</v>
          </cell>
        </row>
        <row r="3282">
          <cell r="A3282">
            <v>9206</v>
          </cell>
          <cell r="B3282" t="str">
            <v>PROYECTO ESPECÍFICO</v>
          </cell>
          <cell r="C3282" t="str">
            <v>PATIO ZONAL EL GACO</v>
          </cell>
          <cell r="D3282" t="str">
            <v>PATIO ZONAL EL GACO - BREAKER INDUSTRIAL TOTALIZADOR 3X40A (SUMINISTRO E INSTALACION)</v>
          </cell>
          <cell r="E3282" t="str">
            <v>UN</v>
          </cell>
          <cell r="F3282">
            <v>140934</v>
          </cell>
          <cell r="G3282" t="str">
            <v>Actualización 2022 -I</v>
          </cell>
        </row>
        <row r="3283">
          <cell r="A3283">
            <v>9207</v>
          </cell>
          <cell r="B3283" t="str">
            <v>PROYECTO ESPECÍFICO</v>
          </cell>
          <cell r="C3283" t="str">
            <v>PATIO ZONAL EL GACO</v>
          </cell>
          <cell r="D3283" t="str">
            <v>PATIO ZONAL EL GACO - BREAKER INDUSTRIAL TOTALIZADOR 3X100A (SUMINISTRO E INSTALACION)</v>
          </cell>
          <cell r="E3283" t="str">
            <v>UN</v>
          </cell>
          <cell r="F3283">
            <v>207127</v>
          </cell>
          <cell r="G3283" t="str">
            <v>Actualización 2022 -I</v>
          </cell>
        </row>
        <row r="3284">
          <cell r="A3284">
            <v>9208</v>
          </cell>
          <cell r="B3284" t="str">
            <v>PROYECTO ESPECÍFICO</v>
          </cell>
          <cell r="C3284" t="str">
            <v>PATIO ZONAL EL GACO</v>
          </cell>
          <cell r="D3284" t="str">
            <v>PATIO ZONAL EL GACO - BREAKER INDUSTRIAL TOTALIZADOR 3X80A (SUMINISTRO E INSTALACION)</v>
          </cell>
          <cell r="E3284" t="str">
            <v>UN</v>
          </cell>
          <cell r="F3284">
            <v>209734</v>
          </cell>
          <cell r="G3284" t="str">
            <v>Actualización 2022 -I</v>
          </cell>
        </row>
        <row r="3285">
          <cell r="A3285">
            <v>9209</v>
          </cell>
          <cell r="B3285" t="str">
            <v>PROYECTO ESPECÍFICO</v>
          </cell>
          <cell r="C3285" t="str">
            <v>PATIO ZONAL EL GACO</v>
          </cell>
          <cell r="D3285" t="str">
            <v>PATIO ZONAL EL GACO - BREAKER TIPO ENCHUFABLE 1X20A (SUMINISTRO E INSTALACION)</v>
          </cell>
          <cell r="E3285" t="str">
            <v>UN</v>
          </cell>
          <cell r="F3285">
            <v>18191</v>
          </cell>
          <cell r="G3285" t="str">
            <v>Actualización 2022 -I</v>
          </cell>
        </row>
        <row r="3286">
          <cell r="A3286">
            <v>9210</v>
          </cell>
          <cell r="B3286" t="str">
            <v>PROYECTO ESPECÍFICO</v>
          </cell>
          <cell r="C3286" t="str">
            <v>PATIO ZONAL EL GACO</v>
          </cell>
          <cell r="D3286" t="str">
            <v>PATIO ZONAL EL GACO - CABLE ALUMINIO AISLADO THHW, 500 KCMIL AA8000-CPT 600V 90°C CT</v>
          </cell>
          <cell r="E3286" t="str">
            <v>ML</v>
          </cell>
          <cell r="F3286">
            <v>31487</v>
          </cell>
          <cell r="G3286" t="str">
            <v>Actualización 2022 -I</v>
          </cell>
        </row>
        <row r="3287">
          <cell r="A3287">
            <v>9211</v>
          </cell>
          <cell r="B3287" t="str">
            <v>PROYECTO ESPECÍFICO</v>
          </cell>
          <cell r="C3287" t="str">
            <v>PATIO ZONAL EL GACO</v>
          </cell>
          <cell r="D3287" t="str">
            <v>PATIO ZONAL EL GACO - SALIDA BIFÁSICA PARA SECADOR DE MANOS EN TUBERÍA CONDUIT EMT Y/O PVC DE 1" (INCLUYE APARATO, SUMINISTRO E INSTALACIÓN)</v>
          </cell>
          <cell r="E3287" t="str">
            <v>UN</v>
          </cell>
          <cell r="F3287">
            <v>547965</v>
          </cell>
          <cell r="G3287" t="str">
            <v>Actualización 2022 -I</v>
          </cell>
        </row>
        <row r="3288">
          <cell r="A3288">
            <v>9212</v>
          </cell>
          <cell r="B3288" t="str">
            <v>PROYECTO ESPECÍFICO</v>
          </cell>
          <cell r="C3288" t="str">
            <v>PATIO ZONAL EL GACO</v>
          </cell>
          <cell r="D3288" t="str">
            <v>PATIO ZONAL EL GACO - SALIDA TOMACORRIENTE PARA UPS MONOFASICA DE 1 KVA EN TUBERÍA CONDUIT EMT Y/O PVC DE 3/4". (INCLUYE APARATO, SUMINISTRO E INSTALACIÓN)</v>
          </cell>
          <cell r="E3288" t="str">
            <v>UN</v>
          </cell>
          <cell r="F3288">
            <v>185053</v>
          </cell>
          <cell r="G3288" t="str">
            <v>Actualización 2022 -I</v>
          </cell>
        </row>
        <row r="3289">
          <cell r="A3289">
            <v>9213</v>
          </cell>
          <cell r="B3289" t="str">
            <v>PROYECTO ESPECÍFICO</v>
          </cell>
          <cell r="C3289" t="str">
            <v>PATIO ZONAL EL GACO</v>
          </cell>
          <cell r="D3289" t="str">
            <v>PATIO ZONAL EL GACO - ACOMETIDA EN CABLE DE CU THHN No 3x4 F +1x6N+ 1x8T AWG. INCLUYE ACCESORIOS DE FIJACIÓN Y CONEXIÓN</v>
          </cell>
          <cell r="E3289" t="str">
            <v>ML</v>
          </cell>
          <cell r="F3289">
            <v>66578</v>
          </cell>
          <cell r="G3289" t="str">
            <v>Actualización 2022 -I</v>
          </cell>
        </row>
        <row r="3290">
          <cell r="A3290">
            <v>9214</v>
          </cell>
          <cell r="B3290" t="str">
            <v>PROYECTO ESPECÍFICO</v>
          </cell>
          <cell r="C3290" t="str">
            <v>PATIO ZONAL EL GACO</v>
          </cell>
          <cell r="D3290" t="str">
            <v>PATIO ZONAL EL GACO - ACOMETIDA EN CABLE DE CU THHN No 3x1/0 F +1x2N+ 1x6T AWG. INCLUYE ACCESORIOS DE FIJACIÓN Y CONEXIÓN</v>
          </cell>
          <cell r="E3290" t="str">
            <v>ML</v>
          </cell>
          <cell r="F3290">
            <v>111844</v>
          </cell>
          <cell r="G3290" t="str">
            <v>Actualización 2022 -I</v>
          </cell>
        </row>
        <row r="3291">
          <cell r="A3291">
            <v>9215</v>
          </cell>
          <cell r="B3291" t="str">
            <v>PROYECTO ESPECÍFICO</v>
          </cell>
          <cell r="C3291" t="str">
            <v>PATIO ZONAL EL GACO</v>
          </cell>
          <cell r="D3291" t="str">
            <v>PATIO ZONAL EL GACO - TUBERIA ACERO SCH40 1 1/4" (INCLUYE SUMINISTRO E INSTALACION)</v>
          </cell>
          <cell r="E3291" t="str">
            <v>ML</v>
          </cell>
          <cell r="F3291">
            <v>45567</v>
          </cell>
          <cell r="G3291" t="str">
            <v>Actualización 2022 -I</v>
          </cell>
        </row>
        <row r="3292">
          <cell r="A3292">
            <v>9216</v>
          </cell>
          <cell r="B3292" t="str">
            <v>PROYECTO ESPECÍFICO</v>
          </cell>
          <cell r="C3292" t="str">
            <v>PATIO ZONAL EL GACO</v>
          </cell>
          <cell r="D3292" t="str">
            <v>PATIO ZONAL EL GACO - TUBERIA ACERO SCH40 2 1/2" (INCLUYE SUMINISTRO E INSTALACION)</v>
          </cell>
          <cell r="E3292" t="str">
            <v>ML</v>
          </cell>
          <cell r="F3292">
            <v>89904</v>
          </cell>
          <cell r="G3292" t="str">
            <v>Actualización 2022 -I</v>
          </cell>
        </row>
        <row r="3293">
          <cell r="A3293">
            <v>9217</v>
          </cell>
          <cell r="B3293" t="str">
            <v>PROYECTO ESPECÍFICO</v>
          </cell>
          <cell r="C3293" t="str">
            <v>PATIO ZONAL EL GACO</v>
          </cell>
          <cell r="D3293" t="str">
            <v>PATIO ZONAL EL GACO - ACOMETIDA EN CABLE DE CU THHN No 3x2/0 F +1x1/0N+ 1x2T AWG. INCLUYE ACCESORIOS DE FIJACIÓN Y CONEXIÓN</v>
          </cell>
          <cell r="E3293" t="str">
            <v>ML</v>
          </cell>
          <cell r="F3293">
            <v>191297</v>
          </cell>
          <cell r="G3293" t="str">
            <v>Actualización 2022 -I</v>
          </cell>
        </row>
        <row r="3294">
          <cell r="A3294">
            <v>9218</v>
          </cell>
          <cell r="B3294" t="str">
            <v>PROYECTO ESPECÍFICO</v>
          </cell>
          <cell r="C3294" t="str">
            <v>PATIO ZONAL EL GACO</v>
          </cell>
          <cell r="D3294" t="str">
            <v>PATIO ZONAL EL GACO - TUBERIA PVC C-900 DR-18 Ø=4", PRESIÓN DE TRABAJO=235 PSI. (INCLUYE SUMINISTRO E INSTALACION)</v>
          </cell>
          <cell r="E3294" t="str">
            <v>ML</v>
          </cell>
          <cell r="F3294">
            <v>102970</v>
          </cell>
          <cell r="G3294" t="str">
            <v>Actualización 2022 -I</v>
          </cell>
        </row>
        <row r="3295">
          <cell r="A3295">
            <v>9219</v>
          </cell>
          <cell r="B3295" t="str">
            <v>PROYECTO ESPECÍFICO</v>
          </cell>
          <cell r="C3295" t="str">
            <v>PATIO ZONAL EL GACO</v>
          </cell>
          <cell r="D3295" t="str">
            <v>PATIO ZONAL EL GACO - ACOMETIDA EN CABLE DE CU THHN No 3x4/0 F +1x2/0N+ 1x2T AWG. INCLUYE ACCESORIOS DE FIJACIÓN Y CONEXIÓN</v>
          </cell>
          <cell r="E3295" t="str">
            <v>ML</v>
          </cell>
          <cell r="F3295">
            <v>270191</v>
          </cell>
          <cell r="G3295" t="str">
            <v>Actualización 2022 -I</v>
          </cell>
        </row>
        <row r="3296">
          <cell r="A3296">
            <v>9220</v>
          </cell>
          <cell r="B3296" t="str">
            <v>PROYECTO ESPECÍFICO</v>
          </cell>
          <cell r="C3296" t="str">
            <v>PATIO ZONAL EL GACO</v>
          </cell>
          <cell r="D3296" t="str">
            <v>PATIO ZONAL EL GACO - TUBERIA PVC C-900 DR-18 Ø=6", PRESIÓN DE TRABAJO=235 PSI. (INCLUYE SUMINISTRO E INSTALACION)</v>
          </cell>
          <cell r="E3296" t="str">
            <v>ML</v>
          </cell>
          <cell r="F3296">
            <v>218759</v>
          </cell>
          <cell r="G3296" t="str">
            <v>Actualización 2022 -I</v>
          </cell>
        </row>
        <row r="3297">
          <cell r="A3297">
            <v>9221</v>
          </cell>
          <cell r="B3297" t="str">
            <v>PROYECTO ESPECÍFICO</v>
          </cell>
          <cell r="C3297" t="str">
            <v>PATIO ZONAL EL GACO</v>
          </cell>
          <cell r="D3297" t="str">
            <v>PATIO ZONAL EL GACO - ACOMETIDA PRINCIPAL BT. INCLUYE ACCESORIOS DE FIJACIÓN Y CONEXIÓN (INCLUYE CABLE No.2 AWG 600V 90°, CABLE No. 2/0 AWG THHN-600V COBRE,  CABLE COBRE 4/0 AWG 600V 90° C THHN/THWN,  BORNA TERMINAL DE ALUMINIO 1 HUECO, 4/0 AWG)</v>
          </cell>
          <cell r="E3297" t="str">
            <v>ML</v>
          </cell>
          <cell r="F3297">
            <v>270294</v>
          </cell>
          <cell r="G3297" t="str">
            <v>Actualización 2022 -I</v>
          </cell>
        </row>
        <row r="3298">
          <cell r="A3298">
            <v>9222</v>
          </cell>
          <cell r="B3298" t="str">
            <v>PROYECTO ESPECÍFICO</v>
          </cell>
          <cell r="C3298" t="str">
            <v>PATIO ZONAL EL GACO</v>
          </cell>
          <cell r="D3298" t="str">
            <v>PATIO ZONAL EL GACO - TEE HD EXTREMO JUNTA MECANICA 6"x6"x6", PARA PVC C-900. (INCLUYE SUMINISTRO E INSTALACION)</v>
          </cell>
          <cell r="E3298" t="str">
            <v>UN</v>
          </cell>
          <cell r="F3298">
            <v>779016</v>
          </cell>
          <cell r="G3298" t="str">
            <v>Actualización 2022 -I</v>
          </cell>
        </row>
        <row r="3299">
          <cell r="A3299">
            <v>9223</v>
          </cell>
          <cell r="B3299" t="str">
            <v>PROYECTO ESPECÍFICO</v>
          </cell>
          <cell r="C3299" t="str">
            <v>PATIO ZONAL EL GACO</v>
          </cell>
          <cell r="D3299" t="str">
            <v>PATIO ZONAL EL GACO - CABLE DE COBRE No 3x12 AWG (SUMINISTRO E INSTALACION)</v>
          </cell>
          <cell r="E3299" t="str">
            <v>ML</v>
          </cell>
          <cell r="F3299">
            <v>12763</v>
          </cell>
          <cell r="G3299" t="str">
            <v>Actualización 2022 -I</v>
          </cell>
        </row>
        <row r="3300">
          <cell r="A3300">
            <v>9224</v>
          </cell>
          <cell r="B3300" t="str">
            <v>PROYECTO ESPECÍFICO</v>
          </cell>
          <cell r="C3300" t="str">
            <v>PATIO ZONAL EL GACO</v>
          </cell>
          <cell r="D3300" t="str">
            <v>PATIO ZONAL EL GACO - TEE HD EXTREMO JUNTA MECANICA REDUCIDA 6"X6"X4", PARA PVC C-900. (INCLUYE SUMINISTRO E INSTALACION)</v>
          </cell>
          <cell r="E3300" t="str">
            <v>UN</v>
          </cell>
          <cell r="F3300">
            <v>595431</v>
          </cell>
          <cell r="G3300" t="str">
            <v>Actualización 2022 -I</v>
          </cell>
        </row>
        <row r="3301">
          <cell r="A3301">
            <v>9225</v>
          </cell>
          <cell r="B3301" t="str">
            <v>PROYECTO ESPECÍFICO</v>
          </cell>
          <cell r="C3301" t="str">
            <v>PATIO ZONAL EL GACO</v>
          </cell>
          <cell r="D3301" t="str">
            <v>PATIO ZONAL EL GACO - TEE HD EXTREMO JUNTA MECANICA 4"X4"X4", PARA PVC C-900. (INCLUYE SUMINISTRO E INSTALACION)</v>
          </cell>
          <cell r="E3301" t="str">
            <v>UN</v>
          </cell>
          <cell r="F3301">
            <v>431725</v>
          </cell>
          <cell r="G3301" t="str">
            <v>Actualización 2022 -I</v>
          </cell>
        </row>
        <row r="3302">
          <cell r="A3302">
            <v>9226</v>
          </cell>
          <cell r="B3302" t="str">
            <v>PROYECTO ESPECÍFICO</v>
          </cell>
          <cell r="C3302" t="str">
            <v>PATIO ZONAL EL GACO</v>
          </cell>
          <cell r="D3302" t="str">
            <v>PATIO ZONAL EL GACO - MALLA METÁLICA PLASTIFICADA (0,05X0,05M) PINTURA ANTICORROSIVA Y ESMALTE POLIESTER COLOR VERDE RAL 6028, ANCLADA A MURO EXISTENTE, PARA MURO VERDE .</v>
          </cell>
          <cell r="E3302" t="str">
            <v>M2</v>
          </cell>
          <cell r="F3302">
            <v>49284</v>
          </cell>
          <cell r="G3302" t="str">
            <v>Actualización 2022 -I</v>
          </cell>
        </row>
        <row r="3303">
          <cell r="A3303">
            <v>9227</v>
          </cell>
          <cell r="B3303" t="str">
            <v>PROYECTO ESPECÍFICO</v>
          </cell>
          <cell r="C3303" t="str">
            <v>PATIO ZONAL EL GACO</v>
          </cell>
          <cell r="D3303" t="str">
            <v>PATIO ZONAL EL GACO - CODO HD EXTREMO JUNTA MECANICA  90°X6" (INCLUYE SUMINISTRO E INSTALACION)</v>
          </cell>
          <cell r="E3303" t="str">
            <v>UN</v>
          </cell>
          <cell r="F3303">
            <v>538134</v>
          </cell>
          <cell r="G3303" t="str">
            <v>Actualización 2022 -I</v>
          </cell>
        </row>
        <row r="3304">
          <cell r="A3304">
            <v>9228</v>
          </cell>
          <cell r="B3304" t="str">
            <v>PROYECTO ESPECÍFICO</v>
          </cell>
          <cell r="C3304" t="str">
            <v>PATIO ZONAL EL GACO</v>
          </cell>
          <cell r="D3304" t="str">
            <v>PATIO ZONAL EL GACO - DIVISIONES DE BAÑO EN ACERO INOXIDABLE (INCLUYE PUERTA)</v>
          </cell>
          <cell r="E3304" t="str">
            <v>M2</v>
          </cell>
          <cell r="F3304">
            <v>541218</v>
          </cell>
          <cell r="G3304" t="str">
            <v>Actualización 2022 -I</v>
          </cell>
        </row>
        <row r="3305">
          <cell r="A3305">
            <v>9229</v>
          </cell>
          <cell r="B3305" t="str">
            <v>PROYECTO ESPECÍFICO</v>
          </cell>
          <cell r="C3305" t="str">
            <v>PATIO ZONAL EL GACO</v>
          </cell>
          <cell r="D3305" t="str">
            <v>PATIO ZONAL EL GACO - ANTEPECHO EN BLOQUE No.5, MORTERO 1:4 (HECHO EN OBRA) PARA RECUBRIMIENTO PERIMETRAL DE CUBIERTA EN CONCRETO</v>
          </cell>
          <cell r="E3305" t="str">
            <v>M2</v>
          </cell>
          <cell r="F3305">
            <v>25723</v>
          </cell>
          <cell r="G3305" t="str">
            <v>Actualización 2022 -I</v>
          </cell>
        </row>
        <row r="3306">
          <cell r="A3306">
            <v>9230</v>
          </cell>
          <cell r="B3306" t="str">
            <v>PROYECTO ESPECÍFICO</v>
          </cell>
          <cell r="C3306" t="str">
            <v>PATIO ZONAL EL GACO</v>
          </cell>
          <cell r="D3306" t="str">
            <v>PATIO ZONAL EL GACO - CODO HD EXTREMO JUNTA MECANICA 90°X4" (INCLUYE SUMINISTRO E INSTALACION)</v>
          </cell>
          <cell r="E3306" t="str">
            <v>UN</v>
          </cell>
          <cell r="F3306">
            <v>378479</v>
          </cell>
          <cell r="G3306" t="str">
            <v>Actualización 2022 -I</v>
          </cell>
        </row>
        <row r="3307">
          <cell r="A3307">
            <v>9231</v>
          </cell>
          <cell r="B3307" t="str">
            <v>PROYECTO ESPECÍFICO</v>
          </cell>
          <cell r="C3307" t="str">
            <v>PATIO ZONAL EL GACO</v>
          </cell>
          <cell r="D3307" t="str">
            <v>PATIO ZONAL EL GACO - CODO HD EXTREMO JUNTA MECANICA 45°X6" (INCLUYE SUMINISTRO E INSTALACION)</v>
          </cell>
          <cell r="E3307" t="str">
            <v>UN</v>
          </cell>
          <cell r="F3307">
            <v>362015</v>
          </cell>
          <cell r="G3307" t="str">
            <v>Actualización 2022 -I</v>
          </cell>
        </row>
        <row r="3308">
          <cell r="A3308">
            <v>9232</v>
          </cell>
          <cell r="B3308" t="str">
            <v>PROYECTO ESPECÍFICO</v>
          </cell>
          <cell r="C3308" t="str">
            <v>PATIO ZONAL EL GACO</v>
          </cell>
          <cell r="D3308" t="str">
            <v>PATIO ZONAL EL GACO - REDUCCIÓN HD EXTREMO JUNTA MECANICA  Ø6"X4" (INCLUYE SUMINISTRO E INSTALACION)</v>
          </cell>
          <cell r="E3308" t="str">
            <v>UN</v>
          </cell>
          <cell r="F3308">
            <v>183542</v>
          </cell>
          <cell r="G3308" t="str">
            <v>Actualización 2022 -I</v>
          </cell>
        </row>
        <row r="3309">
          <cell r="A3309">
            <v>9233</v>
          </cell>
          <cell r="B3309" t="str">
            <v>PROYECTO ESPECÍFICO</v>
          </cell>
          <cell r="C3309" t="str">
            <v>PATIO ZONAL EL GACO</v>
          </cell>
          <cell r="D3309" t="str">
            <v>PATIO ZONAL EL GACO - BRIDA RANURADA Ø4" (INCLUYE SUMINISTRO E INSTALACION)</v>
          </cell>
          <cell r="E3309" t="str">
            <v>UN</v>
          </cell>
          <cell r="F3309">
            <v>86597</v>
          </cell>
          <cell r="G3309" t="str">
            <v>Actualización 2022 -I</v>
          </cell>
        </row>
        <row r="3310">
          <cell r="A3310">
            <v>9234</v>
          </cell>
          <cell r="B3310" t="str">
            <v>PROYECTO ESPECÍFICO</v>
          </cell>
          <cell r="C3310" t="str">
            <v>PATIO ZONAL EL GACO</v>
          </cell>
          <cell r="D3310" t="str">
            <v>PATIO ZONAL EL GACO - BRIDA RANURADA Ø6" (INCLUYE SUMINISTRO E INSTALACION)</v>
          </cell>
          <cell r="E3310" t="str">
            <v>UN</v>
          </cell>
          <cell r="F3310">
            <v>84813</v>
          </cell>
          <cell r="G3310" t="str">
            <v>Actualización 2022 -I</v>
          </cell>
        </row>
        <row r="3311">
          <cell r="A3311">
            <v>9235</v>
          </cell>
          <cell r="B3311" t="str">
            <v>PROYECTO ESPECÍFICO</v>
          </cell>
          <cell r="C3311" t="str">
            <v>PATIO ZONAL EL GACO</v>
          </cell>
          <cell r="D3311" t="str">
            <v>PATIO ZONAL EL GACO - JUEGO EMPAQUES Y TORNILLERIA PARA BRIDA 4" (INCLUYE SUMINISTRO E INSTALACION)</v>
          </cell>
          <cell r="E3311" t="str">
            <v>UN</v>
          </cell>
          <cell r="F3311">
            <v>35710</v>
          </cell>
          <cell r="G3311" t="str">
            <v>Actualización 2022 -I</v>
          </cell>
        </row>
        <row r="3312">
          <cell r="A3312">
            <v>9236</v>
          </cell>
          <cell r="B3312" t="str">
            <v>PROYECTO ESPECÍFICO</v>
          </cell>
          <cell r="C3312" t="str">
            <v>PATIO ZONAL EL GACO</v>
          </cell>
          <cell r="D3312" t="str">
            <v>PATIO ZONAL EL GACO - JUEGO EMPAQUES Y TORNILLERIA PARA BRIDA 6" (INCLUYE SUMINISTRO E INSTALACION)</v>
          </cell>
          <cell r="E3312" t="str">
            <v>UN</v>
          </cell>
          <cell r="F3312">
            <v>39009</v>
          </cell>
          <cell r="G3312" t="str">
            <v>Actualización 2022 -I</v>
          </cell>
        </row>
        <row r="3313">
          <cell r="A3313">
            <v>9237</v>
          </cell>
          <cell r="B3313" t="str">
            <v>PROYECTO ESPECÍFICO</v>
          </cell>
          <cell r="C3313" t="str">
            <v>PATIO ZONAL EL GACO</v>
          </cell>
          <cell r="D3313" t="str">
            <v xml:space="preserve"> PATIO ZONAL EL GACO - ADAPTADOR HEMBRA EN COBRE DE 1/2" (SUMINISTRO E INSTALACION)</v>
          </cell>
          <cell r="E3313" t="str">
            <v>UN</v>
          </cell>
          <cell r="F3313">
            <v>7401</v>
          </cell>
          <cell r="G3313" t="str">
            <v>Actualización 2022 -I</v>
          </cell>
        </row>
        <row r="3314">
          <cell r="A3314">
            <v>9238</v>
          </cell>
          <cell r="B3314" t="str">
            <v>PROYECTO ESPECÍFICO</v>
          </cell>
          <cell r="C3314" t="str">
            <v>PATIO ZONAL EL GACO</v>
          </cell>
          <cell r="D3314" t="str">
            <v>PATIO ZONAL EL GACO - TAPÓN RANURADO Ø4" (INCLUYE SUMINISTRO E INSTALACION)</v>
          </cell>
          <cell r="E3314" t="str">
            <v>UN</v>
          </cell>
          <cell r="F3314">
            <v>16282</v>
          </cell>
          <cell r="G3314" t="str">
            <v>Actualización 2022 -I</v>
          </cell>
        </row>
        <row r="3315">
          <cell r="A3315">
            <v>9239</v>
          </cell>
          <cell r="B3315" t="str">
            <v>PROYECTO ESPECÍFICO</v>
          </cell>
          <cell r="C3315" t="str">
            <v>PATIO ZONAL EL GACO</v>
          </cell>
          <cell r="D3315" t="str">
            <v xml:space="preserve"> PATIO ZONAL EL GACO - CONDUFLEX PLÁSTICO DE 3/4" (SUMINISTRO E INSTALACION)</v>
          </cell>
          <cell r="E3315" t="str">
            <v>ML</v>
          </cell>
          <cell r="F3315">
            <v>3820</v>
          </cell>
          <cell r="G3315" t="str">
            <v>Actualización 2022 -I</v>
          </cell>
        </row>
        <row r="3316">
          <cell r="A3316">
            <v>9240</v>
          </cell>
          <cell r="B3316" t="str">
            <v>PROYECTO ESPECÍFICO</v>
          </cell>
          <cell r="C3316" t="str">
            <v>PATIO ZONAL EL GACO</v>
          </cell>
          <cell r="D3316" t="str">
            <v>PATIO ZONAL EL GACO - TAPÓN RANURADO Ø6" (INCLUYE SUMINISTRO E INSTALACION)</v>
          </cell>
          <cell r="E3316" t="str">
            <v>UN</v>
          </cell>
          <cell r="F3316">
            <v>35063</v>
          </cell>
          <cell r="G3316" t="str">
            <v>Actualización 2022 -I</v>
          </cell>
        </row>
        <row r="3317">
          <cell r="A3317">
            <v>9241</v>
          </cell>
          <cell r="B3317" t="str">
            <v>PROYECTO ESPECÍFICO</v>
          </cell>
          <cell r="C3317" t="str">
            <v>PATIO ZONAL EL GACO</v>
          </cell>
          <cell r="D3317" t="str">
            <v>PATIO ZONAL EL GACO - CONDUFLEX PLÁSTICO DE 1/2" (SUMINISTRO E INSTALACION)</v>
          </cell>
          <cell r="E3317" t="str">
            <v>ML</v>
          </cell>
          <cell r="F3317">
            <v>2806</v>
          </cell>
          <cell r="G3317" t="str">
            <v>Actualización 2022 -I</v>
          </cell>
        </row>
        <row r="3318">
          <cell r="A3318">
            <v>9242</v>
          </cell>
          <cell r="B3318" t="str">
            <v>PROYECTO ESPECÍFICO</v>
          </cell>
          <cell r="C3318" t="str">
            <v>PATIO ZONAL EL GACO</v>
          </cell>
          <cell r="D3318" t="str">
            <v>PATIO ZONAL EL GACO - RESTRICTOR HEXAGONAL HD TUF GRIP Ø6" (INCLUYE SUMINISTRO E INSTALACION)</v>
          </cell>
          <cell r="E3318" t="str">
            <v>UN</v>
          </cell>
          <cell r="F3318">
            <v>315942</v>
          </cell>
          <cell r="G3318" t="str">
            <v>Actualización 2022 -I</v>
          </cell>
        </row>
        <row r="3319">
          <cell r="A3319">
            <v>9243</v>
          </cell>
          <cell r="B3319" t="str">
            <v>PROYECTO ESPECÍFICO</v>
          </cell>
          <cell r="C3319" t="str">
            <v>PATIO ZONAL EL GACO</v>
          </cell>
          <cell r="D3319" t="str">
            <v>PATIO ZONAL EL GACO - RESTRICTOR HEXAGONAL HD TUF GRIP Ø4" (INCLUYE SUMINISTRO E INSTALACION)</v>
          </cell>
          <cell r="E3319" t="str">
            <v>UN</v>
          </cell>
          <cell r="F3319">
            <v>265811</v>
          </cell>
          <cell r="G3319" t="str">
            <v>Actualización 2022 -I</v>
          </cell>
        </row>
        <row r="3320">
          <cell r="A3320">
            <v>9244</v>
          </cell>
          <cell r="B3320" t="str">
            <v>PROYECTO ESPECÍFICO</v>
          </cell>
          <cell r="C3320" t="str">
            <v>PATIO ZONAL EL GACO</v>
          </cell>
          <cell r="D3320" t="str">
            <v>PATIO ZONAL EL GACO - KIT ADAPTADOR TRANSICIÓN HD 4200 Ø6" (INCLUYE SUMINISTRO E INSTALACION)</v>
          </cell>
          <cell r="E3320" t="str">
            <v>UN</v>
          </cell>
          <cell r="F3320">
            <v>583568</v>
          </cell>
          <cell r="G3320" t="str">
            <v>Actualización 2022 -I</v>
          </cell>
        </row>
        <row r="3321">
          <cell r="A3321">
            <v>9245</v>
          </cell>
          <cell r="B3321" t="str">
            <v>PROYECTO ESPECÍFICO</v>
          </cell>
          <cell r="C3321" t="str">
            <v>PATIO ZONAL EL GACO</v>
          </cell>
          <cell r="D3321" t="str">
            <v>PATIO ZONAL EL GACO - KIT ADAPTADOR TRANSICIÓN HD 4200 Ø4" (INCLUYE SUMINISTRO E INSTALACION)</v>
          </cell>
          <cell r="E3321" t="str">
            <v>UN</v>
          </cell>
          <cell r="F3321">
            <v>482391</v>
          </cell>
          <cell r="G3321" t="str">
            <v>Actualización 2022 -I</v>
          </cell>
        </row>
        <row r="3322">
          <cell r="A3322">
            <v>9246</v>
          </cell>
          <cell r="B3322" t="str">
            <v>PROYECTO ESPECÍFICO</v>
          </cell>
          <cell r="C3322" t="str">
            <v>PATIO ZONAL EL GACO</v>
          </cell>
          <cell r="D3322" t="str">
            <v>PATIO ZONAL EL GACO - RESTRICTOR HIERRO DÚCTIL SERIE 400 C-900 Ø6" (INCLUYE SUMINISTRO E INSTALACION)</v>
          </cell>
          <cell r="E3322" t="str">
            <v>UN</v>
          </cell>
          <cell r="F3322">
            <v>331261</v>
          </cell>
          <cell r="G3322" t="str">
            <v>Actualización 2022 -I</v>
          </cell>
        </row>
        <row r="3323">
          <cell r="A3323">
            <v>9247</v>
          </cell>
          <cell r="B3323" t="str">
            <v>PROYECTO ESPECÍFICO</v>
          </cell>
          <cell r="C3323" t="str">
            <v>PATIO ZONAL EL GACO</v>
          </cell>
          <cell r="D3323" t="str">
            <v>PATIO ZONAL EL GACO - RESTRICTOR HIERRO DÚCTIL SERIE 400 C-900 Ø4" (INCLUYE SUMINISTRO E INSTALACION)</v>
          </cell>
          <cell r="E3323" t="str">
            <v>UN</v>
          </cell>
          <cell r="F3323">
            <v>265811</v>
          </cell>
          <cell r="G3323" t="str">
            <v>Actualización 2022 -I</v>
          </cell>
        </row>
        <row r="3324">
          <cell r="A3324">
            <v>9248</v>
          </cell>
          <cell r="B3324" t="str">
            <v>PROYECTO ESPECÍFICO</v>
          </cell>
          <cell r="C3324" t="str">
            <v>PATIO ZONAL EL GACO</v>
          </cell>
          <cell r="D3324" t="str">
            <v>PATIO ZONAL EL GACO - VÁLVULA ANGULAR 2 1/2″ H/M ROSCADA 300 PSI BRONCE UL/FM (INCLUYE SUMINISTRO E INSTALACION)</v>
          </cell>
          <cell r="E3324" t="str">
            <v>UN</v>
          </cell>
          <cell r="F3324">
            <v>301543</v>
          </cell>
          <cell r="G3324" t="str">
            <v>Actualización 2022 -I</v>
          </cell>
        </row>
        <row r="3325">
          <cell r="A3325">
            <v>9249</v>
          </cell>
          <cell r="B3325" t="str">
            <v>PROYECTO ESPECÍFICO</v>
          </cell>
          <cell r="C3325" t="str">
            <v>PATIO ZONAL EL GACO</v>
          </cell>
          <cell r="D3325" t="str">
            <v>PATIO ZONAL EL GACO - ACOPLE RIGIDO RANURADO 1-¼" (INCLUYE SUMINISTRO E INSTALACION)</v>
          </cell>
          <cell r="E3325" t="str">
            <v>UN</v>
          </cell>
          <cell r="F3325">
            <v>22103</v>
          </cell>
          <cell r="G3325" t="str">
            <v>Actualización 2022 -I</v>
          </cell>
        </row>
        <row r="3326">
          <cell r="A3326">
            <v>9250</v>
          </cell>
          <cell r="B3326" t="str">
            <v>PROYECTO ESPECÍFICO</v>
          </cell>
          <cell r="C3326" t="str">
            <v>PATIO ZONAL EL GACO</v>
          </cell>
          <cell r="D3326" t="str">
            <v>PATIO ZONAL EL GACO - ACOPLE RIGIDO RANURADO 1-½" (INCLUYE SUMINISTRO E INSTALACION)</v>
          </cell>
          <cell r="E3326" t="str">
            <v>UN</v>
          </cell>
          <cell r="F3326">
            <v>21231</v>
          </cell>
          <cell r="G3326" t="str">
            <v>Actualización 2022 -I</v>
          </cell>
        </row>
        <row r="3327">
          <cell r="A3327">
            <v>9251</v>
          </cell>
          <cell r="B3327" t="str">
            <v>PROYECTO ESPECÍFICO</v>
          </cell>
          <cell r="C3327" t="str">
            <v>PATIO ZONAL EL GACO</v>
          </cell>
          <cell r="D3327" t="str">
            <v>PATIO ZONAL EL GACO - ACOPLE RIGIDO RANURADO 2" (INCLUYE SUMINISTRO E INSTALACION)</v>
          </cell>
          <cell r="E3327" t="str">
            <v>UN</v>
          </cell>
          <cell r="F3327">
            <v>22064</v>
          </cell>
          <cell r="G3327" t="str">
            <v>Actualización 2022 -I</v>
          </cell>
        </row>
        <row r="3328">
          <cell r="A3328">
            <v>9252</v>
          </cell>
          <cell r="B3328" t="str">
            <v>PROYECTO ESPECÍFICO</v>
          </cell>
          <cell r="C3328" t="str">
            <v>PATIO ZONAL EL GACO</v>
          </cell>
          <cell r="D3328" t="str">
            <v>PATIO ZONAL EL GACO - ACOPLE RIGIDO RANURADO 2-1/2" (INCLUYE SUMINISTRO E INSTALACION)</v>
          </cell>
          <cell r="E3328" t="str">
            <v>UN</v>
          </cell>
          <cell r="F3328">
            <v>23254</v>
          </cell>
          <cell r="G3328" t="str">
            <v>Actualización 2022 -I</v>
          </cell>
        </row>
        <row r="3329">
          <cell r="A3329">
            <v>9253</v>
          </cell>
          <cell r="B3329" t="str">
            <v>PROYECTO ESPECÍFICO</v>
          </cell>
          <cell r="C3329" t="str">
            <v>PATIO ZONAL EL GACO</v>
          </cell>
          <cell r="D3329" t="str">
            <v xml:space="preserve"> PATIO ZONAL EL GACO - ARBUSTO TIPO SIETE CUEROS/NAZARENO DE ALTURA 60-70CM</v>
          </cell>
          <cell r="E3329" t="str">
            <v>UN</v>
          </cell>
          <cell r="F3329">
            <v>42667</v>
          </cell>
          <cell r="G3329" t="str">
            <v>Actualización 2022 -I</v>
          </cell>
        </row>
        <row r="3330">
          <cell r="A3330">
            <v>9254</v>
          </cell>
          <cell r="B3330" t="str">
            <v>PROYECTO ESPECÍFICO</v>
          </cell>
          <cell r="C3330" t="str">
            <v>PATIO ZONAL EL GACO</v>
          </cell>
          <cell r="D3330" t="str">
            <v>PATIO ZONAL EL GACO - ACOPLE RIGIDO RANURADO 3" (INCLUYE SUMINISTRO E INSTALACION)</v>
          </cell>
          <cell r="E3330" t="str">
            <v>UN</v>
          </cell>
          <cell r="F3330">
            <v>24920</v>
          </cell>
          <cell r="G3330" t="str">
            <v>Actualización 2022 -I</v>
          </cell>
        </row>
        <row r="3331">
          <cell r="A3331">
            <v>9255</v>
          </cell>
          <cell r="B3331" t="str">
            <v>PROYECTO ESPECÍFICO</v>
          </cell>
          <cell r="C3331" t="str">
            <v>PATIO ZONAL EL GACO</v>
          </cell>
          <cell r="D3331" t="str">
            <v>PATIO ZONAL EL GACO - ACOPLE RIGIDO RANURADO 4" (INCLUYE SUMINISTRO E INSTALACION)</v>
          </cell>
          <cell r="E3331" t="str">
            <v>UN</v>
          </cell>
          <cell r="F3331">
            <v>34627</v>
          </cell>
          <cell r="G3331" t="str">
            <v>Actualización 2022 -I</v>
          </cell>
        </row>
        <row r="3332">
          <cell r="A3332">
            <v>9256</v>
          </cell>
          <cell r="B3332" t="str">
            <v>PROYECTO ESPECÍFICO</v>
          </cell>
          <cell r="C3332" t="str">
            <v>PATIO ZONAL EL GACO</v>
          </cell>
          <cell r="D3332" t="str">
            <v xml:space="preserve"> PATIO ZONAL EL GACO - Fachada en Ladrillo bloque estructural No. 12  ( 39 x 19 x 12)cm. (Suministro e instalación)</v>
          </cell>
          <cell r="E3332" t="str">
            <v>M2</v>
          </cell>
          <cell r="F3332">
            <v>50028</v>
          </cell>
          <cell r="G3332" t="str">
            <v>Actualización 2022 -I</v>
          </cell>
        </row>
        <row r="3333">
          <cell r="A3333">
            <v>9257</v>
          </cell>
          <cell r="B3333" t="str">
            <v>PROYECTO ESPECÍFICO</v>
          </cell>
          <cell r="C3333" t="str">
            <v>PATIO ZONAL EL GACO</v>
          </cell>
          <cell r="D3333" t="str">
            <v xml:space="preserve"> PATIO ZONAL EL GACO - AFINADO SIMPLE E= 4CMS (MORTERO SECO) (INCLUYE SUMINISTRO E INSTALACIÓN)</v>
          </cell>
          <cell r="E3333" t="str">
            <v>M2</v>
          </cell>
          <cell r="F3333">
            <v>43172</v>
          </cell>
          <cell r="G3333" t="str">
            <v>Actualización 2022 -I</v>
          </cell>
        </row>
        <row r="3334">
          <cell r="A3334">
            <v>9258</v>
          </cell>
          <cell r="B3334" t="str">
            <v>PROYECTO ESPECÍFICO</v>
          </cell>
          <cell r="C3334" t="str">
            <v>PATIO ZONAL EL GACO</v>
          </cell>
          <cell r="D3334" t="str">
            <v xml:space="preserve"> PATIO ZONAL EL GACO - ESPEJO BISELADO DE 5MM SOBRE MARCO DE MADERA (INCLUYE SUMINISTRO E INSTALACIÓN)</v>
          </cell>
          <cell r="E3334" t="str">
            <v>M2</v>
          </cell>
          <cell r="F3334">
            <v>216324</v>
          </cell>
          <cell r="G3334" t="str">
            <v>Actualización 2022 -I</v>
          </cell>
        </row>
        <row r="3335">
          <cell r="A3335">
            <v>9259</v>
          </cell>
          <cell r="B3335" t="str">
            <v>PROYECTO ESPECÍFICO</v>
          </cell>
          <cell r="C3335" t="str">
            <v>PATIO ZONAL EL GACO</v>
          </cell>
          <cell r="D3335" t="str">
            <v>PATIO ZONAL EL GACO - REGISTRO BOLA 3/4" PVC (INCLUYE SUMINISTRO E INSTALACION)</v>
          </cell>
          <cell r="E3335" t="str">
            <v>UN</v>
          </cell>
          <cell r="F3335">
            <v>15495</v>
          </cell>
          <cell r="G3335" t="str">
            <v>Actualización 2022 -I</v>
          </cell>
        </row>
        <row r="3336">
          <cell r="A3336">
            <v>9260</v>
          </cell>
          <cell r="B3336" t="str">
            <v>PROYECTO ESPECÍFICO</v>
          </cell>
          <cell r="C3336" t="str">
            <v>PATIO ZONAL EL GACO</v>
          </cell>
          <cell r="D3336" t="str">
            <v>PATIO ZONAL EL GACO - REGISTRO BOLA 1 1/2" PVC (INCLUYE SUMINISTRO E INSTALACION)</v>
          </cell>
          <cell r="E3336" t="str">
            <v>UN</v>
          </cell>
          <cell r="F3336">
            <v>30681</v>
          </cell>
          <cell r="G3336" t="str">
            <v>Actualización 2022 -I</v>
          </cell>
        </row>
        <row r="3337">
          <cell r="A3337">
            <v>9261</v>
          </cell>
          <cell r="B3337" t="str">
            <v>PROYECTO ESPECÍFICO</v>
          </cell>
          <cell r="C3337" t="str">
            <v>PATIO ZONAL EL GACO</v>
          </cell>
          <cell r="D3337" t="str">
            <v>PATIO ZONAL EL GACO - REGISTRO BOLA 2" PVC (INCLUYE SUMINISTRO E INSTALACION)</v>
          </cell>
          <cell r="E3337" t="str">
            <v>UN</v>
          </cell>
          <cell r="F3337">
            <v>42685</v>
          </cell>
          <cell r="G3337" t="str">
            <v>Actualización 2022 -I</v>
          </cell>
        </row>
        <row r="3338">
          <cell r="A3338">
            <v>9262</v>
          </cell>
          <cell r="B3338" t="str">
            <v>PROYECTO ESPECÍFICO</v>
          </cell>
          <cell r="C3338" t="str">
            <v>PATIO ZONAL EL GACO</v>
          </cell>
          <cell r="D3338" t="str">
            <v>PATIO ZONAL EL GACO - TEE 3" PVC (INCLUYE SUMINISTRO E INSTALACION)</v>
          </cell>
          <cell r="E3338" t="str">
            <v>UN</v>
          </cell>
          <cell r="F3338">
            <v>64298</v>
          </cell>
          <cell r="G3338" t="str">
            <v>Actualización 2022 -I</v>
          </cell>
        </row>
        <row r="3339">
          <cell r="A3339">
            <v>9263</v>
          </cell>
          <cell r="B3339" t="str">
            <v>PROYECTO ESPECÍFICO</v>
          </cell>
          <cell r="C3339" t="str">
            <v>PATIO ZONAL EL GACO</v>
          </cell>
          <cell r="D3339" t="str">
            <v>PATIO ZONAL EL GACO - TEE 4" PVC (INCLUYE SUMINISTRO E INSTALACION)</v>
          </cell>
          <cell r="E3339" t="str">
            <v>UN</v>
          </cell>
          <cell r="F3339">
            <v>134492</v>
          </cell>
          <cell r="G3339" t="str">
            <v>Actualización 2022 -I</v>
          </cell>
        </row>
        <row r="3340">
          <cell r="A3340">
            <v>9264</v>
          </cell>
          <cell r="B3340" t="str">
            <v>PROYECTO ESPECÍFICO</v>
          </cell>
          <cell r="C3340" t="str">
            <v>PATIO ZONAL EL GACO</v>
          </cell>
          <cell r="D3340" t="str">
            <v>PATIO ZONAL EL GACO - CODO PVCP 90° 3/4"  (INCLUYE SUMINISTRO E INSTALACION)</v>
          </cell>
          <cell r="E3340" t="str">
            <v>UN</v>
          </cell>
          <cell r="F3340">
            <v>4236</v>
          </cell>
          <cell r="G3340" t="str">
            <v>Actualización 2022 -I</v>
          </cell>
        </row>
        <row r="3341">
          <cell r="A3341">
            <v>9265</v>
          </cell>
          <cell r="B3341" t="str">
            <v>PROYECTO ESPECÍFICO</v>
          </cell>
          <cell r="C3341" t="str">
            <v>PATIO ZONAL EL GACO</v>
          </cell>
          <cell r="D3341" t="str">
            <v>PATIO ZONAL EL GACO - CODO PVCP 45° 1 1/4"  (INCLUYE SUMINISTRO E INSTALACION)</v>
          </cell>
          <cell r="E3341" t="str">
            <v>UN</v>
          </cell>
          <cell r="F3341">
            <v>8805</v>
          </cell>
          <cell r="G3341" t="str">
            <v>Actualización 2022 -I</v>
          </cell>
        </row>
        <row r="3342">
          <cell r="A3342">
            <v>9266</v>
          </cell>
          <cell r="B3342" t="str">
            <v>PROYECTO ESPECÍFICO</v>
          </cell>
          <cell r="C3342" t="str">
            <v>PATIO ZONAL EL GACO</v>
          </cell>
          <cell r="D3342" t="str">
            <v>PATIO ZONAL EL GACO - TEE 2 1/2" PVC (INCLUYE SUMINISTRO E INSTALACION)</v>
          </cell>
          <cell r="E3342" t="str">
            <v>UN</v>
          </cell>
          <cell r="F3342">
            <v>41502</v>
          </cell>
          <cell r="G3342" t="str">
            <v>Actualización 2022 -I</v>
          </cell>
        </row>
        <row r="3343">
          <cell r="A3343">
            <v>9267</v>
          </cell>
          <cell r="B3343" t="str">
            <v>PROYECTO ESPECÍFICO</v>
          </cell>
          <cell r="C3343" t="str">
            <v>PATIO ZONAL EL GACO</v>
          </cell>
          <cell r="D3343" t="str">
            <v>PATIO ZONAL EL GACO - SOPORTES COLGANTES UL/FM 1-1/4" (Incluye suministro e instalacion)</v>
          </cell>
          <cell r="E3343" t="str">
            <v>UN</v>
          </cell>
          <cell r="F3343">
            <v>24603</v>
          </cell>
          <cell r="G3343" t="str">
            <v>Actualización 2022 -I</v>
          </cell>
        </row>
        <row r="3344">
          <cell r="A3344">
            <v>9268</v>
          </cell>
          <cell r="B3344" t="str">
            <v>PROYECTO ESPECÍFICO</v>
          </cell>
          <cell r="C3344" t="str">
            <v>PATIO ZONAL EL GACO</v>
          </cell>
          <cell r="D3344" t="str">
            <v>PATIO ZONAL EL GACO - SOPORTES COLGANTES UL/FM 1-1/2" (Incluye suministro e instalacion)</v>
          </cell>
          <cell r="E3344" t="str">
            <v>UN</v>
          </cell>
          <cell r="F3344">
            <v>24722</v>
          </cell>
          <cell r="G3344" t="str">
            <v>Actualización 2022 -I</v>
          </cell>
        </row>
        <row r="3345">
          <cell r="A3345">
            <v>9269</v>
          </cell>
          <cell r="B3345" t="str">
            <v>PROYECTO ESPECÍFICO</v>
          </cell>
          <cell r="C3345" t="str">
            <v>PATIO ZONAL EL GACO</v>
          </cell>
          <cell r="D3345" t="str">
            <v>PATIO ZONAL EL GACO - SOPORTES COLGANTES UL/FM 2" (Incluye suministro e instalacion)</v>
          </cell>
          <cell r="E3345" t="str">
            <v>UN</v>
          </cell>
          <cell r="F3345">
            <v>24841</v>
          </cell>
          <cell r="G3345" t="str">
            <v>Actualización 2022 -I</v>
          </cell>
        </row>
        <row r="3346">
          <cell r="A3346">
            <v>9270</v>
          </cell>
          <cell r="B3346" t="str">
            <v>PROYECTO ESPECÍFICO</v>
          </cell>
          <cell r="C3346" t="str">
            <v>PATIO ZONAL EL GACO</v>
          </cell>
          <cell r="D3346" t="str">
            <v>PATIO ZONAL EL GACO - MANOMETRO GLICERINA CUBIERTA DE 2 1/2", 0 A 300 PSI Ø1/4" (INCLUYE SUMINISTRO E INSTALACION)</v>
          </cell>
          <cell r="E3346" t="str">
            <v>UN</v>
          </cell>
          <cell r="F3346">
            <v>71238</v>
          </cell>
          <cell r="G3346" t="str">
            <v>Actualización 2022 -I</v>
          </cell>
        </row>
        <row r="3347">
          <cell r="A3347">
            <v>9271</v>
          </cell>
          <cell r="B3347" t="str">
            <v>PROYECTO ESPECÍFICO</v>
          </cell>
          <cell r="C3347" t="str">
            <v>PATIO ZONAL EL GACO</v>
          </cell>
          <cell r="D3347" t="str">
            <v>PATIO ZONAL EL GACO - ROCIADOR PENDIENTE, ORIFICIO 3/4", TEMPERATURA 165° F, BRONZE Ø 3/4" - K=8,0 (INCLUYE SUMINISTRO E INSTALACION)</v>
          </cell>
          <cell r="E3347" t="str">
            <v>UN</v>
          </cell>
          <cell r="F3347">
            <v>48412</v>
          </cell>
          <cell r="G3347" t="str">
            <v>Actualización 2022 -I</v>
          </cell>
        </row>
        <row r="3348">
          <cell r="A3348">
            <v>9272</v>
          </cell>
          <cell r="B3348" t="str">
            <v>PROYECTO ESPECÍFICO</v>
          </cell>
          <cell r="C3348" t="str">
            <v>PATIO ZONAL EL GACO</v>
          </cell>
          <cell r="D3348" t="str">
            <v>PATIO ZONAL EL GACO - ABRAZADERA TIPO PERA UL/FM 1" (INCLUYE SUMINISTRO E INSTALACION)</v>
          </cell>
          <cell r="E3348" t="str">
            <v>UN</v>
          </cell>
          <cell r="F3348">
            <v>24489</v>
          </cell>
          <cell r="G3348" t="str">
            <v>Actualización 2022 -I</v>
          </cell>
        </row>
        <row r="3349">
          <cell r="A3349">
            <v>9273</v>
          </cell>
          <cell r="B3349" t="str">
            <v>PROYECTO ESPECÍFICO</v>
          </cell>
          <cell r="C3349" t="str">
            <v>PATIO ZONAL EL GACO</v>
          </cell>
          <cell r="D3349" t="str">
            <v xml:space="preserve">PATIO ZONAL EL GACO: LUMINARIA LED EMERGENCIA R12 x 1.6W. (Incluye suministro e instalación)	</v>
          </cell>
          <cell r="E3349" t="str">
            <v>UN</v>
          </cell>
          <cell r="F3349">
            <v>141763</v>
          </cell>
          <cell r="G3349" t="str">
            <v>Actualización 2022 -I</v>
          </cell>
        </row>
        <row r="3350">
          <cell r="A3350">
            <v>9274</v>
          </cell>
          <cell r="B3350" t="str">
            <v>PROYECTO ESPECÍFICO</v>
          </cell>
          <cell r="C3350" t="str">
            <v>PATIO ZONAL EL GACO</v>
          </cell>
          <cell r="D3350" t="str">
            <v>PATIO ZONAL EL GACO: LUMINARIA LED HERMETICA 50W DL. (Incluye suministro e instalación)</v>
          </cell>
          <cell r="E3350" t="str">
            <v>UN</v>
          </cell>
          <cell r="F3350">
            <v>179583</v>
          </cell>
          <cell r="G3350" t="str">
            <v>Actualización 2022 -I</v>
          </cell>
        </row>
        <row r="3351">
          <cell r="A3351">
            <v>9275</v>
          </cell>
          <cell r="B3351" t="str">
            <v>PROYECTO ESPECÍFICO</v>
          </cell>
          <cell r="C3351" t="str">
            <v>PATIO ZONAL EL GACO</v>
          </cell>
          <cell r="D3351" t="str">
            <v>PATIO ZONAL EL GACO: LED REFLECTOR JETA 50W DL. (Incluye suministro e instalación)</v>
          </cell>
          <cell r="E3351" t="str">
            <v>UN</v>
          </cell>
          <cell r="F3351">
            <v>98584</v>
          </cell>
          <cell r="G3351" t="str">
            <v>Actualización 2022 -I</v>
          </cell>
        </row>
        <row r="3352">
          <cell r="A3352">
            <v>9276</v>
          </cell>
          <cell r="B3352" t="str">
            <v>PROYECTO ESPECÍFICO</v>
          </cell>
          <cell r="C3352" t="str">
            <v>PATIO ZONAL EL GACO</v>
          </cell>
          <cell r="D3352" t="str">
            <v>PATIO ZONAL EL GACO - SOPORTES COLGANTES UL/FM 3" (Incluye suministro e instalacion)</v>
          </cell>
          <cell r="E3352" t="str">
            <v>UN</v>
          </cell>
          <cell r="F3352">
            <v>26328</v>
          </cell>
          <cell r="G3352" t="str">
            <v>Actualización 2022 -I</v>
          </cell>
        </row>
        <row r="3353">
          <cell r="A3353">
            <v>9277</v>
          </cell>
          <cell r="B3353" t="str">
            <v>PROYECTO ESPECÍFICO</v>
          </cell>
          <cell r="C3353" t="str">
            <v>PATIO ZONAL EL GACO</v>
          </cell>
          <cell r="D3353" t="str">
            <v>PATIO ZONAL EL GACO: LUMINARIA LED HIGH BAY 200W DL GC015. (Incluye suministro e instalación)</v>
          </cell>
          <cell r="E3353" t="str">
            <v>UN</v>
          </cell>
          <cell r="F3353">
            <v>482615</v>
          </cell>
          <cell r="G3353" t="str">
            <v>Actualización 2022 -I</v>
          </cell>
        </row>
        <row r="3354">
          <cell r="A3354">
            <v>9278</v>
          </cell>
          <cell r="B3354" t="str">
            <v>PROYECTO ESPECÍFICO</v>
          </cell>
          <cell r="C3354" t="str">
            <v>PATIO ZONAL EL GACO</v>
          </cell>
          <cell r="D3354" t="str">
            <v>PATIO ZONAL EL GACO: PLANTA ELÉCTRICA 400 kW CON CABINA. Voltaje 220 V. (Incluye suministro e instalación)</v>
          </cell>
          <cell r="E3354" t="str">
            <v>UN</v>
          </cell>
          <cell r="F3354">
            <v>194322361</v>
          </cell>
          <cell r="G3354" t="str">
            <v>Actualización 2022 -I</v>
          </cell>
        </row>
        <row r="3355">
          <cell r="A3355">
            <v>9279</v>
          </cell>
          <cell r="B3355" t="str">
            <v>PROYECTO ESPECÍFICO</v>
          </cell>
          <cell r="C3355" t="str">
            <v>PATIO ZONAL EL GACO</v>
          </cell>
          <cell r="D3355" t="str">
            <v>PATIO ZONAL EL GACO: TOMA TRIFILAR DE INCRUSTAR 50A/250V. (Incluye suministro e instalación)</v>
          </cell>
          <cell r="E3355" t="str">
            <v>UN</v>
          </cell>
          <cell r="F3355">
            <v>29611</v>
          </cell>
          <cell r="G3355" t="str">
            <v>Actualización 2022 -I</v>
          </cell>
        </row>
        <row r="3356">
          <cell r="A3356">
            <v>9280</v>
          </cell>
          <cell r="B3356" t="str">
            <v>PROYECTO ESPECÍFICO</v>
          </cell>
          <cell r="C3356" t="str">
            <v>PATIO ZONAL EL GACO</v>
          </cell>
          <cell r="D3356" t="str">
            <v>PATIO ZONAL EL GACO: PANEL LED REDONDO 18 W LUZ BLANCA FRÍA 1080 LUMENES DE INCRUSTAR. (Incluye suministro e instalación)</v>
          </cell>
          <cell r="E3356" t="str">
            <v>UN</v>
          </cell>
          <cell r="F3356">
            <v>57384</v>
          </cell>
          <cell r="G3356" t="str">
            <v>Actualización 2022 -I</v>
          </cell>
        </row>
        <row r="3357">
          <cell r="A3357">
            <v>9281</v>
          </cell>
          <cell r="B3357" t="str">
            <v>PROYECTO ESPECÍFICO</v>
          </cell>
          <cell r="C3357" t="str">
            <v>PATIO ZONAL EL GACO</v>
          </cell>
          <cell r="D3357" t="str">
            <v>PATIO ZONAL EL GACO - SOPORTES COLGANTES UL/FM 4" (Incluye suministro e instalacion)</v>
          </cell>
          <cell r="E3357" t="str">
            <v>UN</v>
          </cell>
          <cell r="F3357">
            <v>27578</v>
          </cell>
          <cell r="G3357" t="str">
            <v>Actualización 2022 -I</v>
          </cell>
        </row>
        <row r="3358">
          <cell r="A3358">
            <v>9282</v>
          </cell>
          <cell r="B3358" t="str">
            <v>PROYECTO ESPECÍFICO</v>
          </cell>
          <cell r="C3358" t="str">
            <v>PATIO ZONAL EL GACO</v>
          </cell>
          <cell r="D3358" t="str">
            <v>PATIO ZONAL EL GACO: ACOMETIDA EN CABLE THHN No 3x10 F +1x10N+ 1x10T AWG. Incluye Accesorios de Fijación  y conexión</v>
          </cell>
          <cell r="E3358" t="str">
            <v>ML</v>
          </cell>
          <cell r="F3358">
            <v>18286</v>
          </cell>
          <cell r="G3358" t="str">
            <v>Actualización 2022 -I</v>
          </cell>
        </row>
        <row r="3359">
          <cell r="A3359">
            <v>9283</v>
          </cell>
          <cell r="B3359" t="str">
            <v>PROYECTO ESPECÍFICO</v>
          </cell>
          <cell r="C3359" t="str">
            <v>PATIO ZONAL EL GACO</v>
          </cell>
          <cell r="D3359" t="str">
            <v>PATIO ZONAL EL GACO - SOPORTE ANTISÍSMICO 4 VÍAS (Incluye suministro e instalacion)</v>
          </cell>
          <cell r="E3359" t="str">
            <v>UN</v>
          </cell>
          <cell r="F3359">
            <v>72071</v>
          </cell>
          <cell r="G3359" t="str">
            <v>Actualización 2022 -I</v>
          </cell>
        </row>
        <row r="3360">
          <cell r="A3360">
            <v>9284</v>
          </cell>
          <cell r="B3360" t="str">
            <v>PROYECTO ESPECÍFICO</v>
          </cell>
          <cell r="C3360" t="str">
            <v>PATIO ZONAL EL GACO</v>
          </cell>
          <cell r="D3360" t="str">
            <v xml:space="preserve">PATIO ZONAL EL GACO: LUMINARIA LED PANEL RD 24W DL. (Incluye suministro e instalación) </v>
          </cell>
          <cell r="E3360" t="str">
            <v>UN</v>
          </cell>
          <cell r="F3360">
            <v>75701</v>
          </cell>
          <cell r="G3360" t="str">
            <v>Actualización 2022 -I</v>
          </cell>
        </row>
        <row r="3361">
          <cell r="A3361">
            <v>9285</v>
          </cell>
          <cell r="B3361" t="str">
            <v>PROYECTO ESPECÍFICO</v>
          </cell>
          <cell r="C3361" t="str">
            <v>PATIO ZONAL EL GACO</v>
          </cell>
          <cell r="D3361" t="str">
            <v>PATIO ZONAL EL GACO - SOPORTE AUTO-AJUSTABLE (Incluye suministro e instalacion)</v>
          </cell>
          <cell r="E3361" t="str">
            <v>UN</v>
          </cell>
          <cell r="F3361">
            <v>5619</v>
          </cell>
          <cell r="G3361" t="str">
            <v>Actualización 2022 -I</v>
          </cell>
        </row>
        <row r="3362">
          <cell r="A3362">
            <v>9286</v>
          </cell>
          <cell r="B3362" t="str">
            <v>PROYECTO ESPECÍFICO</v>
          </cell>
          <cell r="C3362" t="str">
            <v>PATIO ZONAL EL GACO</v>
          </cell>
          <cell r="D3362" t="str">
            <v xml:space="preserve"> PATIO ZONAL EL GACO - LISTÓN ESPARTA MULTICOLOR CARA UNICA 15 x 45 CM (SUMINISTRO E INSTALACION)</v>
          </cell>
          <cell r="E3362" t="str">
            <v>UN</v>
          </cell>
          <cell r="F3362">
            <v>10368</v>
          </cell>
          <cell r="G3362" t="str">
            <v>Actualización 2022 -I</v>
          </cell>
        </row>
        <row r="3363">
          <cell r="A3363">
            <v>9287</v>
          </cell>
          <cell r="B3363" t="str">
            <v>PROYECTO ESPECÍFICO</v>
          </cell>
          <cell r="C3363" t="str">
            <v>PATIO ZONAL EL GACO</v>
          </cell>
          <cell r="D3363" t="str">
            <v>PATIO ZONAL EL GACO: CODO CU 90° 3/4". (Incluye suministro e instalación)</v>
          </cell>
          <cell r="E3363" t="str">
            <v>UN</v>
          </cell>
          <cell r="F3363">
            <v>7801</v>
          </cell>
          <cell r="G3363" t="str">
            <v>Actualización 2022 -I</v>
          </cell>
        </row>
        <row r="3364">
          <cell r="A3364">
            <v>9288</v>
          </cell>
          <cell r="B3364" t="str">
            <v>PROYECTO ESPECÍFICO</v>
          </cell>
          <cell r="C3364" t="str">
            <v>PATIO ZONAL EL GACO</v>
          </cell>
          <cell r="D3364" t="str">
            <v xml:space="preserve"> PATIO ZONAL EL GACO - PISO EN PORCELANATO BELFORT MIEL 24X120 CM (SUMINISTRO E INSTALACION)</v>
          </cell>
          <cell r="E3364" t="str">
            <v>M2</v>
          </cell>
          <cell r="F3364">
            <v>118208</v>
          </cell>
          <cell r="G3364" t="str">
            <v>Actualización 2022 -I</v>
          </cell>
        </row>
        <row r="3365">
          <cell r="A3365">
            <v>9289</v>
          </cell>
          <cell r="B3365" t="str">
            <v>PROYECTO ESPECÍFICO</v>
          </cell>
          <cell r="C3365" t="str">
            <v>PATIO ZONAL EL GACO</v>
          </cell>
          <cell r="D3365" t="str">
            <v>PATIO ZONAL EL GACO - CHEQUE RANURADO Ø2" (Incluye suministro e instalacion)</v>
          </cell>
          <cell r="E3365" t="str">
            <v>UN</v>
          </cell>
          <cell r="F3365">
            <v>235877</v>
          </cell>
          <cell r="G3365" t="str">
            <v>Actualización 2022 -I</v>
          </cell>
        </row>
        <row r="3366">
          <cell r="A3366">
            <v>9290</v>
          </cell>
          <cell r="B3366" t="str">
            <v>PROYECTO ESPECÍFICO</v>
          </cell>
          <cell r="C3366" t="str">
            <v>PATIO ZONAL EL GACO</v>
          </cell>
          <cell r="D3366" t="str">
            <v xml:space="preserve"> PATIO ZONAL EL GACO - VENTANA TIPO V-02 REJILLA EN VIDRIO, ALUMINIO MATE, VIDRIO TEMPLADO DE SEGURIDAD TRANSPARENTE 6MM, DE 60X100CM (Incluye suministro e instalacion)</v>
          </cell>
          <cell r="E3366" t="str">
            <v>UN</v>
          </cell>
          <cell r="F3366">
            <v>278832</v>
          </cell>
          <cell r="G3366" t="str">
            <v>Actualización 2022 -I</v>
          </cell>
        </row>
        <row r="3367">
          <cell r="A3367">
            <v>9291</v>
          </cell>
          <cell r="B3367" t="str">
            <v>PROYECTO ESPECÍFICO</v>
          </cell>
          <cell r="C3367" t="str">
            <v>PATIO ZONAL EL GACO</v>
          </cell>
          <cell r="D3367" t="str">
            <v xml:space="preserve"> PATIO ZONAL EL GACO - VENTANA TIPO V-03 GUILLOTINA VERTICAL, EN ALUMINIO MATE, VIDRIO TEMPLADO DE SEGURIDAD TRANSPARENTE 6MM, DE 220x100CM (Incluye suministro e instalacion)</v>
          </cell>
          <cell r="E3367" t="str">
            <v>UN</v>
          </cell>
          <cell r="F3367">
            <v>1079345</v>
          </cell>
          <cell r="G3367" t="str">
            <v>Actualización 2022 -I</v>
          </cell>
        </row>
        <row r="3368">
          <cell r="A3368">
            <v>9292</v>
          </cell>
          <cell r="B3368" t="str">
            <v>PROYECTO ESPECÍFICO</v>
          </cell>
          <cell r="C3368" t="str">
            <v>PATIO ZONAL EL GACO</v>
          </cell>
          <cell r="D3368" t="str">
            <v>PATIO ZONAL EL GACO - CHEQUE RANURADO Ø2½" (Incluye suministro e instalacion)</v>
          </cell>
          <cell r="E3368" t="str">
            <v>UN</v>
          </cell>
          <cell r="F3368">
            <v>223522</v>
          </cell>
          <cell r="G3368" t="str">
            <v>Actualización 2022 -I</v>
          </cell>
        </row>
        <row r="3369">
          <cell r="A3369">
            <v>9293</v>
          </cell>
          <cell r="B3369" t="str">
            <v>PROYECTO ESPECÍFICO</v>
          </cell>
          <cell r="C3369" t="str">
            <v>PATIO ZONAL EL GACO</v>
          </cell>
          <cell r="D3369" t="str">
            <v xml:space="preserve"> PATIO ZONAL EL GACO -  TUBO POLIETILENO 1" (SUMINISTRO E INSTALACIÓN)</v>
          </cell>
          <cell r="E3369" t="str">
            <v>ML</v>
          </cell>
          <cell r="F3369">
            <v>15871</v>
          </cell>
          <cell r="G3369" t="str">
            <v>Actualización 2022 -I</v>
          </cell>
        </row>
        <row r="3370">
          <cell r="A3370">
            <v>9294</v>
          </cell>
          <cell r="B3370" t="str">
            <v>PROYECTO ESPECÍFICO</v>
          </cell>
          <cell r="C3370" t="str">
            <v>PATIO ZONAL EL GACO</v>
          </cell>
          <cell r="D3370" t="str">
            <v>PATIO ZONAL EL GACO - CHEQUE RANURADO Ø3" (Incluye suministro e instalacion)</v>
          </cell>
          <cell r="E3370" t="str">
            <v>UN</v>
          </cell>
          <cell r="F3370">
            <v>255120</v>
          </cell>
          <cell r="G3370" t="str">
            <v>Actualización 2022 -I</v>
          </cell>
        </row>
        <row r="3371">
          <cell r="A3371">
            <v>9295</v>
          </cell>
          <cell r="B3371" t="str">
            <v>PROYECTO ESPECÍFICO</v>
          </cell>
          <cell r="C3371" t="str">
            <v>PATIO ZONAL EL GACO</v>
          </cell>
          <cell r="D3371" t="str">
            <v>PATIO ZONAL EL GACO - CHEQUE RANURADO Ø4" (Incluye suministro e instalacion)</v>
          </cell>
          <cell r="E3371" t="str">
            <v>UN</v>
          </cell>
          <cell r="F3371">
            <v>355948</v>
          </cell>
          <cell r="G3371" t="str">
            <v>Actualización 2022 -I</v>
          </cell>
        </row>
        <row r="3372">
          <cell r="A3372">
            <v>9296</v>
          </cell>
          <cell r="B3372" t="str">
            <v>PROYECTO ESPECÍFICO</v>
          </cell>
          <cell r="C3372" t="str">
            <v>PATIO ZONAL EL GACO</v>
          </cell>
          <cell r="D3372" t="str">
            <v>PATIO ZONAL EL GACO - VÁLVULA MARIPOSA Ø1½" (Incluye suministro e instalacion)</v>
          </cell>
          <cell r="E3372" t="str">
            <v>UN</v>
          </cell>
          <cell r="F3372">
            <v>313108</v>
          </cell>
          <cell r="G3372" t="str">
            <v>Actualización 2022 -I</v>
          </cell>
        </row>
        <row r="3373">
          <cell r="A3373">
            <v>9297</v>
          </cell>
          <cell r="B3373" t="str">
            <v>PROYECTO ESPECÍFICO</v>
          </cell>
          <cell r="C3373" t="str">
            <v>PATIO ZONAL EL GACO</v>
          </cell>
          <cell r="D3373" t="str">
            <v>PATIO ZONAL EL GACO - VÁLVULA MARIPOSA Ø2" (Incluye suministro e instalacion)</v>
          </cell>
          <cell r="E3373" t="str">
            <v>UN</v>
          </cell>
          <cell r="F3373">
            <v>393307</v>
          </cell>
          <cell r="G3373" t="str">
            <v>Actualización 2022 -I</v>
          </cell>
        </row>
        <row r="3374">
          <cell r="A3374">
            <v>9298</v>
          </cell>
          <cell r="B3374" t="str">
            <v>PROYECTO ESPECÍFICO</v>
          </cell>
          <cell r="C3374" t="str">
            <v>PATIO ZONAL EL GACO</v>
          </cell>
          <cell r="D3374" t="str">
            <v>PATIO ZONAL EL GACO - LUMINARIA LED PANEL SQ 40W DL 100-277V (Incluye suministro e instalacion)</v>
          </cell>
          <cell r="E3374" t="str">
            <v>UN</v>
          </cell>
          <cell r="F3374">
            <v>128814</v>
          </cell>
          <cell r="G3374" t="str">
            <v>Actualización 2022 -I</v>
          </cell>
        </row>
        <row r="3375">
          <cell r="A3375">
            <v>9299</v>
          </cell>
          <cell r="B3375" t="str">
            <v>PROYECTO ESPECÍFICO</v>
          </cell>
          <cell r="C3375" t="str">
            <v>PATIO ZONAL EL GACO</v>
          </cell>
          <cell r="D3375" t="str">
            <v>PATIO ZONAL EL GACO - LUMINARIA LED LINEAL COMERCIAL 40W DL UNV (Incluye suministro e instalacion)</v>
          </cell>
          <cell r="E3375" t="str">
            <v>UN</v>
          </cell>
          <cell r="F3375">
            <v>141984</v>
          </cell>
          <cell r="G3375" t="str">
            <v>Actualización 2022 -I</v>
          </cell>
        </row>
        <row r="3376">
          <cell r="A3376">
            <v>9300</v>
          </cell>
          <cell r="B3376" t="str">
            <v>PROYECTO ESPECÍFICO</v>
          </cell>
          <cell r="C3376" t="str">
            <v>PATIO ZONAL EL GACO</v>
          </cell>
          <cell r="D3376" t="str">
            <v>PATIO ZONAL EL GACO - TUBO DE COBRE 3/4" (Incluye suministro e instalacion)</v>
          </cell>
          <cell r="E3376" t="str">
            <v>ML</v>
          </cell>
          <cell r="F3376">
            <v>35561</v>
          </cell>
          <cell r="G3376" t="str">
            <v>Actualización 2022 -I</v>
          </cell>
        </row>
        <row r="3377">
          <cell r="A3377">
            <v>9301</v>
          </cell>
          <cell r="B3377" t="str">
            <v>PROYECTO ESPECÍFICO</v>
          </cell>
          <cell r="C3377" t="str">
            <v>PATIO ZONAL EL GACO</v>
          </cell>
          <cell r="D3377" t="str">
            <v>PATIO ZONAL EL GACO - GEOMEMBRANA LISA HDPE 40 MILS. (Incluye suministro e instalacion).</v>
          </cell>
          <cell r="E3377" t="str">
            <v>M2</v>
          </cell>
          <cell r="F3377">
            <v>17905</v>
          </cell>
          <cell r="G3377" t="str">
            <v>Actualización 2022 -I</v>
          </cell>
        </row>
        <row r="3378">
          <cell r="A3378">
            <v>9302</v>
          </cell>
          <cell r="B3378" t="str">
            <v>PROYECTO ESPECÍFICO</v>
          </cell>
          <cell r="C3378" t="str">
            <v>PATIO ZONAL EL GACO</v>
          </cell>
          <cell r="D3378" t="str">
            <v>PATIO ZONAL EL GACO - ACCESORIOS RANURADOS 150 LBS 1" (Incluye suministro e instalacion)</v>
          </cell>
          <cell r="E3378" t="str">
            <v>UN</v>
          </cell>
          <cell r="F3378">
            <v>11318</v>
          </cell>
          <cell r="G3378" t="str">
            <v>Actualización 2022 -I</v>
          </cell>
        </row>
        <row r="3379">
          <cell r="A3379">
            <v>9303</v>
          </cell>
          <cell r="B3379" t="str">
            <v>PROYECTO ESPECÍFICO</v>
          </cell>
          <cell r="C3379" t="str">
            <v>PATIO ZONAL EL GACO</v>
          </cell>
          <cell r="D3379" t="str">
            <v>PATIO ZONAL EL GACO - ACCESORIO RANURADO 1¼" (Incluye suministro e instalacion)</v>
          </cell>
          <cell r="E3379" t="str">
            <v>UN</v>
          </cell>
          <cell r="F3379">
            <v>13969</v>
          </cell>
          <cell r="G3379" t="str">
            <v>Actualización 2022 -I</v>
          </cell>
        </row>
        <row r="3380">
          <cell r="A3380">
            <v>9304</v>
          </cell>
          <cell r="B3380" t="str">
            <v>PROYECTO ESPECÍFICO</v>
          </cell>
          <cell r="C3380" t="str">
            <v>PATIO ZONAL EL GACO</v>
          </cell>
          <cell r="D3380" t="str">
            <v>PATIO ZONAL EL GACO - ACCESORIO RANURADO 1½" (Incluye suministro e instalacion)</v>
          </cell>
          <cell r="E3380" t="str">
            <v>UN</v>
          </cell>
          <cell r="F3380">
            <v>15118</v>
          </cell>
          <cell r="G3380" t="str">
            <v>Actualización 2022 -I</v>
          </cell>
        </row>
        <row r="3381">
          <cell r="A3381">
            <v>9305</v>
          </cell>
          <cell r="B3381" t="str">
            <v>PROYECTO ESPECÍFICO</v>
          </cell>
          <cell r="C3381" t="str">
            <v>PATIO ZONAL EL GACO</v>
          </cell>
          <cell r="D3381" t="str">
            <v>PATIO ZONAL EL GACO - ACCESORIO RANURADO 2" (Incluye suministro e instalacion)</v>
          </cell>
          <cell r="E3381" t="str">
            <v>UN</v>
          </cell>
          <cell r="F3381">
            <v>18518</v>
          </cell>
          <cell r="G3381" t="str">
            <v>Actualización 2022 -I</v>
          </cell>
        </row>
        <row r="3382">
          <cell r="A3382">
            <v>9306</v>
          </cell>
          <cell r="B3382" t="str">
            <v>PROYECTO ESPECÍFICO</v>
          </cell>
          <cell r="C3382" t="str">
            <v>PATIO ZONAL EL GACO</v>
          </cell>
          <cell r="D3382" t="str">
            <v>PATIO ZONAL EL GACO - PLUG TELEFONICO CONECTOR RJ 11 (Incluye suministro e instalacion)</v>
          </cell>
          <cell r="E3382" t="str">
            <v>UN</v>
          </cell>
          <cell r="F3382">
            <v>2013</v>
          </cell>
          <cell r="G3382" t="str">
            <v>Actualización 2022 -I</v>
          </cell>
        </row>
        <row r="3383">
          <cell r="A3383">
            <v>9307</v>
          </cell>
          <cell r="B3383" t="str">
            <v>PROYECTO ESPECÍFICO</v>
          </cell>
          <cell r="C3383" t="str">
            <v>PATIO ZONAL EL GACO</v>
          </cell>
          <cell r="D3383" t="str">
            <v>PATIO ZONAL EL GACO - GABINETE 60 CM X 60 CM X 60 CM (Incluye suministro e instalacion)</v>
          </cell>
          <cell r="E3383" t="str">
            <v>UN</v>
          </cell>
          <cell r="F3383">
            <v>277255</v>
          </cell>
          <cell r="G3383" t="str">
            <v>Actualización 2022 -I</v>
          </cell>
        </row>
        <row r="3384">
          <cell r="A3384">
            <v>9308</v>
          </cell>
          <cell r="B3384" t="str">
            <v>PROYECTO ESPECÍFICO</v>
          </cell>
          <cell r="C3384" t="str">
            <v>PATIO ZONAL EL GACO</v>
          </cell>
          <cell r="D3384" t="str">
            <v>PATIO ZONAL EL GACO - GABINETE 60 CM X 60 CM X 210 CM (Incluye suministro e instalacion)</v>
          </cell>
          <cell r="E3384" t="str">
            <v>UN</v>
          </cell>
          <cell r="F3384">
            <v>789623</v>
          </cell>
          <cell r="G3384" t="str">
            <v>Actualización 2022 -I</v>
          </cell>
        </row>
        <row r="3385">
          <cell r="A3385">
            <v>9309</v>
          </cell>
          <cell r="B3385" t="str">
            <v>PROYECTO ESPECÍFICO</v>
          </cell>
          <cell r="C3385" t="str">
            <v>PATIO ZONAL EL GACO</v>
          </cell>
          <cell r="D3385" t="str">
            <v>PATIO ZONAL EL GACO - PATCH PANEL 24 PUNTOS (Incluye suministro e instalacion)</v>
          </cell>
          <cell r="E3385" t="str">
            <v>UN</v>
          </cell>
          <cell r="F3385">
            <v>191036</v>
          </cell>
          <cell r="G3385" t="str">
            <v>Actualización 2022 -I</v>
          </cell>
        </row>
        <row r="3386">
          <cell r="A3386">
            <v>9310</v>
          </cell>
          <cell r="B3386" t="str">
            <v>PROYECTO ESPECÍFICO</v>
          </cell>
          <cell r="C3386" t="str">
            <v>PATIO ZONAL EL GACO</v>
          </cell>
          <cell r="D3386" t="str">
            <v>PATIO ZONAL EL GACO - PATCHCORD CTA 6 (Incluye suministro e instalacion)</v>
          </cell>
          <cell r="E3386" t="str">
            <v>ML</v>
          </cell>
          <cell r="F3386">
            <v>4735</v>
          </cell>
          <cell r="G3386" t="str">
            <v>Actualización 2022 -I</v>
          </cell>
        </row>
        <row r="3387">
          <cell r="A3387">
            <v>9311</v>
          </cell>
          <cell r="B3387" t="str">
            <v>PROYECTO ESPECÍFICO</v>
          </cell>
          <cell r="C3387" t="str">
            <v>PATIO ZONAL EL GACO</v>
          </cell>
          <cell r="D3387" t="str">
            <v xml:space="preserve"> PATIO ZONAL EL GACO - TABLERO TRIFÁSICO 3F-5H DE 12 CIRCUITOS  PARA BREAKERS ENCHUFABLES (Incluye suministro e instalacion)</v>
          </cell>
          <cell r="E3387" t="str">
            <v>UN</v>
          </cell>
          <cell r="F3387">
            <v>312517</v>
          </cell>
          <cell r="G3387" t="str">
            <v>Actualización 2022 -I</v>
          </cell>
        </row>
        <row r="3388">
          <cell r="A3388">
            <v>9312</v>
          </cell>
          <cell r="B3388" t="str">
            <v>PROYECTO ESPECÍFICO</v>
          </cell>
          <cell r="C3388" t="str">
            <v>PATIO ZONAL EL GACO</v>
          </cell>
          <cell r="D3388" t="str">
            <v>PATIO ZONAL EL GACO - TABLERO TRIFÁSICO 3F-5H DE 36 CIRCUITOS PARA BREAKERS ENCHUFABLES (Incluye suministro e instalacion)</v>
          </cell>
          <cell r="E3388" t="str">
            <v>UN</v>
          </cell>
          <cell r="F3388">
            <v>420916</v>
          </cell>
          <cell r="G3388" t="str">
            <v>Actualización 2022 -I</v>
          </cell>
        </row>
        <row r="3389">
          <cell r="A3389">
            <v>9313</v>
          </cell>
          <cell r="B3389" t="str">
            <v>PROYECTO ESPECÍFICO</v>
          </cell>
          <cell r="C3389" t="str">
            <v>PATIO ZONAL EL GACO</v>
          </cell>
          <cell r="D3389" t="str">
            <v>PATIO ZONAL EL GACO - BREAKER TIPO ENCHUFABLE 2X20A (Incluye suministro e instalacion)</v>
          </cell>
          <cell r="E3389" t="str">
            <v>UN</v>
          </cell>
          <cell r="F3389">
            <v>29597</v>
          </cell>
          <cell r="G3389" t="str">
            <v>Actualización 2022 -I</v>
          </cell>
        </row>
        <row r="3390">
          <cell r="A3390">
            <v>9314</v>
          </cell>
          <cell r="B3390" t="str">
            <v>PROYECTO ESPECÍFICO</v>
          </cell>
          <cell r="C3390" t="str">
            <v>PATIO ZONAL EL GACO</v>
          </cell>
          <cell r="D3390" t="str">
            <v>PATIO ZONAL EL GACO - BREAKER TIPO ENCHUFABLE 3X20A (Incluye suministro e instalacion)</v>
          </cell>
          <cell r="E3390" t="str">
            <v>UN</v>
          </cell>
          <cell r="F3390">
            <v>50098</v>
          </cell>
          <cell r="G3390" t="str">
            <v>Actualización 2022 -I</v>
          </cell>
        </row>
        <row r="3391">
          <cell r="A3391">
            <v>9315</v>
          </cell>
          <cell r="B3391" t="str">
            <v>PROYECTO ESPECÍFICO</v>
          </cell>
          <cell r="C3391" t="str">
            <v>PATIO ZONAL EL GACO</v>
          </cell>
          <cell r="D3391" t="str">
            <v>PATIO ZONAL EL GACO - FACE PLATE SENCILLO (Incluye suministro e instalacion)</v>
          </cell>
          <cell r="E3391" t="str">
            <v>UN</v>
          </cell>
          <cell r="F3391">
            <v>4456</v>
          </cell>
          <cell r="G3391" t="str">
            <v>Actualización 2022 -I</v>
          </cell>
        </row>
        <row r="3392">
          <cell r="A3392">
            <v>9316</v>
          </cell>
          <cell r="B3392" t="str">
            <v>PROYECTO ESPECÍFICO</v>
          </cell>
          <cell r="C3392" t="str">
            <v>PATIO ZONAL EL GACO</v>
          </cell>
          <cell r="D3392" t="str">
            <v xml:space="preserve"> PATIO ZONAL EL GACO -  CODO DE 90° EN ACERO GALVANIZADO DE 1" (SUMINISTRO E INSTALACION)</v>
          </cell>
          <cell r="E3392" t="str">
            <v>UN</v>
          </cell>
          <cell r="F3392">
            <v>8137</v>
          </cell>
          <cell r="G3392" t="str">
            <v>Actualización 2022 -I</v>
          </cell>
        </row>
        <row r="3393">
          <cell r="A3393">
            <v>9317</v>
          </cell>
          <cell r="B3393" t="str">
            <v>PROYECTO ESPECÍFICO</v>
          </cell>
          <cell r="C3393" t="str">
            <v>PATIO ZONAL EL GACO</v>
          </cell>
          <cell r="D3393" t="str">
            <v xml:space="preserve"> PATIO ZONAL EL GACO -  VALVULA BOLA 3/4" PARA GAS (SUMINISTRO E INSTALACION)</v>
          </cell>
          <cell r="E3393" t="str">
            <v>UN</v>
          </cell>
          <cell r="F3393">
            <v>17771</v>
          </cell>
          <cell r="G3393" t="str">
            <v>Actualización 2022 -I</v>
          </cell>
        </row>
        <row r="3394">
          <cell r="A3394">
            <v>9318</v>
          </cell>
          <cell r="B3394" t="str">
            <v>PROYECTO ESPECÍFICO</v>
          </cell>
          <cell r="C3394" t="str">
            <v>PATIO ZONAL EL GACO</v>
          </cell>
          <cell r="D3394" t="str">
            <v>PATIO ZONAL EL GACO - REDUCCIÓN EN COBRE DE 3/4" A 1/2" (SUMINISTRO E INSTALACION)</v>
          </cell>
          <cell r="E3394" t="str">
            <v>UN</v>
          </cell>
          <cell r="F3394">
            <v>6201</v>
          </cell>
          <cell r="G3394" t="str">
            <v>Actualización 2022 -I</v>
          </cell>
        </row>
        <row r="3395">
          <cell r="A3395">
            <v>9319</v>
          </cell>
          <cell r="B3395" t="str">
            <v>PROYECTO ESPECÍFICO</v>
          </cell>
          <cell r="C3395" t="str">
            <v>PATIO ZONAL EL GACO</v>
          </cell>
          <cell r="D3395" t="str">
            <v>PATIO ZONAL EL GACO - CODO DE 90° EN COBRE DE 1/2" (SUMINISTRO E INSTALACION)</v>
          </cell>
          <cell r="E3395" t="str">
            <v>UN</v>
          </cell>
          <cell r="F3395">
            <v>5301</v>
          </cell>
          <cell r="G3395" t="str">
            <v>Actualización 2022 -I</v>
          </cell>
        </row>
        <row r="3396">
          <cell r="A3396">
            <v>9320</v>
          </cell>
          <cell r="B3396" t="str">
            <v>PROYECTO ESPECÍFICO</v>
          </cell>
          <cell r="C3396" t="str">
            <v>PATIO ZONAL EL GACO</v>
          </cell>
          <cell r="D3396" t="str">
            <v>PATIO ZONAL EL GACO - ADAPTADOR MACHO EN COBRE DE 1/2" (SUMINISTRO E INSTALACION)</v>
          </cell>
          <cell r="E3396" t="str">
            <v>UN</v>
          </cell>
          <cell r="F3396">
            <v>6201</v>
          </cell>
          <cell r="G3396" t="str">
            <v>Actualización 2022 -I</v>
          </cell>
        </row>
        <row r="3397">
          <cell r="A3397">
            <v>9321</v>
          </cell>
          <cell r="B3397" t="str">
            <v>PROYECTO ESPECÍFICO</v>
          </cell>
          <cell r="C3397" t="str">
            <v>PATIO ZONAL EL GACO</v>
          </cell>
          <cell r="D3397" t="str">
            <v>PATIO ZONAL EL GACO - TUBERIA DE 1/2" EN COBRE (SUMINISTRO E INSTALACION)</v>
          </cell>
          <cell r="E3397" t="str">
            <v>ML</v>
          </cell>
          <cell r="F3397">
            <v>25219</v>
          </cell>
          <cell r="G3397" t="str">
            <v>Actualización 2022 -I</v>
          </cell>
        </row>
        <row r="3398">
          <cell r="A3398">
            <v>9322</v>
          </cell>
          <cell r="B3398" t="str">
            <v>PUENTES</v>
          </cell>
          <cell r="C3398" t="str">
            <v>PUENTES PEATONALES</v>
          </cell>
          <cell r="D3398" t="str">
            <v>PISO EN POLIPROPILENO DE ALTO IMPACTO e: 25MM PARA TABLERO DE PUENTES PEATONALES TIPO TRANSMILENIO. INCLUYE SUMINISTRO, INSTALACIÓN Y TRANSPORTE</v>
          </cell>
          <cell r="E3398" t="str">
            <v>M2</v>
          </cell>
          <cell r="F3398">
            <v>985098</v>
          </cell>
          <cell r="G3398" t="str">
            <v>Actualización 2022 -I</v>
          </cell>
        </row>
        <row r="3399">
          <cell r="A3399">
            <v>9323</v>
          </cell>
          <cell r="B3399" t="str">
            <v>PUENTES</v>
          </cell>
          <cell r="C3399" t="str">
            <v>PUENTES PEATONALES</v>
          </cell>
          <cell r="D3399" t="str">
            <v>REPOSICIÓN DE PISO EN POLIPROPILENO DE ALTO IMPACTO e: 25MM PARA TABLERO DE PUENTES PEATONALES TIPO TRANSMILENIO. INCLUYE SUMINISTRO, INSTALACIÓN, TRANSPORTE A OBRA DE PISO EN POLIPROPILENO  Y RETIRO PISO EXISTENTE EN ALUMINIO. NO INCLUYE TRANSPORTE NI DISPOSICIÓN FINAL DE ESCOMBROS</v>
          </cell>
          <cell r="E3399" t="str">
            <v>M2</v>
          </cell>
          <cell r="F3399">
            <v>1401059</v>
          </cell>
          <cell r="G3399" t="str">
            <v>Actualización 2022 -I</v>
          </cell>
        </row>
        <row r="3400">
          <cell r="A3400">
            <v>9324</v>
          </cell>
          <cell r="B3400" t="str">
            <v>PUENTES</v>
          </cell>
          <cell r="C3400" t="str">
            <v>PUENTES PEATONALES</v>
          </cell>
          <cell r="D3400" t="str">
            <v>REPOSICIÓN DE PISO EN POLIPROPILENO DE ALTO IMPACTO e: 25MM PARA TABLERO DE PUENTES PEATONALES TIPO TRANSMILENIO. INCLUYE SUMINISTRO, INSTALACIÓN, TRANSPORTE A OBRA DE PISO EN POLIPROPILENO Y RETIRO PISO EXISTENTE EN PANELES PREFABRICADOS EN CONCRETO. NO INCLUYE TRANSPORTE NI DISPOSICIÓN FINAL DE ESCOMBROS</v>
          </cell>
          <cell r="E3400" t="str">
            <v>M2</v>
          </cell>
          <cell r="F3400">
            <v>1397398</v>
          </cell>
          <cell r="G3400" t="str">
            <v>Actualización 2022 -I</v>
          </cell>
        </row>
        <row r="3401">
          <cell r="A3401">
            <v>9325</v>
          </cell>
          <cell r="B3401" t="str">
            <v>PUENTES</v>
          </cell>
          <cell r="C3401" t="str">
            <v>PUENTES PEATONALES</v>
          </cell>
          <cell r="D3401" t="str">
            <v>PISO EN POLIPROPILENO DE ALTO IMPACTO PARA ESCALERA DE PUENTES PEATONALES, ANCHO 38cm e=2cm. INCLUYE SUMINISTRO, INSTALACIÓN Y TRANSPORTE</v>
          </cell>
          <cell r="E3401" t="str">
            <v>ML</v>
          </cell>
          <cell r="F3401">
            <v>569719</v>
          </cell>
          <cell r="G3401" t="str">
            <v>Actualización 2022 -I</v>
          </cell>
        </row>
        <row r="3402">
          <cell r="A3402">
            <v>9326</v>
          </cell>
          <cell r="B3402" t="str">
            <v>PUENTES</v>
          </cell>
          <cell r="C3402" t="str">
            <v>PUENTES PEATONALES</v>
          </cell>
          <cell r="D3402" t="str">
            <v>REPOSICIÓN DE PISO EN POLIPROPILENO DE ALTO IMPACTO PARA ESCALERA DE PUENTES PEATONALES, ANCHO 38cm e=2cm. INCLUYE SUMINISTRO, INSTALACIÓN, SOPORTE PARA ANCLAJE, TRANSPORTE A OBRA DE PISO EN POLIPROPILENO Y RETIRO PISO EXISTENTE EN ALUMINIO.NO INCLUYE TRANSPORTE NI DISPOSICIÓN FINAL DE ESCOMBROS</v>
          </cell>
          <cell r="E3402" t="str">
            <v>ML</v>
          </cell>
          <cell r="F3402">
            <v>958652</v>
          </cell>
          <cell r="G3402" t="str">
            <v>Actualización 2022 -I</v>
          </cell>
        </row>
        <row r="3403">
          <cell r="A3403">
            <v>9327</v>
          </cell>
          <cell r="B3403" t="str">
            <v>PUENTES</v>
          </cell>
          <cell r="C3403" t="str">
            <v>PUENTES PEATONALES</v>
          </cell>
          <cell r="D3403" t="str">
            <v>REPOSICIÓN DE PISO EN POLIPROPILENO DE ALTO IMPACTO PARA ESCALERA DE PUENTES PEATONALES, ANCHO 38cm e=2cm. INCLUYE SUMINISTRO, INSTALACIÓN, SOPORTE PARA ANCLAJE, TRANSPORTE A OBRA DE PISO EN POLIPROPILENO Y RETIRO PISO EXISTENTE EN PANELES PREFABRICADOS EN CONCRETO. NO INCLUYE TRANSPORTE NI DISPOSICIÓN FINAL DE ESCOMBROS</v>
          </cell>
          <cell r="E3403" t="str">
            <v>ML</v>
          </cell>
          <cell r="F3403">
            <v>957261</v>
          </cell>
          <cell r="G3403" t="str">
            <v>Actualización 2022 -I</v>
          </cell>
        </row>
        <row r="3404">
          <cell r="A3404">
            <v>9328</v>
          </cell>
          <cell r="B3404" t="str">
            <v>PROYECTO ESPECÍFICO</v>
          </cell>
          <cell r="C3404" t="str">
            <v>PATIO ZONAL EL GACO</v>
          </cell>
          <cell r="D3404" t="str">
            <v>PATIO ZONAL EL GACO: RELLENO CON CENIZA - ESCORIA DE ALTO HORNO. INCLUYE CONFOMACIÓN COMPACTACIÓN Y TRANSPORTE</v>
          </cell>
          <cell r="E3404" t="str">
            <v>M3</v>
          </cell>
          <cell r="F3404">
            <v>52902</v>
          </cell>
          <cell r="G3404" t="str">
            <v>Actualización 2022 -I</v>
          </cell>
        </row>
        <row r="3405">
          <cell r="A3405">
            <v>9329</v>
          </cell>
          <cell r="B3405" t="str">
            <v>PROYECTO ESPECÍFICO</v>
          </cell>
          <cell r="C3405" t="str">
            <v>PATIO ZONAL EL GACO</v>
          </cell>
          <cell r="D3405" t="str">
            <v>PATIO ZONAL EL GACO: Puntos Rociadores hasta 0,80 m Ø¾"</v>
          </cell>
          <cell r="E3405" t="str">
            <v>UN</v>
          </cell>
          <cell r="F3405">
            <v>42760</v>
          </cell>
          <cell r="G3405" t="str">
            <v>Actualización 2022 -I</v>
          </cell>
        </row>
        <row r="3406">
          <cell r="A3406">
            <v>9330</v>
          </cell>
          <cell r="B3406" t="str">
            <v>PROYECTO ESPECÍFICO</v>
          </cell>
          <cell r="C3406" t="str">
            <v>PATIO ZONAL EL GACO</v>
          </cell>
          <cell r="D3406" t="str">
            <v>PATIO ZONAL EL GACO: Cheque ranurado Ø1½"</v>
          </cell>
          <cell r="E3406" t="str">
            <v>UN</v>
          </cell>
          <cell r="F3406">
            <v>275385</v>
          </cell>
          <cell r="G3406" t="str">
            <v>Actualización 2022 -I</v>
          </cell>
        </row>
        <row r="3407">
          <cell r="A3407">
            <v>9331</v>
          </cell>
          <cell r="B3407" t="str">
            <v>PROYECTO ESPECÍFICO</v>
          </cell>
          <cell r="C3407" t="str">
            <v>PATIO ZONAL EL GACO</v>
          </cell>
          <cell r="D3407" t="str">
            <v>PATIO ZONAL EL GACO:  Sensor de flujo Ø1½" (Reducción ranurada 2" a 1 1/2")</v>
          </cell>
          <cell r="E3407" t="str">
            <v>UN</v>
          </cell>
          <cell r="F3407">
            <v>29744</v>
          </cell>
          <cell r="G3407" t="str">
            <v>Actualización 2022 -I</v>
          </cell>
        </row>
        <row r="3408">
          <cell r="A3408">
            <v>9332</v>
          </cell>
          <cell r="B3408" t="str">
            <v>PROYECTO ESPECÍFICO</v>
          </cell>
          <cell r="C3408" t="str">
            <v>PATIO ZONAL EL GACO</v>
          </cell>
          <cell r="D3408" t="str">
            <v>PATIO ZONAL EL GACO:  BANDEJA PORTACABLE TIPO MALLA DE 40 CM DE ANCHO</v>
          </cell>
          <cell r="E3408" t="str">
            <v>ML</v>
          </cell>
          <cell r="F3408">
            <v>50073</v>
          </cell>
          <cell r="G3408" t="str">
            <v>Actualización 2022 -I</v>
          </cell>
        </row>
        <row r="3409">
          <cell r="A3409">
            <v>9333</v>
          </cell>
          <cell r="B3409" t="str">
            <v>PROYECTO ESPECÍFICO</v>
          </cell>
          <cell r="C3409" t="str">
            <v>PATIO ZONAL EL GACO</v>
          </cell>
          <cell r="D3409" t="str">
            <v>PATIO ZONAL EL GACO:  Organizador de cables para RACK 80x80 2RU.</v>
          </cell>
          <cell r="E3409" t="str">
            <v>ML</v>
          </cell>
          <cell r="F3409">
            <v>74073</v>
          </cell>
          <cell r="G3409" t="str">
            <v>Actualización 2022 -I</v>
          </cell>
        </row>
        <row r="3410">
          <cell r="A3410">
            <v>9334</v>
          </cell>
          <cell r="B3410" t="str">
            <v>PROYECTO ESPECÍFICO</v>
          </cell>
          <cell r="C3410" t="str">
            <v>PATIO ZONAL EL GACO</v>
          </cell>
          <cell r="D3410" t="str">
            <v>PATIO ZONAL EL GACO:  CABLE TRENZADO 3*12 FASE AZUL.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E3410" t="str">
            <v>ML</v>
          </cell>
          <cell r="F3410">
            <v>8333</v>
          </cell>
          <cell r="G3410" t="str">
            <v>Actualización 2022 -I</v>
          </cell>
        </row>
        <row r="3411">
          <cell r="A3411">
            <v>9335</v>
          </cell>
          <cell r="B3411" t="str">
            <v>PROYECTO ESPECÍFICO</v>
          </cell>
          <cell r="C3411" t="str">
            <v>PATIO ZONAL EL GACO</v>
          </cell>
          <cell r="D3411" t="str">
            <v>PATIO ZONAL EL GACO: CABLE TRENZADO 3*12 FASE ROJA. CONDUCTOR CONSTRUIDO CON TRES THHN/THWN-2 CABLEADOS SIN CHAQUETA EXTERIOR. LOS VALORES DE NÚMERO DE HILOS, ESPESOR DE AISLAMIENTO Y ESPESOR DE LA CHAQUETA DE NAILON CORRESPONDEN A LOS VALORES DE CADA INDIVIDUAL. LOS VALORES DEL DIÁMETRO EXTERIOR, MASA TOTAL Y CAPACIDAD DE CORRIENTE CORRESPONDEN AL CONJUNTO COMPLETO.</v>
          </cell>
          <cell r="E3411" t="str">
            <v>ML</v>
          </cell>
          <cell r="F3411">
            <v>8333</v>
          </cell>
          <cell r="G3411" t="str">
            <v>Actualización 2022 -I</v>
          </cell>
        </row>
        <row r="3412">
          <cell r="A3412">
            <v>9336</v>
          </cell>
          <cell r="B3412" t="str">
            <v>PROYECTO ESPECÍFICO</v>
          </cell>
          <cell r="C3412" t="str">
            <v>PATIO ZONAL EL GACO</v>
          </cell>
          <cell r="D3412" t="str">
            <v>PATIO ZONAL EL GACO: SALIDA PARA INTERRUPTOR CONMUTABLE SENCILLO EN TUBERÍA CONDUIT EMT Y/O PVC DE 3/4" (INCLUYE, INSTALACION, SUMINISTRO E INSTALACIÓN)</v>
          </cell>
          <cell r="E3412" t="str">
            <v>UN</v>
          </cell>
          <cell r="F3412">
            <v>155308</v>
          </cell>
          <cell r="G3412" t="str">
            <v>Actualización 2022 -I</v>
          </cell>
        </row>
        <row r="3413">
          <cell r="A3413">
            <v>9337</v>
          </cell>
          <cell r="B3413" t="str">
            <v>PROYECTO ESPECÍFICO</v>
          </cell>
          <cell r="C3413" t="str">
            <v>PATIO ZONAL EL GACO</v>
          </cell>
          <cell r="D3413" t="str">
            <v>PATIO ZONAL EL GACO: SALIDA PARA INTERRUPTOR DOBLE EN TUBERÍA CONDUIT EMT Y/O PVC DE 3/4" (INCLUYE APARATO, SUMINISTRO E INSTALACION)</v>
          </cell>
          <cell r="E3413" t="str">
            <v>UN</v>
          </cell>
          <cell r="F3413">
            <v>156617</v>
          </cell>
          <cell r="G3413" t="str">
            <v>Actualización 2022 -I</v>
          </cell>
        </row>
        <row r="3414">
          <cell r="A3414">
            <v>9338</v>
          </cell>
          <cell r="B3414" t="str">
            <v>PROYECTO ESPECÍFICO</v>
          </cell>
          <cell r="C3414" t="str">
            <v>PATIO ZONAL EL GACO</v>
          </cell>
          <cell r="D3414" t="str">
            <v>PATIO ZONAL EL GACO: SALIDA PARA SENSOR DE MOVIMIENTO EN TUBERÍA CONDUIT EMT Y/O PVC DE 3/4" (INCLUYE APARATO, SUMINISTRO E INSTALACIÓN)</v>
          </cell>
          <cell r="E3414" t="str">
            <v>UN</v>
          </cell>
          <cell r="F3414">
            <v>175501</v>
          </cell>
          <cell r="G3414" t="str">
            <v>Actualización 2022 -I</v>
          </cell>
        </row>
        <row r="3415">
          <cell r="A3415">
            <v>9339</v>
          </cell>
          <cell r="B3415" t="str">
            <v>PROYECTO ESPECÍFICO</v>
          </cell>
          <cell r="C3415" t="str">
            <v>PATIO ZONAL EL GACO</v>
          </cell>
          <cell r="D3415" t="str">
            <v>PATIO ZONAL EL GACO: SALIDA LUMINARIA EXTERIOR EN TUBERÍA CONDUIT EMT Y/O PVC DE 3/4" (SUMINISTRO E INSTALACIÓN - NO INCLUYE LUMINARIA)</v>
          </cell>
          <cell r="E3415" t="str">
            <v>UN</v>
          </cell>
          <cell r="F3415">
            <v>114287</v>
          </cell>
          <cell r="G3415" t="str">
            <v>Actualización 2022 -I</v>
          </cell>
        </row>
        <row r="3416">
          <cell r="A3416">
            <v>9340</v>
          </cell>
          <cell r="B3416" t="str">
            <v>PROYECTO ESPECÍFICO</v>
          </cell>
          <cell r="C3416" t="str">
            <v>PATIO ZONAL EL GACO</v>
          </cell>
          <cell r="D3416" t="str">
            <v>PATIO ZONAL EL GACO: SALIDA LUMINARIA DE EMERGENCIA EN TUBERÍA CONDUIT EMT Y/O PVC DE 3/4" (INCLUYE APARATO, SUMINISTRO E INSTALACION)</v>
          </cell>
          <cell r="E3416" t="str">
            <v>UN</v>
          </cell>
          <cell r="F3416">
            <v>129758</v>
          </cell>
          <cell r="G3416" t="str">
            <v>Actualización 2022 -I</v>
          </cell>
        </row>
        <row r="3417">
          <cell r="A3417">
            <v>9341</v>
          </cell>
          <cell r="B3417" t="str">
            <v>PROYECTO ESPECÍFICO</v>
          </cell>
          <cell r="C3417" t="str">
            <v>PATIO ZONAL EL GACO</v>
          </cell>
          <cell r="D3417" t="str">
            <v>PATIO ZONAL EL GACO: ACOMETIDA EN CABLE DE CU THHN No 3x8 F +1x10N+ 1x10T AWG. INCLUYE ACCESORIOS DE FIJACIÓN Y CONEXIÓN</v>
          </cell>
          <cell r="E3417" t="str">
            <v>ML</v>
          </cell>
          <cell r="F3417">
            <v>25740</v>
          </cell>
          <cell r="G3417" t="str">
            <v>Actualización 2022 -I</v>
          </cell>
        </row>
        <row r="3418">
          <cell r="A3418">
            <v>9342</v>
          </cell>
          <cell r="B3418" t="str">
            <v>PROYECTO ESPECÍFICO</v>
          </cell>
          <cell r="C3418" t="str">
            <v>PATIO ZONAL EL GACO</v>
          </cell>
          <cell r="D3418" t="str">
            <v>PATIO ZONAL EL GACO: ACOMETIDA EN CABLE DE CU THHN No 3x6 F +1x8N+ 1x10T AWG. INCLUYE ACCESORIOS DE FIJACIÓN Y CONEXIÓN</v>
          </cell>
          <cell r="E3418" t="str">
            <v>ML</v>
          </cell>
          <cell r="F3418">
            <v>37342</v>
          </cell>
          <cell r="G3418" t="str">
            <v>Actualización 2022 -I</v>
          </cell>
        </row>
        <row r="3419">
          <cell r="A3419">
            <v>9343</v>
          </cell>
          <cell r="B3419" t="str">
            <v>PROYECTO ESPECÍFICO</v>
          </cell>
          <cell r="C3419" t="str">
            <v>PATIO ZONAL EL GACO</v>
          </cell>
          <cell r="D3419" t="str">
            <v>PATIO ZONAL EL GACO: LUMINARIA LED GDS 63.2W (INCLUYE APARATO, SUMINISTRO E INSTALACION)</v>
          </cell>
          <cell r="E3419" t="str">
            <v>ML</v>
          </cell>
          <cell r="F3419">
            <v>355820</v>
          </cell>
          <cell r="G3419" t="str">
            <v>Actualización 2022 -I</v>
          </cell>
        </row>
        <row r="3420">
          <cell r="A3420">
            <v>9344</v>
          </cell>
          <cell r="B3420" t="str">
            <v>PROYECTO ESPECÍFICO</v>
          </cell>
          <cell r="C3420" t="str">
            <v>PATIO ZONAL EL GACO</v>
          </cell>
          <cell r="D3420" t="str">
            <v>PATIO ZONAL EL GACO: SUMINISTRO E INSTALACIÓN DE CABLE XLPE 15 KV 240MM2 AL. SE INCLUYE ACCESORIOS DE FIJACIÓN Y SOPORTE. MATERIALES CERTIFICADOS E INSTALADOS SEGÚN NORMA NTC 2050.</v>
          </cell>
          <cell r="E3420" t="str">
            <v>ML</v>
          </cell>
          <cell r="F3420">
            <v>11129</v>
          </cell>
          <cell r="G3420" t="str">
            <v>Actualización 2022 -I</v>
          </cell>
        </row>
        <row r="3421">
          <cell r="A3421">
            <v>9345</v>
          </cell>
          <cell r="B3421" t="str">
            <v>PROYECTO ESPECÍFICO</v>
          </cell>
          <cell r="C3421" t="str">
            <v>PATIO ZONAL EL GACO</v>
          </cell>
          <cell r="D3421" t="str">
            <v>PATIO ZONAL EL GACO: SUMINISTRO E INSTALACIÓN DE CABLE XLPE 35 KV 240MM2 AL. SE INCLUYE ACCESORIOS DE FIJACIÓN Y SOPORTE. MATERIALES CERTIFICADOS E INSTALADOS SEGÚN NORMA NTC 2050.</v>
          </cell>
          <cell r="E3421" t="str">
            <v>ML</v>
          </cell>
          <cell r="F3421">
            <v>57136</v>
          </cell>
          <cell r="G3421" t="str">
            <v>Actualización 2022 -I</v>
          </cell>
        </row>
        <row r="3422">
          <cell r="A3422">
            <v>9346</v>
          </cell>
          <cell r="B3422" t="str">
            <v>PROYECTO ESPECÍFICO</v>
          </cell>
          <cell r="C3422" t="str">
            <v>PATIO ZONAL EL GACO</v>
          </cell>
          <cell r="D3422" t="str">
            <v>PATIO ZONAL EL GACO: NIPLE DE 5 CM EN ACERO GALVANIZADO DE 1" (SUMINISTRO E INSTALACION)</v>
          </cell>
          <cell r="E3422" t="str">
            <v>UN</v>
          </cell>
          <cell r="F3422">
            <v>9169</v>
          </cell>
          <cell r="G3422" t="str">
            <v>Actualización 2022 -I</v>
          </cell>
        </row>
        <row r="3423">
          <cell r="A3423">
            <v>9347</v>
          </cell>
          <cell r="B3423" t="str">
            <v>PROYECTO ESPECÍFICO</v>
          </cell>
          <cell r="C3423" t="str">
            <v>PATIO ZONAL EL GACO</v>
          </cell>
          <cell r="D3423" t="str">
            <v>PATIO ZONAL EL GACO: UNIÓN EN ACERO GALVANIZADO DE 1" (SUMINISTRO E INSTALACION)</v>
          </cell>
          <cell r="E3423" t="str">
            <v>UN</v>
          </cell>
          <cell r="F3423">
            <v>8569</v>
          </cell>
          <cell r="G3423" t="str">
            <v>Actualización 2022 -I</v>
          </cell>
        </row>
        <row r="3424">
          <cell r="A3424">
            <v>9348</v>
          </cell>
          <cell r="B3424" t="str">
            <v>PROYECTO ESPECÍFICO</v>
          </cell>
          <cell r="C3424" t="str">
            <v>PATIO ZONAL EL GACO</v>
          </cell>
          <cell r="D3424" t="str">
            <v>PATIO ZONAL EL GACO: UNIÓN EN COBRE DE 3/4" (SUMINISTRO E INSTALACION)</v>
          </cell>
          <cell r="E3424" t="str">
            <v>UN</v>
          </cell>
          <cell r="F3424">
            <v>5632</v>
          </cell>
          <cell r="G3424" t="str">
            <v>Actualización 2022 -I</v>
          </cell>
        </row>
        <row r="3425">
          <cell r="A3425">
            <v>9349</v>
          </cell>
          <cell r="B3425" t="str">
            <v>PROYECTO ESPECÍFICO</v>
          </cell>
          <cell r="C3425" t="str">
            <v>PATIO ZONAL EL GACO</v>
          </cell>
          <cell r="D3425" t="str">
            <v>PATIO ZONAL EL GACO: GEOTEXTIL TEJIDO TR6000 HF. (SUMINISTRO E INSTALACIÓN).</v>
          </cell>
          <cell r="E3425" t="str">
            <v>M2</v>
          </cell>
          <cell r="F3425">
            <v>22034</v>
          </cell>
          <cell r="G3425" t="str">
            <v>Actualización 2022 -I</v>
          </cell>
        </row>
        <row r="3426">
          <cell r="A3426">
            <v>9350</v>
          </cell>
          <cell r="B3426" t="str">
            <v>PROYECTO ESPECÍFICO</v>
          </cell>
          <cell r="C3426" t="str">
            <v>PATIO ZONAL EL GACO</v>
          </cell>
          <cell r="D3426" t="str">
            <v>PATIO ZONAL EL GACO: EQUIPO EYECTOR (SUMINISTRO E INSTALACION CON SWITCH FLOTADOR, TABLERO ELECTRICO, ALARMA SONORA)</v>
          </cell>
          <cell r="E3426" t="str">
            <v>UN</v>
          </cell>
          <cell r="F3426">
            <v>2519407</v>
          </cell>
          <cell r="G3426" t="str">
            <v>Actualización 2022 -I</v>
          </cell>
        </row>
        <row r="3427">
          <cell r="A3427">
            <v>9351</v>
          </cell>
          <cell r="B3427" t="str">
            <v>PROYECTO ESPECÍFICO</v>
          </cell>
          <cell r="C3427" t="str">
            <v>PATIO ZONAL EL GACO</v>
          </cell>
          <cell r="D3427" t="str">
            <v>PATIO ZONAL EL GACO: EQUIPO DE PRESION (INCLYE TODOS LOS ACCESORIOS NECESARIOS PARA SU FUNCIONAMIENTO)</v>
          </cell>
          <cell r="E3427" t="str">
            <v>UN</v>
          </cell>
          <cell r="F3427">
            <v>11929571</v>
          </cell>
          <cell r="G3427" t="str">
            <v>Actualización 2022 -I</v>
          </cell>
        </row>
        <row r="3428">
          <cell r="A3428">
            <v>9352</v>
          </cell>
          <cell r="B3428" t="str">
            <v>PROYECTO ESPECÍFICO</v>
          </cell>
          <cell r="C3428" t="str">
            <v>PATIO ZONAL EL GACO</v>
          </cell>
          <cell r="D3428" t="str">
            <v>PATIO ZONAL EL GACO: EQUIPO DE BOMBEO PARA RCI  (INCLYE TODOS LOS ACCESORIOS NECESARIOS PARA SU FUNCIONAMIENTO)</v>
          </cell>
          <cell r="E3428" t="str">
            <v>UN</v>
          </cell>
          <cell r="F3428">
            <v>172638512</v>
          </cell>
          <cell r="G3428" t="str">
            <v>Actualización 2022 -I</v>
          </cell>
        </row>
        <row r="3429">
          <cell r="A3429">
            <v>9353</v>
          </cell>
          <cell r="B3429" t="str">
            <v>PROYECTO ESPECÍFICO</v>
          </cell>
          <cell r="C3429" t="str">
            <v>PATIO ZONAL EL GACO</v>
          </cell>
          <cell r="D3429" t="str">
            <v>PATIO ZONAL EL GACO - JUEGO DE PRE MOLDEADOS TIPO EXTERIOR PARA CABLE XLPE 15KVA 240 MM2 (SUMINISTRO E INSTALACION)</v>
          </cell>
          <cell r="E3429" t="str">
            <v>UN</v>
          </cell>
          <cell r="F3429">
            <v>150910</v>
          </cell>
          <cell r="G3429" t="str">
            <v>Actualización 2022 -I</v>
          </cell>
        </row>
        <row r="3430">
          <cell r="A3430">
            <v>9354</v>
          </cell>
          <cell r="B3430" t="str">
            <v>PROYECTO ESPECÍFICO</v>
          </cell>
          <cell r="C3430" t="str">
            <v>PATIO ZONAL EL GACO</v>
          </cell>
          <cell r="D3430" t="str">
            <v>PATIO ZONAL EL GACO - SUMINISTRO E INSTALACIÓN DE CABLE XLPE 15 KV 240MM2 AL. SE INCLUYE ACCESORIOS DE FIJACIÓN Y SOPORTE. MATERIALES CERTIFICADOS E INSTALADOS SEGÚN NORMA NTC 2050</v>
          </cell>
          <cell r="E3430" t="str">
            <v>UN</v>
          </cell>
          <cell r="F3430">
            <v>10894</v>
          </cell>
          <cell r="G3430" t="str">
            <v>Actualización 2022 -I</v>
          </cell>
        </row>
        <row r="3431">
          <cell r="A3431">
            <v>9355</v>
          </cell>
          <cell r="B3431" t="str">
            <v>PROYECTO ESPECÍFICO</v>
          </cell>
          <cell r="C3431" t="str">
            <v>PATIO ZONAL EL GACO</v>
          </cell>
          <cell r="D3431" t="str">
            <v>PATIO ZONAL EL GACO - REDUCCIÓN EN ACERO GALVANIZADO DE 1" A 3/4" (SUMINISTRO E INSTALACION)</v>
          </cell>
          <cell r="E3431" t="str">
            <v>UN</v>
          </cell>
          <cell r="F3431">
            <v>6673</v>
          </cell>
          <cell r="G3431" t="str">
            <v>Actualización 2022 -I</v>
          </cell>
        </row>
        <row r="3432">
          <cell r="A3432">
            <v>9356</v>
          </cell>
          <cell r="B3432" t="str">
            <v>PROYECTO ESPECÍFICO</v>
          </cell>
          <cell r="C3432" t="str">
            <v>PATIO ZONAL EL GACO</v>
          </cell>
          <cell r="D3432" t="str">
            <v>PATIO ZONAL EL GACO - TEE EN COBRE DE 3/4" (SUMINISTRO E INSTALACION)</v>
          </cell>
          <cell r="E3432" t="str">
            <v>UN</v>
          </cell>
          <cell r="F3432">
            <v>8102</v>
          </cell>
          <cell r="G3432" t="str">
            <v>Actualización 2022 -I</v>
          </cell>
        </row>
        <row r="3433">
          <cell r="A3433">
            <v>9357</v>
          </cell>
          <cell r="B3433" t="str">
            <v>PROYECTO ESPECÍFICO</v>
          </cell>
          <cell r="C3433" t="str">
            <v>PATIO ZONAL EL GACO</v>
          </cell>
          <cell r="D3433" t="str">
            <v>PATIO ZONAL EL GACO - TEJA EN METACRILATO TRANSPARENTE DE 1,5 CM DE GROSOR (SUMINISTRO E INSTALACION)</v>
          </cell>
          <cell r="E3433" t="str">
            <v>M2</v>
          </cell>
          <cell r="F3433">
            <v>59005</v>
          </cell>
          <cell r="G3433" t="str">
            <v>Actualización 2022 -I</v>
          </cell>
        </row>
        <row r="3434">
          <cell r="A3434">
            <v>9358</v>
          </cell>
          <cell r="B3434" t="str">
            <v>PROYECTO ESPECÍFICO</v>
          </cell>
          <cell r="C3434" t="str">
            <v>PATIO ZONAL EL GACO</v>
          </cell>
          <cell r="D3434" t="str">
            <v>PATIO ZONAL EL GACO - ADAPTADOR MACHO EN COBRE DE 3/4" (SUMINISTRO E INSTALACION)</v>
          </cell>
          <cell r="E3434" t="str">
            <v>UN</v>
          </cell>
          <cell r="F3434">
            <v>7501</v>
          </cell>
          <cell r="G3434" t="str">
            <v>Actualización 2022 -I</v>
          </cell>
        </row>
        <row r="3435">
          <cell r="A3435">
            <v>9359</v>
          </cell>
          <cell r="B3435" t="str">
            <v>PROYECTO ESPECÍFICO</v>
          </cell>
          <cell r="C3435" t="str">
            <v>PATIO ZONAL EL GACO</v>
          </cell>
          <cell r="D3435" t="str">
            <v>PATIO ZONAL EL GACO - PORCELANATO PARED PARA GRES NAVIA ACERO COLOR GRIS SIMILAR O EQUIVALENTE (SUMINISTRO E INSTALACION)</v>
          </cell>
          <cell r="E3435" t="str">
            <v>M2</v>
          </cell>
          <cell r="F3435">
            <v>83587</v>
          </cell>
          <cell r="G3435" t="str">
            <v>Actualización 2022 -I</v>
          </cell>
        </row>
        <row r="3436">
          <cell r="A3436">
            <v>9360</v>
          </cell>
          <cell r="B3436" t="str">
            <v>PROYECTO ESPECÍFICO</v>
          </cell>
          <cell r="C3436" t="str">
            <v>PATIO ZONAL EL GACO</v>
          </cell>
          <cell r="D3436" t="str">
            <v>PATIO ZONAL EL GACO - PISO EN PORCELANATO ADOBERY COLOR WENGUE SIMILAR O EQUIVALENTE (SUMINISTRO E INSTALACION)</v>
          </cell>
          <cell r="E3436" t="str">
            <v>M2</v>
          </cell>
          <cell r="F3436">
            <v>127658</v>
          </cell>
          <cell r="G3436" t="str">
            <v>Actualización 2022 -I</v>
          </cell>
        </row>
        <row r="3437">
          <cell r="A3437">
            <v>9361</v>
          </cell>
          <cell r="B3437" t="str">
            <v>PROYECTO ESPECÍFICO</v>
          </cell>
          <cell r="C3437" t="str">
            <v>PATIO ZONAL EL GACO</v>
          </cell>
          <cell r="D3437" t="str">
            <v>PATIO ZONAL EL GACO - POCETA EN ACERO INOXIDABLE (SUMINISTRO E INSTALACION)</v>
          </cell>
          <cell r="E3437" t="str">
            <v>UN</v>
          </cell>
          <cell r="F3437">
            <v>78292</v>
          </cell>
          <cell r="G3437" t="str">
            <v>Actualización 2022 -I</v>
          </cell>
        </row>
        <row r="3438">
          <cell r="A3438">
            <v>9362</v>
          </cell>
          <cell r="B3438" t="str">
            <v>PROYECTO ESPECÍFICO</v>
          </cell>
          <cell r="C3438" t="str">
            <v>PATIO ZONAL EL GACO</v>
          </cell>
          <cell r="D3438" t="str">
            <v>PATIO ZONAL EL GACO - MANTO PERMANENTE TRM 500 (INCLUYE SUMINISTRO E INSTALACION)</v>
          </cell>
          <cell r="E3438" t="str">
            <v>M2</v>
          </cell>
          <cell r="F3438">
            <v>14455</v>
          </cell>
          <cell r="G3438" t="str">
            <v>Actualización 2022 -I</v>
          </cell>
        </row>
        <row r="3439">
          <cell r="A3439">
            <v>9363</v>
          </cell>
          <cell r="B3439" t="str">
            <v>PROYECTO ESPECÍFICO</v>
          </cell>
          <cell r="C3439" t="str">
            <v>PATIO ZONAL EL GACO</v>
          </cell>
          <cell r="D3439" t="str">
            <v>PATIO ZONAL EL GACO - BANDEJA PORTAEQUIPOS 370 mm (SUMINISTRO E INSTALACIÓN)</v>
          </cell>
          <cell r="E3439" t="str">
            <v>ML</v>
          </cell>
          <cell r="F3439">
            <v>53474</v>
          </cell>
          <cell r="G3439" t="str">
            <v>Actualización 2022 -I</v>
          </cell>
        </row>
        <row r="3440">
          <cell r="A3440">
            <v>9364</v>
          </cell>
          <cell r="B3440" t="str">
            <v>PROYECTO ESPECÍFICO</v>
          </cell>
          <cell r="C3440" t="str">
            <v>PATIO ZONAL EL GACO</v>
          </cell>
          <cell r="D3440" t="str">
            <v>PATIO ZONAL EL GACO - BANDEJA DE FIBRA OPTICA 24 PUERTOS (SUMINISTRO E INSTALACIÓN)</v>
          </cell>
          <cell r="E3440" t="str">
            <v>UN</v>
          </cell>
          <cell r="F3440">
            <v>390137</v>
          </cell>
          <cell r="G3440" t="str">
            <v>Actualización 2022 -I</v>
          </cell>
        </row>
        <row r="3441">
          <cell r="A3441">
            <v>9365</v>
          </cell>
          <cell r="B3441" t="str">
            <v>PROYECTO ESPECÍFICO</v>
          </cell>
          <cell r="C3441" t="str">
            <v>PATIO ZONAL EL GACO</v>
          </cell>
          <cell r="D3441" t="str">
            <v>PATIO ZONAL EL GACO - CONECTORES LC (SUMINISTRO E INSTALACIÓN)</v>
          </cell>
          <cell r="E3441" t="str">
            <v>UN</v>
          </cell>
          <cell r="F3441">
            <v>74278</v>
          </cell>
          <cell r="G3441" t="str">
            <v>Actualización 2022 -I</v>
          </cell>
        </row>
        <row r="3442">
          <cell r="A3442">
            <v>9366</v>
          </cell>
          <cell r="B3442" t="str">
            <v>PROYECTO ESPECÍFICO</v>
          </cell>
          <cell r="C3442" t="str">
            <v>PATIO ZONAL EL GACO</v>
          </cell>
          <cell r="D3442" t="str">
            <v>PATIO ZONAL EL GACO - ADAPTADOR MACHO - EN BRONCE DE 1" (SUMINISTRO E INSTALACION)</v>
          </cell>
          <cell r="E3442" t="str">
            <v>UN</v>
          </cell>
          <cell r="F3442">
            <v>10001</v>
          </cell>
          <cell r="G3442" t="str">
            <v>Actualización 2022 -I</v>
          </cell>
        </row>
        <row r="3443">
          <cell r="A3443">
            <v>9367</v>
          </cell>
          <cell r="B3443" t="str">
            <v>PROYECTO ESPECÍFICO</v>
          </cell>
          <cell r="C3443" t="str">
            <v>PATIO ZONAL EL GACO</v>
          </cell>
          <cell r="D3443" t="str">
            <v>VENTANA TIPO V-01  PIVOTE VERTICAL,  EN ALUMINIO, VIDRIO TEMPLADO DE SEGURIDAD INCOLORO 6MM,  CON BASCULANTE Y DEMAS ELEMENTOS PARA SU NORMAL FUNCIONAMIENTO. MEDIDA 100x 220CM (Incluye suministro en instalacion)</v>
          </cell>
          <cell r="E3443" t="str">
            <v>UN</v>
          </cell>
          <cell r="F3443">
            <v>833000</v>
          </cell>
          <cell r="G3443" t="str">
            <v>Actualización 2022 -I</v>
          </cell>
        </row>
        <row r="3444">
          <cell r="A3444">
            <v>9368</v>
          </cell>
          <cell r="B3444" t="str">
            <v>PROYECTO ESPECÍFICO</v>
          </cell>
          <cell r="C3444" t="str">
            <v>PATIO ZONAL EL GACO</v>
          </cell>
          <cell r="D3444" t="str">
            <v>PUERTA TIPO P-03 EN ALUMINIO CON VIDRIO, DE SEGURIDAD INCOLORO DE 6MM. Y DEMAS ELEMENTOS PARA SU NORMAL FUNCIONAMIENTO. MEDIDA 80x220 CM. (Incluye suministro e Instalacion)</v>
          </cell>
          <cell r="E3444" t="str">
            <v>UN</v>
          </cell>
          <cell r="F3444">
            <v>1130500</v>
          </cell>
          <cell r="G3444" t="str">
            <v>Actualización 2022 -I</v>
          </cell>
        </row>
        <row r="3445">
          <cell r="A3445">
            <v>9369</v>
          </cell>
          <cell r="B3445" t="str">
            <v>PROYECTO ESPECÍFICO</v>
          </cell>
          <cell r="C3445" t="str">
            <v>PATIO ZONAL EL GACO</v>
          </cell>
          <cell r="D3445" t="str">
            <v>PATIO ZONAL EL GACO - TEE HD RANURADA UL/HM 2½" (INCLUYE SUMINISTRO E INSTALACION).</v>
          </cell>
          <cell r="E3445" t="str">
            <v>UN</v>
          </cell>
          <cell r="F3445">
            <v>28287</v>
          </cell>
          <cell r="G3445" t="str">
            <v>Actualización 2022 -I</v>
          </cell>
        </row>
        <row r="3446">
          <cell r="A3446">
            <v>9370</v>
          </cell>
          <cell r="B3446" t="str">
            <v>PROYECTO ESPECÍFICO</v>
          </cell>
          <cell r="C3446" t="str">
            <v>PATIO ZONAL EL GACO</v>
          </cell>
          <cell r="D3446" t="str">
            <v>PATIO ZONAL EL GACO - CODO HD RANURADO UL/HM 3" (INCLUYE SUMINISTRO E INSTALACION).</v>
          </cell>
          <cell r="E3446" t="str">
            <v>UN</v>
          </cell>
          <cell r="F3446">
            <v>25289</v>
          </cell>
          <cell r="G3446" t="str">
            <v>Actualización 2022 -I</v>
          </cell>
        </row>
        <row r="3447">
          <cell r="A3447">
            <v>9371</v>
          </cell>
          <cell r="B3447" t="str">
            <v>PROYECTO ESPECÍFICO</v>
          </cell>
          <cell r="C3447" t="str">
            <v>PATIO ZONAL EL GACO</v>
          </cell>
          <cell r="D3447" t="str">
            <v>PATIO ZONAL EL GACO - SEMICODO HD RANURADO UL/HM  4" (INCLUYE SUMINISTRO E INSTALACION).</v>
          </cell>
          <cell r="E3447" t="str">
            <v>UN</v>
          </cell>
          <cell r="F3447">
            <v>32607</v>
          </cell>
          <cell r="G3447" t="str">
            <v>Actualización 2022 -I</v>
          </cell>
        </row>
        <row r="3448">
          <cell r="A3448">
            <v>9372</v>
          </cell>
          <cell r="B3448" t="str">
            <v>PROYECTO ESPECÍFICO</v>
          </cell>
          <cell r="C3448" t="str">
            <v>PATIO ZONAL EL GACO</v>
          </cell>
          <cell r="D3448" t="str">
            <v>PATIO ZONAL EL GACO - Canal de drenaje Q max Neo 300 (1 m) por componentes, (INCLUYE CUERPO PARTE INFERIOR Y SUPERIOR, 2 REJILLAS EN ACERO GAVANIZADO, SUMINISTRO E INSTALACION)</v>
          </cell>
          <cell r="E3448" t="str">
            <v>ML</v>
          </cell>
          <cell r="F3448">
            <v>914999</v>
          </cell>
          <cell r="G3448" t="str">
            <v>Actualización 2022 -I</v>
          </cell>
        </row>
        <row r="3449">
          <cell r="A3449">
            <v>9373</v>
          </cell>
          <cell r="B3449" t="str">
            <v>PROYECTO ESPECÍFICO</v>
          </cell>
          <cell r="C3449" t="str">
            <v>PATIO ZONAL EL GACO</v>
          </cell>
          <cell r="D3449" t="str">
            <v>PATIO ZONAL EL GACO - Unidad de inspección y registro de arqueta para canales de drenaje QMAX 150/225/350 con cuerpo fabricado en polietileno de alta densidad (HDPE) y con reja extraíble integrada tipo ranurada de fundición, de clase de carga hasta D400 según EN 143. (INCLUYE SUMINISTRO E INSTALACIÓN).</v>
          </cell>
          <cell r="E3449" t="str">
            <v>UN</v>
          </cell>
          <cell r="F3449">
            <v>3099220</v>
          </cell>
          <cell r="G3449" t="str">
            <v>Actualización 2022 -I</v>
          </cell>
        </row>
        <row r="3450">
          <cell r="A3450">
            <v>9374</v>
          </cell>
          <cell r="B3450" t="str">
            <v>PROYECTO ESPECÍFICO</v>
          </cell>
          <cell r="C3450" t="str">
            <v>PATIO ZONAL EL GACO</v>
          </cell>
          <cell r="D3450" t="str">
            <v>PATIO ZONAL EL GACO - Separador de hidrocarburos NS20/200 ST4000, para instalación enterrada, de diseño vertical fabricado en plástico reforzado con fibra de vidrio (GRP). Separador de Clase I (5 ppm) según norma UNE EN 858, de talla nominal 20 l/s con sistema bypass interno para un caudal máximo de 200 l/s, con decantador de lodos integrado de 4000 l, capacidad total para hidrocarburos de 1197 l y volumen total de 6427 l. El equipo dispone de conexión de entrada y salida DN400 en polietileno de alta densidad (HDPE). Incluye deflector en la entrada, filtro coalescente extraíble y salida con boya tarada a 0,90gr/cm³ para cierre automático en caso de exceso de hidrocarburos. De 3260 mm de altura y Ø2440 mm de diámetro, dispone de 1 boca de acceso de diámetro para tapa (1xØ861). Peso: 519 kg. (INCLUYE SUMINISTRO E INSTALACIÓN).</v>
          </cell>
          <cell r="E3450" t="str">
            <v>UN</v>
          </cell>
          <cell r="F3450">
            <v>68030416</v>
          </cell>
          <cell r="G3450" t="str">
            <v>Actualización 2022 -I</v>
          </cell>
        </row>
        <row r="3451">
          <cell r="A3451">
            <v>9375</v>
          </cell>
          <cell r="B3451" t="str">
            <v>PROYECTO ESPECÍFICO</v>
          </cell>
          <cell r="C3451" t="str">
            <v>PATIO ZONAL EL GACO</v>
          </cell>
          <cell r="D3451" t="str">
            <v>PATIO ZONAL EL GACO - Separador de hidrocarburos NS30/300 ST6000, para instalación enterrada, de diseño vertical fabricado en plástico reforzado con fibra de vidrio (GRP). Separador de Clase I (5 ppm) según norma UNE EN 858, de talla nominal 30 l/s con sistema bypass interno para un caudal máximo de 300 l/s, con decantador de lodos integrado de 6000 l, capacidad total para hidrocarburos de 1473 l y volumen total de 8441 l. El equipo dispone de conexión de entrada y salida DN500 en polietileno de alta densidad (HDPE). Incluye deflector en la entrada, filtro coalescente extraíble y salida con boya tarada a 0,90gr/cm³ para cierre automático en caso de exceso de hidrocarburos. De 3780 mm de altura y Ø2440 mm de diámetro, dispone de 1 boca de acceso de diámetro para tapa (1xØ861). Peso: 708 kg. (INCLUYE SUMINISTRO E INSTALACIÓN).</v>
          </cell>
          <cell r="E3451" t="str">
            <v>UN</v>
          </cell>
          <cell r="F3451">
            <v>80354994</v>
          </cell>
          <cell r="G3451" t="str">
            <v>Actualización 2022 -I</v>
          </cell>
        </row>
        <row r="3452">
          <cell r="A3452">
            <v>9376</v>
          </cell>
          <cell r="B3452" t="str">
            <v>PROYECTO ESPECÍFICO</v>
          </cell>
          <cell r="C3452" t="str">
            <v>PATIO ZONAL EL GACO</v>
          </cell>
          <cell r="D3452" t="str">
            <v>PATIO ZONAL EL GACO - Separador de hidrocarburos NS10/100 ST2000, para instalación enterrada, de diseño vertical fabricado en plástico reforzado con fibra de vidrio (GRP). Separador de Clase I (5 ppm) según norma UNE EN 858, de talla nominal 10 l/s con sistema bypass interno para un caudal máximo de 100 l/s, con decantador de lodos integrado de 2000 l, capacidad total para hidrocarburos de 412 l y volumen total de 2749 l. El equipo dispone de conexión de entrada y salida DN400 en polietileno de alta densidad (HDPE). Incluye deflector en la entrada, filtro coalescente extraíble y salida con boya tarada a 0,90gr/cm³ para cierre automático en caso de exceso de hidrocarburos. De 2690 mm de altura y Ø1720 mm de diámetro, dispone de 1 boca de acceso de diámetro para tapa (1xØ861). (INCLUYE SUMINISTRO E INSTALACIÓN).</v>
          </cell>
          <cell r="E3452" t="str">
            <v>UN</v>
          </cell>
          <cell r="F3452">
            <v>46006099</v>
          </cell>
          <cell r="G3452" t="str">
            <v>Actualización 2022 -I</v>
          </cell>
        </row>
        <row r="3453">
          <cell r="A3453">
            <v>9377</v>
          </cell>
          <cell r="B3453" t="str">
            <v>PROYECTO ESPECÍFICO</v>
          </cell>
          <cell r="C3453" t="str">
            <v>PATIO ZONAL EL GACO</v>
          </cell>
          <cell r="D3453"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E3453" t="str">
            <v>ML</v>
          </cell>
          <cell r="F3453">
            <v>4282936</v>
          </cell>
          <cell r="G3453" t="str">
            <v>Actualización 2022 -I</v>
          </cell>
        </row>
        <row r="3454">
          <cell r="A3454">
            <v>9378</v>
          </cell>
          <cell r="B3454" t="str">
            <v>PROYECTO ESPECÍFICO</v>
          </cell>
          <cell r="C3454" t="str">
            <v>PATIO ZONAL EL GACO</v>
          </cell>
          <cell r="D3454" t="str">
            <v>PATIO ZONAL EL GACO - Conjunto de canal de drenaje fabricado en polietileno de alta densidad (HDPE) reciclado con reja integrada de fundición, de clase de carga hasta F900 según EN1433. Con una sección interior 1544 cm². Con junta estanca de EPDM para conexión y reja con plantillas de fijación a pavimento. Canal de sección con forma oval. Longitud total de 2000 mm, altura exterior 920 mm y ancho exterior 635 mm. Ancho interior nominal 365 mm. Peso: 44 kg. (INCLUYE SUMINISTRO E  INSTALACIÓN)</v>
          </cell>
          <cell r="E3454" t="str">
            <v>UN</v>
          </cell>
          <cell r="F3454">
            <v>7486679</v>
          </cell>
          <cell r="G3454" t="str">
            <v>Actualización 2022 -I</v>
          </cell>
        </row>
        <row r="3455">
          <cell r="A3455">
            <v>9379</v>
          </cell>
          <cell r="B3455" t="str">
            <v>PROYECTO ESPECÍFICO</v>
          </cell>
          <cell r="C3455" t="str">
            <v>PATIO ZONAL EL GACO</v>
          </cell>
          <cell r="D3455" t="str">
            <v>PATIO ZONAL EL GACO - Adaptador cambio de sección para canal de drenaje QMAX 550 a sumidero fabricado en polietileno, de sección oval. Longitud total 800 mm, altura exterior 740 mm y ancho exterior 665 mm. Peso: 11,8 kg. (INCLUYE SUMINISTRO E INSTALACIÓN.</v>
          </cell>
          <cell r="E3455" t="str">
            <v>UN</v>
          </cell>
          <cell r="F3455">
            <v>2952647</v>
          </cell>
          <cell r="G3455" t="str">
            <v>Actualización 2022 -I</v>
          </cell>
        </row>
        <row r="3456">
          <cell r="A3456">
            <v>9380</v>
          </cell>
          <cell r="B3456" t="str">
            <v>PROYECTO ESPECÍFICO</v>
          </cell>
          <cell r="C3456" t="str">
            <v>PATIO ZONAL EL GACO</v>
          </cell>
          <cell r="D3456" t="str">
            <v>PATIO ZONAL EL GACO - Conjunto de canal de drenaje QMAX 700 fabricado em polietileno de alta densidad (HDPE) reciclado con reja integrada tipo Q-Flow de fundición, de clase de carga hasta F900 según EN1433. Con una sección interior 2501 cm². Con junta estanca de EPDM para conexión y reja con plantillas de fijación a pavimento. Canal de sección con forma oval. Longitud total de 2000 mm, altura exterior 1070 mm y ancho exterior 730 mm. Ancho interior nominal 465 mm. Peso: 49,7 kg. (INCLUYE SUMINISTRO E INSTALACIÓN).</v>
          </cell>
          <cell r="E3456" t="str">
            <v>ML</v>
          </cell>
          <cell r="F3456">
            <v>5350874</v>
          </cell>
          <cell r="G3456" t="str">
            <v>Actualización 2022 -I</v>
          </cell>
        </row>
        <row r="3457">
          <cell r="A3457">
            <v>9381</v>
          </cell>
          <cell r="B3457" t="str">
            <v>PROYECTO ESPECÍFICO</v>
          </cell>
          <cell r="C3457" t="str">
            <v>PATIO ZONAL EL GACO</v>
          </cell>
          <cell r="D3457" t="str">
            <v>PATIO ZONAL EL GACO - Adaptador cambio de sección para canal de drenaje a sumidero fabricado en polietileno, de sección oval. Longitud total 800 mm, altura exterior 895 mm y ancho exterior 765 mm. Peso: 15,8 kg. (INCLUYE SUMINISTRO E INSTALACION).</v>
          </cell>
          <cell r="E3457" t="str">
            <v>UN</v>
          </cell>
          <cell r="F3457">
            <v>3290332</v>
          </cell>
          <cell r="G3457" t="str">
            <v>Actualización 2022 -I</v>
          </cell>
        </row>
        <row r="3458">
          <cell r="A3458">
            <v>9382</v>
          </cell>
          <cell r="B3458" t="str">
            <v>PROYECTO ESPECÍFICO</v>
          </cell>
          <cell r="C3458" t="str">
            <v>PATIO ZONAL EL GACO</v>
          </cell>
          <cell r="D3458" t="str">
            <v>PATIO ZONAL EL GACO - Tanque para regulación de flujos pluviales (150 m3) 19,20x4,80 (INCLUYE SUMINISTRO E INSTALACION).</v>
          </cell>
          <cell r="E3458" t="str">
            <v>UN</v>
          </cell>
          <cell r="F3458">
            <v>301260703</v>
          </cell>
          <cell r="G3458" t="str">
            <v>Actualización 2022 -I</v>
          </cell>
        </row>
        <row r="3459">
          <cell r="A3459">
            <v>9383</v>
          </cell>
          <cell r="B3459" t="str">
            <v>PROYECTO ESPECÍFICO</v>
          </cell>
          <cell r="C3459" t="str">
            <v>PATIO ZONAL EL GACO</v>
          </cell>
          <cell r="D3459" t="str">
            <v>PATIO ZONAL EL GACO - Tanque para regulación de flujos pluviales (70 m3) 10,80x4,20 (INCLUYE SUMINISTRO E INSTALACION).</v>
          </cell>
          <cell r="E3459" t="str">
            <v>UN</v>
          </cell>
          <cell r="F3459">
            <v>147288504</v>
          </cell>
          <cell r="G3459" t="str">
            <v>Actualización 2022 -I</v>
          </cell>
        </row>
        <row r="3460">
          <cell r="A3460">
            <v>9384</v>
          </cell>
          <cell r="B3460" t="str">
            <v>PROYECTO ESPECÍFICO</v>
          </cell>
          <cell r="C3460" t="str">
            <v>PATIO ZONAL EL GACO</v>
          </cell>
          <cell r="D3460" t="str">
            <v>PATIO ZONAL EL GACO - Canal de drenaje de hormigón polímero, pintura KTL. Monolítico con reja integrada de hormigón polímero. Con una sección de 315 cm² y forma transversal en V. Longitud total de 1000 mm, altura exterior 330 mm y ancho exterior 260 mm. Ancho interior nominal 200 mm. Peso: 90 kg, incluye tapa ciega de inicio y final de hormigon polimero para canales RD200V 0,0, longitud: 84 mm, altura exterior: 330 mm, ancho exterior: 200 mm. (INCLUYE SUMINISTRO E INSTALACION).</v>
          </cell>
          <cell r="E3460" t="str">
            <v>ML</v>
          </cell>
          <cell r="F3460">
            <v>781527</v>
          </cell>
          <cell r="G3460" t="str">
            <v>Actualización 2022 -I</v>
          </cell>
        </row>
        <row r="3461">
          <cell r="A3461">
            <v>9385</v>
          </cell>
          <cell r="B3461" t="str">
            <v>PROYECTO ESPECÍFICO</v>
          </cell>
          <cell r="C3461" t="str">
            <v>PATIO ZONAL EL GACO</v>
          </cell>
          <cell r="D3461" t="str">
            <v>PATIO ZONAL EL GACO: Canal de drenaje de inspección y registro RD200V 0.1 de hormigón polímero, con reja extraible tipo pasarela de fundición , pintura KTL y clase de carga hasta F900 . Sistema de fijación rápida de rejas Powerlock® sobre bastidor de fundición integrado en el cuerpo del canal. Con pregormas laterales rompibles para conexiones L-T-X y con preforma para salida vertícal DN/OD 160. Con una sección de 315 cm² y forma transversal en V. Longitud total de 660 mm, altura exterior 330 mm y ancho exterior 260 mm. Ancho interior nominal 200 mm. Peso: 51,6 kg (INCLUYE SUMINISTRO E INSTALACIÓN).</v>
          </cell>
          <cell r="E3461" t="str">
            <v>ML</v>
          </cell>
          <cell r="F3461">
            <v>1427783</v>
          </cell>
          <cell r="G3461" t="str">
            <v>Actualización 2022 -I</v>
          </cell>
        </row>
        <row r="3462">
          <cell r="A3462">
            <v>9386</v>
          </cell>
          <cell r="B3462" t="str">
            <v>PROYECTO ESPECÍFICO</v>
          </cell>
          <cell r="C3462" t="str">
            <v>PATIO ZONAL EL GACO</v>
          </cell>
          <cell r="D3462" t="str">
            <v>PATIO ZONAL EL GACO: Reja Passarela FF F400 50 cm S300 (incluye Marco) (INCLUYE SUMINISTRO E INSTALACIÓN).</v>
          </cell>
          <cell r="E3462" t="str">
            <v>ML</v>
          </cell>
          <cell r="F3462">
            <v>728763</v>
          </cell>
          <cell r="G3462" t="str">
            <v>Actualización 2022 -I</v>
          </cell>
        </row>
        <row r="3463">
          <cell r="A3463">
            <v>9387</v>
          </cell>
          <cell r="B3463" t="str">
            <v>PROYECTO ESPECÍFICO</v>
          </cell>
          <cell r="C3463" t="str">
            <v>PATIO ZONAL EL GACO</v>
          </cell>
          <cell r="D3463" t="str">
            <v>PATIO ZONAL EL GACO - TANQUE SEPARADOR DE HIDROCARBUROS (INCLUYE SUMINISTRO E INSTALACIÓN).</v>
          </cell>
          <cell r="E3463" t="str">
            <v>UN</v>
          </cell>
          <cell r="F3463">
            <v>30940376</v>
          </cell>
          <cell r="G3463" t="str">
            <v>Actualización 2022 -I</v>
          </cell>
        </row>
        <row r="3464">
          <cell r="A3464">
            <v>9388</v>
          </cell>
          <cell r="B3464" t="str">
            <v>PROYECTO ESPECÍFICO</v>
          </cell>
          <cell r="C3464" t="str">
            <v>PATIO ZONAL EL GACO</v>
          </cell>
          <cell r="D3464" t="str">
            <v>PATIO ZONAL EL GACO - TANQUE DE FILTRACION (INCLUYE SUMINISTRO E INSTALACION).</v>
          </cell>
          <cell r="E3464" t="str">
            <v>UN</v>
          </cell>
          <cell r="F3464">
            <v>62334154</v>
          </cell>
          <cell r="G3464" t="str">
            <v>Actualización 2022 -I</v>
          </cell>
        </row>
        <row r="3465">
          <cell r="A3465">
            <v>9389</v>
          </cell>
          <cell r="B3465" t="str">
            <v>PROYECTO ESPECÍFICO</v>
          </cell>
          <cell r="C3465" t="str">
            <v>PATIO ZONAL EL GACO</v>
          </cell>
          <cell r="D3465" t="str">
            <v>PATIO ZONAL EL GACO: Jack RJ-45 para incrustar categoría 6 (INCLUYE SUMINISTRO E INSTALACON).</v>
          </cell>
          <cell r="E3465" t="str">
            <v>UN</v>
          </cell>
          <cell r="F3465">
            <v>18371</v>
          </cell>
          <cell r="G3465" t="str">
            <v>Actualización 2022 -I</v>
          </cell>
        </row>
        <row r="3466">
          <cell r="A3466">
            <v>9390</v>
          </cell>
          <cell r="B3466" t="str">
            <v>PROYECTO ESPECÍFICO</v>
          </cell>
          <cell r="C3466" t="str">
            <v>PATIO ZONAL EL GACO</v>
          </cell>
          <cell r="D3466" t="str">
            <v>PATIO ZONAL EL GACO - KIT FAN OUT SC/LC PARA FIBRA MULTIMODO OM3 (SUMINISTRO E INSTALACIÓN).</v>
          </cell>
          <cell r="E3466" t="str">
            <v>UN</v>
          </cell>
          <cell r="F3466">
            <v>21675</v>
          </cell>
          <cell r="G3466" t="str">
            <v>Actualización 2022 -I</v>
          </cell>
        </row>
        <row r="3467">
          <cell r="A3467">
            <v>9391</v>
          </cell>
          <cell r="B3467" t="str">
            <v>PROYECTO ESPECÍFICO</v>
          </cell>
          <cell r="C3467" t="str">
            <v>PATIO ZONAL EL GACO</v>
          </cell>
          <cell r="D3467" t="str">
            <v xml:space="preserve"> PATIO ZONAL EL GACO: PDU VERTICAL PARA RACK (SUMINISTRO E INSTALACIÓN).</v>
          </cell>
          <cell r="E3467" t="str">
            <v>UN</v>
          </cell>
          <cell r="F3467">
            <v>311045</v>
          </cell>
          <cell r="G3467" t="str">
            <v>Actualización 2022 -I</v>
          </cell>
        </row>
        <row r="3468">
          <cell r="A3468">
            <v>9392</v>
          </cell>
          <cell r="B3468" t="str">
            <v>PROYECTO ESPECÍFICO</v>
          </cell>
          <cell r="C3468" t="str">
            <v>PATIO ZONAL EL GACO</v>
          </cell>
          <cell r="D3468" t="str">
            <v>PATIO ZONAL EL GACO: PATCH CORD DE FIBRA ÓPTICA SC/LC L=2m (SUMINISTRO E INSTALACIÓN).</v>
          </cell>
          <cell r="E3468" t="str">
            <v>UN</v>
          </cell>
          <cell r="F3468">
            <v>37449</v>
          </cell>
          <cell r="G3468" t="str">
            <v>Actualización 2022 -I</v>
          </cell>
        </row>
        <row r="3469">
          <cell r="A3469">
            <v>9393</v>
          </cell>
          <cell r="B3469" t="str">
            <v>PROYECTO ESPECÍFICO</v>
          </cell>
          <cell r="C3469" t="str">
            <v>PATIO ZONAL EL GACO</v>
          </cell>
          <cell r="D3469" t="str">
            <v>PATIO ZONAL EL GACO: Terminal Premoldeada Tipo Interior para 15 KV 2-250 KCM (INCLUYE SUMINISTRO E INSTALACIÓN).</v>
          </cell>
          <cell r="E3469" t="str">
            <v>UN</v>
          </cell>
          <cell r="F3469">
            <v>119630</v>
          </cell>
          <cell r="G3469" t="str">
            <v>Actualización 2022 -I</v>
          </cell>
        </row>
        <row r="3470">
          <cell r="A3470">
            <v>9394</v>
          </cell>
          <cell r="B3470" t="str">
            <v>REDES ACUEDUCTO</v>
          </cell>
          <cell r="C3470" t="str">
            <v>REDES ACUEDUCTO</v>
          </cell>
          <cell r="D3470"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E=3MM. L=6,0M. PRESIÓN DE TRABAJO = 150 PSI. (INCLUYE SUMINISTRO E INSTALACIÓN)</v>
          </cell>
          <cell r="E3470" t="str">
            <v>ML</v>
          </cell>
          <cell r="F3470">
            <v>1510100</v>
          </cell>
          <cell r="G3470" t="str">
            <v>Actualización 2022 -I</v>
          </cell>
        </row>
        <row r="3471">
          <cell r="A3471">
            <v>9395</v>
          </cell>
          <cell r="B3471" t="str">
            <v>REDES ACUEDUCTO</v>
          </cell>
          <cell r="C3471" t="str">
            <v>REDES ACUEDUCTO</v>
          </cell>
          <cell r="D3471" t="str">
            <v>TUBO EN ACERO Φ 24" CON EXTREMOS DE JUNTA ESPIGO / CAMPANA CON EMPAQUE DE CAUCHO, CON REVESTIMIENTO INTERIOR Y RECUBRIMIENTO EXTERIOR EN MORTERO DE CEMENTO. FABRICADO DE CONFORMIDAD CON LA NORMA AWWA C 200, MANUAL M11 DE LA AWWA Y NORMA NP-032 DE LA EAAB, A PARTIR DE LÁMINA ASTM A 36 DE ESPESOR E=6MM. L=6,0M. PRESIÓN DE TRABAJO HASTA 330 PSI. (INCLUYE SUMINISTRO E INSTALACIÓN)</v>
          </cell>
          <cell r="E3471" t="str">
            <v>ML</v>
          </cell>
          <cell r="F3471">
            <v>2325910</v>
          </cell>
          <cell r="G3471" t="str">
            <v>Actualización 2022 -I</v>
          </cell>
        </row>
        <row r="3472">
          <cell r="A3472">
            <v>9396</v>
          </cell>
          <cell r="B3472" t="str">
            <v>REDES ACUEDUCTO</v>
          </cell>
          <cell r="C3472" t="str">
            <v>REDES ACUEDUCTO</v>
          </cell>
          <cell r="D3472"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E3472" t="str">
            <v>ML</v>
          </cell>
          <cell r="F3472">
            <v>831954</v>
          </cell>
          <cell r="G3472" t="str">
            <v>Actualización 2022 -I</v>
          </cell>
        </row>
        <row r="3473">
          <cell r="A3473">
            <v>9397</v>
          </cell>
          <cell r="B3473" t="str">
            <v>REDES ACUEDUCTO</v>
          </cell>
          <cell r="C3473" t="str">
            <v>REDES ACUEDUCTO</v>
          </cell>
          <cell r="D3473"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250 PSI. (INCLUYE SUMINISTRO E INSTALACIÓN).</v>
          </cell>
          <cell r="E3473" t="str">
            <v>ML</v>
          </cell>
          <cell r="F3473">
            <v>831954</v>
          </cell>
          <cell r="G3473" t="str">
            <v>Actualización 2022 -I</v>
          </cell>
        </row>
        <row r="3474">
          <cell r="A3474">
            <v>9398</v>
          </cell>
          <cell r="B3474" t="str">
            <v>REDES ACUEDUCTO</v>
          </cell>
          <cell r="C3474" t="str">
            <v>REDES ACUEDUCTO</v>
          </cell>
          <cell r="D3474" t="str">
            <v>TUBO EN ACERO Φ 12"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330 PSI. (INCLUYE SUMINISTRO E INSTALACIÓN).</v>
          </cell>
          <cell r="E3474" t="str">
            <v>ML</v>
          </cell>
          <cell r="F3474">
            <v>900759</v>
          </cell>
          <cell r="G3474" t="str">
            <v>Actualización 2022 -I</v>
          </cell>
        </row>
        <row r="3475">
          <cell r="A3475">
            <v>9399</v>
          </cell>
          <cell r="B3475" t="str">
            <v>PROYECTO ESPECÍFICO</v>
          </cell>
          <cell r="C3475" t="str">
            <v>PATIO ZONAL EL GACO</v>
          </cell>
          <cell r="D3475" t="str">
            <v>PATIO ZONAL EL GACO: DRENES VERTICALES TIPO MECHA CON PERFORACION  (INCLUYE SUMINISTRO E INSTALACIÓN, LA MOVILIZACIÓN Y LA DESMOVILIZACIÓN DE EQUIPOS PARA PERFORACION DE DRENES TIPO MECHA)</v>
          </cell>
          <cell r="E3475" t="str">
            <v>ML</v>
          </cell>
          <cell r="F3475">
            <v>7581</v>
          </cell>
          <cell r="G3475" t="str">
            <v>Actualización 2022 -I</v>
          </cell>
        </row>
        <row r="3476">
          <cell r="A3476">
            <v>9400</v>
          </cell>
          <cell r="B3476" t="str">
            <v>PROYECTO ESPECÍFICO</v>
          </cell>
          <cell r="C3476" t="str">
            <v>PATIO ZONAL EL GACO</v>
          </cell>
          <cell r="D3476" t="str">
            <v>PATIO ZONAL EL GACO: Niples pasa-muros acero inoxidable ranurados 1" de 60cm de longitud. Incluye suministro e instalación</v>
          </cell>
          <cell r="E3476" t="str">
            <v>UN</v>
          </cell>
          <cell r="F3476">
            <v>86407</v>
          </cell>
          <cell r="G3476" t="str">
            <v>Actualización 2022 -I</v>
          </cell>
        </row>
        <row r="3477">
          <cell r="A3477">
            <v>9401</v>
          </cell>
          <cell r="B3477" t="str">
            <v>PROYECTO ESPECÍFICO</v>
          </cell>
          <cell r="C3477" t="str">
            <v>PATIO ZONAL EL GACO</v>
          </cell>
          <cell r="D3477" t="str">
            <v>PATIO ZONAL EL GACO: Niples pasa-muros acero inoxidable ranurados 1 1/4" de 60cm de longitud. Incluye suministro e instalación</v>
          </cell>
          <cell r="E3477" t="str">
            <v>UN</v>
          </cell>
          <cell r="F3477">
            <v>108406</v>
          </cell>
          <cell r="G3477" t="str">
            <v>Actualización 2022 -I</v>
          </cell>
        </row>
        <row r="3478">
          <cell r="A3478">
            <v>9402</v>
          </cell>
          <cell r="B3478" t="str">
            <v>PROYECTO ESPECÍFICO</v>
          </cell>
          <cell r="C3478" t="str">
            <v>PATIO ZONAL EL GACO</v>
          </cell>
          <cell r="D3478" t="str">
            <v>PATIO ZONAL EL GACO: Válvula mariposa Ø2½". Incluye suministro e instalación</v>
          </cell>
          <cell r="E3478" t="str">
            <v>UN</v>
          </cell>
          <cell r="F3478">
            <v>522371</v>
          </cell>
          <cell r="G3478" t="str">
            <v>Actualización 2022 -I</v>
          </cell>
        </row>
        <row r="3479">
          <cell r="A3479">
            <v>9403</v>
          </cell>
          <cell r="B3479" t="str">
            <v>PROYECTO ESPECÍFICO</v>
          </cell>
          <cell r="C3479" t="str">
            <v>PATIO ZONAL EL GACO</v>
          </cell>
          <cell r="D3479" t="str">
            <v>PATIO ZONAL EL GACO: Válvula mariposa Ø3". Incluye suministro e instalación</v>
          </cell>
          <cell r="E3479" t="str">
            <v>UN</v>
          </cell>
          <cell r="F3479">
            <v>543672</v>
          </cell>
          <cell r="G3479" t="str">
            <v>Actualización 2022 -I</v>
          </cell>
        </row>
        <row r="3480">
          <cell r="A3480">
            <v>9404</v>
          </cell>
          <cell r="B3480" t="str">
            <v>PROYECTO ESPECÍFICO</v>
          </cell>
          <cell r="C3480" t="str">
            <v>PATIO ZONAL EL GACO</v>
          </cell>
          <cell r="D3480" t="str">
            <v>PATIO ZONAL EL GACO: Válvula mariposa Ø4". Incluye suministro e instalación</v>
          </cell>
          <cell r="E3480" t="str">
            <v>UN</v>
          </cell>
          <cell r="F3480">
            <v>607871</v>
          </cell>
          <cell r="G3480" t="str">
            <v>Actualización 2022 -I</v>
          </cell>
        </row>
        <row r="3481">
          <cell r="A3481">
            <v>9405</v>
          </cell>
          <cell r="B3481" t="str">
            <v>PROYECTO ESPECÍFICO</v>
          </cell>
          <cell r="C3481" t="str">
            <v>PATIO ZONAL EL GACO</v>
          </cell>
          <cell r="D3481" t="str">
            <v>PATIO ZONAL EL GACO: Sensor de flujo Ø2". Incluye suministro e instalación</v>
          </cell>
          <cell r="E3481" t="str">
            <v>UN</v>
          </cell>
          <cell r="F3481">
            <v>448707</v>
          </cell>
          <cell r="G3481" t="str">
            <v>Actualización 2022 -I</v>
          </cell>
        </row>
        <row r="3482">
          <cell r="A3482">
            <v>9406</v>
          </cell>
          <cell r="B3482" t="str">
            <v>PROYECTO ESPECÍFICO</v>
          </cell>
          <cell r="C3482" t="str">
            <v>PATIO ZONAL EL GACO</v>
          </cell>
          <cell r="D3482" t="str">
            <v>PATIO ZONAL EL GACO: Sensor de flujo Ø2½". Incluye suministro e instalación</v>
          </cell>
          <cell r="E3482" t="str">
            <v>UN</v>
          </cell>
          <cell r="F3482">
            <v>422601</v>
          </cell>
          <cell r="G3482" t="str">
            <v>Actualización 2022 -I</v>
          </cell>
        </row>
        <row r="3483">
          <cell r="A3483">
            <v>9407</v>
          </cell>
          <cell r="B3483" t="str">
            <v>PROYECTO ESPECÍFICO</v>
          </cell>
          <cell r="C3483" t="str">
            <v>PATIO ZONAL EL GACO</v>
          </cell>
          <cell r="D3483" t="str">
            <v>PATIO ZONAL EL GACO: Sensor de flujo Ø3". Incluye suministro e instalación</v>
          </cell>
          <cell r="E3483" t="str">
            <v>UN</v>
          </cell>
          <cell r="F3483">
            <v>491907</v>
          </cell>
          <cell r="G3483" t="str">
            <v>Actualización 2022 -I</v>
          </cell>
        </row>
        <row r="3484">
          <cell r="A3484">
            <v>9408</v>
          </cell>
          <cell r="B3484" t="str">
            <v>PROYECTO ESPECÍFICO</v>
          </cell>
          <cell r="C3484" t="str">
            <v>PATIO ZONAL EL GACO</v>
          </cell>
          <cell r="D3484" t="str">
            <v>PATIO ZONAL EL GACO: Sensor de flujo Ø4". Incluye suministro e instalación</v>
          </cell>
          <cell r="E3484" t="str">
            <v>UN</v>
          </cell>
          <cell r="F3484">
            <v>454599</v>
          </cell>
          <cell r="G3484" t="str">
            <v>Actualización 2022 -I</v>
          </cell>
        </row>
        <row r="3485">
          <cell r="A3485">
            <v>9409</v>
          </cell>
          <cell r="B3485" t="str">
            <v>PROYECTO ESPECÍFICO</v>
          </cell>
          <cell r="C3485" t="str">
            <v>PATIO ZONAL EL GACO</v>
          </cell>
          <cell r="D3485" t="str">
            <v>PATIO ZONAL EL GACO: Válvula desaireadora Ø ¾". Incluye suministro e instalación</v>
          </cell>
          <cell r="E3485" t="str">
            <v>UN</v>
          </cell>
          <cell r="F3485">
            <v>390644</v>
          </cell>
          <cell r="G3485" t="str">
            <v>Actualización 2022 -I</v>
          </cell>
        </row>
        <row r="3486">
          <cell r="A3486">
            <v>9410</v>
          </cell>
          <cell r="B3486" t="str">
            <v>PROYECTO ESPECÍFICO</v>
          </cell>
          <cell r="C3486" t="str">
            <v>PATIO ZONAL EL GACO</v>
          </cell>
          <cell r="D3486" t="str">
            <v>PATIO ZONAL EL GACO: Válvula desaireadora Ø 1". Incluye suministro e instalación</v>
          </cell>
          <cell r="E3486" t="str">
            <v>UN</v>
          </cell>
          <cell r="F3486">
            <v>467197</v>
          </cell>
          <cell r="G3486" t="str">
            <v>Actualización 2022 -I</v>
          </cell>
        </row>
        <row r="3487">
          <cell r="A3487">
            <v>9411</v>
          </cell>
          <cell r="B3487" t="str">
            <v>PROYECTO ESPECÍFICO</v>
          </cell>
          <cell r="C3487" t="str">
            <v>PATIO ZONAL EL GACO</v>
          </cell>
          <cell r="D3487" t="str">
            <v>PATIO ZONAL EL GACO: Válvula OS&amp;Y Flanchada 4" Supervisada. Incluye suministro e instalación</v>
          </cell>
          <cell r="E3487" t="str">
            <v>UN</v>
          </cell>
          <cell r="F3487">
            <v>1045196</v>
          </cell>
          <cell r="G3487" t="str">
            <v>Actualización 2022 -I</v>
          </cell>
        </row>
        <row r="3488">
          <cell r="A3488">
            <v>9412</v>
          </cell>
          <cell r="B3488" t="str">
            <v>PROYECTO ESPECÍFICO</v>
          </cell>
          <cell r="C3488" t="str">
            <v>PATIO ZONAL EL GACO</v>
          </cell>
          <cell r="D3488" t="str">
            <v>PATIO ZONAL EL GACO: Válvula OS&amp;Y Flanchada 6" Supervisada. Incluye suministro e instalación</v>
          </cell>
          <cell r="E3488" t="str">
            <v>UN</v>
          </cell>
          <cell r="F3488">
            <v>2263720</v>
          </cell>
          <cell r="G3488" t="str">
            <v>Actualización 2022 -I</v>
          </cell>
        </row>
        <row r="3489">
          <cell r="A3489">
            <v>9413</v>
          </cell>
          <cell r="B3489" t="str">
            <v>PROYECTO ESPECÍFICO</v>
          </cell>
          <cell r="C3489" t="str">
            <v>PATIO ZONAL EL GACO</v>
          </cell>
          <cell r="D3489" t="str">
            <v>PATIO ZONAL EL GACO: GABINETE RACK AÉREO TIPO 1 UR de alto 16 x ancho 40 x fondo 40cm. Incluye suministro e instalación</v>
          </cell>
          <cell r="E3489" t="str">
            <v>UN</v>
          </cell>
          <cell r="F3489">
            <v>124945</v>
          </cell>
          <cell r="G3489" t="str">
            <v>Actualización 2022 -I</v>
          </cell>
        </row>
        <row r="3490">
          <cell r="A3490">
            <v>9414</v>
          </cell>
          <cell r="B3490" t="str">
            <v>PROYECTO ESPECÍFICO</v>
          </cell>
          <cell r="C3490" t="str">
            <v>PATIO ZONAL EL GACO</v>
          </cell>
          <cell r="D3490" t="str">
            <v>PATIO ZONAL EL GACO: Niples pasa-muros acero inoxidable ranurados 1 1/2" de 60cm de longitud. Incluye suministro e instalación</v>
          </cell>
          <cell r="E3490" t="str">
            <v>UN</v>
          </cell>
          <cell r="F3490">
            <v>123406</v>
          </cell>
          <cell r="G3490" t="str">
            <v>Actualización 2022 -I</v>
          </cell>
        </row>
        <row r="3491">
          <cell r="A3491">
            <v>9415</v>
          </cell>
          <cell r="B3491" t="str">
            <v>PROYECTO ESPECÍFICO</v>
          </cell>
          <cell r="C3491" t="str">
            <v>PATIO ZONAL EL GACO</v>
          </cell>
          <cell r="D3491" t="str">
            <v>PATIO ZONAL EL GACO: Niples pasa-muros acero inoxidable ranurados 2" de 60cm de longitud. Incluye suministro e instalación</v>
          </cell>
          <cell r="E3491" t="str">
            <v>UN</v>
          </cell>
          <cell r="F3491">
            <v>145406</v>
          </cell>
          <cell r="G3491" t="str">
            <v>Actualización 2022 -I</v>
          </cell>
        </row>
        <row r="3492">
          <cell r="A3492">
            <v>9416</v>
          </cell>
          <cell r="B3492" t="str">
            <v>PROYECTO ESPECÍFICO</v>
          </cell>
          <cell r="C3492" t="str">
            <v>PATIO ZONAL EL GACO</v>
          </cell>
          <cell r="D3492" t="str">
            <v>PATIO ZONAL EL GACO: Ajardinamiento tipo cerca viva con plantas trepadoras. Incluye Suministro, Transporte y Plantación. Incluye Mano de obra de jardinería</v>
          </cell>
          <cell r="E3492" t="str">
            <v>M2</v>
          </cell>
          <cell r="F3492">
            <v>24799</v>
          </cell>
          <cell r="G3492" t="str">
            <v>Actualización 2022 -I</v>
          </cell>
        </row>
        <row r="3493">
          <cell r="A3493">
            <v>9417</v>
          </cell>
          <cell r="B3493" t="str">
            <v>PROYECTO ESPECÍFICO</v>
          </cell>
          <cell r="C3493" t="str">
            <v>PATIO ZONAL EL GACO</v>
          </cell>
          <cell r="D3493" t="str">
            <v>PATIO ZONAL EL GACO: ASCENSOR HIDRÁULICO (SIN CUARTO DE MAQUINAS) CON PUERTAS AUTOMÁTICAS. Incluye suministro, transporte e instalación</v>
          </cell>
          <cell r="E3493" t="str">
            <v>GLB</v>
          </cell>
          <cell r="F3493">
            <v>77350000</v>
          </cell>
          <cell r="G3493" t="str">
            <v>Actualización 2022 -I</v>
          </cell>
        </row>
        <row r="3494">
          <cell r="A3494">
            <v>9418</v>
          </cell>
          <cell r="B3494" t="str">
            <v>PROYECTO ESPECÍFICO</v>
          </cell>
          <cell r="C3494" t="str">
            <v>PATIO ZONAL EL GACO</v>
          </cell>
          <cell r="D3494" t="str">
            <v>PATIO ZONAL EL GACO: Ventana tipo V-04. Medidas 0,44 m2. (la unidad se cuenta de columna a columna)Suministro e instalación. Ventana proyectante fabricada en aluminio acabado blanco mate con vidrio de seguridad incoloro de 5mm con basculante y brazos proyectantes en acero inoxidable y todos los elementos para su normal funcionamiento.</v>
          </cell>
          <cell r="E3494" t="str">
            <v>UN</v>
          </cell>
          <cell r="F3494">
            <v>220222</v>
          </cell>
          <cell r="G3494" t="str">
            <v>Actualización 2022 -I</v>
          </cell>
        </row>
        <row r="3495">
          <cell r="A3495">
            <v>9419</v>
          </cell>
          <cell r="B3495" t="str">
            <v>PROYECTO ESPECÍFICO</v>
          </cell>
          <cell r="C3495" t="str">
            <v>PATIO ZONAL EL GACO</v>
          </cell>
          <cell r="D3495" t="str">
            <v>PATIO ZONAL EL GACO: Fachada flotante en paneles de GRC. Incluye estructura y anclajes de soporte en acero galvanizado y pintura electrostática en color OCRE y paneles en GRC de 150x19x10 cm, con separación entre ejes a 30 cm. Acabado en concreto GRC. Suministro e Instalación completa, incluye transporte a obra y logística.</v>
          </cell>
          <cell r="E3495" t="str">
            <v>M2</v>
          </cell>
          <cell r="F3495">
            <v>658391</v>
          </cell>
          <cell r="G3495" t="str">
            <v>Actualización 2022 -I</v>
          </cell>
        </row>
        <row r="3496">
          <cell r="A3496">
            <v>9420</v>
          </cell>
          <cell r="B3496" t="str">
            <v>PROYECTO ESPECÍFICO</v>
          </cell>
          <cell r="C3496" t="str">
            <v>PATIO ZONAL EL GACO</v>
          </cell>
          <cell r="D3496" t="str">
            <v>PATIO ZONAL EL GACO: Niples pasa-muros acero inoxidable ranurados 2 1/2" de 60cm de longitud</v>
          </cell>
          <cell r="E3496" t="str">
            <v>UN</v>
          </cell>
          <cell r="F3496">
            <v>214906</v>
          </cell>
          <cell r="G3496" t="str">
            <v>Actualización 2022 -I</v>
          </cell>
        </row>
        <row r="3497">
          <cell r="A3497">
            <v>9421</v>
          </cell>
          <cell r="B3497" t="str">
            <v>PROYECTO ESPECÍFICO</v>
          </cell>
          <cell r="C3497" t="str">
            <v>PATIO ZONAL EL GACO</v>
          </cell>
          <cell r="D3497" t="str">
            <v>PATIO ZONAL EL GACO: Niples pasa-muros acero inoxidable ranurados 3" de 60cm de longitud</v>
          </cell>
          <cell r="E3497" t="str">
            <v>UN</v>
          </cell>
          <cell r="F3497">
            <v>262406</v>
          </cell>
          <cell r="G3497" t="str">
            <v>Actualización 2022 -I</v>
          </cell>
        </row>
        <row r="3498">
          <cell r="A3498">
            <v>9422</v>
          </cell>
          <cell r="B3498" t="str">
            <v>PROYECTO ESPECÍFICO</v>
          </cell>
          <cell r="C3498" t="str">
            <v>PATIO ZONAL EL GACO</v>
          </cell>
          <cell r="D3498" t="str">
            <v>PATIO ZONAL EL GACO: Niples pasa-muros acero inoxidable ranurados 4" de 60cm de longitud</v>
          </cell>
          <cell r="E3498" t="str">
            <v>UN</v>
          </cell>
          <cell r="F3498">
            <v>348406</v>
          </cell>
          <cell r="G3498" t="str">
            <v>Actualización 2022 -I</v>
          </cell>
        </row>
        <row r="3499">
          <cell r="A3499">
            <v>9423</v>
          </cell>
          <cell r="B3499" t="str">
            <v>PROYECTO ESPECÍFICO</v>
          </cell>
          <cell r="C3499" t="str">
            <v>PATIO ZONAL EL GACO</v>
          </cell>
          <cell r="D3499" t="str">
            <v>PATIO ZONAL EL GACO: Niples pasa-muros acero inoxidable ranurados 6" de 60cm de longitud</v>
          </cell>
          <cell r="E3499" t="str">
            <v>UN</v>
          </cell>
          <cell r="F3499">
            <v>560678</v>
          </cell>
          <cell r="G3499" t="str">
            <v>Actualización 2022 -I</v>
          </cell>
        </row>
        <row r="3500">
          <cell r="A3500">
            <v>9424</v>
          </cell>
          <cell r="B3500" t="str">
            <v>PROYECTO ESPECÍFICO</v>
          </cell>
          <cell r="C3500" t="str">
            <v>PATIO ZONAL EL GACO</v>
          </cell>
          <cell r="D3500" t="str">
            <v>PATIO ZONAL EL GACO: CAL HIDRATADA AL 10%. (SUMINISTRO, EXTENDIDO, NIVELACION, HUMEDECIMIENTO Y COMPACTACION).</v>
          </cell>
          <cell r="E3500" t="str">
            <v>M3</v>
          </cell>
          <cell r="F3500">
            <v>439691</v>
          </cell>
          <cell r="G3500" t="str">
            <v>Actualización 2022 -I</v>
          </cell>
        </row>
        <row r="3501">
          <cell r="A3501">
            <v>9425</v>
          </cell>
          <cell r="B3501" t="str">
            <v>REDES ACUEDUCTO</v>
          </cell>
          <cell r="C3501" t="str">
            <v>REDES ACUEDUCTO</v>
          </cell>
          <cell r="D3501" t="str">
            <v>TUBERIA EN ACERO Φ 30" CON EXTREMOS DE JUNTA ESPIGO / CAMPANA CON EMPAQUE DE CAUCHO, CON REVESTIMIENTO INTERIOR Y RECUBRIMIENTO EXTERIOR EN MORTERO DE CEMENTO. FABRICADO DE CONFORMIDAD CON LA NORMA AWWA C 200, MANUAL M11 DE LA AWWA Y NORMA NP-032 DE LA EAAB, A PARTIR DE LÁMINA ASTM A 36. L=6,0M. PRESIÓN DE TRABAJO = 150 PSI. (INCLUYE SUMINISTRO E INSTALACIÓN).</v>
          </cell>
          <cell r="E3501" t="str">
            <v>ML</v>
          </cell>
          <cell r="F3501">
            <v>2230918</v>
          </cell>
          <cell r="G3501" t="str">
            <v>Actualización 2022 -I</v>
          </cell>
        </row>
        <row r="3502">
          <cell r="A3502">
            <v>9426</v>
          </cell>
          <cell r="B3502" t="str">
            <v>PROYECTO ESPECÍFICO</v>
          </cell>
          <cell r="C3502" t="str">
            <v>RECUPERACIÓN DEL ESPACIO PÚBLICO SOBRE LOS PREDIOS REMANENTES DEL IDU</v>
          </cell>
          <cell r="D3502" t="str">
            <v>Proyecto: RECUPERACIÓN DEL ESPACIO PÚBLICO SOBRE LOS PREDIOS REMANENTES DEL IDU. GRUPOS 1 Y 2. VIGENCIA 2022 - M-13-A / BANCA RECTANGULAR / LARGA CON M-11-A ADOSADO. Suministro e Instalación.</v>
          </cell>
          <cell r="E3502" t="str">
            <v>UN</v>
          </cell>
          <cell r="F3502">
            <v>3299221</v>
          </cell>
          <cell r="G3502" t="str">
            <v>Actualización 2022 -I</v>
          </cell>
        </row>
        <row r="3503">
          <cell r="A3503">
            <v>9427</v>
          </cell>
          <cell r="B3503" t="str">
            <v>PROYECTO ESPECÍFICO</v>
          </cell>
          <cell r="C3503" t="str">
            <v>RECUPERACIÓN DEL ESPACIO PÚBLICO SOBRE LOS PREDIOS REMANENTES DEL IDU</v>
          </cell>
          <cell r="D3503" t="str">
            <v>Proyecto: RECUPERACIÓN DEL ESPACIO PÚBLICO SOBRE LOS PREDIOS REMANENTES DEL IDU. GRUPOS 1 Y 2. VIGENCIA 2022 - M-13-A / BANCA RECTANGULAR / MEDIANA CON M-11-A ADOSADO. Suministro e Instalación.</v>
          </cell>
          <cell r="E3503" t="str">
            <v>UN</v>
          </cell>
          <cell r="F3503">
            <v>1624117</v>
          </cell>
          <cell r="G3503" t="str">
            <v>Actualización 2022 -I</v>
          </cell>
        </row>
        <row r="3504">
          <cell r="A3504">
            <v>9428</v>
          </cell>
          <cell r="B3504" t="str">
            <v>PROYECTO ESPECÍFICO</v>
          </cell>
          <cell r="C3504" t="str">
            <v>RECUPERACIÓN DEL ESPACIO PÚBLICO SOBRE LOS PREDIOS REMANENTES DEL IDU</v>
          </cell>
          <cell r="D3504" t="str">
            <v>Proyecto: RECUPERACIÓN DEL ESPACIO PÚBLICO SOBRE LOS PREDIOS REMANENTES DEL IDU. GRUPOS 1 Y 2. VIGENCIA 2022 - M-30-A / ALCORQUE CUADRADO / EN U. Suministro e Instalación.</v>
          </cell>
          <cell r="E3504" t="str">
            <v>UN</v>
          </cell>
          <cell r="F3504">
            <v>1028481</v>
          </cell>
          <cell r="G3504" t="str">
            <v>Actualización 2022 -I</v>
          </cell>
        </row>
        <row r="3505">
          <cell r="A3505">
            <v>9429</v>
          </cell>
          <cell r="B3505" t="str">
            <v>PROYECTO ESPECÍFICO</v>
          </cell>
          <cell r="C3505" t="str">
            <v>RECUPERACIÓN DEL ESPACIO PÚBLICO SOBRE LOS PREDIOS REMANENTES DEL IDU</v>
          </cell>
          <cell r="D3505" t="str">
            <v>Proyecto: RECUPERACIÓN DEL ESPACIO PÚBLICO SOBRE LOS PREDIOS REMANENTES DEL IDU. GRUPOS 1 Y 2. VIGENCIA 2022 - M-16-A / BOLARDO ESFERA / 40 CM. Suministro e Instalación</v>
          </cell>
          <cell r="E3505" t="str">
            <v>UN</v>
          </cell>
          <cell r="F3505">
            <v>544531</v>
          </cell>
          <cell r="G3505" t="str">
            <v>Actualización 2022 -I</v>
          </cell>
        </row>
        <row r="3506">
          <cell r="A3506">
            <v>9430</v>
          </cell>
          <cell r="B3506" t="str">
            <v>PROYECTO ESPECÍFICO</v>
          </cell>
          <cell r="C3506" t="str">
            <v>RECUPERACIÓN DEL ESPACIO PÚBLICO SOBRE LOS PREDIOS REMANENTES DEL IDU</v>
          </cell>
          <cell r="D3506" t="str">
            <v>Proyecto: RECUPERACIÓN DEL ESPACIO PÚBLICO SOBRE LOS PREDIOS REMANENTES DEL IDU. GRUPOS 1 Y 2. VIGENCIA 2022 - TRANSPORTE, SUMINISTRO E INSTALACIÓN DE MOBILIARIO IMPORTADO (JUEGO INFANTIL), REFERENCIA HD17-271A 1 - 2 NIÑOS. (GARANTÍA DE 12 MESES POR DEFECTOS DE FABRICACIÓN). COLUMPIO TIPO NICHO DE 200x160x200cm. Suministro e Instalación</v>
          </cell>
          <cell r="E3506" t="str">
            <v>UN</v>
          </cell>
          <cell r="F3506">
            <v>20950608</v>
          </cell>
          <cell r="G3506" t="str">
            <v>Actualización 2022 -I</v>
          </cell>
        </row>
        <row r="3507">
          <cell r="A3507">
            <v>9431</v>
          </cell>
          <cell r="B3507" t="str">
            <v>PROYECTO ESPECÍFICO</v>
          </cell>
          <cell r="C3507" t="str">
            <v>RECUPERACIÓN DEL ESPACIO PÚBLICO SOBRE LOS PREDIOS REMANENTES DEL IDU</v>
          </cell>
          <cell r="D3507" t="str">
            <v>Proyecto: RECUPERACIÓN DEL ESPACIO PÚBLICO SOBRE LOS PREDIOS REMANENTES DEL IDU. GRUPOS 1 Y 2. VIGENCIA 2022 - TRANSPORTE, SUMINISTRO E INSTALACIÓN DE MOBILIARIO IMPORTADO (JUEGO INFANTIL), REFERENCIA HD17-222D, CAPACIDAD 10 - 12 NIÑOS. (GARANTÍA DE 12 MESES POR DEFECTOS DE FABRICACIÓN). MEDIDAS 388x388x388cm. RED DE ESCALAR FORMA GEOMÉTRICA, COLORES VIVOS. Suministro e Instalación</v>
          </cell>
          <cell r="E3507" t="str">
            <v>UN</v>
          </cell>
          <cell r="F3507">
            <v>56692054</v>
          </cell>
          <cell r="G3507" t="str">
            <v>Actualización 2022 -I</v>
          </cell>
        </row>
        <row r="3508">
          <cell r="A3508">
            <v>9432</v>
          </cell>
          <cell r="B3508" t="str">
            <v>PROYECTO ESPECÍFICO</v>
          </cell>
          <cell r="C3508" t="str">
            <v>RECUPERACIÓN DEL ESPACIO PÚBLICO SOBRE LOS PREDIOS REMANENTES DEL IDU</v>
          </cell>
          <cell r="D3508" t="str">
            <v>Proyecto: RECUPERACIÓN DEL ESPACIO PÚBLICO SOBRE LOS PREDIOS REMANENTES DEL IDU. GRUPOS 1 Y 2. VIGENCIA 2022 - SUMINISTRO, PUESTO EN OBRA E INSTALACIÓN DE GIMNASIO AL AIRE LIBRE TIPO BIOSALUDABLE "CAMINADOR - PATINADOR AÉREO" (INCLUYE FUNDICIÓN DE DADOS EN CONCRETO DE 3.000 PSI, DIMENSIONES 0.40 X 0.40 X 0.50 M). NO INCLUYE EXCAVACIÓN, NI RETIRO DE ESCOMBROS. (GARANTÍA DE 1 AÑO). Suministro e Instalación</v>
          </cell>
          <cell r="E3508" t="str">
            <v>UN</v>
          </cell>
          <cell r="F3508">
            <v>2048887</v>
          </cell>
          <cell r="G3508" t="str">
            <v>Actualización 2022 -I</v>
          </cell>
        </row>
        <row r="3509">
          <cell r="A3509">
            <v>9433</v>
          </cell>
          <cell r="B3509" t="str">
            <v>PROYECTO ESPECÍFICO</v>
          </cell>
          <cell r="C3509" t="str">
            <v>RECUPERACIÓN DEL ESPACIO PÚBLICO SOBRE LOS PREDIOS REMANENTES DEL IDU</v>
          </cell>
          <cell r="D3509" t="str">
            <v>Proyecto: RECUPERACIÓN DEL ESPACIO PÚBLICO SOBRE LOS PREDIOS REMANENTES DEL IDU. GRUPOS 1 Y 2. VIGENCIA 2022 - SUMINISTRO, PUESTO EN OBRA E INSTALACIÓN DE GIMNASIO AL AIRE LIBRE TIPO BIOSALUDABLE "DOBLE SWINGER -SURF" (INCLUYE FUNDICIÓN DE DADOS EN CONCRETO DE 3.000 PSI, DIMENSIONES 0.40 X 0.40 X 0.50 M). NO INCLUYE EXCAVACIÓN, NI RETIRO DE ESCOMBROS. (GARANTÍA DE 1 AÑO). Suministro e Instalación</v>
          </cell>
          <cell r="E3509" t="str">
            <v>UN</v>
          </cell>
          <cell r="F3509">
            <v>1868342</v>
          </cell>
          <cell r="G3509" t="str">
            <v>Actualización 2022 -I</v>
          </cell>
        </row>
        <row r="3510">
          <cell r="A3510">
            <v>9434</v>
          </cell>
          <cell r="B3510" t="str">
            <v>PROYECTO ESPECÍFICO</v>
          </cell>
          <cell r="C3510" t="str">
            <v>RECUPERACIÓN DEL ESPACIO PÚBLICO SOBRE LOS PREDIOS REMANENTES DEL IDU</v>
          </cell>
          <cell r="D3510" t="str">
            <v>Proyecto: RECUPERACIÓN DEL ESPACIO PÚBLICO SOBRE LOS PREDIOS REMANENTES DEL IDU. GRUPOS 1 Y 2. VIGENCIA 2022 - SUMINISTRO, PUESTO EN OBRA E INSTALACIÓN DE GIMNASIO AL AIRE LIBRE TIPO BIOSALUDABLE "ELÍPTICA - ESQUÍ SKY" (INCLUYE FUNDICIÓN DE DADOS EN CONCRETO DE 3.000 PSI, DIMENSIONES 0.40 X 0.40 X 0.50 M). NO INCLUYE EXCAVACIÓN, NI RETIRO DE ESCOMBROS. (GARANTÍA DE 1 AÑO). Suministro e Instalación</v>
          </cell>
          <cell r="E3510" t="str">
            <v>UN</v>
          </cell>
          <cell r="F3510">
            <v>2078687</v>
          </cell>
          <cell r="G3510" t="str">
            <v>Actualización 2022 -I</v>
          </cell>
        </row>
        <row r="3511">
          <cell r="A3511">
            <v>9435</v>
          </cell>
          <cell r="B3511" t="str">
            <v>PROYECTO ESPECÍFICO</v>
          </cell>
          <cell r="C3511" t="str">
            <v>RECUPERACIÓN DEL ESPACIO PÚBLICO SOBRE LOS PREDIOS REMANENTES DEL IDU</v>
          </cell>
          <cell r="D3511" t="str">
            <v>Proyecto: RECUPERACIÓN DEL ESPACIO PÚBLICO SOBRE LOS PREDIOS REMANENTES DEL IDU. GRUPOS 1 Y 2. VIGENCIA 2022 - SUMINISTRO, PUESTO EN OBRA E INSTALACIÓN DE GIMNASIO AL AIRE LIBRE TIPO PLUS "BICICLETA RECUMBENT". (GARANTÍA DE 1 AÑO). Suministro e Instalación</v>
          </cell>
          <cell r="E3511" t="str">
            <v>UN</v>
          </cell>
          <cell r="F3511">
            <v>4953676</v>
          </cell>
          <cell r="G3511" t="str">
            <v>Actualización 2022 -I</v>
          </cell>
        </row>
        <row r="3512">
          <cell r="A3512">
            <v>9436</v>
          </cell>
          <cell r="B3512" t="str">
            <v>PROYECTO ESPECÍFICO</v>
          </cell>
          <cell r="C3512" t="str">
            <v>RECUPERACIÓN DEL ESPACIO PÚBLICO SOBRE LOS PREDIOS REMANENTES DEL IDU</v>
          </cell>
          <cell r="D3512" t="str">
            <v>Proyecto: RECUPERACIÓN DEL ESPACIO PÚBLICO SOBRE LOS PREDIOS REMANENTES DEL IDU. GRUPOS 1 Y 2. VIGENCIA 2022 - SUMINISTRO, PUESTO EN OBRA E INSTALACIÓN DE GIMNASIO AL AIRE LIBRE TIPO BIOSALUDABLE "PECTORAL SENTADO DOBLE" (INCLUYE FUNDICIÓN DE DADOS EN CONCRETO DE 3.000 PSI, DIMENSIONES 0.40 X 0.40 X 0.50 M). NO INCLUYE EXCAVACIÓN, NI RETIRO DE ESCOMBROS. (GARANTÍA DE 1 AÑO). Suministro e Instalación</v>
          </cell>
          <cell r="E3512" t="str">
            <v>UN</v>
          </cell>
          <cell r="F3512">
            <v>3174635</v>
          </cell>
          <cell r="G3512" t="str">
            <v>Actualización 2022 -I</v>
          </cell>
        </row>
        <row r="3513">
          <cell r="A3513">
            <v>9437</v>
          </cell>
          <cell r="B3513" t="str">
            <v>PROYECTO ESPECÍFICO</v>
          </cell>
          <cell r="C3513" t="str">
            <v>RECUPERACIÓN DEL ESPACIO PÚBLICO SOBRE LOS PREDIOS REMANENTES DEL IDU</v>
          </cell>
          <cell r="D3513" t="str">
            <v>Proyecto: RECUPERACIÓN DEL ESPACIO PÚBLICO SOBRE LOS PREDIOS REMANENTES DEL IDU. GRUPOS 1 Y 2. VIGENCIA 2022 - SUMINISTRO, PUESTO EN OBRA E INSTALACIÓN DE GIMNASIO AL AIRE LIBRE TIPO PLUS "BANCO ABDOMINAL INCLINADA". (GARANTÍA DE 1 AÑO). Suministro e Instalación</v>
          </cell>
          <cell r="E3513" t="str">
            <v>UN</v>
          </cell>
          <cell r="F3513">
            <v>2131720</v>
          </cell>
          <cell r="G3513" t="str">
            <v>Actualización 2022 -I</v>
          </cell>
        </row>
        <row r="3514">
          <cell r="A3514">
            <v>9438</v>
          </cell>
          <cell r="B3514" t="str">
            <v>PROYECTO ESPECÍFICO</v>
          </cell>
          <cell r="C3514" t="str">
            <v>RECUPERACIÓN DEL ESPACIO PÚBLICO SOBRE LOS PREDIOS REMANENTES DEL IDU</v>
          </cell>
          <cell r="D3514" t="str">
            <v>Proyecto: RECUPERACIÓN DEL ESPACIO PÚBLICO SOBRE LOS PREDIOS REMANENTES DEL IDU. GRUPOS 1 Y 2. VIGENCIA 2022 - SUMINISTRO, PUESTO EN OBRA E INSTALACIÓN DE GIMNASIO AL AIRE LIBRE TIPO PLUS "BANCO ABDOMINAL PLANA". (GARANTÍA DE 1 AÑO). Suministro e Instalación</v>
          </cell>
          <cell r="E3514" t="str">
            <v>UN</v>
          </cell>
          <cell r="F3514">
            <v>2131720</v>
          </cell>
          <cell r="G3514" t="str">
            <v>Actualización 2022 -I</v>
          </cell>
        </row>
        <row r="3515">
          <cell r="A3515">
            <v>9439</v>
          </cell>
          <cell r="B3515" t="str">
            <v>PROYECTO ESPECÍFICO</v>
          </cell>
          <cell r="C3515" t="str">
            <v>RECUPERACIÓN DEL ESPACIO PÚBLICO SOBRE LOS PREDIOS REMANENTES DEL IDU</v>
          </cell>
          <cell r="D3515" t="str">
            <v>Proyecto: RECUPERACIÓN DEL ESPACIO PÚBLICO SOBRE LOS PREDIOS REMANENTES DEL IDU. GRUPOS 1 Y 2. VIGENCIA 2022 - SUMINISTRO, PUESTO EN OBRA E INSTALACIÓN DE GIMNASIO AL AIRE LIBRE TIPO BIOSALUDABLE "ASCENSOR DOBLE - DORSAL ANCHO" (INCLUYE FUNDICIÓN DE DADOS EN CONCRETO DE 3.000 PSI, DIMENSIONES 0.40 X 0.40 X 0.50 M). NO INCLUYE EXCAVACIÓN, NI RETIRO DE ESCOMBROS. (GARANTÍA DE 1 AÑO). Suministro e Instalación</v>
          </cell>
          <cell r="E3515" t="str">
            <v>UN</v>
          </cell>
          <cell r="F3515">
            <v>2770797</v>
          </cell>
          <cell r="G3515" t="str">
            <v>Actualización 2022 -I</v>
          </cell>
        </row>
        <row r="3516">
          <cell r="A3516">
            <v>9440</v>
          </cell>
          <cell r="B3516" t="str">
            <v>PROYECTO ESPECÍFICO</v>
          </cell>
          <cell r="C3516" t="str">
            <v>RECUPERACIÓN DEL ESPACIO PÚBLICO SOBRE LOS PREDIOS REMANENTES DEL IDU</v>
          </cell>
          <cell r="D3516" t="str">
            <v>Proyecto: RECUPERACIÓN DEL ESPACIO PÚBLICO SOBRE LOS PREDIOS REMANENTES DEL IDU. GRUPOS 1 Y 2. VIGENCIA 2022 - SUMINISTRO, PUESTO EN OBRA E INSTALACIÓN DE GIMNASIO AL AIRE LIBRE TIPO PLUS "TRIPLE PECHO ESPALDA PIERNA". (GARANTÍA DE 1 AÑO). Suministro e Instalación</v>
          </cell>
          <cell r="E3516" t="str">
            <v>UN</v>
          </cell>
          <cell r="F3516">
            <v>9708421</v>
          </cell>
          <cell r="G3516" t="str">
            <v>Actualización 2022 -I</v>
          </cell>
        </row>
        <row r="3517">
          <cell r="A3517">
            <v>9441</v>
          </cell>
          <cell r="B3517" t="str">
            <v>PROYECTO ESPECÍFICO</v>
          </cell>
          <cell r="C3517" t="str">
            <v>RECUPERACIÓN DEL ESPACIO PÚBLICO SOBRE LOS PREDIOS REMANENTES DEL IDU</v>
          </cell>
          <cell r="D3517" t="str">
            <v>Proyecto: RECUPERACIÓN DEL ESPACIO PÚBLICO SOBRE LOS PREDIOS REMANENTES DEL IDU. GRUPOS 1 Y 2. VIGENCIA 2022 - SUMINISTRO, PUESTO EN OBRA E INSTALACIÓN DE GIMNASIO AL AIRE LIBRE TIPO PLUS "MULTIFUNCIONAL A4". (GARANTÍA DE 1 AÑO). Suministro e Instalación</v>
          </cell>
          <cell r="E3517" t="str">
            <v>UN</v>
          </cell>
          <cell r="F3517">
            <v>15331336</v>
          </cell>
          <cell r="G3517" t="str">
            <v>Actualización 2022 -I</v>
          </cell>
        </row>
        <row r="3518">
          <cell r="A3518">
            <v>9442</v>
          </cell>
          <cell r="B3518" t="str">
            <v>PROYECTO ESPECÍFICO</v>
          </cell>
          <cell r="C3518" t="str">
            <v>RECUPERACIÓN DEL ESPACIO PÚBLICO SOBRE LOS PREDIOS REMANENTES DEL IDU</v>
          </cell>
          <cell r="D3518" t="str">
            <v>Proyecto: RECUPERACIÓN DEL ESPACIO PÚBLICO SOBRE LOS PREDIOS REMANENTES DEL IDU. GRUPOS 1 Y 2. VIGENCIA 2022 - SUMINISTRO, PUESTO EN OBRA E INSTALACIÓN DE GIMNASIO AL AIRE LIBRE TIPO PLUS "MODULO JINETE". (GARANTÍA DE 1 AÑO). Suministro e Instalación</v>
          </cell>
          <cell r="E3518" t="str">
            <v>UN</v>
          </cell>
          <cell r="F3518">
            <v>3665679</v>
          </cell>
          <cell r="G3518" t="str">
            <v>Actualización 2022 -I</v>
          </cell>
        </row>
        <row r="3519">
          <cell r="A3519">
            <v>9443</v>
          </cell>
          <cell r="B3519" t="str">
            <v>PROYECTO ESPECÍFICO</v>
          </cell>
          <cell r="C3519" t="str">
            <v>RECUPERACIÓN DEL ESPACIO PÚBLICO SOBRE LOS PREDIOS REMANENTES DEL IDU</v>
          </cell>
          <cell r="D3519" t="str">
            <v>Proyecto: RECUPERACIÓN DEL ESPACIO PÚBLICO SOBRE LOS PREDIOS REMANENTES DEL IDU. GRUPOS 1 Y 2. VIGENCIA 2022 - SUMINISTRO, PUESTO EN OBRA E INSTALACIÓN DE GIMNASIO AL AIRE LIBRE TIPO PLUS "MODULO GRX". (GARANTÍA DE 1 AÑO). Suministro e Instalación</v>
          </cell>
          <cell r="E3519" t="str">
            <v>UN</v>
          </cell>
          <cell r="F3519">
            <v>5717868</v>
          </cell>
          <cell r="G3519" t="str">
            <v>Actualización 2022 -I</v>
          </cell>
        </row>
        <row r="3520">
          <cell r="A3520">
            <v>9444</v>
          </cell>
          <cell r="B3520" t="str">
            <v>PROYECTO ESPECÍFICO</v>
          </cell>
          <cell r="C3520" t="str">
            <v>RECUPERACIÓN DEL ESPACIO PÚBLICO SOBRE LOS PREDIOS REMANENTES DEL IDU</v>
          </cell>
          <cell r="D3520" t="str">
            <v>Proyecto: RECUPERACIÓN DEL ESPACIO PÚBLICO SOBRE LOS PREDIOS REMANENTES DEL IDU. GRUPOS 1 Y 2. VIGENCIA 2022 - Piso en caucho granulado, con base elástica SBR color negro de 7cm y capa superior en EPDM pigmentada (color de acuerdo a diseño establecido) de 1 cm, espesor total de 8cm. Suministro e instalación.</v>
          </cell>
          <cell r="E3520" t="str">
            <v>M2</v>
          </cell>
          <cell r="F3520">
            <v>408848</v>
          </cell>
          <cell r="G3520" t="str">
            <v>Actualización 2022 -I</v>
          </cell>
        </row>
        <row r="3521">
          <cell r="A3521">
            <v>9445</v>
          </cell>
          <cell r="B3521" t="str">
            <v>PROYECTO ESPECÍFICO</v>
          </cell>
          <cell r="C3521" t="str">
            <v>PROYECTO CONSTRUCCION PUENTES SAN AGUSTIN Y LOS ANDES</v>
          </cell>
          <cell r="D3521" t="str">
            <v>PROYECTO CONSTRUCCION PUENTES SAN AGUSTIN Y LOS ANDES - BARANDA PEATONAL EN ACERO ASTM-A500C Y ASTM A-36. (Suministro, fabricación, transporte y montaje de estructura metálica con el siguiente esquema de protección y pintura: Sistema de protección básica: (Guía 6.7.1) Galvanizado en caliente (de acuerdo con guía y cartilla). Barrera: Barrera epóxica con poliamida de 1.5 a 2.0 mils de película seca. Acabado: Recubrimiento Uretano brillante tipo Alifático Ral 7045 (GRIS) de 1.5 a 2.0 mils.</v>
          </cell>
          <cell r="E3521" t="str">
            <v>KG</v>
          </cell>
          <cell r="F3521">
            <v>14582</v>
          </cell>
          <cell r="G3521" t="str">
            <v>Actualización 2022 -I</v>
          </cell>
        </row>
        <row r="3522">
          <cell r="A3522">
            <v>9446</v>
          </cell>
          <cell r="B3522" t="str">
            <v>PROYECTO ESPECÍFICO</v>
          </cell>
          <cell r="C3522" t="str">
            <v>PROYECTO CONSTRUCCION PUENTES SAN AGUSTIN Y LOS ANDES</v>
          </cell>
          <cell r="D3522" t="str">
            <v>PROYECTO CONSTRUCCION PUENTES SAN AGUSTIN Y LOS ANDES - PRUEBA DE CARGA ESTÁTICA PARA PUENTE VEHICULAR CON SUPERESTRUCTURA EN CONCRETO. (INCLUYE LOGISTICA, EQUIPOS Y PERSONAL PARA TOMA DE INFORMACION, PROCESAMIENTO DE LA MISMA Y ENTREGA DE INFORME FINAL)</v>
          </cell>
          <cell r="E3522" t="str">
            <v>UN</v>
          </cell>
          <cell r="F3522">
            <v>10710000</v>
          </cell>
          <cell r="G3522" t="str">
            <v>Actualización 2022 -I</v>
          </cell>
        </row>
        <row r="3523">
          <cell r="A3523">
            <v>9448</v>
          </cell>
          <cell r="B3523" t="str">
            <v>PROYECTO ESPECÍFICO</v>
          </cell>
          <cell r="C3523" t="str">
            <v>PATIO ZONAL EL GACO</v>
          </cell>
          <cell r="D3523" t="str">
            <v>PATIO ZONAL EL GACO - LOSA DE PISO ALIGERADA CON CASETÓN PERDIDO EN CONCRETO COLOR GRIS F'C 28 Mpa, H: 0,30M CON TORTA SUPERIOR E INFERIOR E: 0,05M Y VIGUETAS DE 0,10M (Incluye: Casetón perdido y dilatación perimetral con sellador plástico)</v>
          </cell>
          <cell r="E3523" t="str">
            <v>M2</v>
          </cell>
          <cell r="F3523">
            <v>184464</v>
          </cell>
          <cell r="G3523" t="str">
            <v>Actualización 2022 -I</v>
          </cell>
        </row>
        <row r="3524">
          <cell r="A3524">
            <v>9449</v>
          </cell>
          <cell r="B3524" t="str">
            <v>PROYECTO ESPECÍFICO</v>
          </cell>
          <cell r="C3524" t="str">
            <v>PATIO ZONAL EL GACO</v>
          </cell>
          <cell r="D3524" t="str">
            <v>PATIO ZONAL EL GACO - LOSA DE PISO ALIGERADA CON CASETON PERDIDO EN CONCRETO COLOR GRIS F´C 28 MPa, H: 0,40M CON TORTA SUPERIOR E= 0,07M Y TORTA INFERIOR E:0,15 M Y VIGUETAS DE 0,15M (Incluye: Casetón perdido y dilatación perimetral con sellador plástico)</v>
          </cell>
          <cell r="E3524" t="str">
            <v>M2</v>
          </cell>
          <cell r="F3524">
            <v>276407</v>
          </cell>
          <cell r="G3524" t="str">
            <v>Actualización 2022 -I</v>
          </cell>
        </row>
        <row r="3525">
          <cell r="A3525">
            <v>9450</v>
          </cell>
          <cell r="B3525" t="str">
            <v>PROYECTO ESPECÍFICO</v>
          </cell>
          <cell r="C3525" t="str">
            <v>PATIO ZONAL EL GACO</v>
          </cell>
          <cell r="D3525" t="str">
            <v>PATIO ZONAL EL GACO - LOSA DE PISO ALIGERADA CON CASETÓN PERDIDO EN CONCRETO COLOR GRIS F´C 28 MPa, H: 0,60M CON TORTA SUPERIOR E= 0,05M Y TORTA INFERIOR E:0,10 M Y VIGUETAS DE 0,15M (Incluye: Casetón perdido y dilatación perimetral con sellador plástico)</v>
          </cell>
          <cell r="E3525" t="str">
            <v>M2</v>
          </cell>
          <cell r="F3525">
            <v>356970</v>
          </cell>
          <cell r="G3525" t="str">
            <v>Actualización 2022 -I</v>
          </cell>
        </row>
        <row r="3526">
          <cell r="A3526">
            <v>9451</v>
          </cell>
          <cell r="B3526" t="str">
            <v>PROYECTO ESPECÍFICO</v>
          </cell>
          <cell r="C3526" t="str">
            <v>PATIO ZONAL EL GACO</v>
          </cell>
          <cell r="D3526" t="str">
            <v>PATIO ZONAL EL GACO - PLACA ENTREPISO ALIGERADA CON CASETÓN PERDIDO EN CONCRETO COLOR GRIS F´C 28 MPA H: 0,35 TORTA SUPERIOR E INFERIOR CON E:0,05M Y VIGUETAS 0,10MT (Incluye: Casetón perdido y dilatación perimetral con sellador plástico)</v>
          </cell>
          <cell r="E3526" t="str">
            <v>M2</v>
          </cell>
          <cell r="F3526">
            <v>233602</v>
          </cell>
          <cell r="G3526" t="str">
            <v>Actualización 2022 -I</v>
          </cell>
        </row>
        <row r="3527">
          <cell r="A3527">
            <v>9452</v>
          </cell>
          <cell r="B3527" t="str">
            <v>PROYECTO ESPECÍFICO</v>
          </cell>
          <cell r="C3527" t="str">
            <v>PATIO ZONAL EL GACO</v>
          </cell>
          <cell r="D3527" t="str">
            <v>PATIO ZONAL EL GACO - LOSA DE PISO ALIGERADA CON CASETON PERDIDO, CON VIGUETAS DE 0,15 X 0,60 M EN CONCRETO COLOR GRIS F´C 28 MPA, ESPESOR DE LOSETA E:0,20M(Incluye: Casetón pedido y dilación perimetral con sellador plástico)</v>
          </cell>
          <cell r="E3527" t="str">
            <v>M2</v>
          </cell>
          <cell r="F3527">
            <v>358207</v>
          </cell>
          <cell r="G3527" t="str">
            <v>Actualización 2022 -I</v>
          </cell>
        </row>
        <row r="3528">
          <cell r="A3528">
            <v>9453</v>
          </cell>
          <cell r="B3528" t="str">
            <v>PROYECTO ESPECÍFICO</v>
          </cell>
          <cell r="C3528" t="str">
            <v>PATIO ZONAL EL GACO</v>
          </cell>
          <cell r="D3528" t="str">
            <v>PATIO ZONAL EL GACO - CERTIFICACION DE CONECTORIZACION DE FIBRA OPTICA (POR PAR)</v>
          </cell>
          <cell r="E3528" t="str">
            <v>UN</v>
          </cell>
          <cell r="F3528">
            <v>17850</v>
          </cell>
          <cell r="G3528" t="str">
            <v>Actualización 2022 -I</v>
          </cell>
        </row>
        <row r="3529">
          <cell r="A3529">
            <v>9454</v>
          </cell>
          <cell r="B3529" t="str">
            <v>PROYECTO ESPECÍFICO</v>
          </cell>
          <cell r="C3529" t="str">
            <v>PATIO ZONAL EL GACO</v>
          </cell>
          <cell r="D3529" t="str">
            <v>PATIO ZONAL EL GACO - UPS 1 KVA MONOFASICA VIN 120V, VOUT 120V (SUMINISTRO E INSTALACION)</v>
          </cell>
          <cell r="E3529" t="str">
            <v>UN</v>
          </cell>
          <cell r="F3529">
            <v>1107243</v>
          </cell>
          <cell r="G3529" t="str">
            <v>Actualización 2022 -I</v>
          </cell>
        </row>
        <row r="3530">
          <cell r="A3530">
            <v>9455</v>
          </cell>
          <cell r="B3530" t="str">
            <v>PROYECTO ESPECÍFICO</v>
          </cell>
          <cell r="C3530" t="str">
            <v>PATIO ZONAL EL GACO</v>
          </cell>
          <cell r="D3530" t="str">
            <v>PATIO ZONAL EL GACO - SUMIDERO COMPLETO ACO QMAX 550/700/900, DE POLIETILENO DE ALTA DENSIDAD (HDPE), CON REJA EXTRAÍBLE TIPO RANURADA DE FUNDICIÓN Y CLASE DE CARGA D400 SEGÚN EN1433. CON PREFORMAS LATERALES ROMPIBLES PARA CONEXIONES L-T-X Y CON PREFORMA LATERAL PARA SALIDA HORIZONTAL DN/OD 160-900. LONGITUD TOTAL 760 MM, ALTURA EXTERIOR 1500 MM Y ANCHO EXTERIOR 760 MM. PESO: 148 KG. (INCLUYE SUMINISTRO E INSTALACIÓN.</v>
          </cell>
          <cell r="E3530" t="str">
            <v>UN</v>
          </cell>
          <cell r="F3530">
            <v>7563426</v>
          </cell>
          <cell r="G3530" t="str">
            <v>Actualización 2022 -I</v>
          </cell>
        </row>
        <row r="3531">
          <cell r="A3531">
            <v>9456</v>
          </cell>
          <cell r="B3531" t="str">
            <v>PROYECTO ESPECÍFICO</v>
          </cell>
          <cell r="C3531" t="str">
            <v>PATIO ZONAL EL GACO</v>
          </cell>
          <cell r="D3531" t="str">
            <v>PATIO ZONAL EL GACO - FIBRA MULTIMODO 12 HILOS (INCLUYE SUMINISTRO E INSTALACION)</v>
          </cell>
          <cell r="E3531" t="str">
            <v>ML</v>
          </cell>
          <cell r="F3531">
            <v>20040</v>
          </cell>
          <cell r="G3531" t="str">
            <v>Actualización 2022 -I</v>
          </cell>
        </row>
        <row r="3532">
          <cell r="A3532">
            <v>9457</v>
          </cell>
          <cell r="B3532" t="str">
            <v>PROYECTO ESPECÍFICO</v>
          </cell>
          <cell r="C3532" t="str">
            <v>PATIO ZONAL EL GACO</v>
          </cell>
          <cell r="D3532" t="str">
            <v>PATIO ZONAL EL GACO - TOPELLANTA T-60 EN CONCRETO (INCLUYE SUMINISTRO E INSTALACIÓN, INCLUYE ANCLAJE PARA INSTALACION)</v>
          </cell>
          <cell r="E3532" t="str">
            <v>UN</v>
          </cell>
          <cell r="F3532">
            <v>43893</v>
          </cell>
          <cell r="G3532" t="str">
            <v>Actualización 2022 -I</v>
          </cell>
        </row>
        <row r="3533">
          <cell r="A3533">
            <v>9458</v>
          </cell>
          <cell r="B3533" t="str">
            <v>PROYECTO ESPECÍFICO</v>
          </cell>
          <cell r="C3533" t="str">
            <v>PATIO ZONAL EL GACO</v>
          </cell>
          <cell r="D3533" t="str">
            <v>PATIO ZONAL EL GACO - TAPA CIEGA PARA CONECTORES DE FIBRA (INCLUYE SUMINISTRO E INSTALACION)</v>
          </cell>
          <cell r="E3533" t="str">
            <v>UN</v>
          </cell>
          <cell r="F3533">
            <v>23015</v>
          </cell>
          <cell r="G3533" t="str">
            <v>Actualización 2022 -I</v>
          </cell>
        </row>
        <row r="3534">
          <cell r="A3534">
            <v>9459</v>
          </cell>
          <cell r="B3534" t="str">
            <v>PROYECTO ESPECÍFICO</v>
          </cell>
          <cell r="C3534" t="str">
            <v>PATIO ZONAL EL GACO</v>
          </cell>
          <cell r="D3534" t="str">
            <v>PATIO ZONAL EL GACO - CABLE DE ACERO TENSADO ENTRE ANCLAJES. (Incluye suministro e instalación).</v>
          </cell>
          <cell r="E3534" t="str">
            <v>ML</v>
          </cell>
          <cell r="F3534">
            <v>25978</v>
          </cell>
          <cell r="G3534" t="str">
            <v>Actualización 2022 -I</v>
          </cell>
        </row>
        <row r="3535">
          <cell r="A3535">
            <v>9460</v>
          </cell>
          <cell r="B3535" t="str">
            <v>PROYECTO ESPECÍFICO</v>
          </cell>
          <cell r="C3535" t="str">
            <v>PATIO ZONAL EL GACO</v>
          </cell>
          <cell r="D3535" t="str">
            <v>PATIO ZONAL EL GACO - PISO GRES PORCELANATO COLOR MARFIL MATE 60X60 CM O SIMILAR. (INCLUYE SUMINISTRO E INSTALACIÓN).</v>
          </cell>
          <cell r="E3535" t="str">
            <v>M2</v>
          </cell>
          <cell r="F3535">
            <v>81010</v>
          </cell>
          <cell r="G3535" t="str">
            <v>Actualización 2022 -I</v>
          </cell>
        </row>
        <row r="3536">
          <cell r="A3536">
            <v>9461</v>
          </cell>
          <cell r="B3536" t="str">
            <v>PROYECTO ESPECÍFICO</v>
          </cell>
          <cell r="C3536" t="str">
            <v>PATIO ZONAL EL GACO</v>
          </cell>
          <cell r="D3536" t="str">
            <v>PATIO ZONAL EL GACO - LÁMINA DE DRYWALL SUPÉRBORARD 6 MM X 2440 MM X 1220 MM (SUMINISTRO E INSTALACIÓN).</v>
          </cell>
          <cell r="E3536" t="str">
            <v>M2</v>
          </cell>
          <cell r="F3536">
            <v>66643</v>
          </cell>
          <cell r="G3536" t="str">
            <v>Actualización 2022 -I</v>
          </cell>
        </row>
        <row r="3537">
          <cell r="A3537">
            <v>9462</v>
          </cell>
          <cell r="B3537" t="str">
            <v>PROYECTO ESPECÍFICO</v>
          </cell>
          <cell r="C3537" t="str">
            <v>PROYECTOS ESPECIFICOS</v>
          </cell>
          <cell r="D3537" t="str">
            <v>VIGA CAJON PREESFORZADA EN CONCRETO PREMEZCLADO DE 5000 PSI (34 Mpa) GRAVA COMUN, CON APOYO EN VIGA METÁLICA HEA 450 (Incluye suministro, cimbra de soporte, forza andamios, forza acero losa, formaleteo metálico, curado y colocación. No incluye refuerzo)</v>
          </cell>
          <cell r="E3537" t="str">
            <v>M3</v>
          </cell>
          <cell r="F3537">
            <v>1628462</v>
          </cell>
          <cell r="G3537" t="str">
            <v>Actualización 2022 -I</v>
          </cell>
        </row>
        <row r="3538">
          <cell r="A3538">
            <v>9463</v>
          </cell>
          <cell r="B3538" t="str">
            <v>GEOSINTETICOS</v>
          </cell>
          <cell r="C3538" t="str">
            <v>GEOMEMBRANAS</v>
          </cell>
          <cell r="D3538" t="str">
            <v>APOYO ELASTOMÉRICO EN NEOPRENO SIN REFUERZO DUREZA 60 PARA APOYO SUPERESTRUCTURA. (SUMINISTRO E INSTALACIÓN).</v>
          </cell>
          <cell r="E3538" t="str">
            <v>dm3</v>
          </cell>
          <cell r="F3538">
            <v>50500</v>
          </cell>
          <cell r="G3538" t="str">
            <v>Actualización 2022 -I</v>
          </cell>
        </row>
        <row r="3539">
          <cell r="A3539">
            <v>9464</v>
          </cell>
          <cell r="B3539" t="str">
            <v>PROYECTO ESPECÍFICO</v>
          </cell>
          <cell r="C3539" t="str">
            <v>Ejecución de Obras para la Construcción paso peatonal y vehicular sobre la Quebrada La Hoya del Ramo en la Ciudad de Bogotá D.C</v>
          </cell>
          <cell r="D3539" t="str">
            <v>Ejecución de Obras para la Construcción paso peatonal y vehicular sobre la Quebrada La Hoya del Ramo en la Ciudad de Bogotá D.C.: PRUEBA DE CARGA ESTÁTICA PARA PUENTE VEHICULAR CON SUPERESTRUCTURA EN CONCRETO. (Incluye logística, equipos y personal para toma de información, procesamiento de la misma y entrega de informe final)</v>
          </cell>
          <cell r="E3539" t="str">
            <v>UN</v>
          </cell>
          <cell r="F3539">
            <v>5593000</v>
          </cell>
          <cell r="G3539" t="str">
            <v>Actualización 2022 -I</v>
          </cell>
        </row>
        <row r="3540">
          <cell r="A3540">
            <v>9465</v>
          </cell>
          <cell r="B3540" t="str">
            <v>PROYECTO ESPECÍFICO</v>
          </cell>
          <cell r="C3540" t="str">
            <v>Ejecución de Obras para la Construcción paso peatonal y vehicular sobre la Quebrada La Hoya del Ramo en la Ciudad de Bogotá D.C</v>
          </cell>
          <cell r="D3540" t="str">
            <v>Ejecución de Obras para la Construcción paso peatonal y vehicular sobre la Quebrada La Hoya del Ramo en la Ciudad de Bogotá D.C.: POSTENSIONAMIENTO PARA SUPERESTRUCTURA FU=1860 MPA ASTM A -416 GR 270 BAJA RELAJACIÓN. (Incluye torones, anclaje, ductos con uniones, servicio de tensionamiento con gato multitorón e inyección con equipos y operarios.</v>
          </cell>
          <cell r="E3540" t="str">
            <v>TON-M</v>
          </cell>
          <cell r="F3540">
            <v>2482</v>
          </cell>
          <cell r="G3540" t="str">
            <v>Actualización 2022 -I</v>
          </cell>
        </row>
        <row r="3541">
          <cell r="A3541">
            <v>9471</v>
          </cell>
          <cell r="B3541" t="str">
            <v>PROYECTO ESPECÍFICO</v>
          </cell>
          <cell r="C3541" t="str">
            <v xml:space="preserve">PATIO ZONAL ALAMEDA EL JARDIN </v>
          </cell>
          <cell r="D3541" t="str">
            <v>PROYECTO ESPECIFICO PATIO ZONAL ALAMEDA EL JARDIN PUERTA VENTANA TIPO PV-01 CON PERFILERÍA EN ALUMINIO 3X1 1/2" CON MARCO INTERIOR EN SISTEMA PROYECTANTE Y VIDRIOS 3+3 MM ENSAMBLADOS EN MARCOS DE ALUMINIO CON EMPAQUE DE NEOPRENO EN TODO SU PERÍMETRO. (INCLUYE SUMINISTRO E INSTALACIÓN). (Medidas: 6,25x2,53m).</v>
          </cell>
          <cell r="E3541" t="str">
            <v>UN</v>
          </cell>
          <cell r="F3541">
            <v>8406636</v>
          </cell>
          <cell r="G3541" t="str">
            <v>Actualización 2022 -I</v>
          </cell>
        </row>
        <row r="3542">
          <cell r="A3542">
            <v>9472</v>
          </cell>
          <cell r="B3542" t="str">
            <v>PROYECTO ESPECÍFICO</v>
          </cell>
          <cell r="C3542" t="str">
            <v xml:space="preserve">PATIO ZONAL ALAMEDA EL JARDIN </v>
          </cell>
          <cell r="D3542" t="str">
            <v>PROYECTO ESPECIFICO PATIO ZONAL ALAMEDA EL JARDIN PUERTA VENTANA TIPO PV-02 CON PERFILERÍA EN ALUMINIO 3X1 1/2" CON MARCO INTERIOR EN SISTEMA PROYECTANTE Y VIDRIOS 3+3 MM ENSAMBLADOS EN MARCOS DE ALUMINIO CON EMPAQUE DE NEOPRENO EN TODO SU PERÍMETRO Y REJILLA CELOSÍA CON PERFILES DE ALUMINIO ANONIZADO. (INCLUYE SUMINISTRO E INSTALACIÓN). (Medidas: 5,50x2,53m).</v>
          </cell>
          <cell r="E3542" t="str">
            <v>UN</v>
          </cell>
          <cell r="F3542">
            <v>7397840</v>
          </cell>
          <cell r="G3542" t="str">
            <v>Actualización 2022 -I</v>
          </cell>
        </row>
        <row r="3543">
          <cell r="A3543">
            <v>9473</v>
          </cell>
          <cell r="B3543" t="str">
            <v>PROYECTO ESPECÍFICO</v>
          </cell>
          <cell r="C3543" t="str">
            <v xml:space="preserve">PATIO ZONAL ALAMEDA EL JARDIN </v>
          </cell>
          <cell r="D3543" t="str">
            <v>PROYECTO ESPECIFICO PATIO ZONAL ALAMEDA EL JARDIN PUERTA VENTANA TIPO PV-03 CON PERFILERÍA EN ALUMINIO 3X1 1/2" CON MARCO INTERIOR EN SISTEMA PROYECTANTE Y VIDRIOS 3+3 MM ENSAMBLADOS EN MARCOS DE ALUMINIO CON EMPAQUE DE NEOPRENO EN TODO SU PERÍMETRO. INCLUYE SUMINISTRO E INSTALACIÓN). (Medidas:3,35X3,97M).</v>
          </cell>
          <cell r="E3543" t="str">
            <v>UN</v>
          </cell>
          <cell r="F3543">
            <v>7070612</v>
          </cell>
          <cell r="G3543" t="str">
            <v>Actualización 2022 -I</v>
          </cell>
        </row>
        <row r="3544">
          <cell r="A3544">
            <v>9474</v>
          </cell>
          <cell r="B3544" t="str">
            <v>PROYECTO ESPECÍFICO</v>
          </cell>
          <cell r="C3544" t="str">
            <v xml:space="preserve">PATIO ZONAL ALAMEDA EL JARDIN </v>
          </cell>
          <cell r="D3544" t="str">
            <v>PROYECTO ESPECIFICO PATIO ZONAL ALAMEDA EL JARDIN PUERTA VENTANA TIPO PV-05 CON PERFILERÍA EN ALUMINIO 3X1 1/2" CON MARCO INTERIOR EN SISTEMA PROYECTANTE Y VIDRIOS 3+3 MM ENSAMBLADOS EN MARCOS DE ALUMINIO CON EMPAQUE DE NEOPRENO EN TODO SU PERÍMETRO. (INCLUYE SUMINISTRO E INSTALACIÓN). (Medidas: 5,90x3,25m).</v>
          </cell>
          <cell r="E3544" t="str">
            <v>UN</v>
          </cell>
          <cell r="F3544">
            <v>10194292</v>
          </cell>
          <cell r="G3544" t="str">
            <v>Actualización 2022 -I</v>
          </cell>
        </row>
        <row r="3545">
          <cell r="A3545">
            <v>9475</v>
          </cell>
          <cell r="B3545" t="str">
            <v>PROYECTO ESPECÍFICO</v>
          </cell>
          <cell r="C3545" t="str">
            <v xml:space="preserve">PATIO ZONAL ALAMEDA EL JARDIN </v>
          </cell>
          <cell r="D3545" t="str">
            <v xml:space="preserve">PROYECTO ESPECIFICO PATIO ZONAL ALAMEDA EL JARDIN PUERTA VENTANA TIPO PV-06 CON PERFILERÍA EN ALUMINIO 3X1 1/2" CON MARCO INTERIOR EN SISTEMA PROYECTANTE Y VIDRIOS 3+3 MM ENSAMBLADOS EN MARCOS DE ALUMINIO CON EMPAQUE DE NEOPRENO EN TODO SU PERÍMETRO. (INCLUYE SUMINISTRO E INSTALACIÓN). (Medidas: 5,44x3,25m). </v>
          </cell>
          <cell r="E3545" t="str">
            <v>UN</v>
          </cell>
          <cell r="F3545">
            <v>9399483</v>
          </cell>
          <cell r="G3545" t="str">
            <v>Actualización 2022 -I</v>
          </cell>
        </row>
        <row r="3546">
          <cell r="A3546">
            <v>9476</v>
          </cell>
          <cell r="B3546" t="str">
            <v>PROYECTO ESPECÍFICO</v>
          </cell>
          <cell r="C3546" t="str">
            <v xml:space="preserve">PATIO ZONAL ALAMEDA EL JARDIN </v>
          </cell>
          <cell r="D3546" t="str">
            <v>PROYECTO ESPECIFICO PATIO ZONAL ALAMEDA EL JARDIN PUERTA VENTANA TIPO PV-07 CON PERFILERÍA EN ALUMINIO 3X1 1/2" CON MARCO INTERIOR EN SISTEMA PROYECTANTE Y VIDRIOS 3+3 MM ENSAMBLADOS EN MARCOS DE ALUMINIO CON EMPAQUE DE NEOPRENO EN TODO SU PERÍMETRO. (INCLUYE SUMINISTRO E INSTALACIÓN). (medidas: 2,46X3,25M).</v>
          </cell>
          <cell r="E3546" t="str">
            <v>UN</v>
          </cell>
          <cell r="F3546">
            <v>4250501</v>
          </cell>
          <cell r="G3546" t="str">
            <v>Actualización 2022 -I</v>
          </cell>
        </row>
        <row r="3547">
          <cell r="A3547">
            <v>9477</v>
          </cell>
          <cell r="B3547" t="str">
            <v>PROYECTO ESPECÍFICO</v>
          </cell>
          <cell r="C3547" t="str">
            <v xml:space="preserve">PATIO ZONAL ALAMEDA EL JARDIN </v>
          </cell>
          <cell r="D3547" t="str">
            <v>PROYECTO ESPECIFICO PATIO ZONAL ALAMEDA EL JARDIN PUERTA VENTANA TIPO PV-08 CON PERFILERÍA EN ALUMINIO 3X1 1/2" CON MARCO INTERIOR EN SISTEMA PROYECTANTE Y VIDRIOS 3+3 MM ENSAMBLADOS EN MARCOS DE ALUMINIO CON EMPAQUE DE NEOPRENO EN TODO SU PERÍMETRO. (INCLUYE SUMINISTRO E INSTALACIÓN). (Medidas: 2,90x2,60m).</v>
          </cell>
          <cell r="E3547" t="str">
            <v>UN</v>
          </cell>
          <cell r="F3547">
            <v>4008603</v>
          </cell>
          <cell r="G3547" t="str">
            <v>Actualización 2022 -I</v>
          </cell>
        </row>
        <row r="3548">
          <cell r="A3548">
            <v>9478</v>
          </cell>
          <cell r="B3548" t="str">
            <v>PROYECTO ESPECÍFICO</v>
          </cell>
          <cell r="C3548" t="str">
            <v xml:space="preserve">PATIO ZONAL ALAMEDA EL JARDIN </v>
          </cell>
          <cell r="D3548" t="str">
            <v>PROYECTO ESPECIFICO PATIO ZONAL ALAMEDA EL JARDIN PUERTA VENTANA TIPO PV-09 CON PERFILERÍA EN ALUMINIO 3X1 1/2" CON MARCO INTERIOR EN SISTEMA PROYECTANTE Y VIDRIOS 3+3 MM ENSAMBLADOS EN MARCOS DE ALUMINIO CON EMPAQUE DE NEOPRENO EN TODO SU PERÍMETRO. (INCLUYE SUMINISTRO E INSTALACIÓN). (Medidas: 5,50x3,25m).</v>
          </cell>
          <cell r="E3548" t="str">
            <v>UN</v>
          </cell>
          <cell r="F3548">
            <v>9503154</v>
          </cell>
          <cell r="G3548" t="str">
            <v>Actualización 2022 -I</v>
          </cell>
        </row>
        <row r="3549">
          <cell r="A3549">
            <v>9479</v>
          </cell>
          <cell r="B3549" t="str">
            <v>PROYECTO ESPECÍFICO</v>
          </cell>
          <cell r="C3549" t="str">
            <v xml:space="preserve">PATIO ZONAL ALAMEDA EL JARDIN </v>
          </cell>
          <cell r="D3549" t="str">
            <v>PROYECTO ESPECIFICO PATIO ZONAL ALAMEDA EL JARDIN PUERTA VENTANA TIPO PV-10 CON PERFILERÍA EN ALUMINIO 3X1 1/2" CON MARCO INTERIOR EN SISTEMA PROYECTANTE Y VIDRIOS 3+3 MM ENSAMBLADOS EN MARCOS DE ALUMINIO CON EMPAQUE DE NEOPRENO EN TODO SU PERÍMETRO. (INCLUYE SUMINISTRO E INSTALACIÓN). (Medidas: 5,55x3,25m).</v>
          </cell>
          <cell r="E3549" t="str">
            <v>UN</v>
          </cell>
          <cell r="F3549">
            <v>9589546</v>
          </cell>
          <cell r="G3549" t="str">
            <v>Actualización 2022 -I</v>
          </cell>
        </row>
        <row r="3550">
          <cell r="A3550">
            <v>9480</v>
          </cell>
          <cell r="B3550" t="str">
            <v>PROYECTO ESPECÍFICO</v>
          </cell>
          <cell r="C3550" t="str">
            <v xml:space="preserve">PATIO ZONAL ALAMEDA EL JARDIN </v>
          </cell>
          <cell r="D3550" t="str">
            <v>PROYECTO ESPECIFICO PATIO ZONAL ALAMEDA EL JARDIN PUERTA VENTANA TIPO PV-11 CON PERFILERÍA EN ALUMINIO 3X1 1/2" CON MARCO INTERIOR EN SISTEMA PROYECTANTE Y VIDRIOS 3+3 MM ENSAMBLADOS EN MARCOS DE ALUMINIO CON EMPAQUE DE NEOPRENO EN TODO SU PERÍMETRO. (INCLUYE SUMINISTRO E INSTALACIÓN). (Medidas: 3,04x3,25m).</v>
          </cell>
          <cell r="E3550" t="str">
            <v>UN</v>
          </cell>
          <cell r="F3550">
            <v>5252652</v>
          </cell>
          <cell r="G3550" t="str">
            <v>Actualización 2022 -I</v>
          </cell>
        </row>
        <row r="3551">
          <cell r="A3551">
            <v>9481</v>
          </cell>
          <cell r="B3551" t="str">
            <v>PROYECTO ESPECÍFICO</v>
          </cell>
          <cell r="C3551" t="str">
            <v xml:space="preserve">PATIO ZONAL ALAMEDA EL JARDIN </v>
          </cell>
          <cell r="D3551" t="str">
            <v>PROYECTO ESPECIFICO PATIO ZONAL ALAMEDA EL JARDIN PUERTA VENTANA TIPO PV-12 CON PERFILERÍA EN ALUMINIO 3X1 1/2" CON MARCO INTERIOR EN SISTEMA PROYECTANTE Y VIDRIOS 3+3 MM ENSAMBLADOS EN MARCOS DE ALUMINIO CON EMPAQUE DE NEOPRENO EN TODO SU PERÍMETRO. INCLUYE SUMINISTRO E INSTALACIÓN). (Medidas: 3,32x3,25m).</v>
          </cell>
          <cell r="E3551" t="str">
            <v>UN</v>
          </cell>
          <cell r="F3551">
            <v>5736449</v>
          </cell>
          <cell r="G3551" t="str">
            <v>Actualización 2022 -I</v>
          </cell>
        </row>
        <row r="3552">
          <cell r="A3552">
            <v>9482</v>
          </cell>
          <cell r="B3552" t="str">
            <v>PROYECTO ESPECÍFICO</v>
          </cell>
          <cell r="C3552" t="str">
            <v xml:space="preserve">PATIO ZONAL ALAMEDA EL JARDIN </v>
          </cell>
          <cell r="D3552" t="str">
            <v>PROYECTO ESPECIFICO PATIO ZONAL ALAMEDA EL JARDIN PUERTA VENTANA TIPO PV-13 CON PERFILERÍA EN ALUMINIO 3X1 1/2" CON MARCO INTERIOR EN SISTEMA PROYECTANTE Y VIDRIOS 3+3 MM ENSAMBLADOS EN MARCOS DE ALUMINIO CON EMPAQUE DE NEOPRENO EN TODO SU PERÍMETRO. INCLUYE SUMINISTRO E INSTALACIÓN). (Medidas: 4,19X3,25m).</v>
          </cell>
          <cell r="E3552" t="str">
            <v>UN</v>
          </cell>
          <cell r="F3552">
            <v>7239675</v>
          </cell>
          <cell r="G3552" t="str">
            <v>Actualización 2022 -I</v>
          </cell>
        </row>
        <row r="3553">
          <cell r="A3553">
            <v>9483</v>
          </cell>
          <cell r="B3553" t="str">
            <v>PROYECTO ESPECÍFICO</v>
          </cell>
          <cell r="C3553" t="str">
            <v xml:space="preserve">PATIO ZONAL ALAMEDA EL JARDIN </v>
          </cell>
          <cell r="D3553" t="str">
            <v>PROYECTO ESPECIFICO PATIO ZONAL ALAMEDA EL JARDIN PUERTA VENTANA TIPO PV-14 CON PERFILERÍA EN ALUMINIO 3X1 1/2" CON MARCO INTERIOR EN SISTEMA PROYECTANTE Y VIDRIOS 3+3 MM ENSAMBLADOS EN MARCOS DE ALUMINIO CON EMPAQUE DE NEOPRENO EN TODO SU PERÍMETRO. INCLUYE SUMINISTRO E INSTALACIÓN). (Medidas: 3,24X3,25m).</v>
          </cell>
          <cell r="E3553" t="str">
            <v>UN</v>
          </cell>
          <cell r="F3553">
            <v>5598221</v>
          </cell>
          <cell r="G3553" t="str">
            <v>Actualización 2022 -I</v>
          </cell>
        </row>
        <row r="3554">
          <cell r="A3554">
            <v>9484</v>
          </cell>
          <cell r="B3554" t="str">
            <v>PROYECTO ESPECÍFICO</v>
          </cell>
          <cell r="C3554" t="str">
            <v xml:space="preserve">PATIO ZONAL ALAMEDA EL JARDIN </v>
          </cell>
          <cell r="D3554" t="str">
            <v>PROYECTO ESPECIFICO PATIO ZONAL ALAMEDA EL JARDIN PUERTA VENTANA TIPO PV-15 CON PERFILERÍA EN ALUMINIO 3X1 1/2" CON MARCO INTERIOR EN SISTEMA PROYECTANTE Y VIDRIOS 3+3 MM ENSAMBLADOS EN MARCOS DE ALUMINIO CON EMPAQUE DE NEOPRENO EN TODO SU PERÍMETRO. INCLUYE SUMINISTRO E INSTALACIÓN). (Medidas: 1,95X3,25m).</v>
          </cell>
          <cell r="E3554" t="str">
            <v>UN</v>
          </cell>
          <cell r="F3554">
            <v>3369300</v>
          </cell>
          <cell r="G3554" t="str">
            <v>Actualización 2022 -I</v>
          </cell>
        </row>
        <row r="3555">
          <cell r="A3555">
            <v>9485</v>
          </cell>
          <cell r="B3555" t="str">
            <v>PROYECTO ESPECÍFICO</v>
          </cell>
          <cell r="C3555" t="str">
            <v xml:space="preserve">PATIO ZONAL ALAMEDA EL JARDIN </v>
          </cell>
          <cell r="D3555" t="str">
            <v>PROYECTO ESPECIFICO PATIO ZONAL ALAMEDA EL JARDIN PUERTA VENTANA TIPO PV-16 CON PERFILERÍA EN ALUMINIO 3X1 1/2" CON MARCO INTERIOR EN SISTEMA PROYECTANTE Y VIDRIOS 3+3 MM ENSAMBLADOS EN MARCOS DE ALUMINIO CON EMPAQUE DE NEOPRENO EN TODO SU PERÍMETRO. INCLUYE SUMINISTRO E INSTALACIÓN). (Medidas: 8,00X3,25m).</v>
          </cell>
          <cell r="E3555" t="str">
            <v>UN</v>
          </cell>
          <cell r="F3555">
            <v>13822769</v>
          </cell>
          <cell r="G3555" t="str">
            <v>Actualización 2022 -I</v>
          </cell>
        </row>
        <row r="3556">
          <cell r="A3556">
            <v>9486</v>
          </cell>
          <cell r="B3556" t="str">
            <v>PROYECTO ESPECÍFICO</v>
          </cell>
          <cell r="C3556" t="str">
            <v xml:space="preserve">PATIO ZONAL ALAMEDA EL JARDIN </v>
          </cell>
          <cell r="D3556" t="str">
            <v>PROYECTO ESPECIFICO PATIO ZONAL ALAMEDA EL JARDIN - AFINADO SIMPLE E= 4CMS (MORTERO SECO) (INCLUYE SUMINISTRO E INSTALACIÓN)</v>
          </cell>
          <cell r="E3556" t="str">
            <v>M2</v>
          </cell>
          <cell r="F3556">
            <v>30118</v>
          </cell>
          <cell r="G3556" t="str">
            <v>Actualización 2022 -I</v>
          </cell>
        </row>
        <row r="3557">
          <cell r="A3557">
            <v>9487</v>
          </cell>
          <cell r="B3557" t="str">
            <v>PROYECTO ESPECÍFICO</v>
          </cell>
          <cell r="C3557" t="str">
            <v xml:space="preserve">PATIO ZONAL ALAMEDA EL JARDIN </v>
          </cell>
          <cell r="D3557" t="str">
            <v>PROYECTO ESPECIFICO PATIO ZONAL ALAMEDA EL JARDIN - AFINADO IMPERMEABLE E= 4CMS (INCLUYE SUMINISTRO E INSTALACIÓN)</v>
          </cell>
          <cell r="E3557" t="str">
            <v>M2</v>
          </cell>
          <cell r="F3557">
            <v>127877</v>
          </cell>
          <cell r="G3557" t="str">
            <v>Actualización 2022 -I</v>
          </cell>
        </row>
        <row r="3558">
          <cell r="A3558">
            <v>9488</v>
          </cell>
          <cell r="B3558" t="str">
            <v>PROYECTO ESPECÍFICO</v>
          </cell>
          <cell r="C3558" t="str">
            <v xml:space="preserve">PATIO ZONAL ALAMEDA EL JARDIN </v>
          </cell>
          <cell r="D3558" t="str">
            <v>PROYECTO ESPECIFICO PATIO ZONAL ALAMEDA EL JARDIN - BALDOSA HEXAGONAL PREPULIDA LISTONES GRIS. COLOR VERDE, PARA EXTERIORES 30 X 30 CM. ESPESOR 25 MM. SUMINISTRO E INSTALACIÓN</v>
          </cell>
          <cell r="E3558" t="str">
            <v>M2</v>
          </cell>
          <cell r="F3558">
            <v>50532</v>
          </cell>
          <cell r="G3558" t="str">
            <v>Actualización 2022 -I</v>
          </cell>
        </row>
        <row r="3559">
          <cell r="A3559">
            <v>9489</v>
          </cell>
          <cell r="B3559" t="str">
            <v>PROYECTO ESPECÍFICO</v>
          </cell>
          <cell r="C3559" t="str">
            <v xml:space="preserve">PATIO ZONAL ALAMEDA EL JARDIN </v>
          </cell>
          <cell r="D3559" t="str">
            <v>PROYECTO ESPECIFICO PATIO ZONAL ALAMEDA EL JARDIN - PISO LAMINADO SPC (STONE PLASTIC COMPOSITE), TRAFICO COMERCIAL, ACABADO TEXTURA MATE, TONO CASTAÑO, CON DILATACION EN ALUMINIO. SUMINISTRO E INSTALACIÓN</v>
          </cell>
          <cell r="E3559" t="str">
            <v>M2</v>
          </cell>
          <cell r="F3559">
            <v>71292</v>
          </cell>
          <cell r="G3559" t="str">
            <v>Actualización 2022 -I</v>
          </cell>
        </row>
        <row r="3560">
          <cell r="A3560">
            <v>9490</v>
          </cell>
          <cell r="B3560" t="str">
            <v>PROYECTO ESPECÍFICO</v>
          </cell>
          <cell r="C3560" t="str">
            <v xml:space="preserve">PATIO ZONAL ALAMEDA EL JARDIN </v>
          </cell>
          <cell r="D3560" t="str">
            <v>PROYECTO ESPECIFICO PATIO ZONAL ALAMEDA EL JARDIN - PISO EN PORCELANATO GRIS FORMATO 30 X 60. SUMINISTRO E INSTALACIÓN</v>
          </cell>
          <cell r="E3560" t="str">
            <v>M2</v>
          </cell>
          <cell r="F3560">
            <v>82432</v>
          </cell>
          <cell r="G3560" t="str">
            <v>Actualización 2022 -I</v>
          </cell>
        </row>
        <row r="3561">
          <cell r="A3561">
            <v>9491</v>
          </cell>
          <cell r="B3561" t="str">
            <v>PROYECTO ESPECÍFICO</v>
          </cell>
          <cell r="C3561" t="str">
            <v xml:space="preserve">PATIO ZONAL ALAMEDA EL JARDIN </v>
          </cell>
          <cell r="D3561" t="str">
            <v>PROYECTO ESPECIFICO PATIO ZONAL ALAMEDA EL JARDIN - BALDOSA EN MICROGRANO COLOR NEGRO AZABACHE FORMATO 30X30. SUMINISTRO E INSTALACIÓN</v>
          </cell>
          <cell r="E3561" t="str">
            <v>M2</v>
          </cell>
          <cell r="F3561">
            <v>86185</v>
          </cell>
          <cell r="G3561" t="str">
            <v>Actualización 2022 -I</v>
          </cell>
        </row>
        <row r="3562">
          <cell r="A3562">
            <v>9492</v>
          </cell>
          <cell r="B3562" t="str">
            <v>PROYECTO ESPECÍFICO</v>
          </cell>
          <cell r="C3562" t="str">
            <v xml:space="preserve">PATIO ZONAL ALAMEDA EL JARDIN </v>
          </cell>
          <cell r="D3562" t="str">
            <v>PROYECTO ESPECIFICO PATIO ZONAL ALAMEDA EL JARDIN - PORCELANATO PARA PARED COLOR BLANCO FORMATO 20.5 X 20.5. SUMINISTRO E INSTALACIÓN</v>
          </cell>
          <cell r="E3562" t="str">
            <v>M2</v>
          </cell>
          <cell r="F3562">
            <v>55585</v>
          </cell>
          <cell r="G3562" t="str">
            <v>Actualización 2022 -I</v>
          </cell>
        </row>
        <row r="3563">
          <cell r="A3563">
            <v>9493</v>
          </cell>
          <cell r="B3563" t="str">
            <v>PROYECTO ESPECÍFICO</v>
          </cell>
          <cell r="C3563" t="str">
            <v xml:space="preserve">PATIO ZONAL ALAMEDA EL JARDIN </v>
          </cell>
          <cell r="D3563" t="str">
            <v>PROYECTO ESPECIFICO PATIO ZONAL ALAMEDA EL JARDIN - PISO EN BALDOSAS DE VINILO CON REDUCCIÓN ACÚSTICA E.=3,5MM FORMATO 50X50CM MEJORADO EN LA SUPERFICIE CONTRA LOS RAYONES, CON TRATAMIENTO ANTIBACTERIAL, BALDOSAS TIPO OAK OLD GREY, DE LA LÍNEA HERITAGE (TODAS CON TECNOLOGÍA SQUARE ACOUSTIC WOOD) DE TARKETT. SUMINISTRO E INSTALACIÓN</v>
          </cell>
          <cell r="E3563" t="str">
            <v>M2</v>
          </cell>
          <cell r="F3563">
            <v>98185</v>
          </cell>
          <cell r="G3563" t="str">
            <v>Actualización 2022 -I</v>
          </cell>
        </row>
        <row r="3564">
          <cell r="A3564">
            <v>9494</v>
          </cell>
          <cell r="B3564" t="str">
            <v>PROYECTO ESPECÍFICO</v>
          </cell>
          <cell r="C3564" t="str">
            <v xml:space="preserve">PATIO ZONAL ALAMEDA EL JARDIN </v>
          </cell>
          <cell r="D3564" t="str">
            <v>PROYECTO ESPECIFICO PATIO ZONAL ALAMEDA EL JARDIN - ESPEJO EN CRISTAL FLOTADO DE 4MM SIN BISELAR, CON BORDE PULIDO AHERIDO A MURO CON SILICONA ANTIHONGOS TRANSPARENTE (INCLUYE SUMINISTRO E INSTALACIÓN). SUMINISTRO E INSTALACIÓN</v>
          </cell>
          <cell r="E3564" t="str">
            <v>M2</v>
          </cell>
          <cell r="F3564">
            <v>122494</v>
          </cell>
          <cell r="G3564" t="str">
            <v>Actualización 2022 -I</v>
          </cell>
        </row>
        <row r="3565">
          <cell r="A3565">
            <v>9495</v>
          </cell>
          <cell r="B3565" t="str">
            <v>PROYECTO ESPECÍFICO</v>
          </cell>
          <cell r="C3565" t="str">
            <v xml:space="preserve">PATIO ZONAL ALAMEDA EL JARDIN </v>
          </cell>
          <cell r="D3565" t="str">
            <v>PROYECTO ESPECIFICO PATIO ZONAL ALAMEDA EL JARDIN - PANEL SEPARADOR DE ORINALES DE 1,00 M X 0,50 M O APROXIMADO, ANCLADO A MURO EN LAMINA DE ACERO INOXIDABLE. SUMINISTRO E INSTALACIÓN</v>
          </cell>
          <cell r="E3565" t="str">
            <v>UN</v>
          </cell>
          <cell r="F3565">
            <v>275835</v>
          </cell>
          <cell r="G3565" t="str">
            <v>Actualización 2022 -I</v>
          </cell>
        </row>
        <row r="3566">
          <cell r="A3566">
            <v>9496</v>
          </cell>
          <cell r="B3566" t="str">
            <v>PROYECTO ESPECÍFICO</v>
          </cell>
          <cell r="C3566" t="str">
            <v xml:space="preserve">PATIO ZONAL ALAMEDA EL JARDIN </v>
          </cell>
          <cell r="D3566" t="str">
            <v>PROYECTO ESPECIFICO PATIO ZONAL ALAMEDA EL JARDIN - TAPA PARA REGISTRO DE 20 X 20 CM. SUMINISTRO E INSTALACIÓN</v>
          </cell>
          <cell r="E3566" t="str">
            <v>UN</v>
          </cell>
          <cell r="F3566">
            <v>14032</v>
          </cell>
          <cell r="G3566" t="str">
            <v>Actualización 2022 -I</v>
          </cell>
        </row>
        <row r="3567">
          <cell r="A3567">
            <v>9497</v>
          </cell>
          <cell r="B3567" t="str">
            <v>PROYECTO ESPECÍFICO</v>
          </cell>
          <cell r="C3567" t="str">
            <v xml:space="preserve">PATIO ZONAL ALAMEDA EL JARDIN </v>
          </cell>
          <cell r="D3567" t="str">
            <v>PROYECTO ESPECIFICO PATIO ZONAL ALAMEDA EL JARDIN - TUBERÍA PVC - S8, D=10" NORMA NTC 3722-3. SUMINISTRO E INSTALACIÓN</v>
          </cell>
          <cell r="E3567" t="str">
            <v>ML</v>
          </cell>
          <cell r="F3567">
            <v>77452</v>
          </cell>
          <cell r="G3567" t="str">
            <v>Actualización 2022 -I</v>
          </cell>
        </row>
        <row r="3568">
          <cell r="A3568">
            <v>9498</v>
          </cell>
          <cell r="B3568" t="str">
            <v>PROYECTO ESPECÍFICO</v>
          </cell>
          <cell r="C3568" t="str">
            <v xml:space="preserve">PATIO ZONAL ALAMEDA EL JARDIN </v>
          </cell>
          <cell r="D3568" t="str">
            <v>PROYECTO ESPECIFICO PATIO ZONAL ALAMEDA EL JARDIN - TUBERÍA PVC-P DE 1/2" RDE 9. SUMINISTRO E INSTALACIÓN</v>
          </cell>
          <cell r="E3568" t="str">
            <v>ML</v>
          </cell>
          <cell r="F3568">
            <v>7173</v>
          </cell>
          <cell r="G3568" t="str">
            <v>Actualización 2022 -I</v>
          </cell>
        </row>
        <row r="3569">
          <cell r="A3569">
            <v>9499</v>
          </cell>
          <cell r="B3569" t="str">
            <v>PROYECTO ESPECÍFICO</v>
          </cell>
          <cell r="C3569" t="str">
            <v xml:space="preserve">PATIO ZONAL ALAMEDA EL JARDIN </v>
          </cell>
          <cell r="D3569" t="str">
            <v>PROYECTO ESPECIFICO PATIO ZONAL ALAMEDA EL JARDIN - TUBERÍA PVC-P DE 3/4" RDE 11. SUMINISTRO E INSTALACIÓN</v>
          </cell>
          <cell r="E3569" t="str">
            <v>ML</v>
          </cell>
          <cell r="F3569">
            <v>6793</v>
          </cell>
          <cell r="G3569" t="str">
            <v>Actualización 2022 -I</v>
          </cell>
        </row>
        <row r="3570">
          <cell r="A3570">
            <v>9500</v>
          </cell>
          <cell r="B3570" t="str">
            <v>PROYECTO ESPECÍFICO</v>
          </cell>
          <cell r="C3570" t="str">
            <v xml:space="preserve">PATIO ZONAL ALAMEDA EL JARDIN </v>
          </cell>
          <cell r="D3570" t="str">
            <v>PROYECTO ESPECIFICO PATIO ZONAL ALAMEDA EL JARDIN - REGISTRO EN BRONCE DE PASO DIRECTO ROSCADO DE 3/4". SUMINISTRO E INSTALACIÓN</v>
          </cell>
          <cell r="E3570" t="str">
            <v>UN</v>
          </cell>
          <cell r="F3570">
            <v>41580</v>
          </cell>
          <cell r="G3570" t="str">
            <v>Actualización 2022 -I</v>
          </cell>
        </row>
        <row r="3571">
          <cell r="A3571">
            <v>9501</v>
          </cell>
          <cell r="B3571" t="str">
            <v>PROYECTO ESPECÍFICO</v>
          </cell>
          <cell r="C3571" t="str">
            <v xml:space="preserve">PATIO ZONAL ALAMEDA EL JARDIN </v>
          </cell>
          <cell r="D3571" t="str">
            <v>PROYECTO ESPECIFICO PATIO ZONAL ALAMEDA EL JARDIN - REGISTRO EN BRONCE DE PASO DIRECTO ROSCADO DE 1". SUMINISTRO E INSTALACIÓN</v>
          </cell>
          <cell r="E3571" t="str">
            <v>UN</v>
          </cell>
          <cell r="F3571">
            <v>56511</v>
          </cell>
          <cell r="G3571" t="str">
            <v>Actualización 2022 -I</v>
          </cell>
        </row>
        <row r="3572">
          <cell r="A3572">
            <v>9502</v>
          </cell>
          <cell r="B3572" t="str">
            <v>PROYECTO ESPECÍFICO</v>
          </cell>
          <cell r="C3572" t="str">
            <v xml:space="preserve">PATIO ZONAL ALAMEDA EL JARDIN </v>
          </cell>
          <cell r="D3572" t="str">
            <v>PROYECTO ESPECIFICO PATIO ZONAL ALAMEDA EL JARDIN - REGISTRO EN BRONCE DE PASO DIRECTO ROSCADO DE 1 1/4". SUMINISTRO E INSTALACIÓN</v>
          </cell>
          <cell r="E3572" t="str">
            <v>UN</v>
          </cell>
          <cell r="F3572">
            <v>80322</v>
          </cell>
          <cell r="G3572" t="str">
            <v>Actualización 2022 -I</v>
          </cell>
        </row>
        <row r="3573">
          <cell r="A3573">
            <v>9503</v>
          </cell>
          <cell r="B3573" t="str">
            <v>PROYECTO ESPECÍFICO</v>
          </cell>
          <cell r="C3573" t="str">
            <v xml:space="preserve">PATIO ZONAL ALAMEDA EL JARDIN </v>
          </cell>
          <cell r="D3573" t="str">
            <v>PROYECTO ESPECIFICO PATIO ZONAL ALAMEDA EL JARDIN - REGISTRO EN BRONCE DE PASO DIRECTO ROSCADO DE 1 1/2". SUMINISTRO E INSTALACIÓN</v>
          </cell>
          <cell r="E3573" t="str">
            <v>UN</v>
          </cell>
          <cell r="F3573">
            <v>90981</v>
          </cell>
          <cell r="G3573" t="str">
            <v>Actualización 2022 -I</v>
          </cell>
        </row>
        <row r="3574">
          <cell r="A3574">
            <v>9504</v>
          </cell>
          <cell r="B3574" t="str">
            <v>PROYECTO ESPECÍFICO</v>
          </cell>
          <cell r="C3574" t="str">
            <v xml:space="preserve">PATIO ZONAL ALAMEDA EL JARDIN </v>
          </cell>
          <cell r="D3574" t="str">
            <v>PROYECTO ESPECIFICO PATIO ZONAL ALAMEDA EL JARDIN - REGISTRO EN BRONCE DE PASO DIRECTO ROSCADO DE 2". SUMINISTRO E INSTALACIÓN</v>
          </cell>
          <cell r="E3574" t="str">
            <v>UN</v>
          </cell>
          <cell r="F3574">
            <v>126597</v>
          </cell>
          <cell r="G3574" t="str">
            <v>Actualización 2022 -I</v>
          </cell>
        </row>
        <row r="3575">
          <cell r="A3575">
            <v>9505</v>
          </cell>
          <cell r="B3575" t="str">
            <v>PROYECTO ESPECÍFICO</v>
          </cell>
          <cell r="C3575" t="str">
            <v xml:space="preserve">PATIO ZONAL ALAMEDA EL JARDIN </v>
          </cell>
          <cell r="D3575" t="str">
            <v>PROYECTO ESPECIFICO PATIO ZONAL ALAMEDA EL JARDIN - TUBERÍA DE ACERO AL CARBON SCH10 D=4". SUMINISTRO E INSTALACIÓN</v>
          </cell>
          <cell r="E3575" t="str">
            <v>ML</v>
          </cell>
          <cell r="F3575">
            <v>105360</v>
          </cell>
          <cell r="G3575" t="str">
            <v>Actualización 2022 -I</v>
          </cell>
        </row>
        <row r="3576">
          <cell r="A3576">
            <v>9506</v>
          </cell>
          <cell r="B3576" t="str">
            <v>PROYECTO ESPECÍFICO</v>
          </cell>
          <cell r="C3576" t="str">
            <v xml:space="preserve">PATIO ZONAL ALAMEDA EL JARDIN </v>
          </cell>
          <cell r="D3576" t="str">
            <v>PROYECTO ESPECIFICO PATIO ZONAL ALAMEDA EL JARDIN - TUBERÍA DE ACERO AL CARBON SCH10 D=6". SUMINISTRO E INSTALACIÓN</v>
          </cell>
          <cell r="E3576" t="str">
            <v>ML</v>
          </cell>
          <cell r="F3576">
            <v>169674</v>
          </cell>
          <cell r="G3576" t="str">
            <v>Actualización 2022 -I</v>
          </cell>
        </row>
        <row r="3577">
          <cell r="A3577">
            <v>9507</v>
          </cell>
          <cell r="B3577" t="str">
            <v>PROYECTO ESPECÍFICO</v>
          </cell>
          <cell r="C3577" t="str">
            <v xml:space="preserve">PATIO ZONAL ALAMEDA EL JARDIN </v>
          </cell>
          <cell r="D3577" t="str">
            <v>PROYECTO ESPECIFICO PATIO ZONAL ALAMEDA EL JARDIN - TUBERÍA DE ACERO AL CARBON SCH10 D=3". SUMINISTRO E INSTALACIÓN</v>
          </cell>
          <cell r="E3577" t="str">
            <v>ML</v>
          </cell>
          <cell r="F3577">
            <v>85953</v>
          </cell>
          <cell r="G3577" t="str">
            <v>Actualización 2022 -I</v>
          </cell>
        </row>
        <row r="3578">
          <cell r="A3578">
            <v>9508</v>
          </cell>
          <cell r="B3578" t="str">
            <v>PROYECTO ESPECÍFICO</v>
          </cell>
          <cell r="C3578" t="str">
            <v xml:space="preserve">PATIO ZONAL ALAMEDA EL JARDIN </v>
          </cell>
          <cell r="D3578" t="str">
            <v>PROYECTO ESPECIFICO PATIO ZONAL ALAMEDA EL JARDIN - TUBERÍA DE ACERO AL CARBON SCH10 D=2". SUMINISTRO E INSTALACIÓN</v>
          </cell>
          <cell r="E3578" t="str">
            <v>ML</v>
          </cell>
          <cell r="F3578">
            <v>70048</v>
          </cell>
          <cell r="G3578" t="str">
            <v>Actualización 2022 -I</v>
          </cell>
        </row>
        <row r="3579">
          <cell r="A3579">
            <v>9509</v>
          </cell>
          <cell r="B3579" t="str">
            <v>PROYECTO ESPECÍFICO</v>
          </cell>
          <cell r="C3579" t="str">
            <v xml:space="preserve">PATIO ZONAL ALAMEDA EL JARDIN </v>
          </cell>
          <cell r="D3579" t="str">
            <v>PROYECTO ESPECIFICO PATIO ZONAL ALAMEDA EL JARDIN - TUBERÍA DE ACERO AL CARBON SCH40 D=1". SUMINISTRO E INSTALACIÓN</v>
          </cell>
          <cell r="E3579" t="str">
            <v>ML</v>
          </cell>
          <cell r="F3579">
            <v>45914</v>
          </cell>
          <cell r="G3579" t="str">
            <v>Actualización 2022 -I</v>
          </cell>
        </row>
        <row r="3580">
          <cell r="A3580">
            <v>9510</v>
          </cell>
          <cell r="B3580" t="str">
            <v>PROYECTO ESPECÍFICO</v>
          </cell>
          <cell r="C3580" t="str">
            <v xml:space="preserve">PATIO ZONAL ALAMEDA EL JARDIN </v>
          </cell>
          <cell r="D3580" t="str">
            <v>PROYECTO ESPECIFICO PATIO ZONAL ALAMEDA EL JARDIN - SALIDA LUMINARIA PARA INTERIORES EN TUBERÍA CONDUIT EMT Y/O PVC DE 3/4" (SUMINISTRO E INSTALACION - NO INCLUYE LUMINARIA)</v>
          </cell>
          <cell r="E3580" t="str">
            <v>UN</v>
          </cell>
          <cell r="F3580">
            <v>57038</v>
          </cell>
          <cell r="G3580" t="str">
            <v>Actualización 2022 -I</v>
          </cell>
        </row>
        <row r="3581">
          <cell r="A3581">
            <v>9511</v>
          </cell>
          <cell r="B3581" t="str">
            <v>PROYECTO ESPECÍFICO</v>
          </cell>
          <cell r="C3581" t="str">
            <v xml:space="preserve">PATIO ZONAL ALAMEDA EL JARDIN </v>
          </cell>
          <cell r="D3581" t="str">
            <v>PROYECTO ESPECIFICO PATIO ZONAL ALAMEDA EL JARDIN - ACOMETIDA EN CABLE DE CU THHN No 3x6 F +1x8N+ 1x10T AWG. INCLUYE ACCESORIOS DE FIJACIÓN Y CONEXIÓN</v>
          </cell>
          <cell r="E3581" t="str">
            <v>ML</v>
          </cell>
          <cell r="F3581">
            <v>37342</v>
          </cell>
          <cell r="G3581" t="str">
            <v>Actualización 2022 -I</v>
          </cell>
        </row>
        <row r="3582">
          <cell r="A3582">
            <v>9512</v>
          </cell>
          <cell r="B3582" t="str">
            <v>PROYECTO ESPECÍFICO</v>
          </cell>
          <cell r="C3582" t="str">
            <v xml:space="preserve">PATIO ZONAL ALAMEDA EL JARDIN </v>
          </cell>
          <cell r="D3582" t="str">
            <v>PROYECTO ESPECIFICO PATIO ZONAL ALAMEDA EL JARDIN - ACOMETIDA EN CABLE DE CU THHN No 3x4 F +1x6N+ 1x8T AWG. INCLUYE ACCESORIOS DE FIJACIÓN Y CONEXIÓN</v>
          </cell>
          <cell r="E3582" t="str">
            <v>ML</v>
          </cell>
          <cell r="F3582">
            <v>59236</v>
          </cell>
          <cell r="G3582" t="str">
            <v>Actualización 2022 -I</v>
          </cell>
        </row>
        <row r="3583">
          <cell r="A3583">
            <v>9513</v>
          </cell>
          <cell r="B3583" t="str">
            <v>PROYECTO ESPECÍFICO</v>
          </cell>
          <cell r="C3583" t="str">
            <v xml:space="preserve">PATIO ZONAL ALAMEDA EL JARDIN </v>
          </cell>
          <cell r="D3583" t="str">
            <v>PROYECTO ESPECIFICO PATIO ZONAL ALAMEDA EL JARDIN - ACOMETIDA EN CABLE DE CU THHN No 3x1/0 F +1x2N+ 1x6T AWG. INCLUYE ACCESORIOS DE FIJACIÓN Y CONEXIÓN</v>
          </cell>
          <cell r="E3583" t="str">
            <v>ML</v>
          </cell>
          <cell r="F3583">
            <v>104484</v>
          </cell>
          <cell r="G3583" t="str">
            <v>Actualización 2022 -I</v>
          </cell>
        </row>
        <row r="3584">
          <cell r="A3584">
            <v>9514</v>
          </cell>
          <cell r="B3584" t="str">
            <v>PROYECTO ESPECÍFICO</v>
          </cell>
          <cell r="C3584" t="str">
            <v xml:space="preserve">PATIO ZONAL ALAMEDA EL JARDIN </v>
          </cell>
          <cell r="D3584" t="str">
            <v>PROYECTO ESPECIFICO PATIO ZONAL ALAMEDA EL JARDIN - ACOMETIDA EN CABLE DE CU THHN No 3x4/0 F +1x2/0N+ 1x2T AWG. INCLUYE ACCESORIOS DE FIJACIÓN Y CONEXIÓN</v>
          </cell>
          <cell r="E3584" t="str">
            <v>ML</v>
          </cell>
          <cell r="F3584">
            <v>262679</v>
          </cell>
          <cell r="G3584" t="str">
            <v>Actualización 2022 -I</v>
          </cell>
        </row>
        <row r="3585">
          <cell r="A3585">
            <v>9515</v>
          </cell>
          <cell r="B3585" t="str">
            <v>PROYECTO ESPECÍFICO</v>
          </cell>
          <cell r="C3585" t="str">
            <v xml:space="preserve">PATIO ZONAL ALAMEDA EL JARDIN </v>
          </cell>
          <cell r="D3585" t="str">
            <v>PROYECTO ESPECIFICO PATIO ZONAL ALAMEDA EL JARDIN - TN6-1 MODULO MANTENIMIENTO. TABLERO IP54 USO EXTERIOR, INCLUYE BREAKER TOTALIZADOR, INTERRUPTORES SEGÚN PLANO UNIFILAR, CABLEADO DE POTENCIA, CERTIFICADO RETIE. SUMINISTRO E INSTALACIÓN</v>
          </cell>
          <cell r="E3585" t="str">
            <v>UN</v>
          </cell>
          <cell r="F3585">
            <v>5617589</v>
          </cell>
          <cell r="G3585" t="str">
            <v>Actualización 2022 -I</v>
          </cell>
        </row>
        <row r="3586">
          <cell r="A3586">
            <v>9516</v>
          </cell>
          <cell r="B3586" t="str">
            <v>PROYECTO ESPECÍFICO</v>
          </cell>
          <cell r="C3586" t="str">
            <v xml:space="preserve">PATIO ZONAL ALAMEDA EL JARDIN </v>
          </cell>
          <cell r="D3586" t="str">
            <v>PROYECTO ESPECIFICO PATIO ZONAL ALAMEDA EL JARDIN - TN3-1 MODULO PINTURA. TABLERO IP54 USO EXTERIOR, INCLUYE BREAKER TOTALIZADOR, INTERRUPTORES SEGÚN PLANO UNIFILAR, CABLEADO DE POTENCIA, CERTIFICADO RETIE. SUMINISTRO E INSTALACIÓN.</v>
          </cell>
          <cell r="E3586" t="str">
            <v>UN</v>
          </cell>
          <cell r="F3586">
            <v>4725089</v>
          </cell>
          <cell r="G3586" t="str">
            <v>Actualización 2022 -I</v>
          </cell>
        </row>
        <row r="3587">
          <cell r="A3587">
            <v>9517</v>
          </cell>
          <cell r="B3587" t="str">
            <v>PROYECTO ESPECÍFICO</v>
          </cell>
          <cell r="C3587" t="str">
            <v xml:space="preserve">PATIO ZONAL ALAMEDA EL JARDIN </v>
          </cell>
          <cell r="D3587" t="str">
            <v>PROYECTO ESPECIFICO PATIO ZONAL ALAMEDA EL JARDIN - TN3-1 MODULO LAVADO. TABLERO IP54 USO EXTERIOR, INCLUYE BREAKER TOTALIZADOR, INTERRUPTORES SEGÚN PLANO UNIFILAR, CABLEADO DE POTENCIA, CERTIFICADO RETIE. SUMINISTRO E INSTALACIÓN</v>
          </cell>
          <cell r="E3587" t="str">
            <v>UN</v>
          </cell>
          <cell r="F3587">
            <v>4498989</v>
          </cell>
          <cell r="G3587" t="str">
            <v>Actualización 2022 -I</v>
          </cell>
        </row>
        <row r="3588">
          <cell r="A3588">
            <v>9518</v>
          </cell>
          <cell r="B3588" t="str">
            <v>PROYECTO ESPECÍFICO</v>
          </cell>
          <cell r="C3588" t="str">
            <v xml:space="preserve">PATIO ZONAL ALAMEDA EL JARDIN </v>
          </cell>
          <cell r="D3588" t="str">
            <v xml:space="preserve">PROYECTO ESPECIFICO PATIO ZONAL ALAMEDA EL JARDIN - SIFON PVC 135° D=3". SUMINISTRO E INSTALACIÓN </v>
          </cell>
          <cell r="E3588" t="str">
            <v>UN</v>
          </cell>
          <cell r="F3588">
            <v>20892</v>
          </cell>
          <cell r="G3588" t="str">
            <v>Actualización 2022 -I</v>
          </cell>
        </row>
        <row r="3589">
          <cell r="A3589">
            <v>9520</v>
          </cell>
          <cell r="B3589" t="str">
            <v>PROYECTO ESPECÍFICO</v>
          </cell>
          <cell r="C3589" t="str">
            <v xml:space="preserve">PATIO ZONAL ALAMEDA EL JARDIN </v>
          </cell>
          <cell r="D3589" t="str">
            <v>PROYECTO ESPECIFICO PATIO ZONAL ALAMEDA EL JARDIN: TRAMPA DE GRASAS DE 95 LT. (Incluye Suministro e Instalación)</v>
          </cell>
          <cell r="E3589" t="str">
            <v>UN</v>
          </cell>
          <cell r="F3589">
            <v>285679</v>
          </cell>
          <cell r="G3589" t="str">
            <v>Actualización 2022 -I</v>
          </cell>
        </row>
        <row r="3590">
          <cell r="A3590">
            <v>9521</v>
          </cell>
          <cell r="B3590" t="str">
            <v>PROYECTO ESPECÍFICO</v>
          </cell>
          <cell r="C3590" t="str">
            <v xml:space="preserve">PATIO ZONAL ALAMEDA EL JARDIN </v>
          </cell>
          <cell r="D3590" t="str">
            <v>PROYECTO ESPECIFICO PATIO ZONAL ALAMEDA EL JARDIN: ENDURECEDOR DE  PISO A  BASE DE  CUARZO  (Incluye Suministro e Instalación)</v>
          </cell>
          <cell r="E3590" t="str">
            <v>M2</v>
          </cell>
          <cell r="F3590">
            <v>15854</v>
          </cell>
          <cell r="G3590" t="str">
            <v>Actualización 2022 -I</v>
          </cell>
        </row>
        <row r="3591">
          <cell r="A3591">
            <v>9522</v>
          </cell>
          <cell r="B3591" t="str">
            <v>PROYECTO ESPECÍFICO</v>
          </cell>
          <cell r="C3591" t="str">
            <v xml:space="preserve">PATIO ZONAL ALAMEDA EL JARDIN </v>
          </cell>
          <cell r="D3591" t="str">
            <v>PROYECTO ESPECIFICO PATIO ZONAL ALAMEDA EL JARDIN: 	DIVISIONES CANTILIVER ANCLADAS A MURO Y PUERTAS SANITARIOS EN ACERO INOXIDABLE, LÍNEA INSTITUCIONAL. (PUERTAS INCLUYEN CERRADO Y GANCHO ROPA). Suministro e instalación</v>
          </cell>
          <cell r="E3591" t="str">
            <v>M2</v>
          </cell>
          <cell r="F3591">
            <v>541218</v>
          </cell>
          <cell r="G3591" t="str">
            <v>Actualización 2022 -I</v>
          </cell>
        </row>
        <row r="3592">
          <cell r="A3592">
            <v>9524</v>
          </cell>
          <cell r="B3592" t="str">
            <v>PROYECTO ESPECÍFICO</v>
          </cell>
          <cell r="C3592" t="str">
            <v xml:space="preserve">PATIO ZONAL ALAMEDA EL JARDIN </v>
          </cell>
          <cell r="D3592" t="str">
            <v xml:space="preserve">PROYECTO ESPECIFICO PATIO ZONAL ALAMEDA EL JARDIN: 	MACROMEDIDOR PARA AGUA POTABLE DE 2". TIPO HELICE WOLTMANN, DIÁMETRO DE 2". Suministro e instalación </v>
          </cell>
          <cell r="E3592" t="str">
            <v>UN</v>
          </cell>
          <cell r="F3592">
            <v>1896230</v>
          </cell>
          <cell r="G3592" t="str">
            <v>Actualización 2022 -I</v>
          </cell>
        </row>
        <row r="3593">
          <cell r="A3593">
            <v>9525</v>
          </cell>
          <cell r="B3593" t="str">
            <v>PROYECTO ESPECÍFICO</v>
          </cell>
          <cell r="C3593" t="str">
            <v xml:space="preserve">PATIO ZONAL ALAMEDA EL JARDIN </v>
          </cell>
          <cell r="D3593" t="str">
            <v xml:space="preserve">PROYECTO ESPECIFICO PATIO ZONAL ALAMEDA EL JARDIN: 	TANQUE 1000 HI-PRESS 1000 LITROS VERTICAL . Suministro e instalación  </v>
          </cell>
          <cell r="E3593" t="str">
            <v>UN</v>
          </cell>
          <cell r="F3593">
            <v>4666560</v>
          </cell>
          <cell r="G3593" t="str">
            <v>Actualización 2022 -I</v>
          </cell>
        </row>
        <row r="3594">
          <cell r="A3594">
            <v>9526</v>
          </cell>
          <cell r="B3594" t="str">
            <v>PROYECTO ESPECÍFICO</v>
          </cell>
          <cell r="C3594" t="str">
            <v xml:space="preserve">PATIO ZONAL ALAMEDA EL JARDIN </v>
          </cell>
          <cell r="D3594" t="str">
            <v xml:space="preserve">PROYECTO ESPECIFICO PATIO ZONAL ALAMEDA EL JARDIN: 	JUEGO DE PRE MOLDEADOS TIPO EXTERIOR PARA CABLE XLPE 15KVA PARA CALIBRES ENTRE 2-4-0. Suministro e instalación  </v>
          </cell>
          <cell r="E3594" t="str">
            <v>UN</v>
          </cell>
          <cell r="F3594">
            <v>311118</v>
          </cell>
          <cell r="G3594" t="str">
            <v>Actualización 2022 -I</v>
          </cell>
        </row>
        <row r="3595">
          <cell r="A3595">
            <v>9527</v>
          </cell>
          <cell r="B3595" t="str">
            <v>PROYECTO ESPECÍFICO</v>
          </cell>
          <cell r="C3595" t="str">
            <v xml:space="preserve">PATIO ZONAL ALAMEDA EL JARDIN </v>
          </cell>
          <cell r="D3595" t="str">
            <v xml:space="preserve">PROYECTO ESPECIFICO PATIO ZONAL ALAMEDA EL JARDIN: 	PLANTA ELÉCTRICA DE 300 KVA. VOLTAJE 220V. Suministro e instalación  </v>
          </cell>
          <cell r="E3595" t="str">
            <v>UN</v>
          </cell>
          <cell r="F3595">
            <v>133000087</v>
          </cell>
          <cell r="G3595" t="str">
            <v>Actualización 2022 -I</v>
          </cell>
        </row>
        <row r="3596">
          <cell r="A3596">
            <v>9528</v>
          </cell>
          <cell r="B3596" t="str">
            <v>PROYECTO ESPECÍFICO</v>
          </cell>
          <cell r="C3596" t="str">
            <v xml:space="preserve">PATIO ZONAL ALAMEDA EL JARDIN </v>
          </cell>
          <cell r="D3596" t="str">
            <v>PROYECTO ESPECIFICO PATIO ZONAL ALAMEDA EL JARDIN: BORDILLO ANTEPECHO POLIMERO TIPO B PARA VENTANAS, EN CONCRETO 0.40 x 0.25 MTS. (ALIGERADO). (SUMINSTRO E INSTALACION)</v>
          </cell>
          <cell r="E3596" t="str">
            <v>ML</v>
          </cell>
          <cell r="F3596">
            <v>29859</v>
          </cell>
          <cell r="G3596" t="str">
            <v>Actualización 2022 -I</v>
          </cell>
        </row>
        <row r="3597">
          <cell r="A3597">
            <v>9529</v>
          </cell>
          <cell r="B3597" t="str">
            <v>PROYECTO ESPECÍFICO</v>
          </cell>
          <cell r="C3597" t="str">
            <v xml:space="preserve">PATIO ZONAL ALAMEDA EL JARDIN </v>
          </cell>
          <cell r="D3597" t="str">
            <v>PROYECTO ESPECIFICO PATIO ZONAL ALAMEDA EL JARDIN: LAMPARA FLUORESCENTE COMPACTO - EXTERIORES (Suministro e instalación)</v>
          </cell>
          <cell r="E3597" t="str">
            <v>UN</v>
          </cell>
          <cell r="F3597">
            <v>38859</v>
          </cell>
          <cell r="G3597" t="str">
            <v>Actualización 2022 -I</v>
          </cell>
        </row>
        <row r="3598">
          <cell r="A3598">
            <v>9530</v>
          </cell>
          <cell r="B3598" t="str">
            <v>PROYECTO ESPECÍFICO</v>
          </cell>
          <cell r="C3598" t="str">
            <v xml:space="preserve">PATIO ZONAL ALAMEDA EL JARDIN </v>
          </cell>
          <cell r="D3598" t="str">
            <v>PROYECTO ESPECIFICO PATIO ZONAL ALAMEDA EL JARDIN: SENSOR DE MOVIMIENTO 360° PARA LUMINARIA - FOTOCONTROL (Incluye Suministro e Instalación).</v>
          </cell>
          <cell r="E3598" t="str">
            <v>UN</v>
          </cell>
          <cell r="F3598">
            <v>45860</v>
          </cell>
          <cell r="G3598" t="str">
            <v>Actualización 2022 -I</v>
          </cell>
        </row>
        <row r="3599">
          <cell r="A3599">
            <v>9531</v>
          </cell>
          <cell r="B3599" t="str">
            <v>PROYECTO ESPECÍFICO</v>
          </cell>
          <cell r="C3599" t="str">
            <v xml:space="preserve">PATIO ZONAL ALAMEDA EL JARDIN </v>
          </cell>
          <cell r="D3599" t="str">
            <v>PROYECTO ESPECIFICO PATIO ZONAL ALAMEDA EL JARDIN: LAMPARA HALOGENA DE INCRUSTAR EN PISO (Suministro e instalación)</v>
          </cell>
          <cell r="E3599" t="str">
            <v>UN</v>
          </cell>
          <cell r="F3599">
            <v>116375</v>
          </cell>
          <cell r="G3599" t="str">
            <v>Actualización 2022 -I</v>
          </cell>
        </row>
        <row r="3600">
          <cell r="A3600">
            <v>9532</v>
          </cell>
          <cell r="B3600" t="str">
            <v>PROYECTO ESPECÍFICO</v>
          </cell>
          <cell r="C3600" t="str">
            <v xml:space="preserve">PATIO ZONAL ALAMEDA EL JARDIN </v>
          </cell>
          <cell r="D3600" t="str">
            <v>PROYECTO ESPECIFICO PATIO ZONAL ALAMEDA EL JARDIN: CONCRETO TREMIE 4000 PSI (28 Mpa) PARA PANTALLAS (INCLUYE SUMINISTRO E INSTALACIÓN. NO INCLUYE REFUERZO)</v>
          </cell>
          <cell r="E3600" t="str">
            <v>M3</v>
          </cell>
          <cell r="F3600">
            <v>470661</v>
          </cell>
          <cell r="G3600" t="str">
            <v>Actualización 2022 -I</v>
          </cell>
        </row>
        <row r="3601">
          <cell r="A3601">
            <v>9533</v>
          </cell>
          <cell r="B3601" t="str">
            <v>PROYECTO ESPECÍFICO</v>
          </cell>
          <cell r="C3601" t="str">
            <v xml:space="preserve">PATIO ZONAL ALAMEDA EL JARDIN </v>
          </cell>
          <cell r="D3601" t="str">
            <v>PROYECTO ESPECIFICO PATIO ZONAL ALAMEDA EL JARDIN: CONCRETO PULIDO SIN ACABADO (INCLUYE SUMINISTRO E INSTALACIÓN)</v>
          </cell>
          <cell r="E3601" t="str">
            <v>M2</v>
          </cell>
          <cell r="F3601">
            <v>432891</v>
          </cell>
          <cell r="G3601" t="str">
            <v>Actualización 2022 -I</v>
          </cell>
        </row>
        <row r="3602">
          <cell r="A3602">
            <v>9534</v>
          </cell>
          <cell r="B3602" t="str">
            <v>PROYECTO ESPECÍFICO</v>
          </cell>
          <cell r="C3602" t="str">
            <v xml:space="preserve">PATIO ZONAL ALAMEDA EL JARDIN </v>
          </cell>
          <cell r="D3602" t="str">
            <v>PROYECTO ESPECIFICO PATIO ZONAL ALAMEDA EL JARDIN: ESCALERA MACIZA A LA VISTA EN CONCRETO COLOR GRIS F ́C 5000 PSI, (CONSTRUCCION: INCLUYE AUTOBOMBA, CONCRETO DE 5000 PSI, CAMILLA DE MADERA NUEVA, DESMOLDANTE EN POLVO, MANO DE OBRA)</v>
          </cell>
          <cell r="E3602" t="str">
            <v>M3</v>
          </cell>
          <cell r="F3602">
            <v>591244</v>
          </cell>
          <cell r="G3602" t="str">
            <v>Actualización 2022 -I</v>
          </cell>
        </row>
        <row r="3603">
          <cell r="A3603">
            <v>9535</v>
          </cell>
          <cell r="B3603" t="str">
            <v>PROYECTO ESPECÍFICO</v>
          </cell>
          <cell r="C3603" t="str">
            <v xml:space="preserve">PATIO ZONAL ALAMEDA EL JARDIN </v>
          </cell>
          <cell r="D3603" t="str">
            <v>PROYECTO ESPECIFICO PATIO ZONAL ALAMEDA EL JARDIN: CONCRETO IMPERMEABILIZADO SUPERESTRUCTURA DE 5000 PSI PREMEZCLADO, GRAVA COMÚN (INCLUYE SUMINISTRO, BOMBEO, FORMALETEO, COLOCACIÓN, CURADO Y JUNTAS. NO INCL. REFUERZO).</v>
          </cell>
          <cell r="E3603" t="str">
            <v>M3</v>
          </cell>
          <cell r="F3603">
            <v>752401</v>
          </cell>
          <cell r="G3603" t="str">
            <v>Actualización 2022 -I</v>
          </cell>
        </row>
        <row r="3604">
          <cell r="A3604">
            <v>9536</v>
          </cell>
          <cell r="B3604" t="str">
            <v>PROYECTO ESPECÍFICO</v>
          </cell>
          <cell r="C3604" t="str">
            <v xml:space="preserve">PATIO ZONAL ALAMEDA EL JARDIN </v>
          </cell>
          <cell r="D3604" t="str">
            <v>PROYECTO ESPECIFICO PATIO ZONAL ALAMEDA EL JARDIN: SALIDA BIFÁSICA PARA SECADOR DE MANOS EN TUBERÍA CONDUIT EMT Y/O PVC DE 3/4" (SUMINISTRO E INSTALACIÓN)</v>
          </cell>
          <cell r="E3604" t="str">
            <v>UN</v>
          </cell>
          <cell r="F3604">
            <v>450525</v>
          </cell>
          <cell r="G3604" t="str">
            <v>Actualización 2022 -I</v>
          </cell>
        </row>
        <row r="3605">
          <cell r="A3605">
            <v>9537</v>
          </cell>
          <cell r="B3605" t="str">
            <v>PROYECTO ESPECÍFICO</v>
          </cell>
          <cell r="C3605" t="str">
            <v xml:space="preserve">PATIO ZONAL ALAMEDA EL JARDIN </v>
          </cell>
          <cell r="D3605" t="str">
            <v>PROYECTO ESPECIFICO PATIO ZONAL ALAMEDA EL JARDIN: BREAKER INDUSTRIAL TOTALIZADOR 3X30A (SUMINSTRO E INSTALACION)</v>
          </cell>
          <cell r="E3605" t="str">
            <v>UN</v>
          </cell>
          <cell r="F3605">
            <v>139378</v>
          </cell>
          <cell r="G3605" t="str">
            <v>Actualización 2022 -I</v>
          </cell>
        </row>
        <row r="3606">
          <cell r="A3606">
            <v>9538</v>
          </cell>
          <cell r="B3606" t="str">
            <v>PROYECTO ESPECÍFICO</v>
          </cell>
          <cell r="C3606" t="str">
            <v xml:space="preserve">PATIO ZONAL ALAMEDA EL JARDIN </v>
          </cell>
          <cell r="D3606" t="str">
            <v>PROYECTO ESPECIFICO PATIO ZONAL ALAMEDA EL JARDIN: BREAKER INDUSTRIAL TOTALIZADOR 3X40A (SUMINSTRO E INSTALACION)</v>
          </cell>
          <cell r="E3606" t="str">
            <v>UN</v>
          </cell>
          <cell r="F3606">
            <v>139374</v>
          </cell>
          <cell r="G3606" t="str">
            <v>Actualización 2022 -I</v>
          </cell>
        </row>
        <row r="3607">
          <cell r="A3607">
            <v>9539</v>
          </cell>
          <cell r="B3607" t="str">
            <v>PROYECTO ESPECÍFICO</v>
          </cell>
          <cell r="C3607" t="str">
            <v xml:space="preserve">PATIO ZONAL ALAMEDA EL JARDIN </v>
          </cell>
          <cell r="D3607" t="str">
            <v>PROYECTO ESPECIFICO PATIO ZONAL ALAMEDA EL JARDIN: BREAKER INDUSTRIAL TOTALIZADOR 3X20A (SUMINSTRO E INSTALACION)</v>
          </cell>
          <cell r="E3607" t="str">
            <v>UN</v>
          </cell>
          <cell r="F3607">
            <v>137494</v>
          </cell>
          <cell r="G3607" t="str">
            <v>Actualización 2022 -I</v>
          </cell>
        </row>
        <row r="3608">
          <cell r="A3608">
            <v>9540</v>
          </cell>
          <cell r="B3608" t="str">
            <v>PROYECTO ESPECÍFICO</v>
          </cell>
          <cell r="C3608" t="str">
            <v xml:space="preserve">PATIO ZONAL ALAMEDA EL JARDIN </v>
          </cell>
          <cell r="D3608" t="str">
            <v>PROYECTO ESPECIFICO PATIO ZONAL ALAMEDA EL JARDIN: BREAKER INDUSTRIAL TOTALIZADOR 3X50A, 3X60A y 3X80A (SUMINSTRO E INSTALACION)</v>
          </cell>
          <cell r="E3608" t="str">
            <v>UN</v>
          </cell>
          <cell r="F3608">
            <v>205568</v>
          </cell>
          <cell r="G3608" t="str">
            <v>Actualización 2022 -I</v>
          </cell>
        </row>
        <row r="3609">
          <cell r="A3609">
            <v>9541</v>
          </cell>
          <cell r="B3609" t="str">
            <v>PROYECTO ESPECÍFICO</v>
          </cell>
          <cell r="C3609" t="str">
            <v xml:space="preserve">PATIO ZONAL ALAMEDA EL JARDIN </v>
          </cell>
          <cell r="D3609" t="str">
            <v>PROYECTO ESPECIFICO PATIO ZONAL ALAMEDA EL JARDIN: TABLERO BOMBAS DE ACUERDO A DIAGRAMA UNIFILAR (SUMINISTRO E INSTALACION)</v>
          </cell>
          <cell r="E3609" t="str">
            <v>UN</v>
          </cell>
          <cell r="F3609">
            <v>620660</v>
          </cell>
          <cell r="G3609" t="str">
            <v>Actualización 2022 -I</v>
          </cell>
        </row>
        <row r="3610">
          <cell r="A3610">
            <v>9542</v>
          </cell>
          <cell r="B3610" t="str">
            <v>PROYECTO ESPECÍFICO</v>
          </cell>
          <cell r="C3610" t="str">
            <v xml:space="preserve">PATIO ZONAL ALAMEDA EL JARDIN </v>
          </cell>
          <cell r="D3610" t="str">
            <v>PROYECTO ESPECIFICO PATIO ZONAL ALAMEDA EL JARDIN: SALIDA PARA INTERRUPTOR CONMUTABLE (SUMINISTRO E INSTALACION)</v>
          </cell>
          <cell r="E3610" t="str">
            <v>UN</v>
          </cell>
          <cell r="F3610">
            <v>174289</v>
          </cell>
          <cell r="G3610" t="str">
            <v>Actualización 2022 -I</v>
          </cell>
        </row>
        <row r="3611">
          <cell r="A3611">
            <v>9543</v>
          </cell>
          <cell r="B3611" t="str">
            <v>PROYECTO ESPECÍFICO</v>
          </cell>
          <cell r="C3611" t="str">
            <v xml:space="preserve">PATIO ZONAL ALAMEDA EL JARDIN </v>
          </cell>
          <cell r="D3611" t="str">
            <v>PROYECTO ESPECIFICO PATIO ZONAL ALAMEDA EL JARDIN: BREAKER TIPO ENCHUFABLE 1X20A (SUMINSTRO E INSTALACION)</v>
          </cell>
          <cell r="E3611" t="str">
            <v>UN</v>
          </cell>
          <cell r="F3611">
            <v>16657</v>
          </cell>
          <cell r="G3611" t="str">
            <v>Actualización 2022 -I</v>
          </cell>
        </row>
        <row r="3612">
          <cell r="A3612">
            <v>9545</v>
          </cell>
          <cell r="B3612" t="str">
            <v>PROYECTO ESPECÍFICO</v>
          </cell>
          <cell r="C3612" t="str">
            <v>Proyecto:Ejecución de las obras y actividades complementarias para el reforzamiento estructural de puentes vehiculares - Grupo 3</v>
          </cell>
          <cell r="D3612" t="str">
            <v>Proyecto: Ejecución de las obras y actividades complementarias para el reforzamiento estructural de puentes vehiculares en Bogotá D.C. – Grupo 3. PILOTE DE CONCRETO TREMIE DE 4000 PSI (PREBARRENADO) CON DIÁMETRO 0,35m. INCLUYE EXCAVACIÓN, FUNDIDA, AGUA DE CARROTANQUES, RETIRO DE LODOS.  Suministro e instalación.</v>
          </cell>
          <cell r="E3612" t="str">
            <v>ML</v>
          </cell>
          <cell r="F3612">
            <v>266277</v>
          </cell>
          <cell r="G3612" t="str">
            <v>Actualización 2022 -I</v>
          </cell>
        </row>
        <row r="3613">
          <cell r="A3613">
            <v>9547</v>
          </cell>
          <cell r="B3613" t="str">
            <v>PROYECTO ESPECÍFICO</v>
          </cell>
          <cell r="C3613" t="str">
            <v>ESTUDIOS Y DISEÑOS PARA SITIOS INESTABLES EN BOGOTÁ D.C.</v>
          </cell>
          <cell r="D3613" t="str">
            <v>ESTUDIOS Y DISEÑOS PARA SITIOS INESTABLES EN BOGOTÁ D.C - SUBMURACIÓN EN CONCRETO POBRE F'C =14 MPA. INCLUYE SUMINISTRO Y COLOCACIÓN</v>
          </cell>
          <cell r="E3613" t="str">
            <v>M3</v>
          </cell>
          <cell r="F3613">
            <v>470125</v>
          </cell>
          <cell r="G3613" t="str">
            <v>Actualización 2022 -I</v>
          </cell>
        </row>
        <row r="3614">
          <cell r="A3614">
            <v>9548</v>
          </cell>
          <cell r="B3614" t="str">
            <v>PROYECTO ESPECÍFICO</v>
          </cell>
          <cell r="C3614" t="str">
            <v>ESTUDIOS Y DISEÑOS PARA SITIOS INESTABLES EN BOGOTÁ D.C.</v>
          </cell>
          <cell r="D3614" t="str">
            <v>ESTUDIOS Y DISEÑOS PARA SITIOS INESTABLES EN BOGOTÁ D.C - MURO EN BLOQUE DE CONCRETO ESTRIADO (BLOQUE ESTRUCUTURAL 14X19X39CM) CON SUELO MECÁNICAMENTE ESTABILIZADO ALTURA VARIABLE ENTRE 1.0M Y 2.5M.  INCLUYE CONSTRUCCIÓN, SUMINISTRO E INSTALACIÓN VIGA DE CIMENTACIÓN, VIGA CINTA, ACERO DE REFUERZO, GEOTEXTIL, GEODREN PLANAR Y MATERIAL SELECCIONADO DE LLENO.</v>
          </cell>
          <cell r="E3614" t="str">
            <v>ML</v>
          </cell>
          <cell r="F3614">
            <v>574823</v>
          </cell>
          <cell r="G3614" t="str">
            <v>Actualización 2022 -I</v>
          </cell>
        </row>
        <row r="3615">
          <cell r="A3615">
            <v>9549</v>
          </cell>
          <cell r="B3615" t="str">
            <v>PROYECTO ESPECÍFICO</v>
          </cell>
          <cell r="C3615" t="str">
            <v>ESTUDIOS Y DISEÑOS PARA SITIOS INESTABLES EN BOGOTÁ D.C.</v>
          </cell>
          <cell r="D3615" t="str">
            <v>ESTUDIOS Y DISEÑOS PARA SITIOS INESTABLES EN BOGOTÁ D.C - MURO EN BLOQUE DE CONCRETO ESTRIADO (BLOQUE ESTRUCUTURAL 14X19X39CM) CON SUELO MECÁNICAMENTE ESTABILIZADO ALTURA VARIABLE ENTRE 2.5M Y 3.5M.  INCLUYE CONSTRUCCIÓN, SUMINISTRO E INSTALACIÓN VIGA DE CIMENTACIÓN, VIGA CINTA, ACERO DE REFUERZO, GEOTEXTIL, GEODREN PLANAR Y MATERIAL SELECCIONADO DE LLENO.</v>
          </cell>
          <cell r="E3615" t="str">
            <v>ML</v>
          </cell>
          <cell r="F3615">
            <v>752981</v>
          </cell>
          <cell r="G3615" t="str">
            <v>Actualización 2022 -I</v>
          </cell>
        </row>
        <row r="3616">
          <cell r="A3616">
            <v>9550</v>
          </cell>
          <cell r="B3616" t="str">
            <v>PROYECTO ESPECÍFICO</v>
          </cell>
          <cell r="C3616" t="str">
            <v>ESTUDIOS Y DISEÑOS PARA SITIOS INESTABLES EN BOGOTÁ D.C.</v>
          </cell>
          <cell r="D3616" t="str">
            <v>ESTUDIOS Y DISEÑOS PARA SITIOS INESTABLES EN BOGOTÁ D.C - CABEZALES PARA TENSIONAMIENTO DE ANCLAJES EN CONCRETO F'C=28MPA. (INCLUYE ACERO DE REFUERZO)</v>
          </cell>
          <cell r="E3616" t="str">
            <v>M3</v>
          </cell>
          <cell r="F3616">
            <v>751198</v>
          </cell>
          <cell r="G3616" t="str">
            <v>Actualización 2022 -I</v>
          </cell>
        </row>
        <row r="3617">
          <cell r="A3617">
            <v>9551</v>
          </cell>
          <cell r="B3617" t="str">
            <v>PROYECTO ESPECÍFICO</v>
          </cell>
          <cell r="C3617" t="str">
            <v>ESTUDIOS Y DISEÑOS PARA SITIOS INESTABLES EN BOGOTÁ D.C.</v>
          </cell>
          <cell r="D3617" t="str">
            <v>ESTUDIOS Y DISEÑOS PARA SITIOS INESTABLES EN BOGOTÁ D.C - ANCLAJE FLEXIBLE DE CABLE ESPIRAL Ø=10.5MM . INCLUYE PERFORACIÓN Y DADO EN CONCRETO PARA PROTECCIÓN</v>
          </cell>
          <cell r="E3617" t="str">
            <v>ML</v>
          </cell>
          <cell r="F3617">
            <v>40039</v>
          </cell>
          <cell r="G3617" t="str">
            <v>Actualización 2022 -I</v>
          </cell>
        </row>
        <row r="3618">
          <cell r="A3618">
            <v>9552</v>
          </cell>
          <cell r="B3618" t="str">
            <v>PROYECTO ESPECÍFICO</v>
          </cell>
          <cell r="C3618" t="str">
            <v>ESTUDIOS Y DISEÑOS PARA SITIOS INESTABLES EN BOGOTÁ D.C.</v>
          </cell>
          <cell r="D3618" t="str">
            <v>ESTUDIOS Y DISEÑOS PARA SITIOS INESTABLES EN BOGOTÁ D.C - PLATINA DE ACERO LAMINADO A36 PARA APLICACIONES ESTRUCTUDARES. DIMENSIONES 0.3M*0.3M E=25MM</v>
          </cell>
          <cell r="E3618" t="str">
            <v>UN</v>
          </cell>
          <cell r="F3618">
            <v>56461</v>
          </cell>
          <cell r="G3618" t="str">
            <v>Actualización 2022 -I</v>
          </cell>
        </row>
        <row r="3619">
          <cell r="A3619">
            <v>9553</v>
          </cell>
          <cell r="B3619" t="str">
            <v>PROYECTO ESPECÍFICO</v>
          </cell>
          <cell r="C3619" t="str">
            <v>ESTUDIOS Y DISEÑOS PARA SITIOS INESTABLES EN BOGOTÁ D.C.</v>
          </cell>
          <cell r="D3619" t="str">
            <v>ESTUDIOS Y DISEÑOS PARA SITIOS INESTABLES EN BOGOTÁ D.C - CABLE ACERADO Ø=10,0MM, INCLUYE PLATINA, GRAPAS Y ANCLAJE EXPANSIVO DE SUJECIÓN</v>
          </cell>
          <cell r="E3619" t="str">
            <v>ML</v>
          </cell>
          <cell r="F3619">
            <v>24036</v>
          </cell>
          <cell r="G3619" t="str">
            <v>Actualización 2022 -I</v>
          </cell>
        </row>
        <row r="3620">
          <cell r="A3620">
            <v>9554</v>
          </cell>
          <cell r="B3620" t="str">
            <v>PROYECTO ESPECÍFICO</v>
          </cell>
          <cell r="C3620" t="str">
            <v>ESTUDIOS Y DISEÑOS PARA SITIOS INESTABLES EN BOGOTÁ D.C.</v>
          </cell>
          <cell r="D3620" t="str">
            <v>ESTUDIOS Y DISEÑOS PARA SITIOS INESTABLES EN BOGOTÁ D.C - TRANSPORTE DE MATERIALES PÉTREOS A LA REGIÓN DE SUMAPAZ</v>
          </cell>
          <cell r="E3620" t="str">
            <v>M3-KM</v>
          </cell>
          <cell r="F3620">
            <v>1449</v>
          </cell>
          <cell r="G3620" t="str">
            <v>Actualización 2022 -I</v>
          </cell>
        </row>
        <row r="3621">
          <cell r="A3621">
            <v>9555</v>
          </cell>
          <cell r="B3621" t="str">
            <v>PROYECTO ESPECÍFICO</v>
          </cell>
          <cell r="C3621" t="str">
            <v>ESTUDIOS Y DISEÑOS PARA SITIOS INESTABLES EN BOGOTÁ D.C.</v>
          </cell>
          <cell r="D3621" t="str">
            <v>ESTUDIOS Y DISEÑOS PARA SITIOS INESTABLES EN BOGOTÁ D.C. CAISSON ØINT= 0,90 M CON ANILLOS E=12CM EN CONCRETO DE F'C=21MPA. INCLUYE EXCAVACIÓN. NO INCLUYE ACERO DE REFUERZO</v>
          </cell>
          <cell r="E3621" t="str">
            <v>ML</v>
          </cell>
          <cell r="F3621">
            <v>1148912</v>
          </cell>
          <cell r="G3621" t="str">
            <v>Actualización 2022 -I</v>
          </cell>
        </row>
        <row r="3622">
          <cell r="A3622">
            <v>9556</v>
          </cell>
          <cell r="B3622" t="str">
            <v>PROYECTO ESPECÍFICO</v>
          </cell>
          <cell r="C3622" t="str">
            <v>ESTUDIOS Y DISEÑOS PARA SITIOS INESTABLES EN BOGOTÁ D.C.</v>
          </cell>
          <cell r="D3622" t="str">
            <v>ESTUDIOS Y DISEÑOS PARA SITIOS INESTABLES EN BOGOTÁ D.C. CAISSON ØINT= 1,00 M CON ANILLOS E=12CM EN CONCRETO DE F'C=21MPA. INCLUYE EXCAVACIÓN. NO INCLUYE ACERO DE REFUERZO</v>
          </cell>
          <cell r="E3622" t="str">
            <v>ML</v>
          </cell>
          <cell r="F3622">
            <v>1318788</v>
          </cell>
          <cell r="G3622" t="str">
            <v>Actualización 2022 -I</v>
          </cell>
        </row>
        <row r="3623">
          <cell r="A3623">
            <v>9557</v>
          </cell>
          <cell r="B3623" t="str">
            <v>PROYECTO ESPECÍFICO</v>
          </cell>
          <cell r="C3623" t="str">
            <v>ESTUDIOS Y DISEÑOS PARA SITIOS INESTABLES EN BOGOTÁ D.C.</v>
          </cell>
          <cell r="D3623" t="str">
            <v>ESTUDIOS Y DISEÑOS PARA SITIOS INESTABLES EN BOGOTÁ D.C. CAISSON ØINT= 1,10 M CON ANILLOS E=12CM EN CONCRETO DE F'C=21MPA. INCLUYE EXCAVACIÓN. NO INCLUYE ACERO DE REFUERZO</v>
          </cell>
          <cell r="E3623" t="str">
            <v>ML</v>
          </cell>
          <cell r="F3623">
            <v>1500327</v>
          </cell>
          <cell r="G3623" t="str">
            <v>Actualización 2022 -I</v>
          </cell>
        </row>
        <row r="3624">
          <cell r="A3624">
            <v>9558</v>
          </cell>
          <cell r="B3624" t="str">
            <v>PROYECTO ESPECÍFICO</v>
          </cell>
          <cell r="C3624" t="str">
            <v>ESTUDIOS Y DISEÑOS PARA SITIOS INESTABLES EN BOGOTÁ D.C.</v>
          </cell>
          <cell r="D3624" t="str">
            <v>ESTUDIOS Y DISEÑOS PARA SITIOS INESTABLES EN BOGOTÁ D.C. CAISSON ØINT= 1,20M CON ANILLOS E=12CM EN CONCRETO DE F'C=21MPA. INCLUYE EXCAVACIÓN. NO INCLUYE ACERO DE REFUERZO</v>
          </cell>
          <cell r="E3624" t="str">
            <v>ML</v>
          </cell>
          <cell r="F3624">
            <v>1565824</v>
          </cell>
          <cell r="G3624" t="str">
            <v>Actualización 2022 -I</v>
          </cell>
        </row>
        <row r="3625">
          <cell r="A3625">
            <v>9559</v>
          </cell>
          <cell r="B3625" t="str">
            <v>PROYECTO ESPECÍFICO</v>
          </cell>
          <cell r="C3625" t="str">
            <v>ESTUDIOS Y DISEÑOS PARA SITIOS INESTABLES EN BOGOTÁ D.C.</v>
          </cell>
          <cell r="D3625" t="str">
            <v>ESTUDIOS Y DISEÑOS PARA SITIOS INESTABLES EN BOGOTÁ D.C. CAISSON ØINT= 0.80 M CON ANILLOS E=10CM EN CONCRETO DE F'C=21MPA. INCLUYE EXCAVACIÓN  Y RETIRO. NO INCLUYE ACERO DE REFUERZO</v>
          </cell>
          <cell r="E3625" t="str">
            <v>ML</v>
          </cell>
          <cell r="F3625">
            <v>998894</v>
          </cell>
          <cell r="G3625" t="str">
            <v>Actualización 2022 -I</v>
          </cell>
        </row>
        <row r="3626">
          <cell r="A3626">
            <v>9560</v>
          </cell>
          <cell r="B3626" t="str">
            <v>PROYECTO ESPECÍFICO</v>
          </cell>
          <cell r="C3626" t="str">
            <v>ESTUDIOS Y DISEÑOS PARA SITIOS INESTABLES EN BOGOTÁ D.C.</v>
          </cell>
          <cell r="D3626" t="str">
            <v>ESTUDIOS Y DISEÑOS PARA SITIOS INESTABLES EN BOGOTÁ D.C. - DESARME DE GAVIONES. NO INCLUYE RETIRO Y DISPOSICIÓN FINAL DE ESCOMBROS</v>
          </cell>
          <cell r="E3626" t="str">
            <v>M3</v>
          </cell>
          <cell r="F3626">
            <v>14453</v>
          </cell>
          <cell r="G3626" t="str">
            <v>Actualización 2022 -I</v>
          </cell>
        </row>
        <row r="3627">
          <cell r="A3627">
            <v>9562</v>
          </cell>
          <cell r="B3627" t="str">
            <v>PROYECTO ESPECÍFICO</v>
          </cell>
          <cell r="C3627" t="str">
            <v>Proyecto:Ejecución de las obras y actividades complementarias para el reforzamiento estructural de puentes vehiculares - Grupo 3</v>
          </cell>
          <cell r="D3627" t="str">
            <v>EJECUCIÓN DE OBRAS Y ACTIVIDADES COMPLEMENTARIAS PARA EL REFORZAMIENTO ESTRUCTURAL DE PUENTES VEHICULARES EN BOGOTÁ D.C. GRUPO 3, POLIETILENO (MATERIAL ORIGINAL CAL 6). (INCLUYE SUMINISTRO E INSTALACIÓN).</v>
          </cell>
          <cell r="E3627" t="str">
            <v>M2</v>
          </cell>
          <cell r="F3627">
            <v>1785</v>
          </cell>
          <cell r="G3627" t="str">
            <v>Actualización 2022 -I</v>
          </cell>
        </row>
        <row r="3628">
          <cell r="A3628">
            <v>9563</v>
          </cell>
          <cell r="B3628" t="str">
            <v>REDES ALCANTARILLADO / DRENAJE</v>
          </cell>
          <cell r="C3628" t="str">
            <v>REDES ALCANTARILLADO / DRENAJE</v>
          </cell>
          <cell r="D3628" t="str">
            <v>RETIRO DE TUBERIA DE CONCRETO Diámetro = 1,40m  (Incluye cargue, retiro de material, transporte y disposición final de escombros en sitio autorizado).</v>
          </cell>
          <cell r="E3628" t="str">
            <v>ML</v>
          </cell>
          <cell r="F3628">
            <v>126634</v>
          </cell>
          <cell r="G3628" t="str">
            <v>Actualización 2022 -I</v>
          </cell>
        </row>
        <row r="3629">
          <cell r="A3629">
            <v>9565</v>
          </cell>
          <cell r="B3629" t="str">
            <v>PROYECTO ESPECÍFICO</v>
          </cell>
          <cell r="C3629" t="str">
            <v>FACTIBILIDAD, ESTUDIOS Y DISEÑOS PARA LA AVENIDA PRIMERO DE MAYO DESDE LA CARRERA 2 ESTE HASTA LA CALLE 11 SUR</v>
          </cell>
          <cell r="D3629" t="str">
            <v>FACTIBILIDAD, ESTUDIOS Y DISEÑOS PARA LA AVENIDA PRIMERO DE MAYO - PRUEBA DE CARGA ESTÁTICA PARA PUENTE VEHICULAR CON SUPERESTRUCTURA EN CONCRETO. (INCLUYE LOGISTICA, EQUIPOS Y PERSONAL PARA TOMA DE INFORMACION, PROCESAMIENTO DE LA MISMA,  ENTREGA DE INFORME FINAL, EJECUCIÓN DE LAS PRUEBAS DE CARGA EN UN SOLO DESPLAZAMIENTO A OBRA, SEÑALIZACIÓN REGLAMENTARIA DE LAS OBRAS Y SU MOVIMIENTO, ASÍ COMO EL CORTE DE TRÁFICO DEL PUENTE Y LOS DESVÍOS NECESARIOS, VIGILANCIA Y CELADURÍA DURANTE LA EJECUCIÓN, PERMISOS, LICENCIAS Y TASAS NECESARIAS, Y LAS CARGAS NECESARIAS PARA LA PRUEBA DE CARGA, ASÍ COMO SU PESAJE Y MOVIMIENTO).</v>
          </cell>
          <cell r="E3629" t="str">
            <v>UN</v>
          </cell>
          <cell r="F3629">
            <v>21411609</v>
          </cell>
          <cell r="G3629" t="str">
            <v>Actualización 2022 -I</v>
          </cell>
        </row>
        <row r="3630">
          <cell r="A3630">
            <v>9566</v>
          </cell>
          <cell r="B3630" t="str">
            <v>PROYECTO ESPECÍFICO</v>
          </cell>
          <cell r="C3630" t="str">
            <v>AVENIDA CONTADOR (CL. 134)</v>
          </cell>
          <cell r="D3630" t="str">
            <v>AVENIDA CONTADOR (CL. 134) - BANCA EN CONCRETO M-01-A (SUMINISTRO E INSTALACIÓN)</v>
          </cell>
          <cell r="E3630" t="str">
            <v>UN</v>
          </cell>
          <cell r="F3630">
            <v>1475919</v>
          </cell>
          <cell r="G3630" t="str">
            <v>Actualización 2022 -I</v>
          </cell>
        </row>
        <row r="3631">
          <cell r="A3631">
            <v>9567</v>
          </cell>
          <cell r="B3631" t="str">
            <v>PROYECTO ESPECÍFICO</v>
          </cell>
          <cell r="C3631" t="str">
            <v>AVENIDA CONTADOR (CL. 134)</v>
          </cell>
          <cell r="D3631" t="str">
            <v>AVENIDA CONTADOR (CL. 134) - Reconstrucción de bordillo Concreto f'c 28MPa incluye tratamiento al acero de refuerzo existente</v>
          </cell>
          <cell r="E3631" t="str">
            <v>M3</v>
          </cell>
          <cell r="F3631">
            <v>621638</v>
          </cell>
          <cell r="G3631" t="str">
            <v>Actualización 2022 -I</v>
          </cell>
        </row>
        <row r="3632">
          <cell r="A3632">
            <v>9568</v>
          </cell>
          <cell r="B3632" t="str">
            <v>PROYECTO ESPECÍFICO</v>
          </cell>
          <cell r="C3632" t="str">
            <v>AVENIDA CONTADOR (CL. 134)</v>
          </cell>
          <cell r="D3632" t="str">
            <v>AVENIDA CONTADOR (CL. 134) - BOLARDO METALICO M-15-A (SUMINISTRO E INSTALACIÓN. INCLUYE BASE EN CONCRETO 3000 PSI, PREMEZCLADO)</v>
          </cell>
          <cell r="E3632" t="str">
            <v>UN</v>
          </cell>
          <cell r="F3632">
            <v>274056</v>
          </cell>
          <cell r="G3632" t="str">
            <v>Actualización 2022 -I</v>
          </cell>
        </row>
        <row r="3633">
          <cell r="A3633">
            <v>9569</v>
          </cell>
          <cell r="B3633" t="str">
            <v>PROYECTO ESPECÍFICO</v>
          </cell>
          <cell r="C3633" t="str">
            <v>AVENIDA CONTADOR (CL. 134)</v>
          </cell>
          <cell r="D3633" t="str">
            <v>AVENIDA CONTADOR (CL. 134) - PAPELERA DOBLE EN ACERO M-121 (SUMINISTRO E INSTALACIÓN. INCLUYE BASE EN CONCRETO 3000 PSI, PREMEZCLADO)</v>
          </cell>
          <cell r="E3633" t="str">
            <v>UN</v>
          </cell>
          <cell r="F3633">
            <v>1507485</v>
          </cell>
          <cell r="G3633" t="str">
            <v>Actualización 2022 -I</v>
          </cell>
        </row>
        <row r="3634">
          <cell r="A3634">
            <v>9570</v>
          </cell>
          <cell r="B3634" t="str">
            <v>PROYECTO ESPECÍFICO</v>
          </cell>
          <cell r="C3634" t="str">
            <v>AVENIDA CONTADOR (CL. 134)</v>
          </cell>
          <cell r="D3634" t="str">
            <v>AVENIDA CONTADOR (CL. 134) - GEOMEMBRANA LISA HDPE 40 MILS. (Incluye suministro e instalacion).</v>
          </cell>
          <cell r="E3634" t="str">
            <v>M2</v>
          </cell>
          <cell r="F3634">
            <v>17405</v>
          </cell>
          <cell r="G3634" t="str">
            <v>Actualización 2022 -I</v>
          </cell>
        </row>
        <row r="3635">
          <cell r="A3635">
            <v>9571</v>
          </cell>
          <cell r="B3635" t="str">
            <v>PROYECTO ESPECÍFICO</v>
          </cell>
          <cell r="C3635" t="str">
            <v>AVENIDA CONTADOR (CL. 134)</v>
          </cell>
          <cell r="D3635" t="str">
            <v>AVENIDA CONTADOR (CL. 134) - 10 DUCTOS D=4" PVC-TDP (INCLUYE SUMINISTRO E INSTALACIÓN. NO INCLUYE RELLENOS)</v>
          </cell>
          <cell r="E3635" t="str">
            <v>ML</v>
          </cell>
          <cell r="F3635">
            <v>237453</v>
          </cell>
          <cell r="G3635" t="str">
            <v>Actualización 2022 -I</v>
          </cell>
        </row>
        <row r="3636">
          <cell r="A3636">
            <v>9572</v>
          </cell>
          <cell r="B3636" t="str">
            <v>PROYECTO ESPECÍFICO</v>
          </cell>
          <cell r="C3636" t="str">
            <v>AVENIDA CONTADOR (CL. 134)</v>
          </cell>
          <cell r="D3636" t="str">
            <v>AVENIDA CONTADOR (CL. 134) - Recubrimiento de protección a la corrosión, cementoso, modificado con resina epóxica, de tres componentes, con inhibidor de corrosión y puente de adherencia. Suministro y aplicación</v>
          </cell>
          <cell r="E3636" t="str">
            <v>UN</v>
          </cell>
          <cell r="F3636">
            <v>8407</v>
          </cell>
          <cell r="G3636" t="str">
            <v>Actualización 2022 -I</v>
          </cell>
        </row>
        <row r="3637">
          <cell r="A3637">
            <v>9573</v>
          </cell>
          <cell r="B3637" t="str">
            <v>PROYECTO ESPECÍFICO</v>
          </cell>
          <cell r="C3637" t="str">
            <v>AVENIDA CONTADOR (CL. 134)</v>
          </cell>
          <cell r="D3637" t="str">
            <v>AVENIDA CONTADOR (CL. 134) - SUMINISTRO E INSTALACIÓN DE BARANDA VEHICULAR. ACERO ESTRUCTURAL A500-GR-C Y A572 GR50</v>
          </cell>
          <cell r="E3637" t="str">
            <v>KG</v>
          </cell>
          <cell r="F3637">
            <v>20851</v>
          </cell>
          <cell r="G3637" t="str">
            <v>Actualización 2022 -I</v>
          </cell>
        </row>
        <row r="3638">
          <cell r="A3638">
            <v>9574</v>
          </cell>
          <cell r="B3638" t="str">
            <v>PROYECTO ESPECÍFICO</v>
          </cell>
          <cell r="C3638" t="str">
            <v>AVENIDA CONTADOR (CL. 134)</v>
          </cell>
          <cell r="D3638" t="str">
            <v>AVENIDA CONTADOR (CL. 134) - PUENTE DE ADHERENCIA TIPO SIKADUR 32 PRIMER Ó EQUIVALENTE</v>
          </cell>
          <cell r="E3638" t="str">
            <v>M2</v>
          </cell>
          <cell r="F3638">
            <v>109114</v>
          </cell>
          <cell r="G3638" t="str">
            <v>Actualización 2022 -I</v>
          </cell>
        </row>
        <row r="3639">
          <cell r="A3639">
            <v>9575</v>
          </cell>
          <cell r="B3639" t="str">
            <v>PROYECTO ESPECÍFICO</v>
          </cell>
          <cell r="C3639" t="str">
            <v>AVENIDA CONTADOR (CL. 134)</v>
          </cell>
          <cell r="D3639" t="str">
            <v>AVENIDA CONTADOR (CL. 134) - DESMONTE DE BARANDA VEHICULAR</v>
          </cell>
          <cell r="E3639" t="str">
            <v>ML</v>
          </cell>
          <cell r="F3639">
            <v>15486</v>
          </cell>
          <cell r="G3639" t="str">
            <v>Actualización 2022 -I</v>
          </cell>
        </row>
        <row r="3640">
          <cell r="A3640">
            <v>9576</v>
          </cell>
          <cell r="B3640" t="str">
            <v>PROYECTO ESPECÍFICO</v>
          </cell>
          <cell r="C3640" t="str">
            <v>AVENIDA CONTADOR (CL. 134)</v>
          </cell>
          <cell r="D3640" t="str">
            <v>AVENIDA CONTADOR (CL. 134) - SANDBLASTING, IMPRIMACIÓN, APLICACIÓN DE RECUBRIMIENTO EPÓXICO Y PINTURA ACRÍLICA</v>
          </cell>
          <cell r="E3640" t="str">
            <v>ML</v>
          </cell>
          <cell r="F3640">
            <v>23488</v>
          </cell>
          <cell r="G3640" t="str">
            <v>Actualización 2022 -I</v>
          </cell>
        </row>
        <row r="3641">
          <cell r="A3641">
            <v>9577</v>
          </cell>
          <cell r="B3641" t="str">
            <v>PROYECTO ESPECÍFICO</v>
          </cell>
          <cell r="C3641" t="str">
            <v>ESTUDIOS Y DISEÑOS PARA SITIOS INESTABLES EN BOGOTÁ D.C.</v>
          </cell>
          <cell r="D3641" t="str">
            <v>ESTUDIOS Y DISEÑOS PARA SITIOS INESTABLES EN BOGOTÁ D.C - MATERIAL SELECCIONADO PARA CONFORMACIÓN DE CAPA DE RODADURA EN AFIRMADO. INCLUYE SUMINISTRO, EXTENDIDO, NIVELACIÓN, HUMEDECIMIENTO Y COMPACTACIÓN CON VIBROCOMPACTADOR</v>
          </cell>
          <cell r="E3641" t="str">
            <v>M3</v>
          </cell>
          <cell r="F3641">
            <v>128286</v>
          </cell>
          <cell r="G3641" t="str">
            <v>Actualización 2022 -I</v>
          </cell>
        </row>
        <row r="3642">
          <cell r="A3642">
            <v>9578</v>
          </cell>
          <cell r="B3642" t="str">
            <v>PROYECTO ESPECÍFICO</v>
          </cell>
          <cell r="C3642" t="str">
            <v>ESTUDIOS Y DISEÑOS PARA SITIOS INESTABLES EN BOGOTÁ D.C.</v>
          </cell>
          <cell r="D3642" t="str">
            <v>ESTUDIOS Y DISEÑOS PARA SITIOS INESTABLES EN BOGOTÁ D.C - VIGA DE AMARRE EN CONCRETO DE F'C = 21 MPA GRAVA COMÚN (INCLUYE TRANSPORTE DE MATERIAL)</v>
          </cell>
          <cell r="E3642" t="str">
            <v>M3</v>
          </cell>
          <cell r="F3642">
            <v>456886</v>
          </cell>
          <cell r="G3642" t="str">
            <v>Actualización 2022 -I</v>
          </cell>
        </row>
        <row r="3643">
          <cell r="A3643">
            <v>9579</v>
          </cell>
          <cell r="B3643" t="str">
            <v>PROYECTO ESPECÍFICO</v>
          </cell>
          <cell r="C3643" t="str">
            <v>ESTUDIOS Y DISEÑOS PARA SITIOS INESTABLES EN BOGOTÁ D.C.</v>
          </cell>
          <cell r="D3643" t="str">
            <v>ESTUDIOS Y DISEÑOS PARA SITIOS INESTABLES EN BOGOTÁ D.C - MANTO PARA CONTROL DE EROSIÓN TERRATRAC TRM15 O EQUIVALENTE (INCLUYE SUMINISTRO E INSTALACIÓN)</v>
          </cell>
          <cell r="E3643" t="str">
            <v>M2</v>
          </cell>
          <cell r="F3643">
            <v>12359</v>
          </cell>
          <cell r="G3643" t="str">
            <v>Actualización 2022 -I</v>
          </cell>
        </row>
        <row r="3644">
          <cell r="A3644">
            <v>9580</v>
          </cell>
          <cell r="B3644" t="str">
            <v>PROYECTO ESPECÍFICO</v>
          </cell>
          <cell r="C3644" t="str">
            <v>ESTUDIOS Y DISEÑOS PARA SITIOS INESTABLES EN BOGOTÁ D.C.</v>
          </cell>
          <cell r="D3644" t="str">
            <v>ESTUDIOS Y DISEÑOS PARA SITIOS INESTABLES EN BOGOTÁ D.C - RELLENO CON TRITURADO ENTRE 1" Y 1 1/2" INCLUYE SUMINISTRO, TRANSPORTE, EXTENDIDO MANUAL Y COLOCACIÓN</v>
          </cell>
          <cell r="E3644" t="str">
            <v>M3</v>
          </cell>
          <cell r="F3644">
            <v>122851</v>
          </cell>
          <cell r="G3644" t="str">
            <v>Actualización 2022 -I</v>
          </cell>
        </row>
        <row r="3645">
          <cell r="A3645">
            <v>9581</v>
          </cell>
          <cell r="B3645" t="str">
            <v>PROYECTO ESPECÍFICO</v>
          </cell>
          <cell r="C3645" t="str">
            <v>ESTUDIOS Y DISEÑOS PARA SITIOS INESTABLES EN BOGOTÁ D.C.</v>
          </cell>
          <cell r="D3645" t="str">
            <v>ESTUDIOS Y DISEÑOS PARA SITIOS INESTABLES EN BOGOTÁ D.C - GEODREN PLANAR, A= 0,50M PARA MUROS MECANICAMENTE ESTABILIZADA. INCLUYE SUMINISTRO E INSTALACIÓN</v>
          </cell>
          <cell r="E3645" t="str">
            <v>ML</v>
          </cell>
          <cell r="F3645">
            <v>11749</v>
          </cell>
          <cell r="G3645" t="str">
            <v>Actualización 2022 -I</v>
          </cell>
        </row>
        <row r="3646">
          <cell r="A3646">
            <v>9582</v>
          </cell>
          <cell r="B3646" t="str">
            <v>PROYECTO ESPECÍFICO</v>
          </cell>
          <cell r="C3646" t="str">
            <v>ESTUDIOS Y DISEÑOS PARA SITIOS INESTABLES EN BOGOTÁ D.C.</v>
          </cell>
          <cell r="D3646" t="str">
            <v>ESTUDIOS Y DISEÑOS PARA SITIOS INESTABLES EN BOGOTÁ D.C - GEODREN PLANAR ANCHO 0,5M DISPUESTO HORIZONTALMENTE EN TRASADOS MURO DE MAPOSTERIA MECANICAMENTE ESTABLIZADO. INCLUYE SUMINISTRO E INSTALACIÓN</v>
          </cell>
          <cell r="E3646" t="str">
            <v>ML</v>
          </cell>
          <cell r="F3646">
            <v>11262</v>
          </cell>
          <cell r="G3646" t="str">
            <v>Actualización 2022 -I</v>
          </cell>
        </row>
        <row r="3647">
          <cell r="A3647">
            <v>9583</v>
          </cell>
          <cell r="B3647" t="str">
            <v>PROYECTO ESPECÍFICO</v>
          </cell>
          <cell r="C3647" t="str">
            <v>ESTUDIOS Y DISEÑOS PARA SITIOS INESTABLES EN BOGOTÁ D.C.</v>
          </cell>
          <cell r="D3647" t="str">
            <v>ESTUDIOS Y DISEÑOS PARA SITIOS INESTABLES EN BOGOTÁ D.C - TUBERÍA PVC PARA DRENAJE Ø=2" SIN FILTRO. INCLUYE SUMINISTRO E INSTALACIÓN</v>
          </cell>
          <cell r="E3647" t="str">
            <v>ML</v>
          </cell>
          <cell r="F3647">
            <v>15307</v>
          </cell>
          <cell r="G3647" t="str">
            <v>Actualización 2022 -I</v>
          </cell>
        </row>
        <row r="3648">
          <cell r="A3648">
            <v>9584</v>
          </cell>
          <cell r="B3648" t="str">
            <v>PROYECTO ESPECÍFICO</v>
          </cell>
          <cell r="C3648" t="str">
            <v>ESTUDIOS Y DISEÑOS PARA SITIOS INESTABLES EN BOGOTÁ D.C.</v>
          </cell>
          <cell r="D3648" t="str">
            <v>ESTUDIOS Y DISEÑOS PARA SITIOS INESTABLES EN BOGOTÁ D.C - CONSTRUCCIÓN DE CAJA RECOLECTORA DE AGUAS LLUVIAS EN CONCRETO PREMEZCLADO DE 3000 PSI FUNDIDO EN SITIO DE 1MX1MX1.40M. INCLUYE ACERO DE REFUERZO, CONSTRUCCIÓN DE PLACA DE FONDO, MUROS EN CONCRETO IMPERMEABILIZADO Y TAPA</v>
          </cell>
          <cell r="E3648" t="str">
            <v>UN</v>
          </cell>
          <cell r="F3648">
            <v>929910</v>
          </cell>
          <cell r="G3648" t="str">
            <v>Actualización 2022 -I</v>
          </cell>
        </row>
        <row r="3649">
          <cell r="A3649">
            <v>9585</v>
          </cell>
          <cell r="B3649" t="str">
            <v>PROYECTO ESPECÍFICO</v>
          </cell>
          <cell r="C3649" t="str">
            <v>PROYECTO ESPECIFICO PUENTE PEATONAL ATIRANTADO CALLE 174</v>
          </cell>
          <cell r="D3649" t="str">
            <v>PROYECTO ESPECÍFICO PUENTE PEATONAL ATIRANTADO CALLE 174 - SUMINISTRO, FABRICACIÓN, TRANSPORTE Y MONTAJE DE DOS PASAMANOS ADICIONALES PARA BARANDA DEL PUENTE PEATONAL EXISTENTE, ELABORADOS EN TUBO DE 2" X 2 MM Y ADOSADOS A LA ESTRUCTURA EXISTENTE MEDIANTE TUBERÍA DE 1" Y PLATINA 1/4". INCLUYE SOLDADURA ENTRE ELEMENTOS NUEVOS Y EXISTENTES. NO INCLUYE ACABADO.</v>
          </cell>
          <cell r="E3649" t="str">
            <v>ML</v>
          </cell>
          <cell r="F3649">
            <v>65336</v>
          </cell>
          <cell r="G3649" t="str">
            <v>Actualización 2022 -I</v>
          </cell>
        </row>
        <row r="3650">
          <cell r="A3650">
            <v>9586</v>
          </cell>
          <cell r="B3650" t="str">
            <v>PROYECTO ESPECÍFICO</v>
          </cell>
          <cell r="C3650" t="str">
            <v>CONSTRUCCION DE PILOTES PARA REVISION DE PARAMETROS TECNICOS DE CONSTRUCCION DEL PUENTE AVDA. CIUDAD DE CALI X AVDA. FERROCARRIL</v>
          </cell>
          <cell r="D3650" t="str">
            <v>PROYECTO CONSTRUCCION DE PILOTES FUNDIDOS IN SITU PARA LA REVISION DE PARAMETROS TECNICOS PARA LA CONSTRUCCIÓN DEL PUENTE UBICADO EN LA AVDA. CIUDAD DE CALI POR AVDA. FERROCARRIL - PRUEBA A TODO COSTO, DE CARGA DINAMICA SEGUN NORMA ASTM D-4945-00, DE 5 A 10 TON, PARA PILOTE DE SACRIFICIO, PREEXCAVADO Y FUNDIDO INSITU DE 1.0M DE DIAMETRO Y 50.0M DE LONGITUD, EL CUAL DE ACUERDO CON LOS DISEÑOS GEOTECNICOS TIENE UNA CAPACIDAD DE CARGA NOMINAL DE 5490.6 KN (550 TON), LO QUE CORRESPONDE A UNA CARGA POR RESISTENCIA MAYORADA DE 2368KN (237 TON) HASTA 3000KN (300 TON).DE 1.0M DE DIÁMETRO. (INCLUYE, PERSONAL, HERRAMIENTAS Y EQUIPOS, TRANSPORTES Y MATERIALES NECESARIOS PARA REALIZAR LA PRUEBA DE ACUERDO CON LA NORMATIVIDAD VIGENTE, INFORME DE ANALISIS DE RESULTADOS Y CONCLUSIONES DE LA PRUEBA DE CARGA POR SITIO, COSTO DE LOS SENSORES Y/O EQUIPOS PARA EL MONITOREO (DEFORMIMETROS, ACELEROMETROS, ETC) Y MEDICION NECESARIOS DURANTE LA EJECUCION DE LA PRUEBA, GRUA, PESO O MARTILLO DE HINCADO Y MONTAJE, INCLUIDO EL TRANSPORTE HASTA EL SITIO DE LA EJECUCION DE LA PRUEBA.</v>
          </cell>
          <cell r="E3650" t="str">
            <v>UN</v>
          </cell>
          <cell r="F3650">
            <v>71400000</v>
          </cell>
          <cell r="G3650" t="str">
            <v>Actualización 2022 -I</v>
          </cell>
        </row>
        <row r="3651">
          <cell r="A3651">
            <v>9587</v>
          </cell>
          <cell r="B3651" t="str">
            <v>PROYECTO ESPECÍFICO</v>
          </cell>
          <cell r="C3651" t="str">
            <v>CONSTRUCCION DE PILOTES PARA REVISION DE PARAMETROS TECNICOS DE CONSTRUCCION DEL PUENTE AVDA. CIUDAD DE CALI X AVDA. FERROCARRIL</v>
          </cell>
          <cell r="D3651" t="str">
            <v>PROYECTO CONSTRUCCION DE PILOTES FUNDIDOS IN SITU PARA LA REVISION DE PARAMETROS TECNICOS PARA LA CONSTRUCCIÓN DEL PUENTE UBICADO EN LA AVDA. CIUDAD DE CALI POR AVDA. FERROCARRIL - PRUEBA A TODO COSTO, DE INTEGRIDAD DE PILOTES PIT ((PILE INTEGRITY TEST), SEGÚN NORMA  ASTM D5882-00, (INCLUYE PERSONAL, HERRAMIENTAS Y EQUIPOS, TRANSPORTES Y MATERIALES NECESARIOS PARA REALIZAR LA PRUEBA DE ACUERDO CON LA NORMATIVIDAD VIGENTE, ADICIONALMENTE DEBERA INCLUIR EL INFORME DE ANALISIS DE RESULTADOS Y CONCLUSIONES DE LA PRUEBA, Y TODOS LOS SENSORES, EQUIPOS Y MONTAJES NECESARIOS PARA LA EJECUCION DE LA PRUEBA PIT.</v>
          </cell>
          <cell r="E3651" t="str">
            <v>UN</v>
          </cell>
          <cell r="F3651">
            <v>844601</v>
          </cell>
          <cell r="G3651" t="str">
            <v>Actualización 2022 -I</v>
          </cell>
        </row>
        <row r="3652">
          <cell r="A3652">
            <v>9588</v>
          </cell>
          <cell r="B3652" t="str">
            <v>PROYECTO ESPECÍFICO</v>
          </cell>
          <cell r="C3652" t="str">
            <v>CONSTRUCCION DE PILOTES PARA REVISION DE PARAMETROS TECNICOS DE CONSTRUCCION DEL PUENTE AVDA. CIUDAD DE CALI X AVDA. FERROCARRIL</v>
          </cell>
          <cell r="D3652" t="str">
            <v>PROYECTO CONSTRUCCION DE PILOTES FUNDIDOS IN SITU PARA LA REVISION DE PARAMETROS TECNICOS PARA LA CONSTRUCCION DEL PUENTE UBICADO EN LA AVDA. CIUDAD DE CALI POR AVDA. FERROCARRIL - EXCAVACION Y FUNDIDA DE PILOTE DE PRUEBA, DE 100 CM DE DIAMETRO, FUNDIDOS A NIVEL DE TERRENO ACTUAL Y A UNA PROFUNDIDAD ESTIMADA DE -50.0 MTS, EN CONCRETO DE 4000 PSI. INCLUYE: 1) CABEZAL DE PRUEBAS EN CONCRETO, 2) SUMINISTRO DE ALAMBRE. INCLUYE SUMINISTRO DE: ACERO, ALAMBRE, PERNOS LIVIANOS, CONCRETO, AGUA, 3) TRANSPORTES, RETIRO DE MATERIAL SOBRANTE DE LA EXCAVACION DEL PILOTE, DESPLAZAMIENTOS, EQUIPOS, 4) MANO DE OBRA CALIFICADA, COMISION DE TOPOGRAFIA, CERRAMIENTO EN POLISOMBRA, PLATAFORMA Y VIGILANCIA. NO INCLUYE LA PRUEBA DE CARGA.</v>
          </cell>
          <cell r="E3652" t="str">
            <v>UN</v>
          </cell>
          <cell r="F3652">
            <v>403800000</v>
          </cell>
          <cell r="G3652" t="str">
            <v>Actualización 2022 -I</v>
          </cell>
        </row>
        <row r="3653">
          <cell r="A3653">
            <v>9589</v>
          </cell>
          <cell r="B3653" t="str">
            <v>PROYECTO ESPECÍFICO</v>
          </cell>
          <cell r="C3653" t="str">
            <v>PROYECTO ESPECIFICO PUENTE PEATONAL ATIRANTADO CALLE 174</v>
          </cell>
          <cell r="D3653" t="str">
            <v>PROYECTO ESPECIFICO PUENTE PEATONAL ATIRANTADO CALLE 174 - SUMINISTRO E INSTALACIÓN DE 24 TIRANTES CONFORMADOS POR CABLES DE SIETE (7) ALAMBRES ASTM A416 DE DIÁMETRO 15.7 MM GRADO 270 GALVANIZADO NF A 35-035, VAINA DE PEAD CLASE PE223333 SEGÚN ASTM D3350, CON CERA DE RELLENO DE INTERSTICIOS (RESISTENCIA AXIAL DE 1000N EN UN TRAMO DE 300MM). ANCLAJE FIJO SUPERIOR Y ANCLAJE REGULABLE INFERIOR. LOS TIRANTES C1 Y C2 SERAN DE 3 CABLES Y LOS C3, C4, C5 Y C6 SERAN DE 4 CABLES, DE ACUERDO CON LOS PLANOS DE PROYECTO</v>
          </cell>
          <cell r="E3653" t="str">
            <v>GLB</v>
          </cell>
          <cell r="F3653">
            <v>3707235140</v>
          </cell>
          <cell r="G3653" t="str">
            <v>Actualización 2022 -I</v>
          </cell>
        </row>
        <row r="3654">
          <cell r="A3654">
            <v>9590</v>
          </cell>
          <cell r="B3654" t="str">
            <v>CONCRETO Y ACERO PARA ESTRUCTURAS</v>
          </cell>
          <cell r="C3654" t="str">
            <v>ESTRUCTURAS EN ACERO</v>
          </cell>
          <cell r="D3654" t="str">
            <v>LAMINA ALFAJOR (INCLUYE SUMINISTRO E INSTALACIÓN).</v>
          </cell>
          <cell r="E3654" t="str">
            <v>GLB</v>
          </cell>
          <cell r="F3654">
            <v>20419</v>
          </cell>
          <cell r="G3654" t="str">
            <v>Actualización 2022 -I</v>
          </cell>
        </row>
        <row r="3655">
          <cell r="A3655">
            <v>9591</v>
          </cell>
          <cell r="B3655" t="str">
            <v>PROYECTO ESPECÍFICO</v>
          </cell>
          <cell r="C3655" t="str">
            <v>DIAGNOSTICO DE PUENTES VEHICULARES SOBRE CUERPO DE AGUA BOGOTA D.C.</v>
          </cell>
          <cell r="D3655" t="str">
            <v>DIAGNOSTICO DE PUENTES VEHICULARES SOBRE CUERPO DE AGUA BOGOTA D.C. - INSPECCIÓN BÁSICA DE PUENTES SOBRE CUERPOS DE AGUA; INCLUYE EQUIPOS PARA CAPTURA, VISUALIZACIÓN, MEDICIÓN Y/O TOMA DE DATOS EN CAMPO. NO INCLUYE PERSONAL, TRANSPORTE Y OTROS COSTOS NO ESPECIFICADOS.</v>
          </cell>
          <cell r="E3655" t="str">
            <v>M2</v>
          </cell>
          <cell r="F3655">
            <v>637</v>
          </cell>
          <cell r="G3655" t="str">
            <v>Actualización 2022 -I</v>
          </cell>
        </row>
        <row r="3656">
          <cell r="A3656">
            <v>9592</v>
          </cell>
          <cell r="B3656" t="str">
            <v>PROYECTO ESPECÍFICO</v>
          </cell>
          <cell r="C3656" t="str">
            <v>DIAGNOSTICO DE PUENTES VEHICULARES SOBRE CUERPO DE AGUA BOGOTA D.C.</v>
          </cell>
          <cell r="D3656" t="str">
            <v>DIAGNOSTICO DE PUENTES VEHICULARES SOBRE CUERPO DE AGUA BOGOTA D.C. - DETERMINACIÓN DEL ESTADO ESTRUCTURAL DE PUENTES SOBRE CUERPOS DE AGUA Y DE SUS COMPONENTES ESTRUCTURALES (SUBESTRUCTURA, SUPERESTRUCTURA, CONEXIONES Y ELEMENTOS ESPECIALES), Y EL ESTADO DE SERVICIO INCLUYENDO SUS ELEMENTOS AUXILIARES (RAMPAS, ESCALERAS, ENTRE OTROS). INCLUYE LA ACTUALIZACIÓN DE PLANOS GEOMÉTRICOS, HARDWARE O SOFTWARE NECESARIO PARA EL PROCESAMIENTO. NO INCLUYE PERSONAL, TRANSPORTE Y OTROS COSTOS NO ESPECIFICADOS.</v>
          </cell>
          <cell r="E3656" t="str">
            <v>M2</v>
          </cell>
          <cell r="F3656">
            <v>1027</v>
          </cell>
          <cell r="G3656" t="str">
            <v>Actualización 2022 -I</v>
          </cell>
        </row>
        <row r="3657">
          <cell r="A3657">
            <v>4575</v>
          </cell>
          <cell r="B3657" t="str">
            <v>INDICES</v>
          </cell>
          <cell r="C3657" t="str">
            <v>CONSTRUCCIÓN DE ANDENES</v>
          </cell>
          <cell r="D3657" t="str">
            <v>CONSTRUCCION DE ANDEN EN ADOQUIN DE ARCILLA SOBRE ARENA. NO INCLUYE BORDILLO. NO INCLUYE REDES</v>
          </cell>
          <cell r="E3657" t="str">
            <v>M2</v>
          </cell>
          <cell r="F3657">
            <v>156279</v>
          </cell>
          <cell r="G3657" t="str">
            <v>Actualización 2022 -I</v>
          </cell>
        </row>
        <row r="3658">
          <cell r="A3658">
            <v>4576</v>
          </cell>
          <cell r="B3658" t="str">
            <v>INDICES</v>
          </cell>
          <cell r="C3658" t="str">
            <v>CONSTRUCCIÓN DE ANDENES</v>
          </cell>
          <cell r="D3658" t="str">
            <v>CONSTRUCCIÓN DE ANDEN EN LOSA DE CONCRETO DE 3000 PSI HECHO EN OBRA. NO INCLUYE BORDILLO. NO INCLUYE REDES.</v>
          </cell>
          <cell r="E3658" t="str">
            <v>M2</v>
          </cell>
          <cell r="F3658">
            <v>159432</v>
          </cell>
          <cell r="G3658" t="str">
            <v>Actualización 2022 -I</v>
          </cell>
        </row>
      </sheetData>
      <sheetData sheetId="1"/>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1ACBB1-8DD8-4E71-B11A-575C424CE251}">
  <dimension ref="C1:Q411"/>
  <sheetViews>
    <sheetView showGridLines="0" view="pageBreakPreview" topLeftCell="A391" zoomScale="85" zoomScaleNormal="85" zoomScaleSheetLayoutView="85" workbookViewId="0">
      <selection activeCell="M407" sqref="M407"/>
    </sheetView>
  </sheetViews>
  <sheetFormatPr baseColWidth="10" defaultRowHeight="12.75"/>
  <cols>
    <col min="1" max="1" width="11.42578125" style="132"/>
    <col min="2" max="2" width="2.85546875" style="132" customWidth="1"/>
    <col min="3" max="3" width="2.28515625" style="132" customWidth="1"/>
    <col min="4" max="5" width="11.42578125" style="132"/>
    <col min="6" max="6" width="18" style="132" customWidth="1"/>
    <col min="7" max="7" width="25.5703125" style="132" customWidth="1"/>
    <col min="8" max="8" width="66.5703125" style="132" customWidth="1"/>
    <col min="9" max="9" width="11.42578125" style="132"/>
    <col min="10" max="10" width="11.5703125" style="132" bestFit="1" customWidth="1"/>
    <col min="11" max="11" width="16.28515625" style="132" customWidth="1"/>
    <col min="12" max="12" width="17.85546875" style="132" customWidth="1"/>
    <col min="13" max="13" width="23.140625" style="132" customWidth="1"/>
    <col min="14" max="14" width="2.5703125" style="132" customWidth="1"/>
    <col min="15" max="15" width="2.28515625" style="132" customWidth="1"/>
    <col min="16" max="16" width="11.42578125" style="132"/>
    <col min="17" max="17" width="15.28515625" style="132" bestFit="1" customWidth="1"/>
    <col min="18" max="16384" width="11.42578125" style="132"/>
  </cols>
  <sheetData>
    <row r="1" spans="3:14" ht="13.5" thickBot="1"/>
    <row r="2" spans="3:14" ht="16.5" thickTop="1">
      <c r="C2" s="2"/>
      <c r="D2" s="266"/>
      <c r="E2" s="266"/>
      <c r="F2" s="267"/>
      <c r="G2" s="266"/>
      <c r="H2" s="266"/>
      <c r="I2" s="266"/>
      <c r="J2" s="266"/>
      <c r="K2" s="266"/>
      <c r="L2" s="266"/>
      <c r="M2" s="269"/>
      <c r="N2" s="270"/>
    </row>
    <row r="3" spans="3:14" ht="15.75" customHeight="1">
      <c r="C3" s="5"/>
      <c r="D3" s="308" t="s">
        <v>79</v>
      </c>
      <c r="E3" s="308"/>
      <c r="F3" s="308"/>
      <c r="G3" s="308"/>
      <c r="H3" s="1"/>
      <c r="I3" s="1"/>
      <c r="J3" s="1"/>
      <c r="K3" s="1"/>
      <c r="L3" s="1"/>
      <c r="N3" s="271"/>
    </row>
    <row r="4" spans="3:14" ht="15.75">
      <c r="C4" s="5"/>
      <c r="D4" s="128" t="s">
        <v>20</v>
      </c>
      <c r="E4" s="129" t="s">
        <v>21</v>
      </c>
      <c r="F4" s="128" t="s">
        <v>22</v>
      </c>
      <c r="G4" s="129">
        <v>3</v>
      </c>
      <c r="H4" s="1"/>
      <c r="I4" s="1"/>
      <c r="J4" s="1"/>
      <c r="K4" s="1"/>
      <c r="L4" s="1"/>
      <c r="N4" s="271"/>
    </row>
    <row r="5" spans="3:14" ht="15.75">
      <c r="C5" s="5"/>
      <c r="D5" s="309" t="s">
        <v>0</v>
      </c>
      <c r="E5" s="309"/>
      <c r="F5" s="309"/>
      <c r="G5" s="309"/>
      <c r="H5" s="309"/>
      <c r="I5" s="309"/>
      <c r="J5" s="309"/>
      <c r="K5" s="309"/>
      <c r="L5" s="309"/>
      <c r="M5" s="309"/>
      <c r="N5" s="271"/>
    </row>
    <row r="6" spans="3:14" ht="16.5" thickBot="1">
      <c r="C6" s="5"/>
      <c r="D6" s="310" t="s">
        <v>1</v>
      </c>
      <c r="E6" s="310"/>
      <c r="F6" s="310"/>
      <c r="G6" s="310"/>
      <c r="H6" s="310"/>
      <c r="I6" s="310"/>
      <c r="J6" s="310"/>
      <c r="K6" s="310"/>
      <c r="L6" s="310"/>
      <c r="M6" s="310"/>
      <c r="N6" s="271"/>
    </row>
    <row r="7" spans="3:14" ht="23.45" customHeight="1" thickBot="1">
      <c r="C7" s="272"/>
      <c r="D7" s="286" t="s">
        <v>80</v>
      </c>
      <c r="E7" s="287"/>
      <c r="F7" s="287"/>
      <c r="G7" s="287"/>
      <c r="H7" s="287"/>
      <c r="I7" s="287"/>
      <c r="J7" s="287"/>
      <c r="K7" s="287"/>
      <c r="L7" s="287"/>
      <c r="M7" s="288"/>
      <c r="N7" s="271"/>
    </row>
    <row r="8" spans="3:14" ht="23.25" customHeight="1">
      <c r="C8" s="272"/>
      <c r="D8" s="289" t="s">
        <v>2</v>
      </c>
      <c r="E8" s="291" t="s">
        <v>81</v>
      </c>
      <c r="F8" s="293" t="s">
        <v>3</v>
      </c>
      <c r="G8" s="294"/>
      <c r="H8" s="289" t="s">
        <v>4</v>
      </c>
      <c r="I8" s="291" t="s">
        <v>5</v>
      </c>
      <c r="J8" s="291" t="s">
        <v>6</v>
      </c>
      <c r="K8" s="295" t="s">
        <v>82</v>
      </c>
      <c r="L8" s="295" t="s">
        <v>83</v>
      </c>
      <c r="M8" s="297" t="s">
        <v>84</v>
      </c>
      <c r="N8" s="271"/>
    </row>
    <row r="9" spans="3:14" ht="23.25" customHeight="1" thickBot="1">
      <c r="C9" s="272"/>
      <c r="D9" s="290"/>
      <c r="E9" s="292"/>
      <c r="F9" s="120" t="s">
        <v>7</v>
      </c>
      <c r="G9" s="120" t="s">
        <v>8</v>
      </c>
      <c r="H9" s="290"/>
      <c r="I9" s="292"/>
      <c r="J9" s="292"/>
      <c r="K9" s="296"/>
      <c r="L9" s="296"/>
      <c r="M9" s="298"/>
      <c r="N9" s="271"/>
    </row>
    <row r="10" spans="3:14" ht="15.75" thickBot="1">
      <c r="C10" s="272"/>
      <c r="D10" s="286" t="s">
        <v>85</v>
      </c>
      <c r="E10" s="287"/>
      <c r="F10" s="287"/>
      <c r="G10" s="287"/>
      <c r="H10" s="287"/>
      <c r="I10" s="287"/>
      <c r="J10" s="287"/>
      <c r="K10" s="287"/>
      <c r="L10" s="287"/>
      <c r="M10" s="288"/>
      <c r="N10" s="271"/>
    </row>
    <row r="11" spans="3:14" ht="50.25" customHeight="1">
      <c r="C11" s="272"/>
      <c r="D11" s="133">
        <v>1.1000000000000001</v>
      </c>
      <c r="E11" s="134">
        <f>+[120]Presupuesto!D11</f>
        <v>3007</v>
      </c>
      <c r="F11" s="135" t="str">
        <f>VLOOKUP(E11,'[121]APU-IDU'!$A$2:$G$3656,2,FALSE)</f>
        <v>EXCAVACIONES</v>
      </c>
      <c r="G11" s="135" t="str">
        <f>VLOOKUP(E11,'[121]APU-IDU'!$A$2:$G$3656,3,FALSE)</f>
        <v>EXC. CONFORMACIÓN DE SUBRASANTE</v>
      </c>
      <c r="H11" s="136" t="str">
        <f>VLOOKUP(E11,'[121]APU-IDU'!$A$2:$G$3656,4,FALSE)</f>
        <v>REPLANTEO GENERAL</v>
      </c>
      <c r="I11" s="134" t="str">
        <f>VLOOKUP(E11,'[121]APU-IDU'!$A$2:$G$3656,5,FALSE)</f>
        <v>M2</v>
      </c>
      <c r="J11" s="137">
        <v>1</v>
      </c>
      <c r="K11" s="138">
        <f>VLOOKUP(E11,'[121]APU-IDU'!$A$2:$G$3656,6,FALSE)</f>
        <v>727</v>
      </c>
      <c r="L11" s="138">
        <f>+ROUND(K11*$M$408+K11,0)</f>
        <v>923</v>
      </c>
      <c r="M11" s="139">
        <f>ROUND(J11*L11,0)</f>
        <v>923</v>
      </c>
      <c r="N11" s="271"/>
    </row>
    <row r="12" spans="3:14" ht="39" customHeight="1">
      <c r="C12" s="272"/>
      <c r="D12" s="140">
        <v>1.2</v>
      </c>
      <c r="E12" s="121">
        <f>+[120]Presupuesto!D13</f>
        <v>3010</v>
      </c>
      <c r="F12" s="141" t="str">
        <f>VLOOKUP(E12,'[121]APU-IDU'!$A$2:$G$3656,2,FALSE)</f>
        <v>DEMOLICIONES</v>
      </c>
      <c r="G12" s="141" t="str">
        <f>VLOOKUP(E12,'[121]APU-IDU'!$A$2:$G$3656,3,FALSE)</f>
        <v>DEMOLICIONES</v>
      </c>
      <c r="H12" s="142" t="str">
        <f>VLOOKUP(E12,'[121]APU-IDU'!$A$2:$G$3656,4,FALSE)</f>
        <v>DEMOLICION PAVIMENTO ASFALTICO (INCLUYE CARGUE). NO INCLUYE TRANSPORTE Y DISPOSICIÓN FINAL DE SOBRANTES.</v>
      </c>
      <c r="I12" s="121" t="str">
        <f>VLOOKUP(E12,'[121]APU-IDU'!$A$2:$G$3656,5,FALSE)</f>
        <v>M3</v>
      </c>
      <c r="J12" s="143">
        <v>1</v>
      </c>
      <c r="K12" s="144">
        <f>VLOOKUP(E12,'[121]APU-IDU'!$A$2:$G$3656,6,FALSE)</f>
        <v>30579</v>
      </c>
      <c r="L12" s="144">
        <f t="shared" ref="L12:L31" si="0">+ROUND(K12*$M$408+K12,0)</f>
        <v>38835</v>
      </c>
      <c r="M12" s="145">
        <f t="shared" ref="M12:M31" si="1">ROUND(J12*L12,0)</f>
        <v>38835</v>
      </c>
      <c r="N12" s="271"/>
    </row>
    <row r="13" spans="3:14" ht="57">
      <c r="C13" s="272"/>
      <c r="D13" s="140">
        <v>1.3</v>
      </c>
      <c r="E13" s="121">
        <f>+[120]Presupuesto!D15</f>
        <v>3017</v>
      </c>
      <c r="F13" s="141" t="str">
        <f>VLOOKUP(E13,'[121]APU-IDU'!$A$2:$G$3656,2,FALSE)</f>
        <v>TRANSPORTES Y ACARREOS</v>
      </c>
      <c r="G13" s="141" t="str">
        <f>VLOOKUP(E13,'[121]APU-IDU'!$A$2:$G$3656,3,FALSE)</f>
        <v>TRANSPORTES Y ACARREOS</v>
      </c>
      <c r="H13" s="142" t="str">
        <f>VLOOKUP(E13,'[121]APU-IDU'!$A$2:$G$3656,4,FALSE)</f>
        <v>TRANSPORTE Y DISPOSICIÓN FINAL DE ESCOMBROS EN SITIO AUTORIZADO (DISTANCIA DE TRANSPORTE 21 KM). A DISTANCIA MAYOR DEL ACARREO LIBRE (90 M) EN SITIO AUTORIZADO POR LA ENTIDAD AMBIENTAL COMPETENTE.</v>
      </c>
      <c r="I13" s="121" t="str">
        <f>VLOOKUP(E13,'[121]APU-IDU'!$A$2:$G$3656,5,FALSE)</f>
        <v>M3</v>
      </c>
      <c r="J13" s="143">
        <v>1</v>
      </c>
      <c r="K13" s="144">
        <f>VLOOKUP(E13,'[121]APU-IDU'!$A$2:$G$3656,6,FALSE)</f>
        <v>34896</v>
      </c>
      <c r="L13" s="144">
        <f t="shared" si="0"/>
        <v>44318</v>
      </c>
      <c r="M13" s="145">
        <f t="shared" si="1"/>
        <v>44318</v>
      </c>
      <c r="N13" s="271"/>
    </row>
    <row r="14" spans="3:14" ht="42.75">
      <c r="C14" s="272"/>
      <c r="D14" s="140">
        <v>1.4</v>
      </c>
      <c r="E14" s="121">
        <f>+[120]Presupuesto!D42</f>
        <v>3454</v>
      </c>
      <c r="F14" s="141" t="str">
        <f>VLOOKUP(E14,'[121]APU-IDU'!$A$2:$G$3656,2,FALSE)</f>
        <v>RELLENOS Y CAPAS GRANULARES</v>
      </c>
      <c r="G14" s="141" t="str">
        <f>VLOOKUP(E14,'[121]APU-IDU'!$A$2:$G$3656,3,FALSE)</f>
        <v>CAPAS GRANULARES</v>
      </c>
      <c r="H14" s="142" t="str">
        <f>VLOOKUP(E14,'[121]APU-IDU'!$A$2:$G$3656,4,FALSE)</f>
        <v>ESTABILIZACIÓN DE SUBRASANTE CON RAJÓN (SUMINISTRO, EXTENDIDO, NIVELACIÓN Y COMPACTACIÓN MANUAL)</v>
      </c>
      <c r="I14" s="121" t="str">
        <f>VLOOKUP(E14,'[121]APU-IDU'!$A$2:$G$3656,5,FALSE)</f>
        <v>M3</v>
      </c>
      <c r="J14" s="143">
        <v>1</v>
      </c>
      <c r="K14" s="144">
        <f>VLOOKUP(E14,'[121]APU-IDU'!$A$2:$G$3656,6,FALSE)</f>
        <v>85636</v>
      </c>
      <c r="L14" s="144">
        <f t="shared" si="0"/>
        <v>108758</v>
      </c>
      <c r="M14" s="145">
        <f t="shared" si="1"/>
        <v>108758</v>
      </c>
      <c r="N14" s="271"/>
    </row>
    <row r="15" spans="3:14" ht="28.5">
      <c r="C15" s="272"/>
      <c r="D15" s="140">
        <v>1.5</v>
      </c>
      <c r="E15" s="121">
        <f>+[120]Presupuesto!D52</f>
        <v>3710</v>
      </c>
      <c r="F15" s="141" t="str">
        <f>VLOOKUP(E15,'[121]APU-IDU'!$A$2:$G$3656,2,FALSE)</f>
        <v>EXCAVACIONES</v>
      </c>
      <c r="G15" s="141" t="str">
        <f>VLOOKUP(E15,'[121]APU-IDU'!$A$2:$G$3656,3,FALSE)</f>
        <v>EXC. CONFORMACIÓN DE SUBRASANTE</v>
      </c>
      <c r="H15" s="142" t="str">
        <f>VLOOKUP(E15,'[121]APU-IDU'!$A$2:$G$3656,4,FALSE)</f>
        <v>EXCAVACIÓN MECÁNICA EN MATERIAL COMÚN (INCLUYE CARGUE)</v>
      </c>
      <c r="I15" s="121" t="str">
        <f>VLOOKUP(E15,'[121]APU-IDU'!$A$2:$G$3656,5,FALSE)</f>
        <v>M3</v>
      </c>
      <c r="J15" s="143">
        <v>1</v>
      </c>
      <c r="K15" s="144">
        <f>VLOOKUP(E15,'[121]APU-IDU'!$A$2:$G$3656,6,FALSE)</f>
        <v>4854</v>
      </c>
      <c r="L15" s="144">
        <f t="shared" si="0"/>
        <v>6165</v>
      </c>
      <c r="M15" s="145">
        <f t="shared" si="1"/>
        <v>6165</v>
      </c>
      <c r="N15" s="271"/>
    </row>
    <row r="16" spans="3:14" ht="42.75">
      <c r="C16" s="272"/>
      <c r="D16" s="140">
        <v>1.6</v>
      </c>
      <c r="E16" s="121">
        <f>+[120]Presupuesto!D67</f>
        <v>3864</v>
      </c>
      <c r="F16" s="141" t="str">
        <f>VLOOKUP(E16,'[121]APU-IDU'!$A$2:$G$3656,2,FALSE)</f>
        <v>PAVIMENTOS</v>
      </c>
      <c r="G16" s="141" t="str">
        <f>VLOOKUP(E16,'[121]APU-IDU'!$A$2:$G$3656,3,FALSE)</f>
        <v>PAVIMENTOS EN CONCRETO ASFALTICO</v>
      </c>
      <c r="H16" s="142" t="str">
        <f>VLOOKUP(E16,'[121]APU-IDU'!$A$2:$G$3656,4,FALSE)</f>
        <v>IMPRIMACION CON EMULSION ASFALTICA CRL-0 (SUMINISTRO, BARRIDO SUPERFICIE Y RIEGO MECANICO)</v>
      </c>
      <c r="I16" s="121" t="str">
        <f>VLOOKUP(E16,'[121]APU-IDU'!$A$2:$G$3656,5,FALSE)</f>
        <v>M2</v>
      </c>
      <c r="J16" s="143">
        <v>1</v>
      </c>
      <c r="K16" s="144">
        <f>VLOOKUP(E16,'[121]APU-IDU'!$A$2:$G$3656,6,FALSE)</f>
        <v>3392</v>
      </c>
      <c r="L16" s="144">
        <f t="shared" si="0"/>
        <v>4308</v>
      </c>
      <c r="M16" s="145">
        <f t="shared" si="1"/>
        <v>4308</v>
      </c>
      <c r="N16" s="271"/>
    </row>
    <row r="17" spans="3:14" ht="42.75">
      <c r="C17" s="272"/>
      <c r="D17" s="140">
        <v>1.7</v>
      </c>
      <c r="E17" s="121">
        <f>+[120]Presupuesto!D69</f>
        <v>3867</v>
      </c>
      <c r="F17" s="141" t="str">
        <f>VLOOKUP(E17,'[121]APU-IDU'!$A$2:$G$3656,2,FALSE)</f>
        <v>PAVIMENTOS</v>
      </c>
      <c r="G17" s="141" t="str">
        <f>VLOOKUP(E17,'[121]APU-IDU'!$A$2:$G$3656,3,FALSE)</f>
        <v>PAVIMENTOS EN CONCRETO ASFALTICO</v>
      </c>
      <c r="H17" s="142" t="str">
        <f>VLOOKUP(E17,'[121]APU-IDU'!$A$2:$G$3656,4,FALSE)</f>
        <v>RIEGO DE LIGA CON EMULSION ASFALTICA CRR-2 (SUMINISTRO, BARRIDO SUPERFICIE Y RIEGO MECANICO)</v>
      </c>
      <c r="I17" s="121" t="str">
        <f>VLOOKUP(E17,'[121]APU-IDU'!$A$2:$G$3656,5,FALSE)</f>
        <v>M2</v>
      </c>
      <c r="J17" s="143">
        <v>1</v>
      </c>
      <c r="K17" s="144">
        <f>VLOOKUP(E17,'[121]APU-IDU'!$A$2:$G$3656,6,FALSE)</f>
        <v>3809</v>
      </c>
      <c r="L17" s="144">
        <f t="shared" si="0"/>
        <v>4837</v>
      </c>
      <c r="M17" s="145">
        <f t="shared" si="1"/>
        <v>4837</v>
      </c>
      <c r="N17" s="271"/>
    </row>
    <row r="18" spans="3:14" ht="42.75">
      <c r="C18" s="272"/>
      <c r="D18" s="140">
        <v>1.8</v>
      </c>
      <c r="E18" s="121">
        <f>+[120]Presupuesto!D97</f>
        <v>4240</v>
      </c>
      <c r="F18" s="141" t="str">
        <f>VLOOKUP(E18,'[121]APU-IDU'!$A$2:$G$3656,2,FALSE)</f>
        <v>SEÑALIZACIÓN</v>
      </c>
      <c r="G18" s="141" t="str">
        <f>VLOOKUP(E18,'[121]APU-IDU'!$A$2:$G$3656,3,FALSE)</f>
        <v>DEMARCACION DE PAVIMENTOS</v>
      </c>
      <c r="H18" s="142" t="str">
        <f>VLOOKUP(E18,'[121]APU-IDU'!$A$2:$G$3656,4,FALSE)</f>
        <v>DEMARCACION LINEA CONTINUA A=0.12M (E=2.3MM,TERMOPLÁSTICA. INC. SUMINISTRO Y APLICACIÓN CON EQUIPO. INCL. MICROESFERAS)</v>
      </c>
      <c r="I18" s="121" t="str">
        <f>VLOOKUP(E18,'[121]APU-IDU'!$A$2:$G$3656,5,FALSE)</f>
        <v>ML</v>
      </c>
      <c r="J18" s="143">
        <v>1</v>
      </c>
      <c r="K18" s="144">
        <f>VLOOKUP(E18,'[121]APU-IDU'!$A$2:$G$3656,6,FALSE)</f>
        <v>14531</v>
      </c>
      <c r="L18" s="144">
        <f t="shared" si="0"/>
        <v>18454</v>
      </c>
      <c r="M18" s="145">
        <f t="shared" si="1"/>
        <v>18454</v>
      </c>
      <c r="N18" s="271"/>
    </row>
    <row r="19" spans="3:14" ht="42.75">
      <c r="C19" s="272"/>
      <c r="D19" s="140">
        <v>1.9</v>
      </c>
      <c r="E19" s="121">
        <f>+[120]Presupuesto!D128</f>
        <v>4712</v>
      </c>
      <c r="F19" s="141" t="str">
        <f>VLOOKUP(E19,'[121]APU-IDU'!$A$2:$G$3656,2,FALSE)</f>
        <v>PAVIMENTOS</v>
      </c>
      <c r="G19" s="141" t="str">
        <f>VLOOKUP(E19,'[121]APU-IDU'!$A$2:$G$3656,3,FALSE)</f>
        <v>PAVIMENTOS EN CONCRETO ASFALTICO</v>
      </c>
      <c r="H19" s="142" t="str">
        <f>VLOOKUP(E19,'[121]APU-IDU'!$A$2:$G$3656,4,FALSE)</f>
        <v>MEZCLA ASFALTICA CON ASFALTO CAUCHO (SUMINISTRO, EXTENDIDO, NIVELACIÓN Y COMPACTACIÓN MECANICA)</v>
      </c>
      <c r="I19" s="121" t="str">
        <f>VLOOKUP(E19,'[121]APU-IDU'!$A$2:$G$3656,5,FALSE)</f>
        <v>M3</v>
      </c>
      <c r="J19" s="143">
        <v>1</v>
      </c>
      <c r="K19" s="144">
        <f>VLOOKUP(E19,'[121]APU-IDU'!$A$2:$G$3656,6,FALSE)</f>
        <v>1092875</v>
      </c>
      <c r="L19" s="144">
        <f t="shared" si="0"/>
        <v>1387951</v>
      </c>
      <c r="M19" s="145">
        <f t="shared" si="1"/>
        <v>1387951</v>
      </c>
      <c r="N19" s="271"/>
    </row>
    <row r="20" spans="3:14" ht="42.75">
      <c r="C20" s="272"/>
      <c r="D20" s="140">
        <v>1.1000000000000001</v>
      </c>
      <c r="E20" s="121">
        <f>+[120]Presupuesto!D227</f>
        <v>8616</v>
      </c>
      <c r="F20" s="141" t="str">
        <f>VLOOKUP(E20,'[121]APU-IDU'!$A$2:$G$3656,2,FALSE)</f>
        <v>RELLENOS Y CAPAS GRANULARES</v>
      </c>
      <c r="G20" s="141" t="str">
        <f>VLOOKUP(E20,'[121]APU-IDU'!$A$2:$G$3656,3,FALSE)</f>
        <v>CAPAS GRANULARES</v>
      </c>
      <c r="H20" s="142" t="str">
        <f>VLOOKUP(E20,'[121]APU-IDU'!$A$2:$G$3656,4,FALSE)</f>
        <v>BASE GRANULAR CLASE A (BGA_BG38) o (BGB_BG25) (Suministro, Extendido, Nivelación, Humedecimiento y Compactación con vibrocompactador)</v>
      </c>
      <c r="I20" s="121" t="str">
        <f>VLOOKUP(E20,'[121]APU-IDU'!$A$2:$G$3656,5,FALSE)</f>
        <v>M3</v>
      </c>
      <c r="J20" s="143">
        <v>1</v>
      </c>
      <c r="K20" s="144">
        <f>VLOOKUP(E20,'[121]APU-IDU'!$A$2:$G$3656,6,FALSE)</f>
        <v>159542</v>
      </c>
      <c r="L20" s="144">
        <f t="shared" si="0"/>
        <v>202618</v>
      </c>
      <c r="M20" s="145">
        <f t="shared" si="1"/>
        <v>202618</v>
      </c>
      <c r="N20" s="271"/>
    </row>
    <row r="21" spans="3:14" ht="42.75">
      <c r="C21" s="272"/>
      <c r="D21" s="140">
        <v>1.1100000000000001</v>
      </c>
      <c r="E21" s="121">
        <f>+[120]Presupuesto!D205</f>
        <v>6486</v>
      </c>
      <c r="F21" s="141" t="str">
        <f>VLOOKUP(E21,'[121]APU-IDU'!$A$2:$G$3656,2,FALSE)</f>
        <v>RELLENOS Y CAPAS GRANULARES</v>
      </c>
      <c r="G21" s="141" t="str">
        <f>VLOOKUP(E21,'[121]APU-IDU'!$A$2:$G$3656,3,FALSE)</f>
        <v>CAPAS GRANULARES</v>
      </c>
      <c r="H21" s="142" t="str">
        <f>VLOOKUP(E21,'[121]APU-IDU'!$A$2:$G$3656,4,FALSE)</f>
        <v>ESTABILIZACIÓN CON RCD. INCLUYE TRASIEGO INTERNO, NIVELACIÓN Y COMPACTACIÓN.</v>
      </c>
      <c r="I21" s="121" t="str">
        <f>VLOOKUP(E21,'[121]APU-IDU'!$A$2:$G$3656,5,FALSE)</f>
        <v>M3</v>
      </c>
      <c r="J21" s="143">
        <v>1</v>
      </c>
      <c r="K21" s="144">
        <f>VLOOKUP(E21,'[121]APU-IDU'!$A$2:$G$3656,6,FALSE)</f>
        <v>47792</v>
      </c>
      <c r="L21" s="144">
        <f t="shared" si="0"/>
        <v>60696</v>
      </c>
      <c r="M21" s="145">
        <f t="shared" si="1"/>
        <v>60696</v>
      </c>
      <c r="N21" s="271"/>
    </row>
    <row r="22" spans="3:14" ht="54" customHeight="1">
      <c r="C22" s="272"/>
      <c r="D22" s="140">
        <v>1.1200000000000001</v>
      </c>
      <c r="E22" s="121">
        <f>+[120]Presupuesto!D229</f>
        <v>8618</v>
      </c>
      <c r="F22" s="141" t="str">
        <f>VLOOKUP(E22,'[121]APU-IDU'!$A$2:$G$3656,2,FALSE)</f>
        <v>PAVIMENTOS</v>
      </c>
      <c r="G22" s="141" t="str">
        <f>VLOOKUP(E22,'[121]APU-IDU'!$A$2:$G$3656,3,FALSE)</f>
        <v>PAVIMENTOS EN CONCRETO ASFALTICO</v>
      </c>
      <c r="H22" s="142" t="str">
        <f>VLOOKUP(E22,'[121]APU-IDU'!$A$2:$G$3656,4,FALSE)</f>
        <v>MEZCLA ASFÁLTICA EN CALIENTE DENSA MD19 con Cemento Asfáltico (Suministro, Extendido, Nivelación y Compactación mecánica con vibrocompactador y compactador de llantas)</v>
      </c>
      <c r="I22" s="121" t="str">
        <f>VLOOKUP(E22,'[121]APU-IDU'!$A$2:$G$3656,5,FALSE)</f>
        <v>M3</v>
      </c>
      <c r="J22" s="143">
        <v>1</v>
      </c>
      <c r="K22" s="144">
        <f>VLOOKUP(E22,'[121]APU-IDU'!$A$2:$G$3656,6,FALSE)</f>
        <v>674999</v>
      </c>
      <c r="L22" s="144">
        <f t="shared" si="0"/>
        <v>857249</v>
      </c>
      <c r="M22" s="145">
        <f t="shared" si="1"/>
        <v>857249</v>
      </c>
      <c r="N22" s="271"/>
    </row>
    <row r="23" spans="3:14" ht="42.75" customHeight="1">
      <c r="C23" s="272"/>
      <c r="D23" s="140">
        <v>1.1299999999999999</v>
      </c>
      <c r="E23" s="121">
        <f>+[120]Presupuesto!D231</f>
        <v>8622</v>
      </c>
      <c r="F23" s="141" t="str">
        <f>VLOOKUP(E23,'[121]APU-IDU'!$A$2:$G$3656,2,FALSE)</f>
        <v>GEOSINTETICOS</v>
      </c>
      <c r="G23" s="141" t="str">
        <f>VLOOKUP(E23,'[121]APU-IDU'!$A$2:$G$3656,3,FALSE)</f>
        <v>GEOTEXTILES</v>
      </c>
      <c r="H23" s="142" t="str">
        <f>VLOOKUP(E23,'[121]APU-IDU'!$A$2:$G$3656,4,FALSE)</f>
        <v>GEOTEXTIL TEJIDO PARA SEPARACIÓN SUBRASANTE/CAPAS GRANULARES (Incluye Suministro e Instalación)</v>
      </c>
      <c r="I23" s="121" t="str">
        <f>VLOOKUP(E23,'[121]APU-IDU'!$A$2:$G$3656,5,FALSE)</f>
        <v>M2</v>
      </c>
      <c r="J23" s="143">
        <v>1</v>
      </c>
      <c r="K23" s="144">
        <f>VLOOKUP(E23,'[121]APU-IDU'!$A$2:$G$3656,6,FALSE)</f>
        <v>9193</v>
      </c>
      <c r="L23" s="144">
        <f t="shared" si="0"/>
        <v>11675</v>
      </c>
      <c r="M23" s="145">
        <f t="shared" si="1"/>
        <v>11675</v>
      </c>
      <c r="N23" s="271"/>
    </row>
    <row r="24" spans="3:14" ht="28.5">
      <c r="C24" s="272"/>
      <c r="D24" s="140">
        <v>1.1399999999999999</v>
      </c>
      <c r="E24" s="121">
        <f>+[120]Presupuesto!D218</f>
        <v>7900</v>
      </c>
      <c r="F24" s="141" t="str">
        <f>VLOOKUP(E24,'[121]APU-IDU'!$A$2:$G$3656,2,FALSE)</f>
        <v>GEOSINTETICOS</v>
      </c>
      <c r="G24" s="141" t="str">
        <f>VLOOKUP(E24,'[121]APU-IDU'!$A$2:$G$3656,3,FALSE)</f>
        <v>GEOTEXTILES</v>
      </c>
      <c r="H24" s="142" t="str">
        <f>VLOOKUP(E24,'[121]APU-IDU'!$A$2:$G$3656,4,FALSE)</f>
        <v>GEOCELDA HDPE PERFORADA, ALTURA 15 CM (SUMINISTRO E INSTALACIÓN).</v>
      </c>
      <c r="I24" s="121" t="str">
        <f>VLOOKUP(E24,'[121]APU-IDU'!$A$2:$G$3656,5,FALSE)</f>
        <v>M2</v>
      </c>
      <c r="J24" s="143">
        <v>1</v>
      </c>
      <c r="K24" s="144">
        <f>VLOOKUP(E24,'[121]APU-IDU'!$A$2:$G$3656,6,FALSE)</f>
        <v>68946</v>
      </c>
      <c r="L24" s="144">
        <f t="shared" si="0"/>
        <v>87561</v>
      </c>
      <c r="M24" s="145">
        <f t="shared" si="1"/>
        <v>87561</v>
      </c>
      <c r="N24" s="271"/>
    </row>
    <row r="25" spans="3:14" ht="49.5" customHeight="1">
      <c r="C25" s="272"/>
      <c r="D25" s="140">
        <v>1.1499999999999999</v>
      </c>
      <c r="E25" s="121">
        <f>+[120]Presupuesto!D18</f>
        <v>3027</v>
      </c>
      <c r="F25" s="141" t="str">
        <f>VLOOKUP(E25,'[121]APU-IDU'!$A$2:$G$3656,2,FALSE)</f>
        <v>ANDENES Y SARDINELES</v>
      </c>
      <c r="G25" s="141" t="str">
        <f>VLOOKUP(E25,'[121]APU-IDU'!$A$2:$G$3656,3,FALSE)</f>
        <v>SARDINELES Y BORDILLOS</v>
      </c>
      <c r="H25" s="142" t="str">
        <f>VLOOKUP(E25,'[121]APU-IDU'!$A$2:$G$3656,4,FALSE)</f>
        <v>SARDINEL TIPO A10 (SUMINISTRO E INSTALACIÓN. INCLUYE 3CM MORTERO 1:5)</v>
      </c>
      <c r="I25" s="121" t="str">
        <f>VLOOKUP(E25,'[121]APU-IDU'!$A$2:$G$3656,5,FALSE)</f>
        <v>ML</v>
      </c>
      <c r="J25" s="143">
        <v>1</v>
      </c>
      <c r="K25" s="144">
        <f>VLOOKUP(E25,'[121]APU-IDU'!$A$2:$G$3656,6,FALSE)</f>
        <v>58698</v>
      </c>
      <c r="L25" s="144">
        <f t="shared" si="0"/>
        <v>74546</v>
      </c>
      <c r="M25" s="145">
        <f t="shared" si="1"/>
        <v>74546</v>
      </c>
      <c r="N25" s="271"/>
    </row>
    <row r="26" spans="3:14" ht="46.5" customHeight="1">
      <c r="C26" s="272"/>
      <c r="D26" s="140">
        <v>1.1599999999999999</v>
      </c>
      <c r="E26" s="121">
        <f>+[120]Presupuesto!D85</f>
        <v>4088</v>
      </c>
      <c r="F26" s="141" t="str">
        <f>VLOOKUP(E26,'[121]APU-IDU'!$A$2:$G$3656,2,FALSE)</f>
        <v>ANDENES Y SARDINELES</v>
      </c>
      <c r="G26" s="141" t="str">
        <f>VLOOKUP(E26,'[121]APU-IDU'!$A$2:$G$3656,3,FALSE)</f>
        <v>SARDINELES Y BORDILLOS</v>
      </c>
      <c r="H26" s="142" t="str">
        <f>VLOOKUP(E26,'[121]APU-IDU'!$A$2:$G$3656,4,FALSE)</f>
        <v>SARDINEL BAJO A85 PARA RAMPAS (SUMINISTRO E INSTALACIÓN. INCLUYE 3CM MORTERO 2000 PSI)</v>
      </c>
      <c r="I26" s="121" t="str">
        <f>VLOOKUP(E26,'[121]APU-IDU'!$A$2:$G$3656,5,FALSE)</f>
        <v>ML</v>
      </c>
      <c r="J26" s="143">
        <v>1</v>
      </c>
      <c r="K26" s="144">
        <f>VLOOKUP(E26,'[121]APU-IDU'!$A$2:$G$3656,6,FALSE)</f>
        <v>59038</v>
      </c>
      <c r="L26" s="144">
        <f t="shared" si="0"/>
        <v>74978</v>
      </c>
      <c r="M26" s="145">
        <f t="shared" si="1"/>
        <v>74978</v>
      </c>
      <c r="N26" s="271"/>
    </row>
    <row r="27" spans="3:14" ht="42.75">
      <c r="C27" s="272"/>
      <c r="D27" s="140">
        <v>1.17</v>
      </c>
      <c r="E27" s="121">
        <f>+[120]Presupuesto!D55</f>
        <v>3723</v>
      </c>
      <c r="F27" s="141" t="str">
        <f>VLOOKUP(E27,'[121]APU-IDU'!$A$2:$G$3656,2,FALSE)</f>
        <v>REDES ALCANTARILLADO / DRENAJE</v>
      </c>
      <c r="G27" s="141" t="str">
        <f>VLOOKUP(E27,'[121]APU-IDU'!$A$2:$G$3656,3,FALSE)</f>
        <v>REDES ALCANTARILLADO / DRENAJE</v>
      </c>
      <c r="H27" s="142" t="str">
        <f>VLOOKUP(E27,'[121]APU-IDU'!$A$2:$G$3656,4,FALSE)</f>
        <v>LIMPIEZA DE POZOS (INCLUYE CARGUE, RETIRO Y DISPOSICIÓN FINAL DE SOBRANTES)</v>
      </c>
      <c r="I27" s="121" t="str">
        <f>VLOOKUP(E27,'[121]APU-IDU'!$A$2:$G$3656,5,FALSE)</f>
        <v>UN</v>
      </c>
      <c r="J27" s="143">
        <v>1</v>
      </c>
      <c r="K27" s="144">
        <f>VLOOKUP(E27,'[121]APU-IDU'!$A$2:$G$3656,6,FALSE)</f>
        <v>75357</v>
      </c>
      <c r="L27" s="144">
        <f t="shared" si="0"/>
        <v>95703</v>
      </c>
      <c r="M27" s="145">
        <f t="shared" si="1"/>
        <v>95703</v>
      </c>
      <c r="N27" s="271"/>
    </row>
    <row r="28" spans="3:14" ht="42.75">
      <c r="C28" s="272"/>
      <c r="D28" s="140">
        <v>1.18</v>
      </c>
      <c r="E28" s="121">
        <f>+[120]Presupuesto!D56</f>
        <v>3724</v>
      </c>
      <c r="F28" s="141" t="str">
        <f>VLOOKUP(E28,'[121]APU-IDU'!$A$2:$G$3656,2,FALSE)</f>
        <v>REDES ALCANTARILLADO / DRENAJE</v>
      </c>
      <c r="G28" s="141" t="str">
        <f>VLOOKUP(E28,'[121]APU-IDU'!$A$2:$G$3656,3,FALSE)</f>
        <v>REDES ALCANTARILLADO / DRENAJE</v>
      </c>
      <c r="H28" s="142" t="str">
        <f>VLOOKUP(E28,'[121]APU-IDU'!$A$2:$G$3656,4,FALSE)</f>
        <v>LIMPIEZA DE SUMIDEROS (INCLUYE CARGUE, RETIRO Y DISPOSICIÓN FINAL DE SOBRANTES)</v>
      </c>
      <c r="I28" s="121" t="str">
        <f>VLOOKUP(E28,'[121]APU-IDU'!$A$2:$G$3656,5,FALSE)</f>
        <v>UN</v>
      </c>
      <c r="J28" s="143">
        <v>1</v>
      </c>
      <c r="K28" s="144">
        <f>VLOOKUP(E28,'[121]APU-IDU'!$A$2:$G$3656,6,FALSE)</f>
        <v>75357</v>
      </c>
      <c r="L28" s="144">
        <f t="shared" si="0"/>
        <v>95703</v>
      </c>
      <c r="M28" s="145">
        <f t="shared" si="1"/>
        <v>95703</v>
      </c>
      <c r="N28" s="271"/>
    </row>
    <row r="29" spans="3:14" ht="42.75">
      <c r="C29" s="272"/>
      <c r="D29" s="140">
        <v>1.19</v>
      </c>
      <c r="E29" s="121">
        <f>+[120]Presupuesto!D195</f>
        <v>6161</v>
      </c>
      <c r="F29" s="141" t="str">
        <f>VLOOKUP(E29,'[121]APU-IDU'!$A$2:$G$3656,2,FALSE)</f>
        <v>REDES ALCANTARILLADO / DRENAJE</v>
      </c>
      <c r="G29" s="141" t="str">
        <f>VLOOKUP(E29,'[121]APU-IDU'!$A$2:$G$3656,3,FALSE)</f>
        <v>REDES ALCANTARILLADO / DRENAJE</v>
      </c>
      <c r="H29" s="142" t="str">
        <f>VLOOKUP(E29,'[121]APU-IDU'!$A$2:$G$3656,4,FALSE)</f>
        <v>INSPECCIÓN DE REDES DE ALCANTARILLADO CON SISTEMAS CCTV PARA DIÁMETROS ENTRE 6" A 36"</v>
      </c>
      <c r="I29" s="121" t="str">
        <f>VLOOKUP(E29,'[121]APU-IDU'!$A$2:$G$3656,5,FALSE)</f>
        <v>ML</v>
      </c>
      <c r="J29" s="143">
        <v>1</v>
      </c>
      <c r="K29" s="144">
        <f>VLOOKUP(E29,'[121]APU-IDU'!$A$2:$G$3656,6,FALSE)</f>
        <v>10710</v>
      </c>
      <c r="L29" s="144">
        <f t="shared" si="0"/>
        <v>13602</v>
      </c>
      <c r="M29" s="145">
        <f t="shared" si="1"/>
        <v>13602</v>
      </c>
      <c r="N29" s="271"/>
    </row>
    <row r="30" spans="3:14" ht="77.25" customHeight="1">
      <c r="C30" s="272"/>
      <c r="D30" s="140">
        <v>1.2</v>
      </c>
      <c r="E30" s="121">
        <f>+[120]Presupuesto!D202</f>
        <v>6439</v>
      </c>
      <c r="F30" s="141" t="str">
        <f>VLOOKUP(E30,'[121]APU-IDU'!$A$2:$G$3656,2,FALSE)</f>
        <v>REDES ALCANTARILLADO / DRENAJE</v>
      </c>
      <c r="G30" s="141" t="str">
        <f>VLOOKUP(E30,'[121]APU-IDU'!$A$2:$G$3656,3,FALSE)</f>
        <v>REDES ALCANTARILLADO / DRENAJE</v>
      </c>
      <c r="H30" s="142" t="str">
        <f>VLOOKUP(E30,'[121]APU-IDU'!$A$2:$G$3656,4,FALSE)</f>
        <v>LAVADO Y SONDEO DE REDES DE ALCANTARILLADO ENTRE 16" Y 36" DE DIÁMETRO Y CON GRADO DE COLMATACIÓN MENOR DEL 30%. INCLUYE MANO DE OBRA IDÓNEA, SEÑALIZACIÓN BÁSICA, SUMIN DE COMBUSTIBLE Y AGUA. INCL IVA</v>
      </c>
      <c r="I30" s="121" t="str">
        <f>VLOOKUP(E30,'[121]APU-IDU'!$A$2:$G$3656,5,FALSE)</f>
        <v>ML</v>
      </c>
      <c r="J30" s="143">
        <v>1</v>
      </c>
      <c r="K30" s="144">
        <f>VLOOKUP(E30,'[121]APU-IDU'!$A$2:$G$3656,6,FALSE)</f>
        <v>16065</v>
      </c>
      <c r="L30" s="144">
        <f t="shared" si="0"/>
        <v>20403</v>
      </c>
      <c r="M30" s="145">
        <f t="shared" si="1"/>
        <v>20403</v>
      </c>
      <c r="N30" s="271"/>
    </row>
    <row r="31" spans="3:14" ht="180.75" customHeight="1" thickBot="1">
      <c r="C31" s="272"/>
      <c r="D31" s="146">
        <v>1.21</v>
      </c>
      <c r="E31" s="147">
        <f>+[120]Presupuesto!D223</f>
        <v>8003</v>
      </c>
      <c r="F31" s="148" t="str">
        <f>VLOOKUP(E31,'[121]APU-IDU'!$A$2:$G$3656,2,FALSE)</f>
        <v>REDES ALCANTARILLADO / DRENAJE</v>
      </c>
      <c r="G31" s="148" t="str">
        <f>VLOOKUP(E31,'[121]APU-IDU'!$A$2:$G$3656,3,FALSE)</f>
        <v>REDES ALCANTARILLADO / DRENAJE</v>
      </c>
      <c r="H31" s="149" t="str">
        <f>VLOOKUP(E31,'[121]APU-IDU'!$A$2:$G$3656,4,FALSE)</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31" s="147" t="str">
        <f>VLOOKUP(E31,'[121]APU-IDU'!$A$2:$G$3656,5,FALSE)</f>
        <v>ML</v>
      </c>
      <c r="J31" s="150">
        <v>1</v>
      </c>
      <c r="K31" s="151">
        <f>VLOOKUP(E31,'[121]APU-IDU'!$A$2:$G$3656,6,FALSE)</f>
        <v>1268061</v>
      </c>
      <c r="L31" s="151">
        <f t="shared" si="0"/>
        <v>1610437</v>
      </c>
      <c r="M31" s="152">
        <f t="shared" si="1"/>
        <v>1610437</v>
      </c>
      <c r="N31" s="271"/>
    </row>
    <row r="32" spans="3:14" ht="15.75" thickBot="1">
      <c r="C32" s="272"/>
      <c r="D32" s="299" t="s">
        <v>86</v>
      </c>
      <c r="E32" s="300"/>
      <c r="F32" s="300"/>
      <c r="G32" s="300"/>
      <c r="H32" s="300"/>
      <c r="I32" s="300"/>
      <c r="J32" s="300"/>
      <c r="K32" s="300"/>
      <c r="L32" s="301"/>
      <c r="M32" s="153">
        <f>+SUM(M11:M31)</f>
        <v>4819720</v>
      </c>
      <c r="N32" s="271"/>
    </row>
    <row r="33" spans="3:14" ht="13.5" thickBot="1">
      <c r="C33" s="272"/>
      <c r="N33" s="271"/>
    </row>
    <row r="34" spans="3:14" ht="15.75" thickBot="1">
      <c r="C34" s="272"/>
      <c r="D34" s="286" t="s">
        <v>87</v>
      </c>
      <c r="E34" s="287"/>
      <c r="F34" s="287"/>
      <c r="G34" s="287"/>
      <c r="H34" s="287"/>
      <c r="I34" s="287"/>
      <c r="J34" s="287"/>
      <c r="K34" s="287"/>
      <c r="L34" s="287"/>
      <c r="M34" s="288"/>
      <c r="N34" s="271"/>
    </row>
    <row r="35" spans="3:14" ht="24.75" customHeight="1">
      <c r="C35" s="272"/>
      <c r="D35" s="289" t="s">
        <v>2</v>
      </c>
      <c r="E35" s="291" t="s">
        <v>81</v>
      </c>
      <c r="F35" s="293" t="s">
        <v>3</v>
      </c>
      <c r="G35" s="294"/>
      <c r="H35" s="289" t="s">
        <v>4</v>
      </c>
      <c r="I35" s="291" t="s">
        <v>5</v>
      </c>
      <c r="J35" s="291" t="s">
        <v>6</v>
      </c>
      <c r="K35" s="295" t="s">
        <v>82</v>
      </c>
      <c r="L35" s="295" t="s">
        <v>83</v>
      </c>
      <c r="M35" s="297" t="s">
        <v>84</v>
      </c>
      <c r="N35" s="271"/>
    </row>
    <row r="36" spans="3:14" ht="24.75" customHeight="1" thickBot="1">
      <c r="C36" s="272"/>
      <c r="D36" s="290"/>
      <c r="E36" s="292"/>
      <c r="F36" s="120" t="s">
        <v>7</v>
      </c>
      <c r="G36" s="120" t="s">
        <v>8</v>
      </c>
      <c r="H36" s="290"/>
      <c r="I36" s="292"/>
      <c r="J36" s="292"/>
      <c r="K36" s="296"/>
      <c r="L36" s="296"/>
      <c r="M36" s="298"/>
      <c r="N36" s="271"/>
    </row>
    <row r="37" spans="3:14" ht="15.75" thickBot="1">
      <c r="C37" s="272"/>
      <c r="D37" s="286" t="s">
        <v>88</v>
      </c>
      <c r="E37" s="287"/>
      <c r="F37" s="287"/>
      <c r="G37" s="287"/>
      <c r="H37" s="287"/>
      <c r="I37" s="287"/>
      <c r="J37" s="287"/>
      <c r="K37" s="287"/>
      <c r="L37" s="287"/>
      <c r="M37" s="288"/>
      <c r="N37" s="271"/>
    </row>
    <row r="38" spans="3:14" ht="60.75" customHeight="1">
      <c r="C38" s="272"/>
      <c r="D38" s="154">
        <v>2.1</v>
      </c>
      <c r="E38" s="155">
        <f>+'[120]8'!C12</f>
        <v>3007</v>
      </c>
      <c r="F38" s="135" t="str">
        <f>VLOOKUP(E38,'[121]APU-IDU'!$A$2:$G$3656,2,FALSE)</f>
        <v>EXCAVACIONES</v>
      </c>
      <c r="G38" s="135" t="str">
        <f>VLOOKUP(E38,'[121]APU-IDU'!$A$2:$G$3656,3,FALSE)</f>
        <v>EXC. CONFORMACIÓN DE SUBRASANTE</v>
      </c>
      <c r="H38" s="136" t="str">
        <f>VLOOKUP(E38,'[121]APU-IDU'!$A$2:$G$3656,4,FALSE)</f>
        <v>REPLANTEO GENERAL</v>
      </c>
      <c r="I38" s="134" t="str">
        <f>VLOOKUP(E38,'[121]APU-IDU'!$A$2:$G$3656,5,FALSE)</f>
        <v>M2</v>
      </c>
      <c r="J38" s="137">
        <v>1</v>
      </c>
      <c r="K38" s="138">
        <f>VLOOKUP(E38,'[121]APU-IDU'!$A$2:$G$3656,6,FALSE)</f>
        <v>727</v>
      </c>
      <c r="L38" s="156">
        <f t="shared" ref="L38:L61" si="2">+ROUND(K38*$M$408+K38,0)</f>
        <v>923</v>
      </c>
      <c r="M38" s="139">
        <f>+J38*L38</f>
        <v>923</v>
      </c>
      <c r="N38" s="271"/>
    </row>
    <row r="39" spans="3:14" ht="28.5">
      <c r="C39" s="272"/>
      <c r="D39" s="157">
        <v>2.2000000000000002</v>
      </c>
      <c r="E39" s="158">
        <f>+'[120]8'!C13</f>
        <v>3010</v>
      </c>
      <c r="F39" s="141" t="str">
        <f>VLOOKUP(E39,'[121]APU-IDU'!$A$2:$G$3656,2,FALSE)</f>
        <v>DEMOLICIONES</v>
      </c>
      <c r="G39" s="141" t="str">
        <f>VLOOKUP(E39,'[121]APU-IDU'!$A$2:$G$3656,3,FALSE)</f>
        <v>DEMOLICIONES</v>
      </c>
      <c r="H39" s="142" t="str">
        <f>VLOOKUP(E39,'[121]APU-IDU'!$A$2:$G$3656,4,FALSE)</f>
        <v>DEMOLICION PAVIMENTO ASFALTICO (INCLUYE CARGUE). NO INCLUYE TRANSPORTE Y DISPOSICIÓN FINAL DE SOBRANTES.</v>
      </c>
      <c r="I39" s="121" t="str">
        <f>VLOOKUP(E39,'[121]APU-IDU'!$A$2:$G$3656,5,FALSE)</f>
        <v>M3</v>
      </c>
      <c r="J39" s="143">
        <v>1</v>
      </c>
      <c r="K39" s="144">
        <f>VLOOKUP(E39,'[121]APU-IDU'!$A$2:$G$3656,6,FALSE)</f>
        <v>30579</v>
      </c>
      <c r="L39" s="159">
        <f t="shared" si="2"/>
        <v>38835</v>
      </c>
      <c r="M39" s="145">
        <f t="shared" ref="M39:M61" si="3">+J39*L39</f>
        <v>38835</v>
      </c>
      <c r="N39" s="271"/>
    </row>
    <row r="40" spans="3:14" ht="57">
      <c r="C40" s="272"/>
      <c r="D40" s="157">
        <v>2.2999999999999998</v>
      </c>
      <c r="E40" s="158">
        <f>+'[120]8'!C14</f>
        <v>3017</v>
      </c>
      <c r="F40" s="141" t="str">
        <f>VLOOKUP(E40,'[121]APU-IDU'!$A$2:$G$3656,2,FALSE)</f>
        <v>TRANSPORTES Y ACARREOS</v>
      </c>
      <c r="G40" s="141" t="str">
        <f>VLOOKUP(E40,'[121]APU-IDU'!$A$2:$G$3656,3,FALSE)</f>
        <v>TRANSPORTES Y ACARREOS</v>
      </c>
      <c r="H40" s="142" t="str">
        <f>VLOOKUP(E40,'[121]APU-IDU'!$A$2:$G$3656,4,FALSE)</f>
        <v>TRANSPORTE Y DISPOSICIÓN FINAL DE ESCOMBROS EN SITIO AUTORIZADO (DISTANCIA DE TRANSPORTE 21 KM). A DISTANCIA MAYOR DEL ACARREO LIBRE (90 M) EN SITIO AUTORIZADO POR LA ENTIDAD AMBIENTAL COMPETENTE.</v>
      </c>
      <c r="I40" s="121" t="str">
        <f>VLOOKUP(E40,'[121]APU-IDU'!$A$2:$G$3656,5,FALSE)</f>
        <v>M3</v>
      </c>
      <c r="J40" s="143">
        <v>1</v>
      </c>
      <c r="K40" s="144">
        <f>VLOOKUP(E40,'[121]APU-IDU'!$A$2:$G$3656,6,FALSE)</f>
        <v>34896</v>
      </c>
      <c r="L40" s="159">
        <f t="shared" si="2"/>
        <v>44318</v>
      </c>
      <c r="M40" s="145">
        <f t="shared" si="3"/>
        <v>44318</v>
      </c>
      <c r="N40" s="271"/>
    </row>
    <row r="41" spans="3:14" ht="28.5">
      <c r="C41" s="272"/>
      <c r="D41" s="157">
        <v>2.4</v>
      </c>
      <c r="E41" s="158">
        <f>+'[120]8'!C15</f>
        <v>3022</v>
      </c>
      <c r="F41" s="141" t="str">
        <f>VLOOKUP(E41,'[121]APU-IDU'!$A$2:$G$3656,2,FALSE)</f>
        <v>DEMOLICIONES</v>
      </c>
      <c r="G41" s="141" t="str">
        <f>VLOOKUP(E41,'[121]APU-IDU'!$A$2:$G$3656,3,FALSE)</f>
        <v>DEMOLICIONES</v>
      </c>
      <c r="H41" s="142" t="str">
        <f>VLOOKUP(E41,'[121]APU-IDU'!$A$2:$G$3656,4,FALSE)</f>
        <v>DEMOLICIÓN PISOS DE CONCRETO (INCLUYE CARGUE). NO INCLUYE TRANSPORTE Y DISPOSICIÓN FINAL DE SOBRANTES.</v>
      </c>
      <c r="I41" s="121" t="str">
        <f>VLOOKUP(E41,'[121]APU-IDU'!$A$2:$G$3656,5,FALSE)</f>
        <v>M3</v>
      </c>
      <c r="J41" s="143">
        <v>1</v>
      </c>
      <c r="K41" s="144">
        <f>VLOOKUP(E41,'[121]APU-IDU'!$A$2:$G$3656,6,FALSE)</f>
        <v>46434</v>
      </c>
      <c r="L41" s="159">
        <f t="shared" si="2"/>
        <v>58971</v>
      </c>
      <c r="M41" s="145">
        <f t="shared" si="3"/>
        <v>58971</v>
      </c>
      <c r="N41" s="271"/>
    </row>
    <row r="42" spans="3:14" ht="28.5">
      <c r="C42" s="272"/>
      <c r="D42" s="157">
        <v>2.5</v>
      </c>
      <c r="E42" s="158">
        <f>+'[120]8'!C16</f>
        <v>3710</v>
      </c>
      <c r="F42" s="141" t="str">
        <f>VLOOKUP(E42,'[121]APU-IDU'!$A$2:$G$3656,2,FALSE)</f>
        <v>EXCAVACIONES</v>
      </c>
      <c r="G42" s="141" t="str">
        <f>VLOOKUP(E42,'[121]APU-IDU'!$A$2:$G$3656,3,FALSE)</f>
        <v>EXC. CONFORMACIÓN DE SUBRASANTE</v>
      </c>
      <c r="H42" s="142" t="str">
        <f>VLOOKUP(E42,'[121]APU-IDU'!$A$2:$G$3656,4,FALSE)</f>
        <v>EXCAVACIÓN MECÁNICA EN MATERIAL COMÚN (INCLUYE CARGUE)</v>
      </c>
      <c r="I42" s="121" t="str">
        <f>VLOOKUP(E42,'[121]APU-IDU'!$A$2:$G$3656,5,FALSE)</f>
        <v>M3</v>
      </c>
      <c r="J42" s="143">
        <v>1</v>
      </c>
      <c r="K42" s="144">
        <f>VLOOKUP(E42,'[121]APU-IDU'!$A$2:$G$3656,6,FALSE)</f>
        <v>4854</v>
      </c>
      <c r="L42" s="159">
        <f t="shared" si="2"/>
        <v>6165</v>
      </c>
      <c r="M42" s="145">
        <f t="shared" si="3"/>
        <v>6165</v>
      </c>
      <c r="N42" s="271"/>
    </row>
    <row r="43" spans="3:14" ht="42.75">
      <c r="C43" s="272"/>
      <c r="D43" s="157">
        <v>2.6</v>
      </c>
      <c r="E43" s="158">
        <f>+'[120]8'!C17</f>
        <v>3748</v>
      </c>
      <c r="F43" s="141" t="str">
        <f>VLOOKUP(E43,'[121]APU-IDU'!$A$2:$G$3656,2,FALSE)</f>
        <v>PAVIMENTOS</v>
      </c>
      <c r="G43" s="141" t="str">
        <f>VLOOKUP(E43,'[121]APU-IDU'!$A$2:$G$3656,3,FALSE)</f>
        <v>PAVIMENTOS EN CONCRETO HIDRAULICO</v>
      </c>
      <c r="H43" s="142" t="str">
        <f>VLOOKUP(E43,'[121]APU-IDU'!$A$2:$G$3656,4,FALSE)</f>
        <v>LOSA DE CONCRETO MR45 (SUMINISTRO, FORMALETEADO, COLOCACIÓN Y ACABADO. NO INCLUYE ACERO, CURADO, JUNTAS)</v>
      </c>
      <c r="I43" s="121" t="str">
        <f>VLOOKUP(E43,'[121]APU-IDU'!$A$2:$G$3656,5,FALSE)</f>
        <v>M3</v>
      </c>
      <c r="J43" s="143">
        <v>1</v>
      </c>
      <c r="K43" s="144">
        <f>VLOOKUP(E43,'[121]APU-IDU'!$A$2:$G$3656,6,FALSE)</f>
        <v>548655</v>
      </c>
      <c r="L43" s="159">
        <f t="shared" si="2"/>
        <v>696792</v>
      </c>
      <c r="M43" s="145">
        <f t="shared" si="3"/>
        <v>696792</v>
      </c>
      <c r="N43" s="271"/>
    </row>
    <row r="44" spans="3:14" ht="42.75">
      <c r="C44" s="272"/>
      <c r="D44" s="157">
        <v>2.7</v>
      </c>
      <c r="E44" s="158">
        <f>+'[120]8'!C18</f>
        <v>3806</v>
      </c>
      <c r="F44" s="141" t="str">
        <f>VLOOKUP(E44,'[121]APU-IDU'!$A$2:$G$3656,2,FALSE)</f>
        <v>PAVIMENTOS</v>
      </c>
      <c r="G44" s="141" t="str">
        <f>VLOOKUP(E44,'[121]APU-IDU'!$A$2:$G$3656,3,FALSE)</f>
        <v>PAVIMENTOS EN CONCRETO HIDRAULICO</v>
      </c>
      <c r="H44" s="142" t="str">
        <f>VLOOKUP(E44,'[121]APU-IDU'!$A$2:$G$3656,4,FALSE)</f>
        <v>CURADO DE LOSAS DE CONCRETO (SUMINISTRO Y APLICACIÓN)</v>
      </c>
      <c r="I44" s="121" t="str">
        <f>VLOOKUP(E44,'[121]APU-IDU'!$A$2:$G$3656,5,FALSE)</f>
        <v>M2</v>
      </c>
      <c r="J44" s="143">
        <v>1</v>
      </c>
      <c r="K44" s="144">
        <f>VLOOKUP(E44,'[121]APU-IDU'!$A$2:$G$3656,6,FALSE)</f>
        <v>1980</v>
      </c>
      <c r="L44" s="159">
        <f t="shared" si="2"/>
        <v>2515</v>
      </c>
      <c r="M44" s="145">
        <f t="shared" si="3"/>
        <v>2515</v>
      </c>
      <c r="N44" s="271"/>
    </row>
    <row r="45" spans="3:14" ht="57">
      <c r="C45" s="272"/>
      <c r="D45" s="157">
        <v>2.8</v>
      </c>
      <c r="E45" s="158">
        <f>+'[120]8'!C19</f>
        <v>3811</v>
      </c>
      <c r="F45" s="141" t="str">
        <f>VLOOKUP(E45,'[121]APU-IDU'!$A$2:$G$3656,2,FALSE)</f>
        <v>PAVIMENTOS</v>
      </c>
      <c r="G45" s="141" t="str">
        <f>VLOOKUP(E45,'[121]APU-IDU'!$A$2:$G$3656,3,FALSE)</f>
        <v>JUNTAS PARA PAVIMENTOS</v>
      </c>
      <c r="H45" s="142" t="str">
        <f>VLOOKUP(E45,'[121]APU-IDU'!$A$2:$G$3656,4,FALSE)</f>
        <v>CORTE DE PAVIMENTO - INCLUYE EQUIPO: CORTADORA DE CONCRETO INCLUYE OPERARIO Y COMBUSTIBLE. INCLUYE DISCO DIAMANTADO ASFALTO-CONCRETO 350 MM, AGUA Y MANO DE OBRA</v>
      </c>
      <c r="I45" s="121" t="str">
        <f>VLOOKUP(E45,'[121]APU-IDU'!$A$2:$G$3656,5,FALSE)</f>
        <v>ML</v>
      </c>
      <c r="J45" s="143">
        <v>1</v>
      </c>
      <c r="K45" s="144">
        <f>VLOOKUP(E45,'[121]APU-IDU'!$A$2:$G$3656,6,FALSE)</f>
        <v>1940</v>
      </c>
      <c r="L45" s="159">
        <f t="shared" si="2"/>
        <v>2464</v>
      </c>
      <c r="M45" s="145">
        <f t="shared" si="3"/>
        <v>2464</v>
      </c>
      <c r="N45" s="271"/>
    </row>
    <row r="46" spans="3:14" ht="42.75">
      <c r="C46" s="272"/>
      <c r="D46" s="157">
        <v>2.9</v>
      </c>
      <c r="E46" s="158">
        <f>+'[120]8'!C20</f>
        <v>3837</v>
      </c>
      <c r="F46" s="141" t="str">
        <f>VLOOKUP(E46,'[121]APU-IDU'!$A$2:$G$3656,2,FALSE)</f>
        <v>PAVIMENTOS</v>
      </c>
      <c r="G46" s="141" t="str">
        <f>VLOOKUP(E46,'[121]APU-IDU'!$A$2:$G$3656,3,FALSE)</f>
        <v>JUNTAS PARA PAVIMENTOS</v>
      </c>
      <c r="H46" s="142" t="str">
        <f>VLOOKUP(E46,'[121]APU-IDU'!$A$2:$G$3656,4,FALSE)</f>
        <v>SELLADO DE JUNTAS EN PAVIMENTO DE CONCRETO HIDRAULICO (INCLUYE LIMPIEZA, SUMINISTRO E INSTALACIÓN DE FONDO Y SELLANTE)</v>
      </c>
      <c r="I46" s="121" t="str">
        <f>VLOOKUP(E46,'[121]APU-IDU'!$A$2:$G$3656,5,FALSE)</f>
        <v>ML</v>
      </c>
      <c r="J46" s="143">
        <v>1</v>
      </c>
      <c r="K46" s="144">
        <f>VLOOKUP(E46,'[121]APU-IDU'!$A$2:$G$3656,6,FALSE)</f>
        <v>10949</v>
      </c>
      <c r="L46" s="159">
        <f t="shared" si="2"/>
        <v>13905</v>
      </c>
      <c r="M46" s="145">
        <f t="shared" si="3"/>
        <v>13905</v>
      </c>
      <c r="N46" s="271"/>
    </row>
    <row r="47" spans="3:14" ht="42.75">
      <c r="C47" s="272"/>
      <c r="D47" s="157">
        <v>2.1</v>
      </c>
      <c r="E47" s="158">
        <f>+'[120]8'!C21</f>
        <v>4240</v>
      </c>
      <c r="F47" s="141" t="str">
        <f>VLOOKUP(E47,'[121]APU-IDU'!$A$2:$G$3656,2,FALSE)</f>
        <v>SEÑALIZACIÓN</v>
      </c>
      <c r="G47" s="141" t="str">
        <f>VLOOKUP(E47,'[121]APU-IDU'!$A$2:$G$3656,3,FALSE)</f>
        <v>DEMARCACION DE PAVIMENTOS</v>
      </c>
      <c r="H47" s="142" t="str">
        <f>VLOOKUP(E47,'[121]APU-IDU'!$A$2:$G$3656,4,FALSE)</f>
        <v>DEMARCACION LINEA CONTINUA A=0.12M (E=2.3MM,TERMOPLÁSTICA. INC. SUMINISTRO Y APLICACIÓN CON EQUIPO. INCL. MICROESFERAS)</v>
      </c>
      <c r="I47" s="121" t="str">
        <f>VLOOKUP(E47,'[121]APU-IDU'!$A$2:$G$3656,5,FALSE)</f>
        <v>ML</v>
      </c>
      <c r="J47" s="143">
        <v>1</v>
      </c>
      <c r="K47" s="144">
        <f>VLOOKUP(E47,'[121]APU-IDU'!$A$2:$G$3656,6,FALSE)</f>
        <v>14531</v>
      </c>
      <c r="L47" s="159">
        <f t="shared" si="2"/>
        <v>18454</v>
      </c>
      <c r="M47" s="145">
        <f t="shared" si="3"/>
        <v>18454</v>
      </c>
      <c r="N47" s="271"/>
    </row>
    <row r="48" spans="3:14" ht="28.5">
      <c r="C48" s="272"/>
      <c r="D48" s="157">
        <v>2.11</v>
      </c>
      <c r="E48" s="158">
        <f>+'[120]8'!C22</f>
        <v>5404</v>
      </c>
      <c r="F48" s="141" t="str">
        <f>VLOOKUP(E48,'[121]APU-IDU'!$A$2:$G$3656,2,FALSE)</f>
        <v>ACERO DE REFUERZO</v>
      </c>
      <c r="G48" s="141" t="str">
        <f>VLOOKUP(E48,'[121]APU-IDU'!$A$2:$G$3656,3,FALSE)</f>
        <v>ACERO DE REFUERZO</v>
      </c>
      <c r="H48" s="142" t="str">
        <f>VLOOKUP(E48,'[121]APU-IDU'!$A$2:$G$3656,4,FALSE)</f>
        <v>CANASTILLA PASAJUNTAS (INCLUYE SUMINISTRO Y FIJACIÓN)</v>
      </c>
      <c r="I48" s="121" t="str">
        <f>VLOOKUP(E48,'[121]APU-IDU'!$A$2:$G$3656,5,FALSE)</f>
        <v>KG</v>
      </c>
      <c r="J48" s="143">
        <v>1</v>
      </c>
      <c r="K48" s="144">
        <f>VLOOKUP(E48,'[121]APU-IDU'!$A$2:$G$3656,6,FALSE)</f>
        <v>4994</v>
      </c>
      <c r="L48" s="159">
        <f t="shared" si="2"/>
        <v>6342</v>
      </c>
      <c r="M48" s="145">
        <f t="shared" si="3"/>
        <v>6342</v>
      </c>
      <c r="N48" s="271"/>
    </row>
    <row r="49" spans="3:14" ht="28.5">
      <c r="C49" s="272"/>
      <c r="D49" s="157">
        <v>2.12</v>
      </c>
      <c r="E49" s="158">
        <f>+'[120]8'!C23</f>
        <v>7896</v>
      </c>
      <c r="F49" s="141" t="str">
        <f>VLOOKUP(E49,'[121]APU-IDU'!$A$2:$G$3656,2,FALSE)</f>
        <v>PAVIMENTOS</v>
      </c>
      <c r="G49" s="141" t="str">
        <f>VLOOKUP(E49,'[121]APU-IDU'!$A$2:$G$3656,3,FALSE)</f>
        <v>JUNTAS PARA PAVIMENTOS</v>
      </c>
      <c r="H49" s="142" t="str">
        <f>VLOOKUP(E49,'[121]APU-IDU'!$A$2:$G$3656,4,FALSE)</f>
        <v>CORTE DE VARILLA DE DIÁMETRO VARIADO ENTRE 1/2" A 1 1/4".</v>
      </c>
      <c r="I49" s="121" t="str">
        <f>VLOOKUP(E49,'[121]APU-IDU'!$A$2:$G$3656,5,FALSE)</f>
        <v>UN</v>
      </c>
      <c r="J49" s="143">
        <v>1</v>
      </c>
      <c r="K49" s="144">
        <f>VLOOKUP(E49,'[121]APU-IDU'!$A$2:$G$3656,6,FALSE)</f>
        <v>661</v>
      </c>
      <c r="L49" s="159">
        <f t="shared" si="2"/>
        <v>839</v>
      </c>
      <c r="M49" s="145">
        <f t="shared" si="3"/>
        <v>839</v>
      </c>
      <c r="N49" s="271"/>
    </row>
    <row r="50" spans="3:14" ht="42.75">
      <c r="C50" s="272"/>
      <c r="D50" s="157">
        <v>2.13</v>
      </c>
      <c r="E50" s="158">
        <f>+'[120]8'!C24</f>
        <v>8616</v>
      </c>
      <c r="F50" s="141" t="str">
        <f>VLOOKUP(E50,'[121]APU-IDU'!$A$2:$G$3656,2,FALSE)</f>
        <v>RELLENOS Y CAPAS GRANULARES</v>
      </c>
      <c r="G50" s="141" t="str">
        <f>VLOOKUP(E50,'[121]APU-IDU'!$A$2:$G$3656,3,FALSE)</f>
        <v>CAPAS GRANULARES</v>
      </c>
      <c r="H50" s="142" t="str">
        <f>VLOOKUP(E50,'[121]APU-IDU'!$A$2:$G$3656,4,FALSE)</f>
        <v>BASE GRANULAR CLASE A (BGA_BG38) o (BGB_BG25) (Suministro, Extendido, Nivelación, Humedecimiento y Compactación con vibrocompactador)</v>
      </c>
      <c r="I50" s="121" t="str">
        <f>VLOOKUP(E50,'[121]APU-IDU'!$A$2:$G$3656,5,FALSE)</f>
        <v>M3</v>
      </c>
      <c r="J50" s="143">
        <v>1</v>
      </c>
      <c r="K50" s="144">
        <f>VLOOKUP(E50,'[121]APU-IDU'!$A$2:$G$3656,6,FALSE)</f>
        <v>159542</v>
      </c>
      <c r="L50" s="159">
        <f t="shared" si="2"/>
        <v>202618</v>
      </c>
      <c r="M50" s="145">
        <f t="shared" si="3"/>
        <v>202618</v>
      </c>
      <c r="N50" s="271"/>
    </row>
    <row r="51" spans="3:14" ht="42.75">
      <c r="C51" s="272"/>
      <c r="D51" s="157">
        <v>2.14</v>
      </c>
      <c r="E51" s="158">
        <f>+'[120]8'!C25</f>
        <v>6486</v>
      </c>
      <c r="F51" s="141" t="str">
        <f>VLOOKUP(E51,'[121]APU-IDU'!$A$2:$G$3656,2,FALSE)</f>
        <v>RELLENOS Y CAPAS GRANULARES</v>
      </c>
      <c r="G51" s="141" t="str">
        <f>VLOOKUP(E51,'[121]APU-IDU'!$A$2:$G$3656,3,FALSE)</f>
        <v>CAPAS GRANULARES</v>
      </c>
      <c r="H51" s="142" t="str">
        <f>VLOOKUP(E51,'[121]APU-IDU'!$A$2:$G$3656,4,FALSE)</f>
        <v>ESTABILIZACIÓN CON RCD. INCLUYE TRASIEGO INTERNO, NIVELACIÓN Y COMPACTACIÓN.</v>
      </c>
      <c r="I51" s="121" t="str">
        <f>VLOOKUP(E51,'[121]APU-IDU'!$A$2:$G$3656,5,FALSE)</f>
        <v>M3</v>
      </c>
      <c r="J51" s="143">
        <v>1</v>
      </c>
      <c r="K51" s="144">
        <f>VLOOKUP(E51,'[121]APU-IDU'!$A$2:$G$3656,6,FALSE)</f>
        <v>47792</v>
      </c>
      <c r="L51" s="159">
        <f t="shared" si="2"/>
        <v>60696</v>
      </c>
      <c r="M51" s="145">
        <f t="shared" si="3"/>
        <v>60696</v>
      </c>
      <c r="N51" s="271"/>
    </row>
    <row r="52" spans="3:14" ht="42.75">
      <c r="C52" s="272"/>
      <c r="D52" s="157">
        <v>2.15</v>
      </c>
      <c r="E52" s="158">
        <f>+'[120]8'!C26</f>
        <v>8617</v>
      </c>
      <c r="F52" s="141" t="str">
        <f>VLOOKUP(E52,'[121]APU-IDU'!$A$2:$G$3656,2,FALSE)</f>
        <v>RELLENOS Y CAPAS GRANULARES</v>
      </c>
      <c r="G52" s="141" t="str">
        <f>VLOOKUP(E52,'[121]APU-IDU'!$A$2:$G$3656,3,FALSE)</f>
        <v>CAPAS GRANULARES</v>
      </c>
      <c r="H52" s="142" t="str">
        <f>VLOOKUP(E52,'[121]APU-IDU'!$A$2:$G$3656,4,FALSE)</f>
        <v>AGREGADOS RECICLADOS PARA SUBBASE GRANULAR (AR_SBG50) (Suministro, Extendido, Nivelación, Humedecimiento y Compactación con vibrocompactador)</v>
      </c>
      <c r="I52" s="121" t="str">
        <f>VLOOKUP(E52,'[121]APU-IDU'!$A$2:$G$3656,5,FALSE)</f>
        <v>M3</v>
      </c>
      <c r="J52" s="143">
        <v>1</v>
      </c>
      <c r="K52" s="144">
        <f>VLOOKUP(E52,'[121]APU-IDU'!$A$2:$G$3656,6,FALSE)</f>
        <v>141828</v>
      </c>
      <c r="L52" s="159">
        <f t="shared" si="2"/>
        <v>180122</v>
      </c>
      <c r="M52" s="145">
        <f t="shared" si="3"/>
        <v>180122</v>
      </c>
      <c r="N52" s="271"/>
    </row>
    <row r="53" spans="3:14" ht="28.5">
      <c r="C53" s="272"/>
      <c r="D53" s="157">
        <v>2.16</v>
      </c>
      <c r="E53" s="158">
        <f>+'[120]8'!C27</f>
        <v>8622</v>
      </c>
      <c r="F53" s="141" t="str">
        <f>VLOOKUP(E53,'[121]APU-IDU'!$A$2:$G$3656,2,FALSE)</f>
        <v>GEOSINTETICOS</v>
      </c>
      <c r="G53" s="141" t="str">
        <f>VLOOKUP(E53,'[121]APU-IDU'!$A$2:$G$3656,3,FALSE)</f>
        <v>GEOTEXTILES</v>
      </c>
      <c r="H53" s="142" t="str">
        <f>VLOOKUP(E53,'[121]APU-IDU'!$A$2:$G$3656,4,FALSE)</f>
        <v>GEOTEXTIL TEJIDO PARA SEPARACIÓN SUBRASANTE/CAPAS GRANULARES (Incluye Suministro e Instalación)</v>
      </c>
      <c r="I53" s="121" t="str">
        <f>VLOOKUP(E53,'[121]APU-IDU'!$A$2:$G$3656,5,FALSE)</f>
        <v>M2</v>
      </c>
      <c r="J53" s="143">
        <v>1</v>
      </c>
      <c r="K53" s="144">
        <f>VLOOKUP(E53,'[121]APU-IDU'!$A$2:$G$3656,6,FALSE)</f>
        <v>9193</v>
      </c>
      <c r="L53" s="159">
        <f t="shared" si="2"/>
        <v>11675</v>
      </c>
      <c r="M53" s="145">
        <f t="shared" si="3"/>
        <v>11675</v>
      </c>
      <c r="N53" s="271"/>
    </row>
    <row r="54" spans="3:14" ht="28.5">
      <c r="C54" s="272"/>
      <c r="D54" s="157">
        <v>2.17</v>
      </c>
      <c r="E54" s="158">
        <f>+'[120]8'!C28</f>
        <v>7900</v>
      </c>
      <c r="F54" s="141" t="str">
        <f>VLOOKUP(E54,'[121]APU-IDU'!$A$2:$G$3656,2,FALSE)</f>
        <v>GEOSINTETICOS</v>
      </c>
      <c r="G54" s="141" t="str">
        <f>VLOOKUP(E54,'[121]APU-IDU'!$A$2:$G$3656,3,FALSE)</f>
        <v>GEOTEXTILES</v>
      </c>
      <c r="H54" s="142" t="str">
        <f>VLOOKUP(E54,'[121]APU-IDU'!$A$2:$G$3656,4,FALSE)</f>
        <v>GEOCELDA HDPE PERFORADA, ALTURA 15 CM (SUMINISTRO E INSTALACIÓN).</v>
      </c>
      <c r="I54" s="121" t="str">
        <f>VLOOKUP(E54,'[121]APU-IDU'!$A$2:$G$3656,5,FALSE)</f>
        <v>M2</v>
      </c>
      <c r="J54" s="143">
        <v>1</v>
      </c>
      <c r="K54" s="144">
        <f>VLOOKUP(E54,'[121]APU-IDU'!$A$2:$G$3656,6,FALSE)</f>
        <v>68946</v>
      </c>
      <c r="L54" s="159">
        <f t="shared" si="2"/>
        <v>87561</v>
      </c>
      <c r="M54" s="145">
        <f t="shared" si="3"/>
        <v>87561</v>
      </c>
      <c r="N54" s="271"/>
    </row>
    <row r="55" spans="3:14" ht="28.5">
      <c r="C55" s="272"/>
      <c r="D55" s="157">
        <v>2.1800000000000002</v>
      </c>
      <c r="E55" s="158">
        <f>+'[120]8'!C29</f>
        <v>3027</v>
      </c>
      <c r="F55" s="141" t="str">
        <f>VLOOKUP(E55,'[121]APU-IDU'!$A$2:$G$3656,2,FALSE)</f>
        <v>ANDENES Y SARDINELES</v>
      </c>
      <c r="G55" s="141" t="str">
        <f>VLOOKUP(E55,'[121]APU-IDU'!$A$2:$G$3656,3,FALSE)</f>
        <v>SARDINELES Y BORDILLOS</v>
      </c>
      <c r="H55" s="142" t="str">
        <f>VLOOKUP(E55,'[121]APU-IDU'!$A$2:$G$3656,4,FALSE)</f>
        <v>SARDINEL TIPO A10 (SUMINISTRO E INSTALACIÓN. INCLUYE 3CM MORTERO 1:5)</v>
      </c>
      <c r="I55" s="121" t="str">
        <f>VLOOKUP(E55,'[121]APU-IDU'!$A$2:$G$3656,5,FALSE)</f>
        <v>ML</v>
      </c>
      <c r="J55" s="143">
        <v>1</v>
      </c>
      <c r="K55" s="144">
        <f>VLOOKUP(E55,'[121]APU-IDU'!$A$2:$G$3656,6,FALSE)</f>
        <v>58698</v>
      </c>
      <c r="L55" s="159">
        <f t="shared" si="2"/>
        <v>74546</v>
      </c>
      <c r="M55" s="145">
        <f t="shared" si="3"/>
        <v>74546</v>
      </c>
      <c r="N55" s="271"/>
    </row>
    <row r="56" spans="3:14" ht="28.5">
      <c r="C56" s="272"/>
      <c r="D56" s="157">
        <v>2.19</v>
      </c>
      <c r="E56" s="158">
        <f>+'[120]8'!C30</f>
        <v>4088</v>
      </c>
      <c r="F56" s="141" t="str">
        <f>VLOOKUP(E56,'[121]APU-IDU'!$A$2:$G$3656,2,FALSE)</f>
        <v>ANDENES Y SARDINELES</v>
      </c>
      <c r="G56" s="141" t="str">
        <f>VLOOKUP(E56,'[121]APU-IDU'!$A$2:$G$3656,3,FALSE)</f>
        <v>SARDINELES Y BORDILLOS</v>
      </c>
      <c r="H56" s="142" t="str">
        <f>VLOOKUP(E56,'[121]APU-IDU'!$A$2:$G$3656,4,FALSE)</f>
        <v>SARDINEL BAJO A85 PARA RAMPAS (SUMINISTRO E INSTALACIÓN. INCLUYE 3CM MORTERO 2000 PSI)</v>
      </c>
      <c r="I56" s="121" t="str">
        <f>VLOOKUP(E56,'[121]APU-IDU'!$A$2:$G$3656,5,FALSE)</f>
        <v>ML</v>
      </c>
      <c r="J56" s="143">
        <v>1</v>
      </c>
      <c r="K56" s="144">
        <f>VLOOKUP(E56,'[121]APU-IDU'!$A$2:$G$3656,6,FALSE)</f>
        <v>59038</v>
      </c>
      <c r="L56" s="159">
        <f t="shared" si="2"/>
        <v>74978</v>
      </c>
      <c r="M56" s="145">
        <f t="shared" si="3"/>
        <v>74978</v>
      </c>
      <c r="N56" s="271"/>
    </row>
    <row r="57" spans="3:14" ht="42.75">
      <c r="C57" s="272"/>
      <c r="D57" s="157">
        <v>2.2000000000000002</v>
      </c>
      <c r="E57" s="158">
        <f>+'[120]8'!C31</f>
        <v>3723</v>
      </c>
      <c r="F57" s="141" t="str">
        <f>VLOOKUP(E57,'[121]APU-IDU'!$A$2:$G$3656,2,FALSE)</f>
        <v>REDES ALCANTARILLADO / DRENAJE</v>
      </c>
      <c r="G57" s="141" t="str">
        <f>VLOOKUP(E57,'[121]APU-IDU'!$A$2:$G$3656,3,FALSE)</f>
        <v>REDES ALCANTARILLADO / DRENAJE</v>
      </c>
      <c r="H57" s="142" t="str">
        <f>VLOOKUP(E57,'[121]APU-IDU'!$A$2:$G$3656,4,FALSE)</f>
        <v>LIMPIEZA DE POZOS (INCLUYE CARGUE, RETIRO Y DISPOSICIÓN FINAL DE SOBRANTES)</v>
      </c>
      <c r="I57" s="121" t="str">
        <f>VLOOKUP(E57,'[121]APU-IDU'!$A$2:$G$3656,5,FALSE)</f>
        <v>UN</v>
      </c>
      <c r="J57" s="143">
        <v>1</v>
      </c>
      <c r="K57" s="144">
        <f>VLOOKUP(E57,'[121]APU-IDU'!$A$2:$G$3656,6,FALSE)</f>
        <v>75357</v>
      </c>
      <c r="L57" s="159">
        <f t="shared" si="2"/>
        <v>95703</v>
      </c>
      <c r="M57" s="145">
        <f t="shared" si="3"/>
        <v>95703</v>
      </c>
      <c r="N57" s="271"/>
    </row>
    <row r="58" spans="3:14" ht="42.75">
      <c r="C58" s="272"/>
      <c r="D58" s="157">
        <v>2.21</v>
      </c>
      <c r="E58" s="158">
        <f>+'[120]8'!C32</f>
        <v>3724</v>
      </c>
      <c r="F58" s="141" t="str">
        <f>VLOOKUP(E58,'[121]APU-IDU'!$A$2:$G$3656,2,FALSE)</f>
        <v>REDES ALCANTARILLADO / DRENAJE</v>
      </c>
      <c r="G58" s="141" t="str">
        <f>VLOOKUP(E58,'[121]APU-IDU'!$A$2:$G$3656,3,FALSE)</f>
        <v>REDES ALCANTARILLADO / DRENAJE</v>
      </c>
      <c r="H58" s="142" t="str">
        <f>VLOOKUP(E58,'[121]APU-IDU'!$A$2:$G$3656,4,FALSE)</f>
        <v>LIMPIEZA DE SUMIDEROS (INCLUYE CARGUE, RETIRO Y DISPOSICIÓN FINAL DE SOBRANTES)</v>
      </c>
      <c r="I58" s="121" t="str">
        <f>VLOOKUP(E58,'[121]APU-IDU'!$A$2:$G$3656,5,FALSE)</f>
        <v>UN</v>
      </c>
      <c r="J58" s="143">
        <v>1</v>
      </c>
      <c r="K58" s="144">
        <f>VLOOKUP(E58,'[121]APU-IDU'!$A$2:$G$3656,6,FALSE)</f>
        <v>75357</v>
      </c>
      <c r="L58" s="159">
        <f t="shared" si="2"/>
        <v>95703</v>
      </c>
      <c r="M58" s="145">
        <f t="shared" si="3"/>
        <v>95703</v>
      </c>
      <c r="N58" s="271"/>
    </row>
    <row r="59" spans="3:14" ht="42.75">
      <c r="C59" s="272"/>
      <c r="D59" s="157">
        <v>2.2200000000000002</v>
      </c>
      <c r="E59" s="158">
        <f>+'[120]8'!C33</f>
        <v>6161</v>
      </c>
      <c r="F59" s="141" t="str">
        <f>VLOOKUP(E59,'[121]APU-IDU'!$A$2:$G$3656,2,FALSE)</f>
        <v>REDES ALCANTARILLADO / DRENAJE</v>
      </c>
      <c r="G59" s="141" t="str">
        <f>VLOOKUP(E59,'[121]APU-IDU'!$A$2:$G$3656,3,FALSE)</f>
        <v>REDES ALCANTARILLADO / DRENAJE</v>
      </c>
      <c r="H59" s="142" t="str">
        <f>VLOOKUP(E59,'[121]APU-IDU'!$A$2:$G$3656,4,FALSE)</f>
        <v>INSPECCIÓN DE REDES DE ALCANTARILLADO CON SISTEMAS CCTV PARA DIÁMETROS ENTRE 6" A 36"</v>
      </c>
      <c r="I59" s="121" t="str">
        <f>VLOOKUP(E59,'[121]APU-IDU'!$A$2:$G$3656,5,FALSE)</f>
        <v>ML</v>
      </c>
      <c r="J59" s="143">
        <v>1</v>
      </c>
      <c r="K59" s="144">
        <f>VLOOKUP(E59,'[121]APU-IDU'!$A$2:$G$3656,6,FALSE)</f>
        <v>10710</v>
      </c>
      <c r="L59" s="159">
        <f t="shared" si="2"/>
        <v>13602</v>
      </c>
      <c r="M59" s="145">
        <f t="shared" si="3"/>
        <v>13602</v>
      </c>
      <c r="N59" s="271"/>
    </row>
    <row r="60" spans="3:14" ht="71.25">
      <c r="C60" s="272"/>
      <c r="D60" s="157">
        <v>2.23</v>
      </c>
      <c r="E60" s="158">
        <f>+'[120]8'!C34</f>
        <v>6439</v>
      </c>
      <c r="F60" s="141" t="str">
        <f>VLOOKUP(E60,'[121]APU-IDU'!$A$2:$G$3656,2,FALSE)</f>
        <v>REDES ALCANTARILLADO / DRENAJE</v>
      </c>
      <c r="G60" s="141" t="str">
        <f>VLOOKUP(E60,'[121]APU-IDU'!$A$2:$G$3656,3,FALSE)</f>
        <v>REDES ALCANTARILLADO / DRENAJE</v>
      </c>
      <c r="H60" s="142" t="str">
        <f>VLOOKUP(E60,'[121]APU-IDU'!$A$2:$G$3656,4,FALSE)</f>
        <v>LAVADO Y SONDEO DE REDES DE ALCANTARILLADO ENTRE 16" Y 36" DE DIÁMETRO Y CON GRADO DE COLMATACIÓN MENOR DEL 30%. INCLUYE MANO DE OBRA IDÓNEA, SEÑALIZACIÓN BÁSICA, SUMIN DE COMBUSTIBLE Y AGUA. INCL IVA</v>
      </c>
      <c r="I60" s="121" t="str">
        <f>VLOOKUP(E60,'[121]APU-IDU'!$A$2:$G$3656,5,FALSE)</f>
        <v>ML</v>
      </c>
      <c r="J60" s="143">
        <v>1</v>
      </c>
      <c r="K60" s="144">
        <f>VLOOKUP(E60,'[121]APU-IDU'!$A$2:$G$3656,6,FALSE)</f>
        <v>16065</v>
      </c>
      <c r="L60" s="159">
        <f t="shared" si="2"/>
        <v>20403</v>
      </c>
      <c r="M60" s="145">
        <f t="shared" si="3"/>
        <v>20403</v>
      </c>
      <c r="N60" s="271"/>
    </row>
    <row r="61" spans="3:14" ht="171.75" thickBot="1">
      <c r="C61" s="272"/>
      <c r="D61" s="160">
        <v>2.2400000000000002</v>
      </c>
      <c r="E61" s="161">
        <f>+'[120]8'!C35</f>
        <v>8003</v>
      </c>
      <c r="F61" s="148" t="str">
        <f>VLOOKUP(E61,'[121]APU-IDU'!$A$2:$G$3656,2,FALSE)</f>
        <v>REDES ALCANTARILLADO / DRENAJE</v>
      </c>
      <c r="G61" s="148" t="str">
        <f>VLOOKUP(E61,'[121]APU-IDU'!$A$2:$G$3656,3,FALSE)</f>
        <v>REDES ALCANTARILLADO / DRENAJE</v>
      </c>
      <c r="H61" s="149" t="str">
        <f>VLOOKUP(E61,'[121]APU-IDU'!$A$2:$G$3656,4,FALSE)</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61" s="147" t="str">
        <f>VLOOKUP(E61,'[121]APU-IDU'!$A$2:$G$3656,5,FALSE)</f>
        <v>ML</v>
      </c>
      <c r="J61" s="150">
        <v>1</v>
      </c>
      <c r="K61" s="151">
        <f>VLOOKUP(E61,'[121]APU-IDU'!$A$2:$G$3656,6,FALSE)</f>
        <v>1268061</v>
      </c>
      <c r="L61" s="162">
        <f t="shared" si="2"/>
        <v>1610437</v>
      </c>
      <c r="M61" s="152">
        <f t="shared" si="3"/>
        <v>1610437</v>
      </c>
      <c r="N61" s="271"/>
    </row>
    <row r="62" spans="3:14" ht="15.75" thickBot="1">
      <c r="C62" s="272"/>
      <c r="D62" s="299" t="s">
        <v>86</v>
      </c>
      <c r="E62" s="300"/>
      <c r="F62" s="300"/>
      <c r="G62" s="300"/>
      <c r="H62" s="300"/>
      <c r="I62" s="300"/>
      <c r="J62" s="300"/>
      <c r="K62" s="300"/>
      <c r="L62" s="301"/>
      <c r="M62" s="153">
        <f>+SUM(M38:M61)</f>
        <v>3418567</v>
      </c>
      <c r="N62" s="271"/>
    </row>
    <row r="63" spans="3:14" ht="13.5" thickBot="1">
      <c r="C63" s="272"/>
      <c r="N63" s="271"/>
    </row>
    <row r="64" spans="3:14" ht="15.75" thickBot="1">
      <c r="C64" s="272"/>
      <c r="D64" s="286" t="s">
        <v>89</v>
      </c>
      <c r="E64" s="287"/>
      <c r="F64" s="287"/>
      <c r="G64" s="287"/>
      <c r="H64" s="287"/>
      <c r="I64" s="287"/>
      <c r="J64" s="287"/>
      <c r="K64" s="287"/>
      <c r="L64" s="287"/>
      <c r="M64" s="288"/>
      <c r="N64" s="271"/>
    </row>
    <row r="65" spans="3:17" ht="23.25" customHeight="1">
      <c r="C65" s="272"/>
      <c r="D65" s="289" t="s">
        <v>2</v>
      </c>
      <c r="E65" s="291" t="s">
        <v>81</v>
      </c>
      <c r="F65" s="293" t="s">
        <v>3</v>
      </c>
      <c r="G65" s="294"/>
      <c r="H65" s="289" t="s">
        <v>4</v>
      </c>
      <c r="I65" s="291" t="s">
        <v>5</v>
      </c>
      <c r="J65" s="291" t="s">
        <v>6</v>
      </c>
      <c r="K65" s="295" t="s">
        <v>82</v>
      </c>
      <c r="L65" s="295" t="s">
        <v>83</v>
      </c>
      <c r="M65" s="297" t="s">
        <v>84</v>
      </c>
      <c r="N65" s="271"/>
    </row>
    <row r="66" spans="3:17" ht="23.25" customHeight="1" thickBot="1">
      <c r="C66" s="272"/>
      <c r="D66" s="290"/>
      <c r="E66" s="292"/>
      <c r="F66" s="120" t="s">
        <v>7</v>
      </c>
      <c r="G66" s="120" t="s">
        <v>8</v>
      </c>
      <c r="H66" s="290"/>
      <c r="I66" s="292"/>
      <c r="J66" s="292"/>
      <c r="K66" s="296"/>
      <c r="L66" s="296"/>
      <c r="M66" s="298"/>
      <c r="N66" s="271"/>
    </row>
    <row r="67" spans="3:17" ht="15.75" thickBot="1">
      <c r="C67" s="272"/>
      <c r="D67" s="286" t="s">
        <v>90</v>
      </c>
      <c r="E67" s="287"/>
      <c r="F67" s="287"/>
      <c r="G67" s="287"/>
      <c r="H67" s="287"/>
      <c r="I67" s="287"/>
      <c r="J67" s="287"/>
      <c r="K67" s="287"/>
      <c r="L67" s="287"/>
      <c r="M67" s="288"/>
      <c r="N67" s="271"/>
    </row>
    <row r="68" spans="3:17" ht="28.5">
      <c r="C68" s="272"/>
      <c r="D68" s="154">
        <v>3.1</v>
      </c>
      <c r="E68" s="155">
        <f>+'[120]3'!C12</f>
        <v>3007</v>
      </c>
      <c r="F68" s="135" t="str">
        <f>VLOOKUP(E68,'[121]APU-IDU'!$A$2:$G$3656,2,FALSE)</f>
        <v>EXCAVACIONES</v>
      </c>
      <c r="G68" s="135" t="str">
        <f>VLOOKUP(E68,'[121]APU-IDU'!$A$2:$G$3656,3,FALSE)</f>
        <v>EXC. CONFORMACIÓN DE SUBRASANTE</v>
      </c>
      <c r="H68" s="136" t="str">
        <f>VLOOKUP(E68,'[121]APU-IDU'!$A$2:$G$3656,4,FALSE)</f>
        <v>REPLANTEO GENERAL</v>
      </c>
      <c r="I68" s="134" t="str">
        <f>VLOOKUP(E68,'[121]APU-IDU'!$A$2:$G$3656,5,FALSE)</f>
        <v>M2</v>
      </c>
      <c r="J68" s="137">
        <v>1</v>
      </c>
      <c r="K68" s="138">
        <f>VLOOKUP(E68,'[121]APU-IDU'!$A$2:$G$3656,6,FALSE)</f>
        <v>727</v>
      </c>
      <c r="L68" s="138">
        <f t="shared" ref="L68:L89" si="4">+ROUND(K68*$M$408+K68,0)</f>
        <v>923</v>
      </c>
      <c r="M68" s="139">
        <f>+J68*L68</f>
        <v>923</v>
      </c>
      <c r="N68" s="271"/>
      <c r="O68" s="163"/>
    </row>
    <row r="69" spans="3:17" ht="28.5">
      <c r="C69" s="272"/>
      <c r="D69" s="157">
        <v>3.2</v>
      </c>
      <c r="E69" s="158">
        <f>+'[120]3'!C13</f>
        <v>3010</v>
      </c>
      <c r="F69" s="141" t="str">
        <f>VLOOKUP(E69,'[121]APU-IDU'!$A$2:$G$3656,2,FALSE)</f>
        <v>DEMOLICIONES</v>
      </c>
      <c r="G69" s="141" t="str">
        <f>VLOOKUP(E69,'[121]APU-IDU'!$A$2:$G$3656,3,FALSE)</f>
        <v>DEMOLICIONES</v>
      </c>
      <c r="H69" s="142" t="str">
        <f>VLOOKUP(E69,'[121]APU-IDU'!$A$2:$G$3656,4,FALSE)</f>
        <v>DEMOLICION PAVIMENTO ASFALTICO (INCLUYE CARGUE). NO INCLUYE TRANSPORTE Y DISPOSICIÓN FINAL DE SOBRANTES.</v>
      </c>
      <c r="I69" s="121" t="str">
        <f>VLOOKUP(E69,'[121]APU-IDU'!$A$2:$G$3656,5,FALSE)</f>
        <v>M3</v>
      </c>
      <c r="J69" s="143">
        <v>1</v>
      </c>
      <c r="K69" s="144">
        <f>VLOOKUP(E69,'[121]APU-IDU'!$A$2:$G$3656,6,FALSE)</f>
        <v>30579</v>
      </c>
      <c r="L69" s="144">
        <f t="shared" si="4"/>
        <v>38835</v>
      </c>
      <c r="M69" s="145">
        <f t="shared" ref="M69:M89" si="5">+J69*L69</f>
        <v>38835</v>
      </c>
      <c r="N69" s="271"/>
      <c r="O69" s="163"/>
      <c r="Q69" s="164"/>
    </row>
    <row r="70" spans="3:17" ht="45.75" customHeight="1">
      <c r="C70" s="272"/>
      <c r="D70" s="157">
        <v>3.3</v>
      </c>
      <c r="E70" s="158">
        <f>+'[120]3'!C14</f>
        <v>7751</v>
      </c>
      <c r="F70" s="141" t="str">
        <f>VLOOKUP(E70,'[121]APU-IDU'!$A$2:$G$3656,2,FALSE)</f>
        <v>PAVIMENTOS</v>
      </c>
      <c r="G70" s="141" t="str">
        <f>VLOOKUP(E70,'[121]APU-IDU'!$A$2:$G$3656,3,FALSE)</f>
        <v>PAVIMENTOS EN CONCRETO ASFALTICO</v>
      </c>
      <c r="H70" s="142" t="str">
        <f>VLOOKUP(E70,'[121]APU-IDU'!$A$2:$G$3656,4,FALSE)</f>
        <v>FRESADO PAVIMENTO ASFÁLTICO (INCLUYE CARGUE) INCLUYE AGUA, PUNTAS. NO INCLUYE TRANSPORTE DE MAQUINARIA, TRANSPORTE DEL FRESADO NI DISPOSICIÓN FINAL).</v>
      </c>
      <c r="I70" s="121" t="str">
        <f>VLOOKUP(E70,'[121]APU-IDU'!$A$2:$G$3656,5,FALSE)</f>
        <v>M3</v>
      </c>
      <c r="J70" s="143">
        <v>1</v>
      </c>
      <c r="K70" s="144">
        <f>VLOOKUP(E70,'[121]APU-IDU'!$A$2:$G$3656,6,FALSE)</f>
        <v>92188</v>
      </c>
      <c r="L70" s="144">
        <f t="shared" si="4"/>
        <v>117079</v>
      </c>
      <c r="M70" s="145">
        <f t="shared" si="5"/>
        <v>117079</v>
      </c>
      <c r="N70" s="271"/>
      <c r="O70" s="163"/>
    </row>
    <row r="71" spans="3:17" ht="66.75" customHeight="1">
      <c r="C71" s="272"/>
      <c r="D71" s="157">
        <v>3.4</v>
      </c>
      <c r="E71" s="158">
        <f>+'[120]3'!C15</f>
        <v>3017</v>
      </c>
      <c r="F71" s="141" t="str">
        <f>VLOOKUP(E71,'[121]APU-IDU'!$A$2:$G$3656,2,FALSE)</f>
        <v>TRANSPORTES Y ACARREOS</v>
      </c>
      <c r="G71" s="141" t="str">
        <f>VLOOKUP(E71,'[121]APU-IDU'!$A$2:$G$3656,3,FALSE)</f>
        <v>TRANSPORTES Y ACARREOS</v>
      </c>
      <c r="H71" s="142" t="str">
        <f>VLOOKUP(E71,'[121]APU-IDU'!$A$2:$G$3656,4,FALSE)</f>
        <v>TRANSPORTE Y DISPOSICIÓN FINAL DE ESCOMBROS EN SITIO AUTORIZADO (DISTANCIA DE TRANSPORTE 21 KM). A DISTANCIA MAYOR DEL ACARREO LIBRE (90 M) EN SITIO AUTORIZADO POR LA ENTIDAD AMBIENTAL COMPETENTE.</v>
      </c>
      <c r="I71" s="121" t="str">
        <f>VLOOKUP(E71,'[121]APU-IDU'!$A$2:$G$3656,5,FALSE)</f>
        <v>M3</v>
      </c>
      <c r="J71" s="143">
        <v>1</v>
      </c>
      <c r="K71" s="144">
        <f>VLOOKUP(E71,'[121]APU-IDU'!$A$2:$G$3656,6,FALSE)</f>
        <v>34896</v>
      </c>
      <c r="L71" s="144">
        <f t="shared" si="4"/>
        <v>44318</v>
      </c>
      <c r="M71" s="145">
        <f t="shared" si="5"/>
        <v>44318</v>
      </c>
      <c r="N71" s="271"/>
      <c r="O71" s="163"/>
    </row>
    <row r="72" spans="3:17" ht="33.75" customHeight="1">
      <c r="C72" s="272"/>
      <c r="D72" s="157">
        <v>3.5</v>
      </c>
      <c r="E72" s="158">
        <f>+'[120]3'!C16</f>
        <v>3710</v>
      </c>
      <c r="F72" s="141" t="str">
        <f>VLOOKUP(E72,'[121]APU-IDU'!$A$2:$G$3656,2,FALSE)</f>
        <v>EXCAVACIONES</v>
      </c>
      <c r="G72" s="141" t="str">
        <f>VLOOKUP(E72,'[121]APU-IDU'!$A$2:$G$3656,3,FALSE)</f>
        <v>EXC. CONFORMACIÓN DE SUBRASANTE</v>
      </c>
      <c r="H72" s="142" t="str">
        <f>VLOOKUP(E72,'[121]APU-IDU'!$A$2:$G$3656,4,FALSE)</f>
        <v>EXCAVACIÓN MECÁNICA EN MATERIAL COMÚN (INCLUYE CARGUE)</v>
      </c>
      <c r="I72" s="121" t="str">
        <f>VLOOKUP(E72,'[121]APU-IDU'!$A$2:$G$3656,5,FALSE)</f>
        <v>M3</v>
      </c>
      <c r="J72" s="143">
        <v>1</v>
      </c>
      <c r="K72" s="144">
        <f>VLOOKUP(E72,'[121]APU-IDU'!$A$2:$G$3656,6,FALSE)</f>
        <v>4854</v>
      </c>
      <c r="L72" s="144">
        <f t="shared" si="4"/>
        <v>6165</v>
      </c>
      <c r="M72" s="145">
        <f t="shared" si="5"/>
        <v>6165</v>
      </c>
      <c r="N72" s="271"/>
      <c r="O72" s="163"/>
    </row>
    <row r="73" spans="3:17" ht="42.75">
      <c r="C73" s="272"/>
      <c r="D73" s="157">
        <v>3.6</v>
      </c>
      <c r="E73" s="158">
        <f>+'[120]3'!C17</f>
        <v>3864</v>
      </c>
      <c r="F73" s="141" t="str">
        <f>VLOOKUP(E73,'[121]APU-IDU'!$A$2:$G$3656,2,FALSE)</f>
        <v>PAVIMENTOS</v>
      </c>
      <c r="G73" s="141" t="str">
        <f>VLOOKUP(E73,'[121]APU-IDU'!$A$2:$G$3656,3,FALSE)</f>
        <v>PAVIMENTOS EN CONCRETO ASFALTICO</v>
      </c>
      <c r="H73" s="142" t="str">
        <f>VLOOKUP(E73,'[121]APU-IDU'!$A$2:$G$3656,4,FALSE)</f>
        <v>IMPRIMACION CON EMULSION ASFALTICA CRL-0 (SUMINISTRO, BARRIDO SUPERFICIE Y RIEGO MECANICO)</v>
      </c>
      <c r="I73" s="121" t="str">
        <f>VLOOKUP(E73,'[121]APU-IDU'!$A$2:$G$3656,5,FALSE)</f>
        <v>M2</v>
      </c>
      <c r="J73" s="143">
        <v>1</v>
      </c>
      <c r="K73" s="144">
        <f>VLOOKUP(E73,'[121]APU-IDU'!$A$2:$G$3656,6,FALSE)</f>
        <v>3392</v>
      </c>
      <c r="L73" s="144">
        <f t="shared" si="4"/>
        <v>4308</v>
      </c>
      <c r="M73" s="145">
        <f t="shared" si="5"/>
        <v>4308</v>
      </c>
      <c r="N73" s="271"/>
      <c r="O73" s="163"/>
    </row>
    <row r="74" spans="3:17" ht="42.75">
      <c r="C74" s="272"/>
      <c r="D74" s="157">
        <v>3.7</v>
      </c>
      <c r="E74" s="158">
        <f>+'[120]3'!C18</f>
        <v>3867</v>
      </c>
      <c r="F74" s="141" t="str">
        <f>VLOOKUP(E74,'[121]APU-IDU'!$A$2:$G$3656,2,FALSE)</f>
        <v>PAVIMENTOS</v>
      </c>
      <c r="G74" s="141" t="str">
        <f>VLOOKUP(E74,'[121]APU-IDU'!$A$2:$G$3656,3,FALSE)</f>
        <v>PAVIMENTOS EN CONCRETO ASFALTICO</v>
      </c>
      <c r="H74" s="142" t="str">
        <f>VLOOKUP(E74,'[121]APU-IDU'!$A$2:$G$3656,4,FALSE)</f>
        <v>RIEGO DE LIGA CON EMULSION ASFALTICA CRR-2 (SUMINISTRO, BARRIDO SUPERFICIE Y RIEGO MECANICO)</v>
      </c>
      <c r="I74" s="121" t="str">
        <f>VLOOKUP(E74,'[121]APU-IDU'!$A$2:$G$3656,5,FALSE)</f>
        <v>M2</v>
      </c>
      <c r="J74" s="143">
        <v>1</v>
      </c>
      <c r="K74" s="144">
        <f>VLOOKUP(E74,'[121]APU-IDU'!$A$2:$G$3656,6,FALSE)</f>
        <v>3809</v>
      </c>
      <c r="L74" s="144">
        <f t="shared" si="4"/>
        <v>4837</v>
      </c>
      <c r="M74" s="145">
        <f t="shared" si="5"/>
        <v>4837</v>
      </c>
      <c r="N74" s="271"/>
      <c r="O74" s="163"/>
    </row>
    <row r="75" spans="3:17" ht="54" customHeight="1">
      <c r="C75" s="272"/>
      <c r="D75" s="157">
        <v>3.8</v>
      </c>
      <c r="E75" s="158">
        <f>+'[120]3'!C19</f>
        <v>4240</v>
      </c>
      <c r="F75" s="141" t="str">
        <f>VLOOKUP(E75,'[121]APU-IDU'!$A$2:$G$3656,2,FALSE)</f>
        <v>SEÑALIZACIÓN</v>
      </c>
      <c r="G75" s="141" t="str">
        <f>VLOOKUP(E75,'[121]APU-IDU'!$A$2:$G$3656,3,FALSE)</f>
        <v>DEMARCACION DE PAVIMENTOS</v>
      </c>
      <c r="H75" s="142" t="str">
        <f>VLOOKUP(E75,'[121]APU-IDU'!$A$2:$G$3656,4,FALSE)</f>
        <v>DEMARCACION LINEA CONTINUA A=0.12M (E=2.3MM,TERMOPLÁSTICA. INC. SUMINISTRO Y APLICACIÓN CON EQUIPO. INCL. MICROESFERAS)</v>
      </c>
      <c r="I75" s="121" t="str">
        <f>VLOOKUP(E75,'[121]APU-IDU'!$A$2:$G$3656,5,FALSE)</f>
        <v>ML</v>
      </c>
      <c r="J75" s="143">
        <v>1</v>
      </c>
      <c r="K75" s="144">
        <f>VLOOKUP(E75,'[121]APU-IDU'!$A$2:$G$3656,6,FALSE)</f>
        <v>14531</v>
      </c>
      <c r="L75" s="144">
        <f t="shared" si="4"/>
        <v>18454</v>
      </c>
      <c r="M75" s="145">
        <f t="shared" si="5"/>
        <v>18454</v>
      </c>
      <c r="N75" s="271"/>
      <c r="O75" s="163"/>
    </row>
    <row r="76" spans="3:17" ht="45" customHeight="1">
      <c r="C76" s="272"/>
      <c r="D76" s="157">
        <v>3.9</v>
      </c>
      <c r="E76" s="158">
        <f>+'[120]3'!C20</f>
        <v>4712</v>
      </c>
      <c r="F76" s="141" t="str">
        <f>VLOOKUP(E76,'[121]APU-IDU'!$A$2:$G$3656,2,FALSE)</f>
        <v>PAVIMENTOS</v>
      </c>
      <c r="G76" s="141" t="str">
        <f>VLOOKUP(E76,'[121]APU-IDU'!$A$2:$G$3656,3,FALSE)</f>
        <v>PAVIMENTOS EN CONCRETO ASFALTICO</v>
      </c>
      <c r="H76" s="142" t="str">
        <f>VLOOKUP(E76,'[121]APU-IDU'!$A$2:$G$3656,4,FALSE)</f>
        <v>MEZCLA ASFALTICA CON ASFALTO CAUCHO (SUMINISTRO, EXTENDIDO, NIVELACIÓN Y COMPACTACIÓN MECANICA)</v>
      </c>
      <c r="I76" s="121" t="str">
        <f>VLOOKUP(E76,'[121]APU-IDU'!$A$2:$G$3656,5,FALSE)</f>
        <v>M3</v>
      </c>
      <c r="J76" s="143">
        <v>1</v>
      </c>
      <c r="K76" s="144">
        <f>VLOOKUP(E76,'[121]APU-IDU'!$A$2:$G$3656,6,FALSE)</f>
        <v>1092875</v>
      </c>
      <c r="L76" s="144">
        <f t="shared" si="4"/>
        <v>1387951</v>
      </c>
      <c r="M76" s="145">
        <f t="shared" si="5"/>
        <v>1387951</v>
      </c>
      <c r="N76" s="271"/>
      <c r="O76" s="163"/>
    </row>
    <row r="77" spans="3:17" ht="45" customHeight="1">
      <c r="C77" s="272"/>
      <c r="D77" s="157">
        <v>3.1</v>
      </c>
      <c r="E77" s="158">
        <f>+'[120]3'!C21</f>
        <v>8616</v>
      </c>
      <c r="F77" s="141" t="str">
        <f>VLOOKUP(E77,'[121]APU-IDU'!$A$2:$G$3656,2,FALSE)</f>
        <v>RELLENOS Y CAPAS GRANULARES</v>
      </c>
      <c r="G77" s="141" t="str">
        <f>VLOOKUP(E77,'[121]APU-IDU'!$A$2:$G$3656,3,FALSE)</f>
        <v>CAPAS GRANULARES</v>
      </c>
      <c r="H77" s="142" t="str">
        <f>VLOOKUP(E77,'[121]APU-IDU'!$A$2:$G$3656,4,FALSE)</f>
        <v>BASE GRANULAR CLASE A (BGA_BG38) o (BGB_BG25) (Suministro, Extendido, Nivelación, Humedecimiento y Compactación con vibrocompactador)</v>
      </c>
      <c r="I77" s="121" t="str">
        <f>VLOOKUP(E77,'[121]APU-IDU'!$A$2:$G$3656,5,FALSE)</f>
        <v>M3</v>
      </c>
      <c r="J77" s="143">
        <v>1</v>
      </c>
      <c r="K77" s="144">
        <f>VLOOKUP(E77,'[121]APU-IDU'!$A$2:$G$3656,6,FALSE)</f>
        <v>159542</v>
      </c>
      <c r="L77" s="144">
        <f t="shared" si="4"/>
        <v>202618</v>
      </c>
      <c r="M77" s="145">
        <f t="shared" si="5"/>
        <v>202618</v>
      </c>
      <c r="N77" s="271"/>
      <c r="O77" s="163"/>
    </row>
    <row r="78" spans="3:17" ht="49.5" customHeight="1">
      <c r="C78" s="272"/>
      <c r="D78" s="157">
        <v>3.11</v>
      </c>
      <c r="E78" s="158">
        <f>+'[120]3'!C22</f>
        <v>6486</v>
      </c>
      <c r="F78" s="141" t="str">
        <f>VLOOKUP(E78,'[121]APU-IDU'!$A$2:$G$3656,2,FALSE)</f>
        <v>RELLENOS Y CAPAS GRANULARES</v>
      </c>
      <c r="G78" s="141" t="str">
        <f>VLOOKUP(E78,'[121]APU-IDU'!$A$2:$G$3656,3,FALSE)</f>
        <v>CAPAS GRANULARES</v>
      </c>
      <c r="H78" s="142" t="str">
        <f>VLOOKUP(E78,'[121]APU-IDU'!$A$2:$G$3656,4,FALSE)</f>
        <v>ESTABILIZACIÓN CON RCD. INCLUYE TRASIEGO INTERNO, NIVELACIÓN Y COMPACTACIÓN.</v>
      </c>
      <c r="I78" s="121" t="str">
        <f>VLOOKUP(E78,'[121]APU-IDU'!$A$2:$G$3656,5,FALSE)</f>
        <v>M3</v>
      </c>
      <c r="J78" s="143">
        <v>1</v>
      </c>
      <c r="K78" s="144">
        <f>VLOOKUP(E78,'[121]APU-IDU'!$A$2:$G$3656,6,FALSE)</f>
        <v>47792</v>
      </c>
      <c r="L78" s="144">
        <f t="shared" si="4"/>
        <v>60696</v>
      </c>
      <c r="M78" s="145">
        <f t="shared" si="5"/>
        <v>60696</v>
      </c>
      <c r="N78" s="271"/>
      <c r="O78" s="163"/>
    </row>
    <row r="79" spans="3:17" ht="47.25" customHeight="1">
      <c r="C79" s="272"/>
      <c r="D79" s="157">
        <v>3.12</v>
      </c>
      <c r="E79" s="158">
        <f>+'[120]3'!C23</f>
        <v>8617</v>
      </c>
      <c r="F79" s="141" t="str">
        <f>VLOOKUP(E79,'[121]APU-IDU'!$A$2:$G$3656,2,FALSE)</f>
        <v>RELLENOS Y CAPAS GRANULARES</v>
      </c>
      <c r="G79" s="141" t="str">
        <f>VLOOKUP(E79,'[121]APU-IDU'!$A$2:$G$3656,3,FALSE)</f>
        <v>CAPAS GRANULARES</v>
      </c>
      <c r="H79" s="142" t="str">
        <f>VLOOKUP(E79,'[121]APU-IDU'!$A$2:$G$3656,4,FALSE)</f>
        <v>AGREGADOS RECICLADOS PARA SUBBASE GRANULAR (AR_SBG50) (Suministro, Extendido, Nivelación, Humedecimiento y Compactación con vibrocompactador)</v>
      </c>
      <c r="I79" s="121" t="str">
        <f>VLOOKUP(E79,'[121]APU-IDU'!$A$2:$G$3656,5,FALSE)</f>
        <v>M3</v>
      </c>
      <c r="J79" s="143">
        <v>1</v>
      </c>
      <c r="K79" s="144">
        <f>VLOOKUP(E79,'[121]APU-IDU'!$A$2:$G$3656,6,FALSE)</f>
        <v>141828</v>
      </c>
      <c r="L79" s="144">
        <f t="shared" si="4"/>
        <v>180122</v>
      </c>
      <c r="M79" s="145">
        <f t="shared" si="5"/>
        <v>180122</v>
      </c>
      <c r="N79" s="271"/>
      <c r="O79" s="163"/>
    </row>
    <row r="80" spans="3:17" ht="46.5" customHeight="1">
      <c r="C80" s="272"/>
      <c r="D80" s="157">
        <v>3.13</v>
      </c>
      <c r="E80" s="158">
        <f>+'[120]3'!C24</f>
        <v>8618</v>
      </c>
      <c r="F80" s="141" t="str">
        <f>VLOOKUP(E80,'[121]APU-IDU'!$A$2:$G$3656,2,FALSE)</f>
        <v>PAVIMENTOS</v>
      </c>
      <c r="G80" s="141" t="str">
        <f>VLOOKUP(E80,'[121]APU-IDU'!$A$2:$G$3656,3,FALSE)</f>
        <v>PAVIMENTOS EN CONCRETO ASFALTICO</v>
      </c>
      <c r="H80" s="142" t="str">
        <f>VLOOKUP(E80,'[121]APU-IDU'!$A$2:$G$3656,4,FALSE)</f>
        <v>MEZCLA ASFÁLTICA EN CALIENTE DENSA MD19 con Cemento Asfáltico (Suministro, Extendido, Nivelación y Compactación mecánica con vibrocompactador y compactador de llantas)</v>
      </c>
      <c r="I80" s="121" t="str">
        <f>VLOOKUP(E80,'[121]APU-IDU'!$A$2:$G$3656,5,FALSE)</f>
        <v>M3</v>
      </c>
      <c r="J80" s="143">
        <v>1</v>
      </c>
      <c r="K80" s="144">
        <f>VLOOKUP(E80,'[121]APU-IDU'!$A$2:$G$3656,6,FALSE)</f>
        <v>674999</v>
      </c>
      <c r="L80" s="144">
        <f t="shared" si="4"/>
        <v>857249</v>
      </c>
      <c r="M80" s="145">
        <f t="shared" si="5"/>
        <v>857249</v>
      </c>
      <c r="N80" s="271"/>
      <c r="O80" s="163"/>
    </row>
    <row r="81" spans="3:15" ht="40.5" customHeight="1">
      <c r="C81" s="272"/>
      <c r="D81" s="157">
        <v>3.14</v>
      </c>
      <c r="E81" s="158">
        <f>+'[120]3'!C25</f>
        <v>8622</v>
      </c>
      <c r="F81" s="141" t="str">
        <f>VLOOKUP(E81,'[121]APU-IDU'!$A$2:$G$3656,2,FALSE)</f>
        <v>GEOSINTETICOS</v>
      </c>
      <c r="G81" s="141" t="str">
        <f>VLOOKUP(E81,'[121]APU-IDU'!$A$2:$G$3656,3,FALSE)</f>
        <v>GEOTEXTILES</v>
      </c>
      <c r="H81" s="142" t="str">
        <f>VLOOKUP(E81,'[121]APU-IDU'!$A$2:$G$3656,4,FALSE)</f>
        <v>GEOTEXTIL TEJIDO PARA SEPARACIÓN SUBRASANTE/CAPAS GRANULARES (Incluye Suministro e Instalación)</v>
      </c>
      <c r="I81" s="121" t="str">
        <f>VLOOKUP(E81,'[121]APU-IDU'!$A$2:$G$3656,5,FALSE)</f>
        <v>M2</v>
      </c>
      <c r="J81" s="143">
        <v>1</v>
      </c>
      <c r="K81" s="144">
        <f>VLOOKUP(E81,'[121]APU-IDU'!$A$2:$G$3656,6,FALSE)</f>
        <v>9193</v>
      </c>
      <c r="L81" s="144">
        <f t="shared" si="4"/>
        <v>11675</v>
      </c>
      <c r="M81" s="145">
        <f t="shared" si="5"/>
        <v>11675</v>
      </c>
      <c r="N81" s="271"/>
      <c r="O81" s="163"/>
    </row>
    <row r="82" spans="3:15" ht="40.5" customHeight="1">
      <c r="C82" s="272"/>
      <c r="D82" s="157">
        <v>3.15</v>
      </c>
      <c r="E82" s="158">
        <f>+'[120]3'!C26</f>
        <v>7900</v>
      </c>
      <c r="F82" s="141" t="str">
        <f>VLOOKUP(E82,'[121]APU-IDU'!$A$2:$G$3656,2,FALSE)</f>
        <v>GEOSINTETICOS</v>
      </c>
      <c r="G82" s="141" t="str">
        <f>VLOOKUP(E82,'[121]APU-IDU'!$A$2:$G$3656,3,FALSE)</f>
        <v>GEOTEXTILES</v>
      </c>
      <c r="H82" s="142" t="str">
        <f>VLOOKUP(E82,'[121]APU-IDU'!$A$2:$G$3656,4,FALSE)</f>
        <v>GEOCELDA HDPE PERFORADA, ALTURA 15 CM (SUMINISTRO E INSTALACIÓN).</v>
      </c>
      <c r="I82" s="121" t="str">
        <f>VLOOKUP(E82,'[121]APU-IDU'!$A$2:$G$3656,5,FALSE)</f>
        <v>M2</v>
      </c>
      <c r="J82" s="143">
        <v>1</v>
      </c>
      <c r="K82" s="144">
        <f>VLOOKUP(E82,'[121]APU-IDU'!$A$2:$G$3656,6,FALSE)</f>
        <v>68946</v>
      </c>
      <c r="L82" s="144">
        <f t="shared" si="4"/>
        <v>87561</v>
      </c>
      <c r="M82" s="145">
        <f t="shared" si="5"/>
        <v>87561</v>
      </c>
      <c r="N82" s="271"/>
      <c r="O82" s="163"/>
    </row>
    <row r="83" spans="3:15" ht="40.5" customHeight="1">
      <c r="C83" s="272"/>
      <c r="D83" s="157">
        <v>3.16</v>
      </c>
      <c r="E83" s="158">
        <f>+'[120]3'!C27</f>
        <v>3027</v>
      </c>
      <c r="F83" s="141" t="str">
        <f>VLOOKUP(E83,'[121]APU-IDU'!$A$2:$G$3656,2,FALSE)</f>
        <v>ANDENES Y SARDINELES</v>
      </c>
      <c r="G83" s="141" t="str">
        <f>VLOOKUP(E83,'[121]APU-IDU'!$A$2:$G$3656,3,FALSE)</f>
        <v>SARDINELES Y BORDILLOS</v>
      </c>
      <c r="H83" s="142" t="str">
        <f>VLOOKUP(E83,'[121]APU-IDU'!$A$2:$G$3656,4,FALSE)</f>
        <v>SARDINEL TIPO A10 (SUMINISTRO E INSTALACIÓN. INCLUYE 3CM MORTERO 1:5)</v>
      </c>
      <c r="I83" s="121" t="str">
        <f>VLOOKUP(E83,'[121]APU-IDU'!$A$2:$G$3656,5,FALSE)</f>
        <v>ML</v>
      </c>
      <c r="J83" s="143">
        <v>1</v>
      </c>
      <c r="K83" s="144">
        <f>VLOOKUP(E83,'[121]APU-IDU'!$A$2:$G$3656,6,FALSE)</f>
        <v>58698</v>
      </c>
      <c r="L83" s="144">
        <f t="shared" si="4"/>
        <v>74546</v>
      </c>
      <c r="M83" s="145">
        <f t="shared" si="5"/>
        <v>74546</v>
      </c>
      <c r="N83" s="271"/>
      <c r="O83" s="163"/>
    </row>
    <row r="84" spans="3:15" ht="39.75" customHeight="1">
      <c r="C84" s="272"/>
      <c r="D84" s="157">
        <v>3.17</v>
      </c>
      <c r="E84" s="158">
        <f>+'[120]3'!C28</f>
        <v>4088</v>
      </c>
      <c r="F84" s="141" t="str">
        <f>VLOOKUP(E84,'[121]APU-IDU'!$A$2:$G$3656,2,FALSE)</f>
        <v>ANDENES Y SARDINELES</v>
      </c>
      <c r="G84" s="141" t="str">
        <f>VLOOKUP(E84,'[121]APU-IDU'!$A$2:$G$3656,3,FALSE)</f>
        <v>SARDINELES Y BORDILLOS</v>
      </c>
      <c r="H84" s="142" t="str">
        <f>VLOOKUP(E84,'[121]APU-IDU'!$A$2:$G$3656,4,FALSE)</f>
        <v>SARDINEL BAJO A85 PARA RAMPAS (SUMINISTRO E INSTALACIÓN. INCLUYE 3CM MORTERO 2000 PSI)</v>
      </c>
      <c r="I84" s="121" t="str">
        <f>VLOOKUP(E84,'[121]APU-IDU'!$A$2:$G$3656,5,FALSE)</f>
        <v>ML</v>
      </c>
      <c r="J84" s="143">
        <v>1</v>
      </c>
      <c r="K84" s="144">
        <f>VLOOKUP(E84,'[121]APU-IDU'!$A$2:$G$3656,6,FALSE)</f>
        <v>59038</v>
      </c>
      <c r="L84" s="144">
        <f t="shared" si="4"/>
        <v>74978</v>
      </c>
      <c r="M84" s="145">
        <f t="shared" si="5"/>
        <v>74978</v>
      </c>
      <c r="N84" s="271"/>
      <c r="O84" s="163"/>
    </row>
    <row r="85" spans="3:15" ht="39.75" customHeight="1">
      <c r="C85" s="272"/>
      <c r="D85" s="157">
        <v>3.18</v>
      </c>
      <c r="E85" s="158">
        <f>+'[120]3'!C29</f>
        <v>3723</v>
      </c>
      <c r="F85" s="141" t="str">
        <f>VLOOKUP(E85,'[121]APU-IDU'!$A$2:$G$3656,2,FALSE)</f>
        <v>REDES ALCANTARILLADO / DRENAJE</v>
      </c>
      <c r="G85" s="141" t="str">
        <f>VLOOKUP(E85,'[121]APU-IDU'!$A$2:$G$3656,3,FALSE)</f>
        <v>REDES ALCANTARILLADO / DRENAJE</v>
      </c>
      <c r="H85" s="142" t="str">
        <f>VLOOKUP(E85,'[121]APU-IDU'!$A$2:$G$3656,4,FALSE)</f>
        <v>LIMPIEZA DE POZOS (INCLUYE CARGUE, RETIRO Y DISPOSICIÓN FINAL DE SOBRANTES)</v>
      </c>
      <c r="I85" s="121" t="str">
        <f>VLOOKUP(E85,'[121]APU-IDU'!$A$2:$G$3656,5,FALSE)</f>
        <v>UN</v>
      </c>
      <c r="J85" s="143">
        <v>1</v>
      </c>
      <c r="K85" s="144">
        <f>VLOOKUP(E85,'[121]APU-IDU'!$A$2:$G$3656,6,FALSE)</f>
        <v>75357</v>
      </c>
      <c r="L85" s="144">
        <f t="shared" si="4"/>
        <v>95703</v>
      </c>
      <c r="M85" s="145">
        <f t="shared" si="5"/>
        <v>95703</v>
      </c>
      <c r="N85" s="271"/>
      <c r="O85" s="163"/>
    </row>
    <row r="86" spans="3:15" ht="39.75" customHeight="1">
      <c r="C86" s="272"/>
      <c r="D86" s="157">
        <v>3.19</v>
      </c>
      <c r="E86" s="158">
        <f>+'[120]3'!C30</f>
        <v>3724</v>
      </c>
      <c r="F86" s="141" t="str">
        <f>VLOOKUP(E86,'[121]APU-IDU'!$A$2:$G$3656,2,FALSE)</f>
        <v>REDES ALCANTARILLADO / DRENAJE</v>
      </c>
      <c r="G86" s="141" t="str">
        <f>VLOOKUP(E86,'[121]APU-IDU'!$A$2:$G$3656,3,FALSE)</f>
        <v>REDES ALCANTARILLADO / DRENAJE</v>
      </c>
      <c r="H86" s="142" t="str">
        <f>VLOOKUP(E86,'[121]APU-IDU'!$A$2:$G$3656,4,FALSE)</f>
        <v>LIMPIEZA DE SUMIDEROS (INCLUYE CARGUE, RETIRO Y DISPOSICIÓN FINAL DE SOBRANTES)</v>
      </c>
      <c r="I86" s="121" t="str">
        <f>VLOOKUP(E86,'[121]APU-IDU'!$A$2:$G$3656,5,FALSE)</f>
        <v>UN</v>
      </c>
      <c r="J86" s="143">
        <v>1</v>
      </c>
      <c r="K86" s="144">
        <f>VLOOKUP(E86,'[121]APU-IDU'!$A$2:$G$3656,6,FALSE)</f>
        <v>75357</v>
      </c>
      <c r="L86" s="144">
        <f t="shared" si="4"/>
        <v>95703</v>
      </c>
      <c r="M86" s="145">
        <f t="shared" si="5"/>
        <v>95703</v>
      </c>
      <c r="N86" s="271"/>
      <c r="O86" s="163"/>
    </row>
    <row r="87" spans="3:15" ht="41.25" customHeight="1">
      <c r="C87" s="272"/>
      <c r="D87" s="165">
        <v>3.2</v>
      </c>
      <c r="E87" s="158">
        <f>+'[120]3'!C31</f>
        <v>6161</v>
      </c>
      <c r="F87" s="141" t="str">
        <f>VLOOKUP(E87,'[121]APU-IDU'!$A$2:$G$3656,2,FALSE)</f>
        <v>REDES ALCANTARILLADO / DRENAJE</v>
      </c>
      <c r="G87" s="141" t="str">
        <f>VLOOKUP(E87,'[121]APU-IDU'!$A$2:$G$3656,3,FALSE)</f>
        <v>REDES ALCANTARILLADO / DRENAJE</v>
      </c>
      <c r="H87" s="142" t="str">
        <f>VLOOKUP(E87,'[121]APU-IDU'!$A$2:$G$3656,4,FALSE)</f>
        <v>INSPECCIÓN DE REDES DE ALCANTARILLADO CON SISTEMAS CCTV PARA DIÁMETROS ENTRE 6" A 36"</v>
      </c>
      <c r="I87" s="121" t="str">
        <f>VLOOKUP(E87,'[121]APU-IDU'!$A$2:$G$3656,5,FALSE)</f>
        <v>ML</v>
      </c>
      <c r="J87" s="143">
        <v>1</v>
      </c>
      <c r="K87" s="144">
        <f>VLOOKUP(E87,'[121]APU-IDU'!$A$2:$G$3656,6,FALSE)</f>
        <v>10710</v>
      </c>
      <c r="L87" s="144">
        <f t="shared" si="4"/>
        <v>13602</v>
      </c>
      <c r="M87" s="145">
        <f t="shared" si="5"/>
        <v>13602</v>
      </c>
      <c r="N87" s="271"/>
      <c r="O87" s="163"/>
    </row>
    <row r="88" spans="3:15" ht="63.75" customHeight="1">
      <c r="C88" s="272"/>
      <c r="D88" s="157">
        <v>3.21</v>
      </c>
      <c r="E88" s="158">
        <f>+'[120]3'!C32</f>
        <v>6439</v>
      </c>
      <c r="F88" s="141" t="str">
        <f>VLOOKUP(E88,'[121]APU-IDU'!$A$2:$G$3656,2,FALSE)</f>
        <v>REDES ALCANTARILLADO / DRENAJE</v>
      </c>
      <c r="G88" s="141" t="str">
        <f>VLOOKUP(E88,'[121]APU-IDU'!$A$2:$G$3656,3,FALSE)</f>
        <v>REDES ALCANTARILLADO / DRENAJE</v>
      </c>
      <c r="H88" s="142" t="str">
        <f>VLOOKUP(E88,'[121]APU-IDU'!$A$2:$G$3656,4,FALSE)</f>
        <v>LAVADO Y SONDEO DE REDES DE ALCANTARILLADO ENTRE 16" Y 36" DE DIÁMETRO Y CON GRADO DE COLMATACIÓN MENOR DEL 30%. INCLUYE MANO DE OBRA IDÓNEA, SEÑALIZACIÓN BÁSICA, SUMIN DE COMBUSTIBLE Y AGUA. INCL IVA</v>
      </c>
      <c r="I88" s="121" t="str">
        <f>VLOOKUP(E88,'[121]APU-IDU'!$A$2:$G$3656,5,FALSE)</f>
        <v>ML</v>
      </c>
      <c r="J88" s="143">
        <v>1</v>
      </c>
      <c r="K88" s="144">
        <f>VLOOKUP(E88,'[121]APU-IDU'!$A$2:$G$3656,6,FALSE)</f>
        <v>16065</v>
      </c>
      <c r="L88" s="144">
        <f t="shared" si="4"/>
        <v>20403</v>
      </c>
      <c r="M88" s="145">
        <f t="shared" si="5"/>
        <v>20403</v>
      </c>
      <c r="N88" s="271"/>
      <c r="O88" s="163"/>
    </row>
    <row r="89" spans="3:15" ht="171.75" thickBot="1">
      <c r="C89" s="272"/>
      <c r="D89" s="160">
        <v>3.22</v>
      </c>
      <c r="E89" s="161">
        <f>+'[120]3'!C33</f>
        <v>8003</v>
      </c>
      <c r="F89" s="148" t="str">
        <f>VLOOKUP(E89,'[121]APU-IDU'!$A$2:$G$3656,2,FALSE)</f>
        <v>REDES ALCANTARILLADO / DRENAJE</v>
      </c>
      <c r="G89" s="148" t="str">
        <f>VLOOKUP(E89,'[121]APU-IDU'!$A$2:$G$3656,3,FALSE)</f>
        <v>REDES ALCANTARILLADO / DRENAJE</v>
      </c>
      <c r="H89" s="149" t="str">
        <f>VLOOKUP(E89,'[121]APU-IDU'!$A$2:$G$3656,4,FALSE)</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89" s="147" t="str">
        <f>VLOOKUP(E89,'[121]APU-IDU'!$A$2:$G$3656,5,FALSE)</f>
        <v>ML</v>
      </c>
      <c r="J89" s="150">
        <v>1</v>
      </c>
      <c r="K89" s="151">
        <f>VLOOKUP(E89,'[121]APU-IDU'!$A$2:$G$3656,6,FALSE)</f>
        <v>1268061</v>
      </c>
      <c r="L89" s="151">
        <f t="shared" si="4"/>
        <v>1610437</v>
      </c>
      <c r="M89" s="152">
        <f t="shared" si="5"/>
        <v>1610437</v>
      </c>
      <c r="N89" s="271"/>
      <c r="O89" s="163"/>
    </row>
    <row r="90" spans="3:15" ht="15.75" thickBot="1">
      <c r="C90" s="272"/>
      <c r="D90" s="299" t="s">
        <v>86</v>
      </c>
      <c r="E90" s="300"/>
      <c r="F90" s="300"/>
      <c r="G90" s="300"/>
      <c r="H90" s="300"/>
      <c r="I90" s="300"/>
      <c r="J90" s="300"/>
      <c r="K90" s="300"/>
      <c r="L90" s="301"/>
      <c r="M90" s="166">
        <f>+SUM(M68:M89)</f>
        <v>5008163</v>
      </c>
      <c r="N90" s="271"/>
    </row>
    <row r="91" spans="3:15" ht="13.5" thickBot="1">
      <c r="C91" s="272"/>
      <c r="N91" s="271"/>
    </row>
    <row r="92" spans="3:15" ht="15.75" thickBot="1">
      <c r="C92" s="272"/>
      <c r="D92" s="286" t="s">
        <v>91</v>
      </c>
      <c r="E92" s="287"/>
      <c r="F92" s="287"/>
      <c r="G92" s="287"/>
      <c r="H92" s="287"/>
      <c r="I92" s="287"/>
      <c r="J92" s="287"/>
      <c r="K92" s="287"/>
      <c r="L92" s="287"/>
      <c r="M92" s="288"/>
      <c r="N92" s="271"/>
    </row>
    <row r="93" spans="3:15" ht="26.25" customHeight="1">
      <c r="C93" s="272"/>
      <c r="D93" s="289" t="s">
        <v>2</v>
      </c>
      <c r="E93" s="291" t="s">
        <v>81</v>
      </c>
      <c r="F93" s="293" t="s">
        <v>3</v>
      </c>
      <c r="G93" s="294"/>
      <c r="H93" s="289" t="s">
        <v>4</v>
      </c>
      <c r="I93" s="291" t="s">
        <v>5</v>
      </c>
      <c r="J93" s="291" t="s">
        <v>6</v>
      </c>
      <c r="K93" s="295" t="s">
        <v>82</v>
      </c>
      <c r="L93" s="295" t="s">
        <v>83</v>
      </c>
      <c r="M93" s="297" t="s">
        <v>84</v>
      </c>
      <c r="N93" s="271"/>
    </row>
    <row r="94" spans="3:15" ht="26.25" customHeight="1" thickBot="1">
      <c r="C94" s="272"/>
      <c r="D94" s="290"/>
      <c r="E94" s="292"/>
      <c r="F94" s="120" t="s">
        <v>7</v>
      </c>
      <c r="G94" s="120" t="s">
        <v>8</v>
      </c>
      <c r="H94" s="290"/>
      <c r="I94" s="292"/>
      <c r="J94" s="292"/>
      <c r="K94" s="296"/>
      <c r="L94" s="296"/>
      <c r="M94" s="298"/>
      <c r="N94" s="271"/>
    </row>
    <row r="95" spans="3:15" ht="15.75" thickBot="1">
      <c r="C95" s="272"/>
      <c r="D95" s="286" t="s">
        <v>92</v>
      </c>
      <c r="E95" s="287"/>
      <c r="F95" s="287"/>
      <c r="G95" s="287"/>
      <c r="H95" s="287"/>
      <c r="I95" s="287"/>
      <c r="J95" s="287"/>
      <c r="K95" s="287"/>
      <c r="L95" s="287"/>
      <c r="M95" s="288"/>
      <c r="N95" s="271"/>
    </row>
    <row r="96" spans="3:15" ht="44.25" customHeight="1">
      <c r="C96" s="272"/>
      <c r="D96" s="154">
        <v>4.0999999999999996</v>
      </c>
      <c r="E96" s="155">
        <f>+'[120]6'!C12</f>
        <v>3007</v>
      </c>
      <c r="F96" s="135" t="str">
        <f>VLOOKUP(E96,'[121]APU-IDU'!$A$2:$G$3656,2,FALSE)</f>
        <v>EXCAVACIONES</v>
      </c>
      <c r="G96" s="135" t="str">
        <f>VLOOKUP(E96,'[121]APU-IDU'!$A$2:$G$3656,3,FALSE)</f>
        <v>EXC. CONFORMACIÓN DE SUBRASANTE</v>
      </c>
      <c r="H96" s="136" t="str">
        <f>VLOOKUP(E96,'[121]APU-IDU'!$A$2:$G$3656,4,FALSE)</f>
        <v>REPLANTEO GENERAL</v>
      </c>
      <c r="I96" s="134" t="str">
        <f>VLOOKUP(E96,'[121]APU-IDU'!$A$2:$G$3656,5,FALSE)</f>
        <v>M2</v>
      </c>
      <c r="J96" s="137">
        <v>1</v>
      </c>
      <c r="K96" s="138">
        <f>VLOOKUP(E96,'[121]APU-IDU'!$A$2:$G$3656,6,FALSE)</f>
        <v>727</v>
      </c>
      <c r="L96" s="138">
        <f t="shared" ref="L96:L117" si="6">+ROUND(K96*$M$408+K96,0)</f>
        <v>923</v>
      </c>
      <c r="M96" s="139">
        <f>+J96*L96</f>
        <v>923</v>
      </c>
      <c r="N96" s="271"/>
    </row>
    <row r="97" spans="3:14" ht="28.5">
      <c r="C97" s="272"/>
      <c r="D97" s="157">
        <v>4.2</v>
      </c>
      <c r="E97" s="158">
        <f>+'[120]6'!C13</f>
        <v>3010</v>
      </c>
      <c r="F97" s="141" t="str">
        <f>VLOOKUP(E97,'[121]APU-IDU'!$A$2:$G$3656,2,FALSE)</f>
        <v>DEMOLICIONES</v>
      </c>
      <c r="G97" s="141" t="str">
        <f>VLOOKUP(E97,'[121]APU-IDU'!$A$2:$G$3656,3,FALSE)</f>
        <v>DEMOLICIONES</v>
      </c>
      <c r="H97" s="142" t="str">
        <f>VLOOKUP(E97,'[121]APU-IDU'!$A$2:$G$3656,4,FALSE)</f>
        <v>DEMOLICION PAVIMENTO ASFALTICO (INCLUYE CARGUE). NO INCLUYE TRANSPORTE Y DISPOSICIÓN FINAL DE SOBRANTES.</v>
      </c>
      <c r="I97" s="121" t="str">
        <f>VLOOKUP(E97,'[121]APU-IDU'!$A$2:$G$3656,5,FALSE)</f>
        <v>M3</v>
      </c>
      <c r="J97" s="143">
        <v>1</v>
      </c>
      <c r="K97" s="144">
        <f>VLOOKUP(E97,'[121]APU-IDU'!$A$2:$G$3656,6,FALSE)</f>
        <v>30579</v>
      </c>
      <c r="L97" s="144">
        <f t="shared" si="6"/>
        <v>38835</v>
      </c>
      <c r="M97" s="145">
        <f t="shared" ref="M97:M117" si="7">+J97*L97</f>
        <v>38835</v>
      </c>
      <c r="N97" s="271"/>
    </row>
    <row r="98" spans="3:14" ht="57">
      <c r="C98" s="272"/>
      <c r="D98" s="157">
        <v>4.3</v>
      </c>
      <c r="E98" s="158">
        <f>+'[120]6'!C14</f>
        <v>3017</v>
      </c>
      <c r="F98" s="141" t="str">
        <f>VLOOKUP(E98,'[121]APU-IDU'!$A$2:$G$3656,2,FALSE)</f>
        <v>TRANSPORTES Y ACARREOS</v>
      </c>
      <c r="G98" s="141" t="str">
        <f>VLOOKUP(E98,'[121]APU-IDU'!$A$2:$G$3656,3,FALSE)</f>
        <v>TRANSPORTES Y ACARREOS</v>
      </c>
      <c r="H98" s="142" t="str">
        <f>VLOOKUP(E98,'[121]APU-IDU'!$A$2:$G$3656,4,FALSE)</f>
        <v>TRANSPORTE Y DISPOSICIÓN FINAL DE ESCOMBROS EN SITIO AUTORIZADO (DISTANCIA DE TRANSPORTE 21 KM). A DISTANCIA MAYOR DEL ACARREO LIBRE (90 M) EN SITIO AUTORIZADO POR LA ENTIDAD AMBIENTAL COMPETENTE.</v>
      </c>
      <c r="I98" s="121" t="str">
        <f>VLOOKUP(E98,'[121]APU-IDU'!$A$2:$G$3656,5,FALSE)</f>
        <v>M3</v>
      </c>
      <c r="J98" s="143">
        <v>1</v>
      </c>
      <c r="K98" s="144">
        <f>VLOOKUP(E98,'[121]APU-IDU'!$A$2:$G$3656,6,FALSE)</f>
        <v>34896</v>
      </c>
      <c r="L98" s="144">
        <f t="shared" si="6"/>
        <v>44318</v>
      </c>
      <c r="M98" s="145">
        <f t="shared" si="7"/>
        <v>44318</v>
      </c>
      <c r="N98" s="271"/>
    </row>
    <row r="99" spans="3:14" ht="28.5">
      <c r="C99" s="272"/>
      <c r="D99" s="157">
        <v>4.4000000000000004</v>
      </c>
      <c r="E99" s="158">
        <f>+'[120]6'!C15</f>
        <v>3022</v>
      </c>
      <c r="F99" s="141" t="str">
        <f>VLOOKUP(E99,'[121]APU-IDU'!$A$2:$G$3656,2,FALSE)</f>
        <v>DEMOLICIONES</v>
      </c>
      <c r="G99" s="141" t="str">
        <f>VLOOKUP(E99,'[121]APU-IDU'!$A$2:$G$3656,3,FALSE)</f>
        <v>DEMOLICIONES</v>
      </c>
      <c r="H99" s="142" t="str">
        <f>VLOOKUP(E99,'[121]APU-IDU'!$A$2:$G$3656,4,FALSE)</f>
        <v>DEMOLICIÓN PISOS DE CONCRETO (INCLUYE CARGUE). NO INCLUYE TRANSPORTE Y DISPOSICIÓN FINAL DE SOBRANTES.</v>
      </c>
      <c r="I99" s="121" t="str">
        <f>VLOOKUP(E99,'[121]APU-IDU'!$A$2:$G$3656,5,FALSE)</f>
        <v>M3</v>
      </c>
      <c r="J99" s="143">
        <v>1</v>
      </c>
      <c r="K99" s="144">
        <f>VLOOKUP(E99,'[121]APU-IDU'!$A$2:$G$3656,6,FALSE)</f>
        <v>46434</v>
      </c>
      <c r="L99" s="144">
        <f t="shared" si="6"/>
        <v>58971</v>
      </c>
      <c r="M99" s="145">
        <f t="shared" si="7"/>
        <v>58971</v>
      </c>
      <c r="N99" s="271"/>
    </row>
    <row r="100" spans="3:14" ht="28.5">
      <c r="C100" s="272"/>
      <c r="D100" s="157">
        <v>4.5</v>
      </c>
      <c r="E100" s="158">
        <f>+'[120]6'!C16</f>
        <v>3710</v>
      </c>
      <c r="F100" s="141" t="str">
        <f>VLOOKUP(E100,'[121]APU-IDU'!$A$2:$G$3656,2,FALSE)</f>
        <v>EXCAVACIONES</v>
      </c>
      <c r="G100" s="141" t="str">
        <f>VLOOKUP(E100,'[121]APU-IDU'!$A$2:$G$3656,3,FALSE)</f>
        <v>EXC. CONFORMACIÓN DE SUBRASANTE</v>
      </c>
      <c r="H100" s="142" t="str">
        <f>VLOOKUP(E100,'[121]APU-IDU'!$A$2:$G$3656,4,FALSE)</f>
        <v>EXCAVACIÓN MECÁNICA EN MATERIAL COMÚN (INCLUYE CARGUE)</v>
      </c>
      <c r="I100" s="121" t="str">
        <f>VLOOKUP(E100,'[121]APU-IDU'!$A$2:$G$3656,5,FALSE)</f>
        <v>M3</v>
      </c>
      <c r="J100" s="143">
        <v>1</v>
      </c>
      <c r="K100" s="144">
        <f>VLOOKUP(E100,'[121]APU-IDU'!$A$2:$G$3656,6,FALSE)</f>
        <v>4854</v>
      </c>
      <c r="L100" s="144">
        <f t="shared" si="6"/>
        <v>6165</v>
      </c>
      <c r="M100" s="145">
        <f t="shared" si="7"/>
        <v>6165</v>
      </c>
      <c r="N100" s="271"/>
    </row>
    <row r="101" spans="3:14" ht="42.75">
      <c r="C101" s="272"/>
      <c r="D101" s="157">
        <v>4.5999999999999996</v>
      </c>
      <c r="E101" s="158">
        <f>+'[120]6'!C17</f>
        <v>3748</v>
      </c>
      <c r="F101" s="141" t="str">
        <f>VLOOKUP(E101,'[121]APU-IDU'!$A$2:$G$3656,2,FALSE)</f>
        <v>PAVIMENTOS</v>
      </c>
      <c r="G101" s="141" t="str">
        <f>VLOOKUP(E101,'[121]APU-IDU'!$A$2:$G$3656,3,FALSE)</f>
        <v>PAVIMENTOS EN CONCRETO HIDRAULICO</v>
      </c>
      <c r="H101" s="142" t="str">
        <f>VLOOKUP(E101,'[121]APU-IDU'!$A$2:$G$3656,4,FALSE)</f>
        <v>LOSA DE CONCRETO MR45 (SUMINISTRO, FORMALETEADO, COLOCACIÓN Y ACABADO. NO INCLUYE ACERO, CURADO, JUNTAS)</v>
      </c>
      <c r="I101" s="121" t="str">
        <f>VLOOKUP(E101,'[121]APU-IDU'!$A$2:$G$3656,5,FALSE)</f>
        <v>M3</v>
      </c>
      <c r="J101" s="143">
        <v>1</v>
      </c>
      <c r="K101" s="144">
        <f>VLOOKUP(E101,'[121]APU-IDU'!$A$2:$G$3656,6,FALSE)</f>
        <v>548655</v>
      </c>
      <c r="L101" s="144">
        <f t="shared" si="6"/>
        <v>696792</v>
      </c>
      <c r="M101" s="145">
        <f t="shared" si="7"/>
        <v>696792</v>
      </c>
      <c r="N101" s="271"/>
    </row>
    <row r="102" spans="3:14" ht="42.75">
      <c r="C102" s="272"/>
      <c r="D102" s="157">
        <v>4.7</v>
      </c>
      <c r="E102" s="158">
        <f>+'[120]6'!C18</f>
        <v>3806</v>
      </c>
      <c r="F102" s="141" t="str">
        <f>VLOOKUP(E102,'[121]APU-IDU'!$A$2:$G$3656,2,FALSE)</f>
        <v>PAVIMENTOS</v>
      </c>
      <c r="G102" s="141" t="str">
        <f>VLOOKUP(E102,'[121]APU-IDU'!$A$2:$G$3656,3,FALSE)</f>
        <v>PAVIMENTOS EN CONCRETO HIDRAULICO</v>
      </c>
      <c r="H102" s="142" t="str">
        <f>VLOOKUP(E102,'[121]APU-IDU'!$A$2:$G$3656,4,FALSE)</f>
        <v>CURADO DE LOSAS DE CONCRETO (SUMINISTRO Y APLICACIÓN)</v>
      </c>
      <c r="I102" s="121" t="str">
        <f>VLOOKUP(E102,'[121]APU-IDU'!$A$2:$G$3656,5,FALSE)</f>
        <v>M2</v>
      </c>
      <c r="J102" s="143">
        <v>1</v>
      </c>
      <c r="K102" s="144">
        <f>VLOOKUP(E102,'[121]APU-IDU'!$A$2:$G$3656,6,FALSE)</f>
        <v>1980</v>
      </c>
      <c r="L102" s="144">
        <f t="shared" si="6"/>
        <v>2515</v>
      </c>
      <c r="M102" s="145">
        <f t="shared" si="7"/>
        <v>2515</v>
      </c>
      <c r="N102" s="271"/>
    </row>
    <row r="103" spans="3:14" ht="57">
      <c r="C103" s="272"/>
      <c r="D103" s="157">
        <v>4.8</v>
      </c>
      <c r="E103" s="158">
        <f>+'[120]6'!C19</f>
        <v>3811</v>
      </c>
      <c r="F103" s="141" t="str">
        <f>VLOOKUP(E103,'[121]APU-IDU'!$A$2:$G$3656,2,FALSE)</f>
        <v>PAVIMENTOS</v>
      </c>
      <c r="G103" s="141" t="str">
        <f>VLOOKUP(E103,'[121]APU-IDU'!$A$2:$G$3656,3,FALSE)</f>
        <v>JUNTAS PARA PAVIMENTOS</v>
      </c>
      <c r="H103" s="142" t="str">
        <f>VLOOKUP(E103,'[121]APU-IDU'!$A$2:$G$3656,4,FALSE)</f>
        <v>CORTE DE PAVIMENTO - INCLUYE EQUIPO: CORTADORA DE CONCRETO INCLUYE OPERARIO Y COMBUSTIBLE. INCLUYE DISCO DIAMANTADO ASFALTO-CONCRETO 350 MM, AGUA Y MANO DE OBRA</v>
      </c>
      <c r="I103" s="121" t="str">
        <f>VLOOKUP(E103,'[121]APU-IDU'!$A$2:$G$3656,5,FALSE)</f>
        <v>ML</v>
      </c>
      <c r="J103" s="143">
        <v>1</v>
      </c>
      <c r="K103" s="144">
        <f>VLOOKUP(E103,'[121]APU-IDU'!$A$2:$G$3656,6,FALSE)</f>
        <v>1940</v>
      </c>
      <c r="L103" s="144">
        <f t="shared" si="6"/>
        <v>2464</v>
      </c>
      <c r="M103" s="145">
        <f t="shared" si="7"/>
        <v>2464</v>
      </c>
      <c r="N103" s="271"/>
    </row>
    <row r="104" spans="3:14" ht="42.75">
      <c r="C104" s="272"/>
      <c r="D104" s="157">
        <v>4.9000000000000004</v>
      </c>
      <c r="E104" s="158">
        <f>+'[120]6'!C20</f>
        <v>3837</v>
      </c>
      <c r="F104" s="141" t="str">
        <f>VLOOKUP(E104,'[121]APU-IDU'!$A$2:$G$3656,2,FALSE)</f>
        <v>PAVIMENTOS</v>
      </c>
      <c r="G104" s="141" t="str">
        <f>VLOOKUP(E104,'[121]APU-IDU'!$A$2:$G$3656,3,FALSE)</f>
        <v>JUNTAS PARA PAVIMENTOS</v>
      </c>
      <c r="H104" s="142" t="str">
        <f>VLOOKUP(E104,'[121]APU-IDU'!$A$2:$G$3656,4,FALSE)</f>
        <v>SELLADO DE JUNTAS EN PAVIMENTO DE CONCRETO HIDRAULICO (INCLUYE LIMPIEZA, SUMINISTRO E INSTALACIÓN DE FONDO Y SELLANTE)</v>
      </c>
      <c r="I104" s="121" t="str">
        <f>VLOOKUP(E104,'[121]APU-IDU'!$A$2:$G$3656,5,FALSE)</f>
        <v>ML</v>
      </c>
      <c r="J104" s="143">
        <v>1</v>
      </c>
      <c r="K104" s="144">
        <f>VLOOKUP(E104,'[121]APU-IDU'!$A$2:$G$3656,6,FALSE)</f>
        <v>10949</v>
      </c>
      <c r="L104" s="144">
        <f t="shared" si="6"/>
        <v>13905</v>
      </c>
      <c r="M104" s="145">
        <f t="shared" si="7"/>
        <v>13905</v>
      </c>
      <c r="N104" s="271"/>
    </row>
    <row r="105" spans="3:14" ht="42.75">
      <c r="C105" s="272"/>
      <c r="D105" s="157">
        <v>4.0999999999999996</v>
      </c>
      <c r="E105" s="158">
        <f>+'[120]6'!C21</f>
        <v>4240</v>
      </c>
      <c r="F105" s="141" t="str">
        <f>VLOOKUP(E105,'[121]APU-IDU'!$A$2:$G$3656,2,FALSE)</f>
        <v>SEÑALIZACIÓN</v>
      </c>
      <c r="G105" s="141" t="str">
        <f>VLOOKUP(E105,'[121]APU-IDU'!$A$2:$G$3656,3,FALSE)</f>
        <v>DEMARCACION DE PAVIMENTOS</v>
      </c>
      <c r="H105" s="142" t="str">
        <f>VLOOKUP(E105,'[121]APU-IDU'!$A$2:$G$3656,4,FALSE)</f>
        <v>DEMARCACION LINEA CONTINUA A=0.12M (E=2.3MM,TERMOPLÁSTICA. INC. SUMINISTRO Y APLICACIÓN CON EQUIPO. INCL. MICROESFERAS)</v>
      </c>
      <c r="I105" s="121" t="str">
        <f>VLOOKUP(E105,'[121]APU-IDU'!$A$2:$G$3656,5,FALSE)</f>
        <v>ML</v>
      </c>
      <c r="J105" s="143">
        <v>1</v>
      </c>
      <c r="K105" s="144">
        <f>VLOOKUP(E105,'[121]APU-IDU'!$A$2:$G$3656,6,FALSE)</f>
        <v>14531</v>
      </c>
      <c r="L105" s="144">
        <f t="shared" si="6"/>
        <v>18454</v>
      </c>
      <c r="M105" s="145">
        <f t="shared" si="7"/>
        <v>18454</v>
      </c>
      <c r="N105" s="271"/>
    </row>
    <row r="106" spans="3:14" ht="42.75">
      <c r="C106" s="272"/>
      <c r="D106" s="157">
        <v>4.1100000000000003</v>
      </c>
      <c r="E106" s="158">
        <f>+'[120]6'!C22</f>
        <v>8616</v>
      </c>
      <c r="F106" s="141" t="str">
        <f>VLOOKUP(E106,'[121]APU-IDU'!$A$2:$G$3656,2,FALSE)</f>
        <v>RELLENOS Y CAPAS GRANULARES</v>
      </c>
      <c r="G106" s="141" t="str">
        <f>VLOOKUP(E106,'[121]APU-IDU'!$A$2:$G$3656,3,FALSE)</f>
        <v>CAPAS GRANULARES</v>
      </c>
      <c r="H106" s="142" t="str">
        <f>VLOOKUP(E106,'[121]APU-IDU'!$A$2:$G$3656,4,FALSE)</f>
        <v>BASE GRANULAR CLASE A (BGA_BG38) o (BGB_BG25) (Suministro, Extendido, Nivelación, Humedecimiento y Compactación con vibrocompactador)</v>
      </c>
      <c r="I106" s="121" t="str">
        <f>VLOOKUP(E106,'[121]APU-IDU'!$A$2:$G$3656,5,FALSE)</f>
        <v>M3</v>
      </c>
      <c r="J106" s="143">
        <v>1</v>
      </c>
      <c r="K106" s="144">
        <f>VLOOKUP(E106,'[121]APU-IDU'!$A$2:$G$3656,6,FALSE)</f>
        <v>159542</v>
      </c>
      <c r="L106" s="144">
        <f t="shared" si="6"/>
        <v>202618</v>
      </c>
      <c r="M106" s="145">
        <f t="shared" si="7"/>
        <v>202618</v>
      </c>
      <c r="N106" s="271"/>
    </row>
    <row r="107" spans="3:14" ht="42.75">
      <c r="C107" s="272"/>
      <c r="D107" s="157">
        <v>4.12</v>
      </c>
      <c r="E107" s="158">
        <f>+'[120]6'!C23</f>
        <v>6486</v>
      </c>
      <c r="F107" s="141" t="str">
        <f>VLOOKUP(E107,'[121]APU-IDU'!$A$2:$G$3656,2,FALSE)</f>
        <v>RELLENOS Y CAPAS GRANULARES</v>
      </c>
      <c r="G107" s="141" t="str">
        <f>VLOOKUP(E107,'[121]APU-IDU'!$A$2:$G$3656,3,FALSE)</f>
        <v>CAPAS GRANULARES</v>
      </c>
      <c r="H107" s="142" t="str">
        <f>VLOOKUP(E107,'[121]APU-IDU'!$A$2:$G$3656,4,FALSE)</f>
        <v>ESTABILIZACIÓN CON RCD. INCLUYE TRASIEGO INTERNO, NIVELACIÓN Y COMPACTACIÓN.</v>
      </c>
      <c r="I107" s="121" t="str">
        <f>VLOOKUP(E107,'[121]APU-IDU'!$A$2:$G$3656,5,FALSE)</f>
        <v>M3</v>
      </c>
      <c r="J107" s="143">
        <v>1</v>
      </c>
      <c r="K107" s="144">
        <f>VLOOKUP(E107,'[121]APU-IDU'!$A$2:$G$3656,6,FALSE)</f>
        <v>47792</v>
      </c>
      <c r="L107" s="144">
        <f t="shared" si="6"/>
        <v>60696</v>
      </c>
      <c r="M107" s="145">
        <f t="shared" si="7"/>
        <v>60696</v>
      </c>
      <c r="N107" s="271"/>
    </row>
    <row r="108" spans="3:14" ht="42.75">
      <c r="C108" s="272"/>
      <c r="D108" s="157">
        <v>4.13</v>
      </c>
      <c r="E108" s="158">
        <f>+'[120]6'!C24</f>
        <v>8617</v>
      </c>
      <c r="F108" s="141" t="str">
        <f>VLOOKUP(E108,'[121]APU-IDU'!$A$2:$G$3656,2,FALSE)</f>
        <v>RELLENOS Y CAPAS GRANULARES</v>
      </c>
      <c r="G108" s="141" t="str">
        <f>VLOOKUP(E108,'[121]APU-IDU'!$A$2:$G$3656,3,FALSE)</f>
        <v>CAPAS GRANULARES</v>
      </c>
      <c r="H108" s="142" t="str">
        <f>VLOOKUP(E108,'[121]APU-IDU'!$A$2:$G$3656,4,FALSE)</f>
        <v>AGREGADOS RECICLADOS PARA SUBBASE GRANULAR (AR_SBG50) (Suministro, Extendido, Nivelación, Humedecimiento y Compactación con vibrocompactador)</v>
      </c>
      <c r="I108" s="121" t="str">
        <f>VLOOKUP(E108,'[121]APU-IDU'!$A$2:$G$3656,5,FALSE)</f>
        <v>M3</v>
      </c>
      <c r="J108" s="143">
        <v>1</v>
      </c>
      <c r="K108" s="144">
        <f>VLOOKUP(E108,'[121]APU-IDU'!$A$2:$G$3656,6,FALSE)</f>
        <v>141828</v>
      </c>
      <c r="L108" s="144">
        <f t="shared" si="6"/>
        <v>180122</v>
      </c>
      <c r="M108" s="145">
        <f t="shared" si="7"/>
        <v>180122</v>
      </c>
      <c r="N108" s="271"/>
    </row>
    <row r="109" spans="3:14" ht="28.5">
      <c r="C109" s="272"/>
      <c r="D109" s="157">
        <v>4.1399999999999997</v>
      </c>
      <c r="E109" s="158">
        <f>+'[120]6'!C25</f>
        <v>8622</v>
      </c>
      <c r="F109" s="141" t="str">
        <f>VLOOKUP(E109,'[121]APU-IDU'!$A$2:$G$3656,2,FALSE)</f>
        <v>GEOSINTETICOS</v>
      </c>
      <c r="G109" s="141" t="str">
        <f>VLOOKUP(E109,'[121]APU-IDU'!$A$2:$G$3656,3,FALSE)</f>
        <v>GEOTEXTILES</v>
      </c>
      <c r="H109" s="142" t="str">
        <f>VLOOKUP(E109,'[121]APU-IDU'!$A$2:$G$3656,4,FALSE)</f>
        <v>GEOTEXTIL TEJIDO PARA SEPARACIÓN SUBRASANTE/CAPAS GRANULARES (Incluye Suministro e Instalación)</v>
      </c>
      <c r="I109" s="121" t="str">
        <f>VLOOKUP(E109,'[121]APU-IDU'!$A$2:$G$3656,5,FALSE)</f>
        <v>M2</v>
      </c>
      <c r="J109" s="143">
        <v>1</v>
      </c>
      <c r="K109" s="144">
        <f>VLOOKUP(E109,'[121]APU-IDU'!$A$2:$G$3656,6,FALSE)</f>
        <v>9193</v>
      </c>
      <c r="L109" s="144">
        <f t="shared" si="6"/>
        <v>11675</v>
      </c>
      <c r="M109" s="145">
        <f t="shared" si="7"/>
        <v>11675</v>
      </c>
      <c r="N109" s="271"/>
    </row>
    <row r="110" spans="3:14" ht="28.5">
      <c r="C110" s="272"/>
      <c r="D110" s="157">
        <v>4.1500000000000004</v>
      </c>
      <c r="E110" s="158">
        <f>+'[120]6'!C26</f>
        <v>7900</v>
      </c>
      <c r="F110" s="141" t="str">
        <f>VLOOKUP(E110,'[121]APU-IDU'!$A$2:$G$3656,2,FALSE)</f>
        <v>GEOSINTETICOS</v>
      </c>
      <c r="G110" s="141" t="str">
        <f>VLOOKUP(E110,'[121]APU-IDU'!$A$2:$G$3656,3,FALSE)</f>
        <v>GEOTEXTILES</v>
      </c>
      <c r="H110" s="142" t="str">
        <f>VLOOKUP(E110,'[121]APU-IDU'!$A$2:$G$3656,4,FALSE)</f>
        <v>GEOCELDA HDPE PERFORADA, ALTURA 15 CM (SUMINISTRO E INSTALACIÓN).</v>
      </c>
      <c r="I110" s="121" t="str">
        <f>VLOOKUP(E110,'[121]APU-IDU'!$A$2:$G$3656,5,FALSE)</f>
        <v>M2</v>
      </c>
      <c r="J110" s="143">
        <v>1</v>
      </c>
      <c r="K110" s="144">
        <f>VLOOKUP(E110,'[121]APU-IDU'!$A$2:$G$3656,6,FALSE)</f>
        <v>68946</v>
      </c>
      <c r="L110" s="144">
        <f t="shared" si="6"/>
        <v>87561</v>
      </c>
      <c r="M110" s="145">
        <f t="shared" si="7"/>
        <v>87561</v>
      </c>
      <c r="N110" s="271"/>
    </row>
    <row r="111" spans="3:14" ht="28.5">
      <c r="C111" s="272"/>
      <c r="D111" s="157">
        <v>4.16</v>
      </c>
      <c r="E111" s="158">
        <f>+'[120]6'!C27</f>
        <v>3027</v>
      </c>
      <c r="F111" s="141" t="str">
        <f>VLOOKUP(E111,'[121]APU-IDU'!$A$2:$G$3656,2,FALSE)</f>
        <v>ANDENES Y SARDINELES</v>
      </c>
      <c r="G111" s="141" t="str">
        <f>VLOOKUP(E111,'[121]APU-IDU'!$A$2:$G$3656,3,FALSE)</f>
        <v>SARDINELES Y BORDILLOS</v>
      </c>
      <c r="H111" s="142" t="str">
        <f>VLOOKUP(E111,'[121]APU-IDU'!$A$2:$G$3656,4,FALSE)</f>
        <v>SARDINEL TIPO A10 (SUMINISTRO E INSTALACIÓN. INCLUYE 3CM MORTERO 1:5)</v>
      </c>
      <c r="I111" s="121" t="str">
        <f>VLOOKUP(E111,'[121]APU-IDU'!$A$2:$G$3656,5,FALSE)</f>
        <v>ML</v>
      </c>
      <c r="J111" s="143">
        <v>1</v>
      </c>
      <c r="K111" s="144">
        <f>VLOOKUP(E111,'[121]APU-IDU'!$A$2:$G$3656,6,FALSE)</f>
        <v>58698</v>
      </c>
      <c r="L111" s="144">
        <f t="shared" si="6"/>
        <v>74546</v>
      </c>
      <c r="M111" s="145">
        <f t="shared" si="7"/>
        <v>74546</v>
      </c>
      <c r="N111" s="271"/>
    </row>
    <row r="112" spans="3:14" ht="28.5">
      <c r="C112" s="272"/>
      <c r="D112" s="157">
        <v>4.17</v>
      </c>
      <c r="E112" s="158">
        <f>+'[120]6'!C28</f>
        <v>4088</v>
      </c>
      <c r="F112" s="141" t="str">
        <f>VLOOKUP(E112,'[121]APU-IDU'!$A$2:$G$3656,2,FALSE)</f>
        <v>ANDENES Y SARDINELES</v>
      </c>
      <c r="G112" s="141" t="str">
        <f>VLOOKUP(E112,'[121]APU-IDU'!$A$2:$G$3656,3,FALSE)</f>
        <v>SARDINELES Y BORDILLOS</v>
      </c>
      <c r="H112" s="142" t="str">
        <f>VLOOKUP(E112,'[121]APU-IDU'!$A$2:$G$3656,4,FALSE)</f>
        <v>SARDINEL BAJO A85 PARA RAMPAS (SUMINISTRO E INSTALACIÓN. INCLUYE 3CM MORTERO 2000 PSI)</v>
      </c>
      <c r="I112" s="121" t="str">
        <f>VLOOKUP(E112,'[121]APU-IDU'!$A$2:$G$3656,5,FALSE)</f>
        <v>ML</v>
      </c>
      <c r="J112" s="143">
        <v>1</v>
      </c>
      <c r="K112" s="144">
        <f>VLOOKUP(E112,'[121]APU-IDU'!$A$2:$G$3656,6,FALSE)</f>
        <v>59038</v>
      </c>
      <c r="L112" s="144">
        <f t="shared" si="6"/>
        <v>74978</v>
      </c>
      <c r="M112" s="145">
        <f t="shared" si="7"/>
        <v>74978</v>
      </c>
      <c r="N112" s="271"/>
    </row>
    <row r="113" spans="3:14" ht="42.75">
      <c r="C113" s="272"/>
      <c r="D113" s="157">
        <v>4.18</v>
      </c>
      <c r="E113" s="158">
        <f>+'[120]6'!C29</f>
        <v>3723</v>
      </c>
      <c r="F113" s="141" t="str">
        <f>VLOOKUP(E113,'[121]APU-IDU'!$A$2:$G$3656,2,FALSE)</f>
        <v>REDES ALCANTARILLADO / DRENAJE</v>
      </c>
      <c r="G113" s="141" t="str">
        <f>VLOOKUP(E113,'[121]APU-IDU'!$A$2:$G$3656,3,FALSE)</f>
        <v>REDES ALCANTARILLADO / DRENAJE</v>
      </c>
      <c r="H113" s="142" t="str">
        <f>VLOOKUP(E113,'[121]APU-IDU'!$A$2:$G$3656,4,FALSE)</f>
        <v>LIMPIEZA DE POZOS (INCLUYE CARGUE, RETIRO Y DISPOSICIÓN FINAL DE SOBRANTES)</v>
      </c>
      <c r="I113" s="121" t="str">
        <f>VLOOKUP(E113,'[121]APU-IDU'!$A$2:$G$3656,5,FALSE)</f>
        <v>UN</v>
      </c>
      <c r="J113" s="143">
        <v>1</v>
      </c>
      <c r="K113" s="144">
        <f>VLOOKUP(E113,'[121]APU-IDU'!$A$2:$G$3656,6,FALSE)</f>
        <v>75357</v>
      </c>
      <c r="L113" s="144">
        <f t="shared" si="6"/>
        <v>95703</v>
      </c>
      <c r="M113" s="145">
        <f t="shared" si="7"/>
        <v>95703</v>
      </c>
      <c r="N113" s="271"/>
    </row>
    <row r="114" spans="3:14" ht="42.75">
      <c r="C114" s="272"/>
      <c r="D114" s="157">
        <v>4.1900000000000004</v>
      </c>
      <c r="E114" s="158">
        <f>+'[120]6'!C30</f>
        <v>3724</v>
      </c>
      <c r="F114" s="141" t="str">
        <f>VLOOKUP(E114,'[121]APU-IDU'!$A$2:$G$3656,2,FALSE)</f>
        <v>REDES ALCANTARILLADO / DRENAJE</v>
      </c>
      <c r="G114" s="141" t="str">
        <f>VLOOKUP(E114,'[121]APU-IDU'!$A$2:$G$3656,3,FALSE)</f>
        <v>REDES ALCANTARILLADO / DRENAJE</v>
      </c>
      <c r="H114" s="142" t="str">
        <f>VLOOKUP(E114,'[121]APU-IDU'!$A$2:$G$3656,4,FALSE)</f>
        <v>LIMPIEZA DE SUMIDEROS (INCLUYE CARGUE, RETIRO Y DISPOSICIÓN FINAL DE SOBRANTES)</v>
      </c>
      <c r="I114" s="121" t="str">
        <f>VLOOKUP(E114,'[121]APU-IDU'!$A$2:$G$3656,5,FALSE)</f>
        <v>UN</v>
      </c>
      <c r="J114" s="143">
        <v>1</v>
      </c>
      <c r="K114" s="144">
        <f>VLOOKUP(E114,'[121]APU-IDU'!$A$2:$G$3656,6,FALSE)</f>
        <v>75357</v>
      </c>
      <c r="L114" s="144">
        <f t="shared" si="6"/>
        <v>95703</v>
      </c>
      <c r="M114" s="145">
        <f t="shared" si="7"/>
        <v>95703</v>
      </c>
      <c r="N114" s="271"/>
    </row>
    <row r="115" spans="3:14" ht="42.75">
      <c r="C115" s="272"/>
      <c r="D115" s="165">
        <v>4.2</v>
      </c>
      <c r="E115" s="158">
        <f>+'[120]6'!C31</f>
        <v>6161</v>
      </c>
      <c r="F115" s="141" t="str">
        <f>VLOOKUP(E115,'[121]APU-IDU'!$A$2:$G$3656,2,FALSE)</f>
        <v>REDES ALCANTARILLADO / DRENAJE</v>
      </c>
      <c r="G115" s="141" t="str">
        <f>VLOOKUP(E115,'[121]APU-IDU'!$A$2:$G$3656,3,FALSE)</f>
        <v>REDES ALCANTARILLADO / DRENAJE</v>
      </c>
      <c r="H115" s="142" t="str">
        <f>VLOOKUP(E115,'[121]APU-IDU'!$A$2:$G$3656,4,FALSE)</f>
        <v>INSPECCIÓN DE REDES DE ALCANTARILLADO CON SISTEMAS CCTV PARA DIÁMETROS ENTRE 6" A 36"</v>
      </c>
      <c r="I115" s="121" t="str">
        <f>VLOOKUP(E115,'[121]APU-IDU'!$A$2:$G$3656,5,FALSE)</f>
        <v>ML</v>
      </c>
      <c r="J115" s="143">
        <v>1</v>
      </c>
      <c r="K115" s="144">
        <f>VLOOKUP(E115,'[121]APU-IDU'!$A$2:$G$3656,6,FALSE)</f>
        <v>10710</v>
      </c>
      <c r="L115" s="144">
        <f t="shared" si="6"/>
        <v>13602</v>
      </c>
      <c r="M115" s="145">
        <f t="shared" si="7"/>
        <v>13602</v>
      </c>
      <c r="N115" s="271"/>
    </row>
    <row r="116" spans="3:14" ht="71.25">
      <c r="C116" s="272"/>
      <c r="D116" s="157">
        <v>4.21</v>
      </c>
      <c r="E116" s="158">
        <f>+'[120]6'!C32</f>
        <v>6439</v>
      </c>
      <c r="F116" s="141" t="str">
        <f>VLOOKUP(E116,'[121]APU-IDU'!$A$2:$G$3656,2,FALSE)</f>
        <v>REDES ALCANTARILLADO / DRENAJE</v>
      </c>
      <c r="G116" s="141" t="str">
        <f>VLOOKUP(E116,'[121]APU-IDU'!$A$2:$G$3656,3,FALSE)</f>
        <v>REDES ALCANTARILLADO / DRENAJE</v>
      </c>
      <c r="H116" s="142" t="str">
        <f>VLOOKUP(E116,'[121]APU-IDU'!$A$2:$G$3656,4,FALSE)</f>
        <v>LAVADO Y SONDEO DE REDES DE ALCANTARILLADO ENTRE 16" Y 36" DE DIÁMETRO Y CON GRADO DE COLMATACIÓN MENOR DEL 30%. INCLUYE MANO DE OBRA IDÓNEA, SEÑALIZACIÓN BÁSICA, SUMIN DE COMBUSTIBLE Y AGUA. INCL IVA</v>
      </c>
      <c r="I116" s="121" t="str">
        <f>VLOOKUP(E116,'[121]APU-IDU'!$A$2:$G$3656,5,FALSE)</f>
        <v>ML</v>
      </c>
      <c r="J116" s="143">
        <v>1</v>
      </c>
      <c r="K116" s="144">
        <f>VLOOKUP(E116,'[121]APU-IDU'!$A$2:$G$3656,6,FALSE)</f>
        <v>16065</v>
      </c>
      <c r="L116" s="144">
        <f t="shared" si="6"/>
        <v>20403</v>
      </c>
      <c r="M116" s="145">
        <f t="shared" si="7"/>
        <v>20403</v>
      </c>
      <c r="N116" s="271"/>
    </row>
    <row r="117" spans="3:14" ht="171.75" thickBot="1">
      <c r="C117" s="272"/>
      <c r="D117" s="160">
        <v>4.22</v>
      </c>
      <c r="E117" s="161">
        <f>+'[120]6'!C33</f>
        <v>8003</v>
      </c>
      <c r="F117" s="148" t="str">
        <f>VLOOKUP(E117,'[121]APU-IDU'!$A$2:$G$3656,2,FALSE)</f>
        <v>REDES ALCANTARILLADO / DRENAJE</v>
      </c>
      <c r="G117" s="148" t="str">
        <f>VLOOKUP(E117,'[121]APU-IDU'!$A$2:$G$3656,3,FALSE)</f>
        <v>REDES ALCANTARILLADO / DRENAJE</v>
      </c>
      <c r="H117" s="149" t="str">
        <f>VLOOKUP(E117,'[121]APU-IDU'!$A$2:$G$3656,4,FALSE)</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117" s="147" t="str">
        <f>VLOOKUP(E117,'[121]APU-IDU'!$A$2:$G$3656,5,FALSE)</f>
        <v>ML</v>
      </c>
      <c r="J117" s="150">
        <v>1</v>
      </c>
      <c r="K117" s="151">
        <f>VLOOKUP(E117,'[121]APU-IDU'!$A$2:$G$3656,6,FALSE)</f>
        <v>1268061</v>
      </c>
      <c r="L117" s="151">
        <f t="shared" si="6"/>
        <v>1610437</v>
      </c>
      <c r="M117" s="152">
        <f t="shared" si="7"/>
        <v>1610437</v>
      </c>
      <c r="N117" s="271"/>
    </row>
    <row r="118" spans="3:14" ht="15.75" thickBot="1">
      <c r="C118" s="272"/>
      <c r="D118" s="299" t="s">
        <v>86</v>
      </c>
      <c r="E118" s="300"/>
      <c r="F118" s="300"/>
      <c r="G118" s="300"/>
      <c r="H118" s="300"/>
      <c r="I118" s="300"/>
      <c r="J118" s="300"/>
      <c r="K118" s="300"/>
      <c r="L118" s="301"/>
      <c r="M118" s="153">
        <f>+SUM(M96:M117)</f>
        <v>3411386</v>
      </c>
      <c r="N118" s="271"/>
    </row>
    <row r="119" spans="3:14" ht="13.5" thickBot="1">
      <c r="C119" s="272"/>
      <c r="N119" s="271"/>
    </row>
    <row r="120" spans="3:14" ht="15.75" thickBot="1">
      <c r="C120" s="272"/>
      <c r="D120" s="286" t="s">
        <v>93</v>
      </c>
      <c r="E120" s="287"/>
      <c r="F120" s="287"/>
      <c r="G120" s="287"/>
      <c r="H120" s="287"/>
      <c r="I120" s="287"/>
      <c r="J120" s="287"/>
      <c r="K120" s="287"/>
      <c r="L120" s="287"/>
      <c r="M120" s="288"/>
      <c r="N120" s="271"/>
    </row>
    <row r="121" spans="3:14" ht="24.75" customHeight="1">
      <c r="C121" s="272"/>
      <c r="D121" s="289" t="s">
        <v>2</v>
      </c>
      <c r="E121" s="291" t="s">
        <v>81</v>
      </c>
      <c r="F121" s="293" t="s">
        <v>3</v>
      </c>
      <c r="G121" s="294"/>
      <c r="H121" s="289" t="s">
        <v>4</v>
      </c>
      <c r="I121" s="291" t="s">
        <v>5</v>
      </c>
      <c r="J121" s="291" t="s">
        <v>6</v>
      </c>
      <c r="K121" s="295" t="s">
        <v>82</v>
      </c>
      <c r="L121" s="295" t="s">
        <v>83</v>
      </c>
      <c r="M121" s="297" t="s">
        <v>84</v>
      </c>
      <c r="N121" s="271"/>
    </row>
    <row r="122" spans="3:14" ht="24.75" customHeight="1" thickBot="1">
      <c r="C122" s="272"/>
      <c r="D122" s="290"/>
      <c r="E122" s="292"/>
      <c r="F122" s="120" t="s">
        <v>7</v>
      </c>
      <c r="G122" s="120" t="s">
        <v>8</v>
      </c>
      <c r="H122" s="290"/>
      <c r="I122" s="292"/>
      <c r="J122" s="292"/>
      <c r="K122" s="296"/>
      <c r="L122" s="296"/>
      <c r="M122" s="298"/>
      <c r="N122" s="271"/>
    </row>
    <row r="123" spans="3:14" ht="15.75" thickBot="1">
      <c r="C123" s="272"/>
      <c r="D123" s="286" t="s">
        <v>94</v>
      </c>
      <c r="E123" s="287"/>
      <c r="F123" s="287"/>
      <c r="G123" s="287"/>
      <c r="H123" s="287"/>
      <c r="I123" s="287"/>
      <c r="J123" s="287"/>
      <c r="K123" s="287"/>
      <c r="L123" s="287"/>
      <c r="M123" s="288"/>
      <c r="N123" s="271"/>
    </row>
    <row r="124" spans="3:14" ht="57">
      <c r="C124" s="272"/>
      <c r="D124" s="154">
        <v>5.0999999999999996</v>
      </c>
      <c r="E124" s="155">
        <f>+'[120]17'!C12</f>
        <v>3017</v>
      </c>
      <c r="F124" s="135" t="str">
        <f>VLOOKUP(E124,'[121]APU-IDU'!$A$2:$G$3656,2,FALSE)</f>
        <v>TRANSPORTES Y ACARREOS</v>
      </c>
      <c r="G124" s="135" t="str">
        <f>VLOOKUP(E124,'[121]APU-IDU'!$A$2:$G$3656,3,FALSE)</f>
        <v>TRANSPORTES Y ACARREOS</v>
      </c>
      <c r="H124" s="136" t="str">
        <f>VLOOKUP(E124,'[121]APU-IDU'!$A$2:$G$3656,4,FALSE)</f>
        <v>TRANSPORTE Y DISPOSICIÓN FINAL DE ESCOMBROS EN SITIO AUTORIZADO (DISTANCIA DE TRANSPORTE 21 KM). A DISTANCIA MAYOR DEL ACARREO LIBRE (90 M) EN SITIO AUTORIZADO POR LA ENTIDAD AMBIENTAL COMPETENTE.</v>
      </c>
      <c r="I124" s="134" t="str">
        <f>VLOOKUP(E124,'[121]APU-IDU'!$A$2:$G$3656,5,FALSE)</f>
        <v>M3</v>
      </c>
      <c r="J124" s="137">
        <v>1</v>
      </c>
      <c r="K124" s="138">
        <f>VLOOKUP(E124,'[121]APU-IDU'!$A$2:$G$3656,6,FALSE)</f>
        <v>34896</v>
      </c>
      <c r="L124" s="138">
        <f t="shared" ref="L124:L138" si="8">+ROUND(K124*$M$408+K124,0)</f>
        <v>44318</v>
      </c>
      <c r="M124" s="139">
        <f>+J124*L124</f>
        <v>44318</v>
      </c>
      <c r="N124" s="271"/>
    </row>
    <row r="125" spans="3:14" ht="28.5">
      <c r="C125" s="272"/>
      <c r="D125" s="157">
        <v>5.2</v>
      </c>
      <c r="E125" s="158">
        <f>+'[120]17'!C13</f>
        <v>3022</v>
      </c>
      <c r="F125" s="141" t="str">
        <f>VLOOKUP(E125,'[121]APU-IDU'!$A$2:$G$3656,2,FALSE)</f>
        <v>DEMOLICIONES</v>
      </c>
      <c r="G125" s="141" t="str">
        <f>VLOOKUP(E125,'[121]APU-IDU'!$A$2:$G$3656,3,FALSE)</f>
        <v>DEMOLICIONES</v>
      </c>
      <c r="H125" s="142" t="str">
        <f>VLOOKUP(E125,'[121]APU-IDU'!$A$2:$G$3656,4,FALSE)</f>
        <v>DEMOLICIÓN PISOS DE CONCRETO (INCLUYE CARGUE). NO INCLUYE TRANSPORTE Y DISPOSICIÓN FINAL DE SOBRANTES.</v>
      </c>
      <c r="I125" s="121" t="str">
        <f>VLOOKUP(E125,'[121]APU-IDU'!$A$2:$G$3656,5,FALSE)</f>
        <v>M3</v>
      </c>
      <c r="J125" s="143">
        <v>1</v>
      </c>
      <c r="K125" s="144">
        <f>VLOOKUP(E125,'[121]APU-IDU'!$A$2:$G$3656,6,FALSE)</f>
        <v>46434</v>
      </c>
      <c r="L125" s="144">
        <f t="shared" si="8"/>
        <v>58971</v>
      </c>
      <c r="M125" s="145">
        <f t="shared" ref="M125:M138" si="9">+J125*L125</f>
        <v>58971</v>
      </c>
      <c r="N125" s="271"/>
    </row>
    <row r="126" spans="3:14" ht="28.5">
      <c r="C126" s="272"/>
      <c r="D126" s="157">
        <v>5.3</v>
      </c>
      <c r="E126" s="158">
        <f>+'[120]17'!C14</f>
        <v>3710</v>
      </c>
      <c r="F126" s="141" t="str">
        <f>VLOOKUP(E126,'[121]APU-IDU'!$A$2:$G$3656,2,FALSE)</f>
        <v>EXCAVACIONES</v>
      </c>
      <c r="G126" s="141" t="str">
        <f>VLOOKUP(E126,'[121]APU-IDU'!$A$2:$G$3656,3,FALSE)</f>
        <v>EXC. CONFORMACIÓN DE SUBRASANTE</v>
      </c>
      <c r="H126" s="142" t="str">
        <f>VLOOKUP(E126,'[121]APU-IDU'!$A$2:$G$3656,4,FALSE)</f>
        <v>EXCAVACIÓN MECÁNICA EN MATERIAL COMÚN (INCLUYE CARGUE)</v>
      </c>
      <c r="I126" s="121" t="str">
        <f>VLOOKUP(E126,'[121]APU-IDU'!$A$2:$G$3656,5,FALSE)</f>
        <v>M3</v>
      </c>
      <c r="J126" s="143">
        <v>1</v>
      </c>
      <c r="K126" s="144">
        <f>VLOOKUP(E126,'[121]APU-IDU'!$A$2:$G$3656,6,FALSE)</f>
        <v>4854</v>
      </c>
      <c r="L126" s="144">
        <f t="shared" si="8"/>
        <v>6165</v>
      </c>
      <c r="M126" s="145">
        <f t="shared" si="9"/>
        <v>6165</v>
      </c>
      <c r="N126" s="271"/>
    </row>
    <row r="127" spans="3:14" ht="42.75">
      <c r="C127" s="272"/>
      <c r="D127" s="157">
        <v>5.4</v>
      </c>
      <c r="E127" s="158">
        <f>+'[120]17'!C15</f>
        <v>3748</v>
      </c>
      <c r="F127" s="141" t="str">
        <f>VLOOKUP(E127,'[121]APU-IDU'!$A$2:$G$3656,2,FALSE)</f>
        <v>PAVIMENTOS</v>
      </c>
      <c r="G127" s="141" t="str">
        <f>VLOOKUP(E127,'[121]APU-IDU'!$A$2:$G$3656,3,FALSE)</f>
        <v>PAVIMENTOS EN CONCRETO HIDRAULICO</v>
      </c>
      <c r="H127" s="142" t="str">
        <f>VLOOKUP(E127,'[121]APU-IDU'!$A$2:$G$3656,4,FALSE)</f>
        <v>LOSA DE CONCRETO MR45 (SUMINISTRO, FORMALETEADO, COLOCACIÓN Y ACABADO. NO INCLUYE ACERO, CURADO, JUNTAS)</v>
      </c>
      <c r="I127" s="121" t="str">
        <f>VLOOKUP(E127,'[121]APU-IDU'!$A$2:$G$3656,5,FALSE)</f>
        <v>M3</v>
      </c>
      <c r="J127" s="143">
        <v>1</v>
      </c>
      <c r="K127" s="144">
        <f>VLOOKUP(E127,'[121]APU-IDU'!$A$2:$G$3656,6,FALSE)</f>
        <v>548655</v>
      </c>
      <c r="L127" s="144">
        <f t="shared" si="8"/>
        <v>696792</v>
      </c>
      <c r="M127" s="145">
        <f t="shared" si="9"/>
        <v>696792</v>
      </c>
      <c r="N127" s="271"/>
    </row>
    <row r="128" spans="3:14" ht="42.75">
      <c r="C128" s="272"/>
      <c r="D128" s="157">
        <v>5.5</v>
      </c>
      <c r="E128" s="158">
        <f>+'[120]17'!C16</f>
        <v>3806</v>
      </c>
      <c r="F128" s="141" t="str">
        <f>VLOOKUP(E128,'[121]APU-IDU'!$A$2:$G$3656,2,FALSE)</f>
        <v>PAVIMENTOS</v>
      </c>
      <c r="G128" s="141" t="str">
        <f>VLOOKUP(E128,'[121]APU-IDU'!$A$2:$G$3656,3,FALSE)</f>
        <v>PAVIMENTOS EN CONCRETO HIDRAULICO</v>
      </c>
      <c r="H128" s="142" t="str">
        <f>VLOOKUP(E128,'[121]APU-IDU'!$A$2:$G$3656,4,FALSE)</f>
        <v>CURADO DE LOSAS DE CONCRETO (SUMINISTRO Y APLICACIÓN)</v>
      </c>
      <c r="I128" s="121" t="str">
        <f>VLOOKUP(E128,'[121]APU-IDU'!$A$2:$G$3656,5,FALSE)</f>
        <v>M2</v>
      </c>
      <c r="J128" s="143">
        <v>1</v>
      </c>
      <c r="K128" s="144">
        <f>VLOOKUP(E128,'[121]APU-IDU'!$A$2:$G$3656,6,FALSE)</f>
        <v>1980</v>
      </c>
      <c r="L128" s="144">
        <f t="shared" si="8"/>
        <v>2515</v>
      </c>
      <c r="M128" s="145">
        <f t="shared" si="9"/>
        <v>2515</v>
      </c>
      <c r="N128" s="271"/>
    </row>
    <row r="129" spans="3:14" ht="57">
      <c r="C129" s="272"/>
      <c r="D129" s="157">
        <v>5.6</v>
      </c>
      <c r="E129" s="158">
        <f>+'[120]17'!C17</f>
        <v>3811</v>
      </c>
      <c r="F129" s="141" t="str">
        <f>VLOOKUP(E129,'[121]APU-IDU'!$A$2:$G$3656,2,FALSE)</f>
        <v>PAVIMENTOS</v>
      </c>
      <c r="G129" s="141" t="str">
        <f>VLOOKUP(E129,'[121]APU-IDU'!$A$2:$G$3656,3,FALSE)</f>
        <v>JUNTAS PARA PAVIMENTOS</v>
      </c>
      <c r="H129" s="142" t="str">
        <f>VLOOKUP(E129,'[121]APU-IDU'!$A$2:$G$3656,4,FALSE)</f>
        <v>CORTE DE PAVIMENTO - INCLUYE EQUIPO: CORTADORA DE CONCRETO INCLUYE OPERARIO Y COMBUSTIBLE. INCLUYE DISCO DIAMANTADO ASFALTO-CONCRETO 350 MM, AGUA Y MANO DE OBRA</v>
      </c>
      <c r="I129" s="121" t="str">
        <f>VLOOKUP(E129,'[121]APU-IDU'!$A$2:$G$3656,5,FALSE)</f>
        <v>ML</v>
      </c>
      <c r="J129" s="143">
        <v>1</v>
      </c>
      <c r="K129" s="144">
        <f>VLOOKUP(E129,'[121]APU-IDU'!$A$2:$G$3656,6,FALSE)</f>
        <v>1940</v>
      </c>
      <c r="L129" s="144">
        <f t="shared" si="8"/>
        <v>2464</v>
      </c>
      <c r="M129" s="145">
        <f t="shared" si="9"/>
        <v>2464</v>
      </c>
      <c r="N129" s="271"/>
    </row>
    <row r="130" spans="3:14" ht="42.75">
      <c r="C130" s="272"/>
      <c r="D130" s="157">
        <v>5.7</v>
      </c>
      <c r="E130" s="158">
        <f>+'[120]17'!C18</f>
        <v>3837</v>
      </c>
      <c r="F130" s="141" t="str">
        <f>VLOOKUP(E130,'[121]APU-IDU'!$A$2:$G$3656,2,FALSE)</f>
        <v>PAVIMENTOS</v>
      </c>
      <c r="G130" s="141" t="str">
        <f>VLOOKUP(E130,'[121]APU-IDU'!$A$2:$G$3656,3,FALSE)</f>
        <v>JUNTAS PARA PAVIMENTOS</v>
      </c>
      <c r="H130" s="142" t="str">
        <f>VLOOKUP(E130,'[121]APU-IDU'!$A$2:$G$3656,4,FALSE)</f>
        <v>SELLADO DE JUNTAS EN PAVIMENTO DE CONCRETO HIDRAULICO (INCLUYE LIMPIEZA, SUMINISTRO E INSTALACIÓN DE FONDO Y SELLANTE)</v>
      </c>
      <c r="I130" s="121" t="str">
        <f>VLOOKUP(E130,'[121]APU-IDU'!$A$2:$G$3656,5,FALSE)</f>
        <v>ML</v>
      </c>
      <c r="J130" s="143">
        <v>1</v>
      </c>
      <c r="K130" s="144">
        <f>VLOOKUP(E130,'[121]APU-IDU'!$A$2:$G$3656,6,FALSE)</f>
        <v>10949</v>
      </c>
      <c r="L130" s="144">
        <f t="shared" si="8"/>
        <v>13905</v>
      </c>
      <c r="M130" s="145">
        <f t="shared" si="9"/>
        <v>13905</v>
      </c>
      <c r="N130" s="271"/>
    </row>
    <row r="131" spans="3:14" ht="28.5">
      <c r="C131" s="272"/>
      <c r="D131" s="157">
        <v>5.8</v>
      </c>
      <c r="E131" s="158">
        <f>+'[120]17'!C19</f>
        <v>4758</v>
      </c>
      <c r="F131" s="141" t="str">
        <f>VLOOKUP(E131,'[121]APU-IDU'!$A$2:$G$3656,2,FALSE)</f>
        <v>ANÁLISIS AUXILIARES</v>
      </c>
      <c r="G131" s="141" t="str">
        <f>VLOOKUP(E131,'[121]APU-IDU'!$A$2:$G$3656,3,FALSE)</f>
        <v>ACTIVIDADES DE CONSERVACIÓN</v>
      </c>
      <c r="H131" s="142" t="str">
        <f>VLOOKUP(E131,'[121]APU-IDU'!$A$2:$G$3656,4,FALSE)</f>
        <v>SELLO DE FISURAS</v>
      </c>
      <c r="I131" s="121" t="str">
        <f>VLOOKUP(E131,'[121]APU-IDU'!$A$2:$G$3656,5,FALSE)</f>
        <v>ML</v>
      </c>
      <c r="J131" s="143">
        <v>1</v>
      </c>
      <c r="K131" s="144">
        <f>VLOOKUP(E131,'[121]APU-IDU'!$A$2:$G$3656,6,FALSE)</f>
        <v>6535</v>
      </c>
      <c r="L131" s="144">
        <f t="shared" si="8"/>
        <v>8299</v>
      </c>
      <c r="M131" s="145">
        <f t="shared" si="9"/>
        <v>8299</v>
      </c>
      <c r="N131" s="271"/>
    </row>
    <row r="132" spans="3:14" ht="42.75">
      <c r="C132" s="272"/>
      <c r="D132" s="157">
        <v>5.9</v>
      </c>
      <c r="E132" s="158">
        <f>+'[120]17'!C20</f>
        <v>4240</v>
      </c>
      <c r="F132" s="141" t="str">
        <f>VLOOKUP(E132,'[121]APU-IDU'!$A$2:$G$3656,2,FALSE)</f>
        <v>SEÑALIZACIÓN</v>
      </c>
      <c r="G132" s="141" t="str">
        <f>VLOOKUP(E132,'[121]APU-IDU'!$A$2:$G$3656,3,FALSE)</f>
        <v>DEMARCACION DE PAVIMENTOS</v>
      </c>
      <c r="H132" s="142" t="str">
        <f>VLOOKUP(E132,'[121]APU-IDU'!$A$2:$G$3656,4,FALSE)</f>
        <v>DEMARCACION LINEA CONTINUA A=0.12M (E=2.3MM,TERMOPLÁSTICA. INC. SUMINISTRO Y APLICACIÓN CON EQUIPO. INCL. MICROESFERAS)</v>
      </c>
      <c r="I132" s="121" t="str">
        <f>VLOOKUP(E132,'[121]APU-IDU'!$A$2:$G$3656,5,FALSE)</f>
        <v>ML</v>
      </c>
      <c r="J132" s="143">
        <v>1</v>
      </c>
      <c r="K132" s="144">
        <f>VLOOKUP(E132,'[121]APU-IDU'!$A$2:$G$3656,6,FALSE)</f>
        <v>14531</v>
      </c>
      <c r="L132" s="144">
        <f t="shared" si="8"/>
        <v>18454</v>
      </c>
      <c r="M132" s="145">
        <f t="shared" si="9"/>
        <v>18454</v>
      </c>
      <c r="N132" s="271"/>
    </row>
    <row r="133" spans="3:14" ht="42.75">
      <c r="C133" s="272"/>
      <c r="D133" s="165">
        <v>5.0999999999999996</v>
      </c>
      <c r="E133" s="158">
        <f>+'[120]17'!C21</f>
        <v>8616</v>
      </c>
      <c r="F133" s="141" t="str">
        <f>VLOOKUP(E133,'[121]APU-IDU'!$A$2:$G$3656,2,FALSE)</f>
        <v>RELLENOS Y CAPAS GRANULARES</v>
      </c>
      <c r="G133" s="141" t="str">
        <f>VLOOKUP(E133,'[121]APU-IDU'!$A$2:$G$3656,3,FALSE)</f>
        <v>CAPAS GRANULARES</v>
      </c>
      <c r="H133" s="142" t="str">
        <f>VLOOKUP(E133,'[121]APU-IDU'!$A$2:$G$3656,4,FALSE)</f>
        <v>BASE GRANULAR CLASE A (BGA_BG38) o (BGB_BG25) (Suministro, Extendido, Nivelación, Humedecimiento y Compactación con vibrocompactador)</v>
      </c>
      <c r="I133" s="121" t="str">
        <f>VLOOKUP(E133,'[121]APU-IDU'!$A$2:$G$3656,5,FALSE)</f>
        <v>M3</v>
      </c>
      <c r="J133" s="143">
        <v>1</v>
      </c>
      <c r="K133" s="144">
        <f>VLOOKUP(E133,'[121]APU-IDU'!$A$2:$G$3656,6,FALSE)</f>
        <v>159542</v>
      </c>
      <c r="L133" s="144">
        <f t="shared" si="8"/>
        <v>202618</v>
      </c>
      <c r="M133" s="145">
        <f t="shared" si="9"/>
        <v>202618</v>
      </c>
      <c r="N133" s="271"/>
    </row>
    <row r="134" spans="3:14" ht="42.75">
      <c r="C134" s="272"/>
      <c r="D134" s="157">
        <v>5.1100000000000003</v>
      </c>
      <c r="E134" s="158">
        <f>+'[120]17'!C22</f>
        <v>6486</v>
      </c>
      <c r="F134" s="141" t="str">
        <f>VLOOKUP(E134,'[121]APU-IDU'!$A$2:$G$3656,2,FALSE)</f>
        <v>RELLENOS Y CAPAS GRANULARES</v>
      </c>
      <c r="G134" s="141" t="str">
        <f>VLOOKUP(E134,'[121]APU-IDU'!$A$2:$G$3656,3,FALSE)</f>
        <v>CAPAS GRANULARES</v>
      </c>
      <c r="H134" s="142" t="str">
        <f>VLOOKUP(E134,'[121]APU-IDU'!$A$2:$G$3656,4,FALSE)</f>
        <v>ESTABILIZACIÓN CON RCD. INCLUYE TRASIEGO INTERNO, NIVELACIÓN Y COMPACTACIÓN.</v>
      </c>
      <c r="I134" s="121" t="str">
        <f>VLOOKUP(E134,'[121]APU-IDU'!$A$2:$G$3656,5,FALSE)</f>
        <v>M3</v>
      </c>
      <c r="J134" s="143">
        <v>1</v>
      </c>
      <c r="K134" s="144">
        <f>VLOOKUP(E134,'[121]APU-IDU'!$A$2:$G$3656,6,FALSE)</f>
        <v>47792</v>
      </c>
      <c r="L134" s="144">
        <f t="shared" si="8"/>
        <v>60696</v>
      </c>
      <c r="M134" s="145">
        <f t="shared" si="9"/>
        <v>60696</v>
      </c>
      <c r="N134" s="271"/>
    </row>
    <row r="135" spans="3:14" ht="42.75">
      <c r="C135" s="272"/>
      <c r="D135" s="157">
        <v>5.12</v>
      </c>
      <c r="E135" s="158">
        <f>+'[120]17'!C23</f>
        <v>8617</v>
      </c>
      <c r="F135" s="141" t="str">
        <f>VLOOKUP(E135,'[121]APU-IDU'!$A$2:$G$3656,2,FALSE)</f>
        <v>RELLENOS Y CAPAS GRANULARES</v>
      </c>
      <c r="G135" s="141" t="str">
        <f>VLOOKUP(E135,'[121]APU-IDU'!$A$2:$G$3656,3,FALSE)</f>
        <v>CAPAS GRANULARES</v>
      </c>
      <c r="H135" s="142" t="str">
        <f>VLOOKUP(E135,'[121]APU-IDU'!$A$2:$G$3656,4,FALSE)</f>
        <v>AGREGADOS RECICLADOS PARA SUBBASE GRANULAR (AR_SBG50) (Suministro, Extendido, Nivelación, Humedecimiento y Compactación con vibrocompactador)</v>
      </c>
      <c r="I135" s="121" t="str">
        <f>VLOOKUP(E135,'[121]APU-IDU'!$A$2:$G$3656,5,FALSE)</f>
        <v>M3</v>
      </c>
      <c r="J135" s="143">
        <v>1</v>
      </c>
      <c r="K135" s="144">
        <f>VLOOKUP(E135,'[121]APU-IDU'!$A$2:$G$3656,6,FALSE)</f>
        <v>141828</v>
      </c>
      <c r="L135" s="144">
        <f t="shared" si="8"/>
        <v>180122</v>
      </c>
      <c r="M135" s="145">
        <f t="shared" si="9"/>
        <v>180122</v>
      </c>
      <c r="N135" s="271"/>
    </row>
    <row r="136" spans="3:14" ht="28.5">
      <c r="C136" s="272"/>
      <c r="D136" s="157">
        <v>5.13</v>
      </c>
      <c r="E136" s="158">
        <f>+'[120]17'!C24</f>
        <v>7900</v>
      </c>
      <c r="F136" s="141" t="str">
        <f>VLOOKUP(E136,'[121]APU-IDU'!$A$2:$G$3656,2,FALSE)</f>
        <v>GEOSINTETICOS</v>
      </c>
      <c r="G136" s="141" t="str">
        <f>VLOOKUP(E136,'[121]APU-IDU'!$A$2:$G$3656,3,FALSE)</f>
        <v>GEOTEXTILES</v>
      </c>
      <c r="H136" s="142" t="str">
        <f>VLOOKUP(E136,'[121]APU-IDU'!$A$2:$G$3656,4,FALSE)</f>
        <v>GEOCELDA HDPE PERFORADA, ALTURA 15 CM (SUMINISTRO E INSTALACIÓN).</v>
      </c>
      <c r="I136" s="121" t="str">
        <f>VLOOKUP(E136,'[121]APU-IDU'!$A$2:$G$3656,5,FALSE)</f>
        <v>M2</v>
      </c>
      <c r="J136" s="143">
        <v>1</v>
      </c>
      <c r="K136" s="144">
        <f>VLOOKUP(E136,'[121]APU-IDU'!$A$2:$G$3656,6,FALSE)</f>
        <v>68946</v>
      </c>
      <c r="L136" s="144">
        <f t="shared" si="8"/>
        <v>87561</v>
      </c>
      <c r="M136" s="145">
        <f t="shared" si="9"/>
        <v>87561</v>
      </c>
      <c r="N136" s="271"/>
    </row>
    <row r="137" spans="3:14" ht="42.75">
      <c r="C137" s="272"/>
      <c r="D137" s="157">
        <v>5.14</v>
      </c>
      <c r="E137" s="158">
        <f>+'[120]17'!C25</f>
        <v>3723</v>
      </c>
      <c r="F137" s="141" t="str">
        <f>VLOOKUP(E137,'[121]APU-IDU'!$A$2:$G$3656,2,FALSE)</f>
        <v>REDES ALCANTARILLADO / DRENAJE</v>
      </c>
      <c r="G137" s="141" t="str">
        <f>VLOOKUP(E137,'[121]APU-IDU'!$A$2:$G$3656,3,FALSE)</f>
        <v>REDES ALCANTARILLADO / DRENAJE</v>
      </c>
      <c r="H137" s="142" t="str">
        <f>VLOOKUP(E137,'[121]APU-IDU'!$A$2:$G$3656,4,FALSE)</f>
        <v>LIMPIEZA DE POZOS (INCLUYE CARGUE, RETIRO Y DISPOSICIÓN FINAL DE SOBRANTES)</v>
      </c>
      <c r="I137" s="121" t="str">
        <f>VLOOKUP(E137,'[121]APU-IDU'!$A$2:$G$3656,5,FALSE)</f>
        <v>UN</v>
      </c>
      <c r="J137" s="143">
        <v>1</v>
      </c>
      <c r="K137" s="144">
        <f>VLOOKUP(E137,'[121]APU-IDU'!$A$2:$G$3656,6,FALSE)</f>
        <v>75357</v>
      </c>
      <c r="L137" s="144">
        <f t="shared" si="8"/>
        <v>95703</v>
      </c>
      <c r="M137" s="145">
        <f t="shared" si="9"/>
        <v>95703</v>
      </c>
      <c r="N137" s="271"/>
    </row>
    <row r="138" spans="3:14" ht="43.5" thickBot="1">
      <c r="C138" s="272"/>
      <c r="D138" s="160">
        <v>5.15</v>
      </c>
      <c r="E138" s="161">
        <f>+'[120]17'!C26</f>
        <v>3724</v>
      </c>
      <c r="F138" s="148" t="str">
        <f>VLOOKUP(E138,'[121]APU-IDU'!$A$2:$G$3656,2,FALSE)</f>
        <v>REDES ALCANTARILLADO / DRENAJE</v>
      </c>
      <c r="G138" s="148" t="str">
        <f>VLOOKUP(E138,'[121]APU-IDU'!$A$2:$G$3656,3,FALSE)</f>
        <v>REDES ALCANTARILLADO / DRENAJE</v>
      </c>
      <c r="H138" s="149" t="str">
        <f>VLOOKUP(E138,'[121]APU-IDU'!$A$2:$G$3656,4,FALSE)</f>
        <v>LIMPIEZA DE SUMIDEROS (INCLUYE CARGUE, RETIRO Y DISPOSICIÓN FINAL DE SOBRANTES)</v>
      </c>
      <c r="I138" s="147" t="str">
        <f>VLOOKUP(E138,'[121]APU-IDU'!$A$2:$G$3656,5,FALSE)</f>
        <v>UN</v>
      </c>
      <c r="J138" s="150">
        <v>1</v>
      </c>
      <c r="K138" s="151">
        <f>VLOOKUP(E138,'[121]APU-IDU'!$A$2:$G$3656,6,FALSE)</f>
        <v>75357</v>
      </c>
      <c r="L138" s="151">
        <f t="shared" si="8"/>
        <v>95703</v>
      </c>
      <c r="M138" s="152">
        <f t="shared" si="9"/>
        <v>95703</v>
      </c>
      <c r="N138" s="271"/>
    </row>
    <row r="139" spans="3:14" ht="15.75" thickBot="1">
      <c r="C139" s="272"/>
      <c r="D139" s="299" t="s">
        <v>86</v>
      </c>
      <c r="E139" s="300"/>
      <c r="F139" s="300"/>
      <c r="G139" s="300"/>
      <c r="H139" s="300"/>
      <c r="I139" s="300"/>
      <c r="J139" s="300"/>
      <c r="K139" s="300"/>
      <c r="L139" s="301"/>
      <c r="M139" s="153">
        <f>+SUM(M124:M138)</f>
        <v>1574286</v>
      </c>
      <c r="N139" s="271"/>
    </row>
    <row r="140" spans="3:14" ht="13.5" thickBot="1">
      <c r="C140" s="272"/>
      <c r="N140" s="271"/>
    </row>
    <row r="141" spans="3:14" ht="15.75" thickBot="1">
      <c r="C141" s="272"/>
      <c r="D141" s="286" t="s">
        <v>95</v>
      </c>
      <c r="E141" s="287"/>
      <c r="F141" s="287"/>
      <c r="G141" s="287"/>
      <c r="H141" s="287"/>
      <c r="I141" s="287"/>
      <c r="J141" s="287"/>
      <c r="K141" s="287"/>
      <c r="L141" s="287"/>
      <c r="M141" s="288"/>
      <c r="N141" s="271"/>
    </row>
    <row r="142" spans="3:14" ht="24" customHeight="1">
      <c r="C142" s="272"/>
      <c r="D142" s="289" t="s">
        <v>2</v>
      </c>
      <c r="E142" s="291" t="s">
        <v>81</v>
      </c>
      <c r="F142" s="293" t="s">
        <v>3</v>
      </c>
      <c r="G142" s="294"/>
      <c r="H142" s="289" t="s">
        <v>4</v>
      </c>
      <c r="I142" s="291" t="s">
        <v>5</v>
      </c>
      <c r="J142" s="291" t="s">
        <v>6</v>
      </c>
      <c r="K142" s="295" t="s">
        <v>82</v>
      </c>
      <c r="L142" s="295" t="s">
        <v>83</v>
      </c>
      <c r="M142" s="297" t="s">
        <v>84</v>
      </c>
      <c r="N142" s="271"/>
    </row>
    <row r="143" spans="3:14" ht="24" customHeight="1" thickBot="1">
      <c r="C143" s="272"/>
      <c r="D143" s="290"/>
      <c r="E143" s="292"/>
      <c r="F143" s="120" t="s">
        <v>7</v>
      </c>
      <c r="G143" s="120" t="s">
        <v>8</v>
      </c>
      <c r="H143" s="290"/>
      <c r="I143" s="292"/>
      <c r="J143" s="292"/>
      <c r="K143" s="296"/>
      <c r="L143" s="296"/>
      <c r="M143" s="298"/>
      <c r="N143" s="271"/>
    </row>
    <row r="144" spans="3:14" ht="15.75" thickBot="1">
      <c r="C144" s="272"/>
      <c r="D144" s="286" t="s">
        <v>96</v>
      </c>
      <c r="E144" s="287"/>
      <c r="F144" s="287"/>
      <c r="G144" s="287"/>
      <c r="H144" s="287"/>
      <c r="I144" s="287"/>
      <c r="J144" s="287"/>
      <c r="K144" s="287"/>
      <c r="L144" s="287"/>
      <c r="M144" s="288"/>
      <c r="N144" s="271"/>
    </row>
    <row r="145" spans="3:14" ht="28.5">
      <c r="C145" s="272"/>
      <c r="D145" s="154">
        <v>6.1</v>
      </c>
      <c r="E145" s="155">
        <f>+'[120]18'!C12</f>
        <v>4598</v>
      </c>
      <c r="F145" s="135" t="str">
        <f>VLOOKUP(E145,'[121]APU-IDU'!$A$2:$G$3656,2,FALSE)</f>
        <v>ANÁLISIS AUXILIARES</v>
      </c>
      <c r="G145" s="135" t="str">
        <f>VLOOKUP(E145,'[121]APU-IDU'!$A$2:$G$3656,3,FALSE)</f>
        <v>ACTIVIDADES DE CONSERVACIÓN</v>
      </c>
      <c r="H145" s="136" t="str">
        <f>VLOOKUP(E145,'[121]APU-IDU'!$A$2:$G$3656,4,FALSE)</f>
        <v>SELLO DE GRIETAS</v>
      </c>
      <c r="I145" s="134" t="str">
        <f>VLOOKUP(E145,'[121]APU-IDU'!$A$2:$G$3656,5,FALSE)</f>
        <v>ML</v>
      </c>
      <c r="J145" s="137">
        <v>1</v>
      </c>
      <c r="K145" s="138">
        <f>VLOOKUP(E145,'[121]APU-IDU'!$A$2:$G$3656,6,FALSE)</f>
        <v>8442</v>
      </c>
      <c r="L145" s="138">
        <f t="shared" ref="L145:L150" si="10">+ROUND(K145*$M$408+K145,0)</f>
        <v>10721</v>
      </c>
      <c r="M145" s="139">
        <f>+J145*L145</f>
        <v>10721</v>
      </c>
      <c r="N145" s="271"/>
    </row>
    <row r="146" spans="3:14" ht="71.25">
      <c r="C146" s="272"/>
      <c r="D146" s="157">
        <v>6.2</v>
      </c>
      <c r="E146" s="158">
        <f>+'[120]18'!C13</f>
        <v>8612</v>
      </c>
      <c r="F146" s="141" t="str">
        <f>VLOOKUP(E146,'[121]APU-IDU'!$A$2:$G$3656,2,FALSE)</f>
        <v>MANTENIMIENTO Y REHABILITACION DE VIAS</v>
      </c>
      <c r="G146" s="141" t="str">
        <f>VLOOKUP(E146,'[121]APU-IDU'!$A$2:$G$3656,3,FALSE)</f>
        <v>MALLA VIAL ARTERIAL</v>
      </c>
      <c r="H146" s="142" t="str">
        <f>VLOOKUP(E146,'[121]APU-IDU'!$A$2:$G$3656,4,FALSE)</f>
        <v>PARCHEO EN PAVIMENTO FLEXIBLE e=0.14m.  (Incluye demolición manual y cargue de pavimento flexible de e=0.14m, transporte y disposición final de escombros, imprimación, colocación y compactación MD19 e=7cm y MD25 e=7cm , riego CRR-1, imprima CLR-0)</v>
      </c>
      <c r="I146" s="121" t="str">
        <f>VLOOKUP(E146,'[121]APU-IDU'!$A$2:$G$3656,5,FALSE)</f>
        <v>M2</v>
      </c>
      <c r="J146" s="143">
        <v>1</v>
      </c>
      <c r="K146" s="144">
        <f>VLOOKUP(E146,'[121]APU-IDU'!$A$2:$G$3656,6,FALSE)</f>
        <v>123487</v>
      </c>
      <c r="L146" s="144">
        <f t="shared" si="10"/>
        <v>156828</v>
      </c>
      <c r="M146" s="145">
        <f t="shared" ref="M146:M150" si="11">+J146*L146</f>
        <v>156828</v>
      </c>
      <c r="N146" s="271"/>
    </row>
    <row r="147" spans="3:14" ht="28.5">
      <c r="C147" s="272"/>
      <c r="D147" s="157">
        <v>6.3</v>
      </c>
      <c r="E147" s="158">
        <f>+'[120]18'!C14</f>
        <v>4758</v>
      </c>
      <c r="F147" s="141" t="str">
        <f>VLOOKUP(E147,'[121]APU-IDU'!$A$2:$G$3656,2,FALSE)</f>
        <v>ANÁLISIS AUXILIARES</v>
      </c>
      <c r="G147" s="141" t="str">
        <f>VLOOKUP(E147,'[121]APU-IDU'!$A$2:$G$3656,3,FALSE)</f>
        <v>ACTIVIDADES DE CONSERVACIÓN</v>
      </c>
      <c r="H147" s="142" t="str">
        <f>VLOOKUP(E147,'[121]APU-IDU'!$A$2:$G$3656,4,FALSE)</f>
        <v>SELLO DE FISURAS</v>
      </c>
      <c r="I147" s="121" t="str">
        <f>VLOOKUP(E147,'[121]APU-IDU'!$A$2:$G$3656,5,FALSE)</f>
        <v>ML</v>
      </c>
      <c r="J147" s="143">
        <v>1</v>
      </c>
      <c r="K147" s="144">
        <f>VLOOKUP(E147,'[121]APU-IDU'!$A$2:$G$3656,6,FALSE)</f>
        <v>6535</v>
      </c>
      <c r="L147" s="144">
        <f t="shared" si="10"/>
        <v>8299</v>
      </c>
      <c r="M147" s="145">
        <f t="shared" si="11"/>
        <v>8299</v>
      </c>
      <c r="N147" s="271"/>
    </row>
    <row r="148" spans="3:14" ht="42.75">
      <c r="C148" s="272"/>
      <c r="D148" s="157">
        <v>6.4</v>
      </c>
      <c r="E148" s="158">
        <f>+'[120]18'!C15</f>
        <v>4240</v>
      </c>
      <c r="F148" s="141" t="str">
        <f>VLOOKUP(E148,'[121]APU-IDU'!$A$2:$G$3656,2,FALSE)</f>
        <v>SEÑALIZACIÓN</v>
      </c>
      <c r="G148" s="141" t="str">
        <f>VLOOKUP(E148,'[121]APU-IDU'!$A$2:$G$3656,3,FALSE)</f>
        <v>DEMARCACION DE PAVIMENTOS</v>
      </c>
      <c r="H148" s="142" t="str">
        <f>VLOOKUP(E148,'[121]APU-IDU'!$A$2:$G$3656,4,FALSE)</f>
        <v>DEMARCACION LINEA CONTINUA A=0.12M (E=2.3MM,TERMOPLÁSTICA. INC. SUMINISTRO Y APLICACIÓN CON EQUIPO. INCL. MICROESFERAS)</v>
      </c>
      <c r="I148" s="121" t="str">
        <f>VLOOKUP(E148,'[121]APU-IDU'!$A$2:$G$3656,5,FALSE)</f>
        <v>ML</v>
      </c>
      <c r="J148" s="143">
        <v>1</v>
      </c>
      <c r="K148" s="144">
        <f>VLOOKUP(E148,'[121]APU-IDU'!$A$2:$G$3656,6,FALSE)</f>
        <v>14531</v>
      </c>
      <c r="L148" s="144">
        <f t="shared" si="10"/>
        <v>18454</v>
      </c>
      <c r="M148" s="145">
        <f t="shared" si="11"/>
        <v>18454</v>
      </c>
      <c r="N148" s="271"/>
    </row>
    <row r="149" spans="3:14" ht="42.75">
      <c r="C149" s="272"/>
      <c r="D149" s="157">
        <v>6.5</v>
      </c>
      <c r="E149" s="158">
        <f>+'[120]18'!C16</f>
        <v>3723</v>
      </c>
      <c r="F149" s="141" t="str">
        <f>VLOOKUP(E149,'[121]APU-IDU'!$A$2:$G$3656,2,FALSE)</f>
        <v>REDES ALCANTARILLADO / DRENAJE</v>
      </c>
      <c r="G149" s="141" t="str">
        <f>VLOOKUP(E149,'[121]APU-IDU'!$A$2:$G$3656,3,FALSE)</f>
        <v>REDES ALCANTARILLADO / DRENAJE</v>
      </c>
      <c r="H149" s="142" t="str">
        <f>VLOOKUP(E149,'[121]APU-IDU'!$A$2:$G$3656,4,FALSE)</f>
        <v>LIMPIEZA DE POZOS (INCLUYE CARGUE, RETIRO Y DISPOSICIÓN FINAL DE SOBRANTES)</v>
      </c>
      <c r="I149" s="121" t="str">
        <f>VLOOKUP(E149,'[121]APU-IDU'!$A$2:$G$3656,5,FALSE)</f>
        <v>UN</v>
      </c>
      <c r="J149" s="143">
        <v>1</v>
      </c>
      <c r="K149" s="144">
        <f>VLOOKUP(E149,'[121]APU-IDU'!$A$2:$G$3656,6,FALSE)</f>
        <v>75357</v>
      </c>
      <c r="L149" s="144">
        <f t="shared" si="10"/>
        <v>95703</v>
      </c>
      <c r="M149" s="145">
        <f t="shared" si="11"/>
        <v>95703</v>
      </c>
      <c r="N149" s="271"/>
    </row>
    <row r="150" spans="3:14" ht="43.5" thickBot="1">
      <c r="C150" s="272"/>
      <c r="D150" s="160">
        <v>6.6</v>
      </c>
      <c r="E150" s="161">
        <f>+'[120]18'!C17</f>
        <v>3724</v>
      </c>
      <c r="F150" s="148" t="str">
        <f>VLOOKUP(E150,'[121]APU-IDU'!$A$2:$G$3656,2,FALSE)</f>
        <v>REDES ALCANTARILLADO / DRENAJE</v>
      </c>
      <c r="G150" s="148" t="str">
        <f>VLOOKUP(E150,'[121]APU-IDU'!$A$2:$G$3656,3,FALSE)</f>
        <v>REDES ALCANTARILLADO / DRENAJE</v>
      </c>
      <c r="H150" s="149" t="str">
        <f>VLOOKUP(E150,'[121]APU-IDU'!$A$2:$G$3656,4,FALSE)</f>
        <v>LIMPIEZA DE SUMIDEROS (INCLUYE CARGUE, RETIRO Y DISPOSICIÓN FINAL DE SOBRANTES)</v>
      </c>
      <c r="I150" s="147" t="str">
        <f>VLOOKUP(E150,'[121]APU-IDU'!$A$2:$G$3656,5,FALSE)</f>
        <v>UN</v>
      </c>
      <c r="J150" s="150">
        <v>1</v>
      </c>
      <c r="K150" s="151">
        <f>VLOOKUP(E150,'[121]APU-IDU'!$A$2:$G$3656,6,FALSE)</f>
        <v>75357</v>
      </c>
      <c r="L150" s="151">
        <f t="shared" si="10"/>
        <v>95703</v>
      </c>
      <c r="M150" s="152">
        <f t="shared" si="11"/>
        <v>95703</v>
      </c>
      <c r="N150" s="271"/>
    </row>
    <row r="151" spans="3:14" ht="15.75" thickBot="1">
      <c r="C151" s="272"/>
      <c r="D151" s="299" t="s">
        <v>86</v>
      </c>
      <c r="E151" s="300"/>
      <c r="F151" s="300"/>
      <c r="G151" s="300"/>
      <c r="H151" s="300"/>
      <c r="I151" s="300"/>
      <c r="J151" s="300"/>
      <c r="K151" s="300"/>
      <c r="L151" s="301"/>
      <c r="M151" s="153">
        <f>+SUM(M145:M150)</f>
        <v>385708</v>
      </c>
      <c r="N151" s="271"/>
    </row>
    <row r="152" spans="3:14" ht="13.5" thickBot="1">
      <c r="C152" s="272"/>
      <c r="N152" s="271"/>
    </row>
    <row r="153" spans="3:14" ht="15.75" thickBot="1">
      <c r="C153" s="272"/>
      <c r="D153" s="286" t="s">
        <v>97</v>
      </c>
      <c r="E153" s="287"/>
      <c r="F153" s="287"/>
      <c r="G153" s="287"/>
      <c r="H153" s="287"/>
      <c r="I153" s="287"/>
      <c r="J153" s="287"/>
      <c r="K153" s="287"/>
      <c r="L153" s="287"/>
      <c r="M153" s="288"/>
      <c r="N153" s="271"/>
    </row>
    <row r="154" spans="3:14" ht="29.25" customHeight="1">
      <c r="C154" s="272"/>
      <c r="D154" s="289" t="s">
        <v>2</v>
      </c>
      <c r="E154" s="291" t="s">
        <v>81</v>
      </c>
      <c r="F154" s="293" t="s">
        <v>3</v>
      </c>
      <c r="G154" s="294"/>
      <c r="H154" s="289" t="s">
        <v>4</v>
      </c>
      <c r="I154" s="291" t="s">
        <v>5</v>
      </c>
      <c r="J154" s="291" t="s">
        <v>6</v>
      </c>
      <c r="K154" s="295" t="s">
        <v>82</v>
      </c>
      <c r="L154" s="295" t="s">
        <v>83</v>
      </c>
      <c r="M154" s="297" t="s">
        <v>84</v>
      </c>
      <c r="N154" s="271"/>
    </row>
    <row r="155" spans="3:14" ht="29.25" customHeight="1" thickBot="1">
      <c r="C155" s="272"/>
      <c r="D155" s="290"/>
      <c r="E155" s="292"/>
      <c r="F155" s="120" t="s">
        <v>7</v>
      </c>
      <c r="G155" s="120" t="s">
        <v>8</v>
      </c>
      <c r="H155" s="290"/>
      <c r="I155" s="292"/>
      <c r="J155" s="292"/>
      <c r="K155" s="296"/>
      <c r="L155" s="296"/>
      <c r="M155" s="298"/>
      <c r="N155" s="271"/>
    </row>
    <row r="156" spans="3:14" ht="15.75" thickBot="1">
      <c r="C156" s="272"/>
      <c r="D156" s="286" t="s">
        <v>98</v>
      </c>
      <c r="E156" s="287"/>
      <c r="F156" s="287"/>
      <c r="G156" s="287"/>
      <c r="H156" s="287"/>
      <c r="I156" s="287"/>
      <c r="J156" s="287"/>
      <c r="K156" s="287"/>
      <c r="L156" s="287"/>
      <c r="M156" s="288"/>
      <c r="N156" s="271"/>
    </row>
    <row r="157" spans="3:14" ht="42.75">
      <c r="C157" s="272"/>
      <c r="D157" s="154">
        <v>7.1</v>
      </c>
      <c r="E157" s="155">
        <f>+'[120]16'!C12</f>
        <v>3837</v>
      </c>
      <c r="F157" s="135" t="str">
        <f>VLOOKUP(E157,'[121]APU-IDU'!$A$2:$G$3656,2,FALSE)</f>
        <v>PAVIMENTOS</v>
      </c>
      <c r="G157" s="135" t="str">
        <f>VLOOKUP(E157,'[121]APU-IDU'!$A$2:$G$3656,3,FALSE)</f>
        <v>JUNTAS PARA PAVIMENTOS</v>
      </c>
      <c r="H157" s="136" t="str">
        <f>VLOOKUP(E157,'[121]APU-IDU'!$A$2:$G$3656,4,FALSE)</f>
        <v>SELLADO DE JUNTAS EN PAVIMENTO DE CONCRETO HIDRAULICO (INCLUYE LIMPIEZA, SUMINISTRO E INSTALACIÓN DE FONDO Y SELLANTE)</v>
      </c>
      <c r="I157" s="134" t="str">
        <f>VLOOKUP(E157,'[121]APU-IDU'!$A$2:$G$3656,5,FALSE)</f>
        <v>ML</v>
      </c>
      <c r="J157" s="137">
        <v>1</v>
      </c>
      <c r="K157" s="138">
        <f>VLOOKUP(E157,'[121]APU-IDU'!$A$2:$G$3656,6,FALSE)</f>
        <v>10949</v>
      </c>
      <c r="L157" s="138">
        <f t="shared" ref="L157:L161" si="12">+ROUND(K157*$M$408+K157,0)</f>
        <v>13905</v>
      </c>
      <c r="M157" s="139">
        <f>+J157*L157</f>
        <v>13905</v>
      </c>
      <c r="N157" s="271"/>
    </row>
    <row r="158" spans="3:14" ht="28.5">
      <c r="C158" s="272"/>
      <c r="D158" s="157">
        <v>7.2</v>
      </c>
      <c r="E158" s="158">
        <f>+'[120]16'!C13</f>
        <v>4758</v>
      </c>
      <c r="F158" s="141" t="str">
        <f>VLOOKUP(E158,'[121]APU-IDU'!$A$2:$G$3656,2,FALSE)</f>
        <v>ANÁLISIS AUXILIARES</v>
      </c>
      <c r="G158" s="141" t="str">
        <f>VLOOKUP(E158,'[121]APU-IDU'!$A$2:$G$3656,3,FALSE)</f>
        <v>ACTIVIDADES DE CONSERVACIÓN</v>
      </c>
      <c r="H158" s="142" t="str">
        <f>VLOOKUP(E158,'[121]APU-IDU'!$A$2:$G$3656,4,FALSE)</f>
        <v>SELLO DE FISURAS</v>
      </c>
      <c r="I158" s="121" t="str">
        <f>VLOOKUP(E158,'[121]APU-IDU'!$A$2:$G$3656,5,FALSE)</f>
        <v>ML</v>
      </c>
      <c r="J158" s="143">
        <v>1</v>
      </c>
      <c r="K158" s="144">
        <f>VLOOKUP(E158,'[121]APU-IDU'!$A$2:$G$3656,6,FALSE)</f>
        <v>6535</v>
      </c>
      <c r="L158" s="144">
        <f t="shared" si="12"/>
        <v>8299</v>
      </c>
      <c r="M158" s="145">
        <f t="shared" ref="M158:M161" si="13">+J158*L158</f>
        <v>8299</v>
      </c>
      <c r="N158" s="271"/>
    </row>
    <row r="159" spans="3:14" ht="42.75">
      <c r="C159" s="272"/>
      <c r="D159" s="157">
        <v>7.3</v>
      </c>
      <c r="E159" s="158">
        <f>+'[120]16'!C14</f>
        <v>4240</v>
      </c>
      <c r="F159" s="141" t="str">
        <f>VLOOKUP(E159,'[121]APU-IDU'!$A$2:$G$3656,2,FALSE)</f>
        <v>SEÑALIZACIÓN</v>
      </c>
      <c r="G159" s="141" t="str">
        <f>VLOOKUP(E159,'[121]APU-IDU'!$A$2:$G$3656,3,FALSE)</f>
        <v>DEMARCACION DE PAVIMENTOS</v>
      </c>
      <c r="H159" s="142" t="str">
        <f>VLOOKUP(E159,'[121]APU-IDU'!$A$2:$G$3656,4,FALSE)</f>
        <v>DEMARCACION LINEA CONTINUA A=0.12M (E=2.3MM,TERMOPLÁSTICA. INC. SUMINISTRO Y APLICACIÓN CON EQUIPO. INCL. MICROESFERAS)</v>
      </c>
      <c r="I159" s="121" t="str">
        <f>VLOOKUP(E159,'[121]APU-IDU'!$A$2:$G$3656,5,FALSE)</f>
        <v>ML</v>
      </c>
      <c r="J159" s="143">
        <v>1</v>
      </c>
      <c r="K159" s="144">
        <f>VLOOKUP(E159,'[121]APU-IDU'!$A$2:$G$3656,6,FALSE)</f>
        <v>14531</v>
      </c>
      <c r="L159" s="144">
        <f t="shared" si="12"/>
        <v>18454</v>
      </c>
      <c r="M159" s="145">
        <f t="shared" si="13"/>
        <v>18454</v>
      </c>
      <c r="N159" s="271"/>
    </row>
    <row r="160" spans="3:14" ht="42.75">
      <c r="C160" s="272"/>
      <c r="D160" s="157">
        <v>7.4</v>
      </c>
      <c r="E160" s="158">
        <f>+'[120]16'!C15</f>
        <v>3723</v>
      </c>
      <c r="F160" s="141" t="str">
        <f>VLOOKUP(E160,'[121]APU-IDU'!$A$2:$G$3656,2,FALSE)</f>
        <v>REDES ALCANTARILLADO / DRENAJE</v>
      </c>
      <c r="G160" s="141" t="str">
        <f>VLOOKUP(E160,'[121]APU-IDU'!$A$2:$G$3656,3,FALSE)</f>
        <v>REDES ALCANTARILLADO / DRENAJE</v>
      </c>
      <c r="H160" s="142" t="str">
        <f>VLOOKUP(E160,'[121]APU-IDU'!$A$2:$G$3656,4,FALSE)</f>
        <v>LIMPIEZA DE POZOS (INCLUYE CARGUE, RETIRO Y DISPOSICIÓN FINAL DE SOBRANTES)</v>
      </c>
      <c r="I160" s="121" t="str">
        <f>VLOOKUP(E160,'[121]APU-IDU'!$A$2:$G$3656,5,FALSE)</f>
        <v>UN</v>
      </c>
      <c r="J160" s="143">
        <v>1</v>
      </c>
      <c r="K160" s="144">
        <f>VLOOKUP(E160,'[121]APU-IDU'!$A$2:$G$3656,6,FALSE)</f>
        <v>75357</v>
      </c>
      <c r="L160" s="144">
        <f t="shared" si="12"/>
        <v>95703</v>
      </c>
      <c r="M160" s="145">
        <f t="shared" si="13"/>
        <v>95703</v>
      </c>
      <c r="N160" s="271"/>
    </row>
    <row r="161" spans="3:14" ht="43.5" thickBot="1">
      <c r="C161" s="272"/>
      <c r="D161" s="160">
        <v>7.5</v>
      </c>
      <c r="E161" s="161">
        <f>+'[120]16'!C16</f>
        <v>3724</v>
      </c>
      <c r="F161" s="148" t="str">
        <f>VLOOKUP(E161,'[121]APU-IDU'!$A$2:$G$3656,2,FALSE)</f>
        <v>REDES ALCANTARILLADO / DRENAJE</v>
      </c>
      <c r="G161" s="148" t="str">
        <f>VLOOKUP(E161,'[121]APU-IDU'!$A$2:$G$3656,3,FALSE)</f>
        <v>REDES ALCANTARILLADO / DRENAJE</v>
      </c>
      <c r="H161" s="149" t="str">
        <f>VLOOKUP(E161,'[121]APU-IDU'!$A$2:$G$3656,4,FALSE)</f>
        <v>LIMPIEZA DE SUMIDEROS (INCLUYE CARGUE, RETIRO Y DISPOSICIÓN FINAL DE SOBRANTES)</v>
      </c>
      <c r="I161" s="147" t="str">
        <f>VLOOKUP(E161,'[121]APU-IDU'!$A$2:$G$3656,5,FALSE)</f>
        <v>UN</v>
      </c>
      <c r="J161" s="150">
        <v>1</v>
      </c>
      <c r="K161" s="151">
        <f>VLOOKUP(E161,'[121]APU-IDU'!$A$2:$G$3656,6,FALSE)</f>
        <v>75357</v>
      </c>
      <c r="L161" s="151">
        <f t="shared" si="12"/>
        <v>95703</v>
      </c>
      <c r="M161" s="152">
        <f t="shared" si="13"/>
        <v>95703</v>
      </c>
      <c r="N161" s="271"/>
    </row>
    <row r="162" spans="3:14" ht="15.75" thickBot="1">
      <c r="C162" s="272"/>
      <c r="D162" s="299" t="s">
        <v>86</v>
      </c>
      <c r="E162" s="300"/>
      <c r="F162" s="300"/>
      <c r="G162" s="300"/>
      <c r="H162" s="300"/>
      <c r="I162" s="300"/>
      <c r="J162" s="300"/>
      <c r="K162" s="300"/>
      <c r="L162" s="301"/>
      <c r="M162" s="153">
        <f>+SUM(M157:M161)</f>
        <v>232064</v>
      </c>
      <c r="N162" s="271"/>
    </row>
    <row r="163" spans="3:14" ht="15.75" thickBot="1">
      <c r="C163" s="272"/>
      <c r="D163" s="167"/>
      <c r="E163" s="167"/>
      <c r="F163" s="167"/>
      <c r="G163" s="167"/>
      <c r="H163" s="167"/>
      <c r="I163" s="167"/>
      <c r="J163" s="167"/>
      <c r="K163" s="167"/>
      <c r="L163" s="167"/>
      <c r="M163" s="168"/>
      <c r="N163" s="271"/>
    </row>
    <row r="164" spans="3:14" ht="15.75" thickBot="1">
      <c r="C164" s="272"/>
      <c r="D164" s="286" t="s">
        <v>99</v>
      </c>
      <c r="E164" s="287"/>
      <c r="F164" s="287"/>
      <c r="G164" s="287"/>
      <c r="H164" s="287"/>
      <c r="I164" s="287"/>
      <c r="J164" s="287"/>
      <c r="K164" s="287"/>
      <c r="L164" s="287"/>
      <c r="M164" s="288"/>
      <c r="N164" s="271"/>
    </row>
    <row r="165" spans="3:14" ht="24.75" customHeight="1">
      <c r="C165" s="272"/>
      <c r="D165" s="289" t="s">
        <v>2</v>
      </c>
      <c r="E165" s="291" t="s">
        <v>81</v>
      </c>
      <c r="F165" s="293" t="s">
        <v>3</v>
      </c>
      <c r="G165" s="294"/>
      <c r="H165" s="289" t="s">
        <v>4</v>
      </c>
      <c r="I165" s="291" t="s">
        <v>5</v>
      </c>
      <c r="J165" s="291" t="s">
        <v>6</v>
      </c>
      <c r="K165" s="295" t="s">
        <v>82</v>
      </c>
      <c r="L165" s="295" t="s">
        <v>83</v>
      </c>
      <c r="M165" s="297" t="s">
        <v>84</v>
      </c>
      <c r="N165" s="271"/>
    </row>
    <row r="166" spans="3:14" ht="24.75" customHeight="1" thickBot="1">
      <c r="C166" s="272"/>
      <c r="D166" s="290"/>
      <c r="E166" s="292"/>
      <c r="F166" s="120" t="s">
        <v>7</v>
      </c>
      <c r="G166" s="120" t="s">
        <v>8</v>
      </c>
      <c r="H166" s="290"/>
      <c r="I166" s="292"/>
      <c r="J166" s="292"/>
      <c r="K166" s="296"/>
      <c r="L166" s="296"/>
      <c r="M166" s="298"/>
      <c r="N166" s="271"/>
    </row>
    <row r="167" spans="3:14" ht="15.75" thickBot="1">
      <c r="C167" s="272"/>
      <c r="D167" s="286" t="s">
        <v>100</v>
      </c>
      <c r="E167" s="287"/>
      <c r="F167" s="287"/>
      <c r="G167" s="287"/>
      <c r="H167" s="287"/>
      <c r="I167" s="287"/>
      <c r="J167" s="287"/>
      <c r="K167" s="287"/>
      <c r="L167" s="287"/>
      <c r="M167" s="288"/>
      <c r="N167" s="271"/>
    </row>
    <row r="168" spans="3:14" ht="28.5">
      <c r="C168" s="272"/>
      <c r="D168" s="154">
        <v>8.1</v>
      </c>
      <c r="E168" s="155">
        <f>+[120]Presupuesto!D154</f>
        <v>4934</v>
      </c>
      <c r="F168" s="135" t="str">
        <f>VLOOKUP(E168,'[121]APU-IDU'!$A$2:$G$3656,2,FALSE)</f>
        <v>GESTIÓN AMBIENTAL</v>
      </c>
      <c r="G168" s="135" t="str">
        <f>VLOOKUP(E168,'[121]APU-IDU'!$A$2:$G$3656,3,FALSE)</f>
        <v>GESTIÓN AMBIENTAL</v>
      </c>
      <c r="H168" s="136" t="str">
        <f>VLOOKUP(E168,'[121]APU-IDU'!$A$2:$G$3656,4,FALSE)</f>
        <v>ALQUILER CARPA VESTIER 2.0M X 2.0M CON ESTRUCTURA, TECHO Y LATERALES EN LONA.</v>
      </c>
      <c r="I168" s="134" t="str">
        <f>VLOOKUP(E168,'[121]APU-IDU'!$A$2:$G$3656,5,FALSE)</f>
        <v>UN/MES</v>
      </c>
      <c r="J168" s="137">
        <v>1</v>
      </c>
      <c r="K168" s="138">
        <f>VLOOKUP(E168,'[121]APU-IDU'!$A$2:$G$3656,6,FALSE)</f>
        <v>104209</v>
      </c>
      <c r="L168" s="138">
        <f t="shared" ref="L168:L177" si="14">+ROUND(K168*$M$408+K168,0)</f>
        <v>132345</v>
      </c>
      <c r="M168" s="169">
        <f>+J168*L168</f>
        <v>132345</v>
      </c>
      <c r="N168" s="271"/>
    </row>
    <row r="169" spans="3:14" ht="28.5">
      <c r="C169" s="272"/>
      <c r="D169" s="157">
        <v>8.1999999999999993</v>
      </c>
      <c r="E169" s="158">
        <f>+[120]Presupuesto!D155</f>
        <v>4936</v>
      </c>
      <c r="F169" s="141" t="str">
        <f>VLOOKUP(E169,'[121]APU-IDU'!$A$2:$G$3656,2,FALSE)</f>
        <v>GESTIÓN AMBIENTAL</v>
      </c>
      <c r="G169" s="141" t="str">
        <f>VLOOKUP(E169,'[121]APU-IDU'!$A$2:$G$3656,3,FALSE)</f>
        <v>GESTIÓN AMBIENTAL</v>
      </c>
      <c r="H169" s="142" t="str">
        <f>VLOOKUP(E169,'[121]APU-IDU'!$A$2:$G$3656,4,FALSE)</f>
        <v>ACCESO TEMPORAL A VIVIENDA EN MADERA. SUMINISTRO Y CONSTRUCCIÓN.</v>
      </c>
      <c r="I169" s="121" t="str">
        <f>VLOOKUP(E169,'[121]APU-IDU'!$A$2:$G$3656,5,FALSE)</f>
        <v>UN</v>
      </c>
      <c r="J169" s="143">
        <v>1</v>
      </c>
      <c r="K169" s="144">
        <f>VLOOKUP(E169,'[121]APU-IDU'!$A$2:$G$3656,6,FALSE)</f>
        <v>28620</v>
      </c>
      <c r="L169" s="144">
        <f t="shared" si="14"/>
        <v>36347</v>
      </c>
      <c r="M169" s="170">
        <f t="shared" ref="M169:M177" si="15">+J169*L169</f>
        <v>36347</v>
      </c>
      <c r="N169" s="271"/>
    </row>
    <row r="170" spans="3:14" ht="57">
      <c r="C170" s="272"/>
      <c r="D170" s="157">
        <v>8.3000000000000007</v>
      </c>
      <c r="E170" s="158">
        <f>+[120]Presupuesto!D156</f>
        <v>4945</v>
      </c>
      <c r="F170" s="141" t="str">
        <f>VLOOKUP(E170,'[121]APU-IDU'!$A$2:$G$3656,2,FALSE)</f>
        <v>GESTIÓN AMBIENTAL</v>
      </c>
      <c r="G170" s="141" t="str">
        <f>VLOOKUP(E170,'[121]APU-IDU'!$A$2:$G$3656,3,FALSE)</f>
        <v>GESTIÓN AMBIENTAL</v>
      </c>
      <c r="H170" s="142" t="str">
        <f>VLOOKUP(E170,'[121]APU-IDU'!$A$2:$G$3656,4,FALSE)</f>
        <v>ALQUILER DE CERRAMIENTO TIPO 1: CONSTA DE SEÑALIZADORES TUBULARES PLÁSTICOS, TRIPLE CINTA PELIGRO CAL. 4, POLISOMBRA 65% PARA CERRAMIENTO. (INCLUYE INSTALACIÓN, MANTENIMIENTO Y DESINSTALACIÓN).</v>
      </c>
      <c r="I170" s="121" t="str">
        <f>VLOOKUP(E170,'[121]APU-IDU'!$A$2:$G$3656,5,FALSE)</f>
        <v>ML/ME</v>
      </c>
      <c r="J170" s="143">
        <v>1</v>
      </c>
      <c r="K170" s="144">
        <f>VLOOKUP(E170,'[121]APU-IDU'!$A$2:$G$3656,6,FALSE)</f>
        <v>8470</v>
      </c>
      <c r="L170" s="144">
        <f t="shared" si="14"/>
        <v>10757</v>
      </c>
      <c r="M170" s="170">
        <f t="shared" si="15"/>
        <v>10757</v>
      </c>
      <c r="N170" s="271"/>
    </row>
    <row r="171" spans="3:14" ht="28.5">
      <c r="C171" s="272"/>
      <c r="D171" s="157">
        <v>8.4</v>
      </c>
      <c r="E171" s="158">
        <f>+[120]Presupuesto!D162</f>
        <v>5167</v>
      </c>
      <c r="F171" s="141" t="str">
        <f>VLOOKUP(E171,'[121]APU-IDU'!$A$2:$G$3656,2,FALSE)</f>
        <v>GESTIÓN AMBIENTAL</v>
      </c>
      <c r="G171" s="141" t="str">
        <f>VLOOKUP(E171,'[121]APU-IDU'!$A$2:$G$3656,3,FALSE)</f>
        <v>GESTIÓN AMBIENTAL</v>
      </c>
      <c r="H171" s="142" t="str">
        <f>VLOOKUP(E171,'[121]APU-IDU'!$A$2:$G$3656,4,FALSE)</f>
        <v>PERSONAL DE BRIGADA Y ASEO (INCLUYE HERRAMIENTA MENOR). SUMINISTRO.</v>
      </c>
      <c r="I171" s="121" t="str">
        <f>VLOOKUP(E171,'[121]APU-IDU'!$A$2:$G$3656,5,FALSE)</f>
        <v>H/ME</v>
      </c>
      <c r="J171" s="143">
        <v>1</v>
      </c>
      <c r="K171" s="144">
        <f>VLOOKUP(E171,'[121]APU-IDU'!$A$2:$G$3656,6,FALSE)</f>
        <v>1664078</v>
      </c>
      <c r="L171" s="144">
        <f t="shared" si="14"/>
        <v>2113379</v>
      </c>
      <c r="M171" s="170">
        <f t="shared" si="15"/>
        <v>2113379</v>
      </c>
      <c r="N171" s="271"/>
    </row>
    <row r="172" spans="3:14" ht="57" customHeight="1">
      <c r="C172" s="272"/>
      <c r="D172" s="157">
        <v>8.5</v>
      </c>
      <c r="E172" s="158">
        <f>+[120]Presupuesto!D163</f>
        <v>5169</v>
      </c>
      <c r="F172" s="141" t="str">
        <f>VLOOKUP(E172,'[121]APU-IDU'!$A$2:$G$3656,2,FALSE)</f>
        <v>GESTIÓN AMBIENTAL</v>
      </c>
      <c r="G172" s="141" t="str">
        <f>VLOOKUP(E172,'[121]APU-IDU'!$A$2:$G$3656,3,FALSE)</f>
        <v>GESTIÓN AMBIENTAL</v>
      </c>
      <c r="H172" s="142" t="str">
        <f>VLOOKUP(E172,'[121]APU-IDU'!$A$2:$G$3656,4,FALSE)</f>
        <v>PLAFONADO DE POZOS (INCLUYE SUMINISTRO Y COLOCACIÓN DE PUNTILLA, TABLA BURRA DE 2.90 X0.28X0.025M, CINTA DE SEÑALIZACION CAL 4 ROLLO 500MX0.10M Y SEÑALIZACIÓN TUBULAR COLOMBINA PLÁSTICA).</v>
      </c>
      <c r="I172" s="121" t="str">
        <f>VLOOKUP(E172,'[121]APU-IDU'!$A$2:$G$3656,5,FALSE)</f>
        <v>UN</v>
      </c>
      <c r="J172" s="143">
        <v>1</v>
      </c>
      <c r="K172" s="144">
        <f>VLOOKUP(E172,'[121]APU-IDU'!$A$2:$G$3656,6,FALSE)</f>
        <v>153169</v>
      </c>
      <c r="L172" s="144">
        <f t="shared" si="14"/>
        <v>194525</v>
      </c>
      <c r="M172" s="170">
        <f t="shared" si="15"/>
        <v>194525</v>
      </c>
      <c r="N172" s="271"/>
    </row>
    <row r="173" spans="3:14" ht="42.75" customHeight="1">
      <c r="C173" s="272"/>
      <c r="D173" s="157">
        <v>8.6</v>
      </c>
      <c r="E173" s="158">
        <f>+[120]Presupuesto!D164</f>
        <v>5170</v>
      </c>
      <c r="F173" s="141" t="str">
        <f>VLOOKUP(E173,'[121]APU-IDU'!$A$2:$G$3656,2,FALSE)</f>
        <v>GESTIÓN AMBIENTAL</v>
      </c>
      <c r="G173" s="141" t="str">
        <f>VLOOKUP(E173,'[121]APU-IDU'!$A$2:$G$3656,3,FALSE)</f>
        <v>GESTIÓN AMBIENTAL</v>
      </c>
      <c r="H173" s="142" t="str">
        <f>VLOOKUP(E173,'[121]APU-IDU'!$A$2:$G$3656,4,FALSE)</f>
        <v>ALQUILER ELEMENTOS DE PROTECCION PERSONAL BASICO CONSTRUCCION VIAS CUADRILLAS 5 PERSONAS (PARA PERSONAL OPERATIVO DE LOS FRENTES DE OBRA).</v>
      </c>
      <c r="I173" s="121" t="str">
        <f>VLOOKUP(E173,'[121]APU-IDU'!$A$2:$G$3656,5,FALSE)</f>
        <v>UN/MES</v>
      </c>
      <c r="J173" s="143">
        <v>1</v>
      </c>
      <c r="K173" s="144">
        <f>VLOOKUP(E173,'[121]APU-IDU'!$A$2:$G$3656,6,FALSE)</f>
        <v>290039</v>
      </c>
      <c r="L173" s="144">
        <f t="shared" si="14"/>
        <v>368350</v>
      </c>
      <c r="M173" s="170">
        <f t="shared" si="15"/>
        <v>368350</v>
      </c>
      <c r="N173" s="271"/>
    </row>
    <row r="174" spans="3:14" ht="28.5" customHeight="1">
      <c r="C174" s="272"/>
      <c r="D174" s="157">
        <v>8.6999999999999993</v>
      </c>
      <c r="E174" s="158">
        <f>+[120]Presupuesto!D176</f>
        <v>5366</v>
      </c>
      <c r="F174" s="141" t="str">
        <f>VLOOKUP(E174,'[121]APU-IDU'!$A$2:$G$3656,2,FALSE)</f>
        <v>GESTIÓN AMBIENTAL</v>
      </c>
      <c r="G174" s="141" t="str">
        <f>VLOOKUP(E174,'[121]APU-IDU'!$A$2:$G$3656,3,FALSE)</f>
        <v>GESTIÓN AMBIENTAL</v>
      </c>
      <c r="H174" s="142" t="str">
        <f>VLOOKUP(E174,'[121]APU-IDU'!$A$2:$G$3656,4,FALSE)</f>
        <v>POLISOMBRA VERDE PARA CERRAMIENTO. SUMINISTRO E INSTALACION.</v>
      </c>
      <c r="I174" s="121" t="str">
        <f>VLOOKUP(E174,'[121]APU-IDU'!$A$2:$G$3656,5,FALSE)</f>
        <v>M2</v>
      </c>
      <c r="J174" s="143">
        <v>1</v>
      </c>
      <c r="K174" s="144">
        <f>VLOOKUP(E174,'[121]APU-IDU'!$A$2:$G$3656,6,FALSE)</f>
        <v>2617</v>
      </c>
      <c r="L174" s="144">
        <f t="shared" si="14"/>
        <v>3324</v>
      </c>
      <c r="M174" s="170">
        <f t="shared" si="15"/>
        <v>3324</v>
      </c>
      <c r="N174" s="271"/>
    </row>
    <row r="175" spans="3:14" ht="42.75" customHeight="1">
      <c r="C175" s="272"/>
      <c r="D175" s="157">
        <v>8.8000000000000007</v>
      </c>
      <c r="E175" s="158">
        <f>+[120]Presupuesto!D211</f>
        <v>7818</v>
      </c>
      <c r="F175" s="141" t="str">
        <f>VLOOKUP(E175,'[121]APU-IDU'!$A$2:$G$3656,2,FALSE)</f>
        <v>GESTIÓN AMBIENTAL</v>
      </c>
      <c r="G175" s="141" t="str">
        <f>VLOOKUP(E175,'[121]APU-IDU'!$A$2:$G$3656,3,FALSE)</f>
        <v>GESTIÓN AMBIENTAL</v>
      </c>
      <c r="H175" s="142" t="str">
        <f>VLOOKUP(E175,'[121]APU-IDU'!$A$2:$G$3656,4,FALSE)</f>
        <v>PROTECCIÓN A ALCANTARILLAS (INCLUYE SUMINISTRO Y COLOCACIÓN DE BOLSAS DE LONA Y GEOTEXTIL NT 1600 O SIMILAR).</v>
      </c>
      <c r="I175" s="121" t="str">
        <f>VLOOKUP(E175,'[121]APU-IDU'!$A$2:$G$3656,5,FALSE)</f>
        <v>UN/MES</v>
      </c>
      <c r="J175" s="143">
        <v>1</v>
      </c>
      <c r="K175" s="144">
        <f>VLOOKUP(E175,'[121]APU-IDU'!$A$2:$G$3656,6,FALSE)</f>
        <v>9747</v>
      </c>
      <c r="L175" s="144">
        <f t="shared" si="14"/>
        <v>12379</v>
      </c>
      <c r="M175" s="170">
        <f t="shared" si="15"/>
        <v>12379</v>
      </c>
      <c r="N175" s="271"/>
    </row>
    <row r="176" spans="3:14" ht="42.75" customHeight="1">
      <c r="C176" s="272"/>
      <c r="D176" s="157">
        <v>8.9</v>
      </c>
      <c r="E176" s="158">
        <f>+[120]Presupuesto!D212</f>
        <v>7819</v>
      </c>
      <c r="F176" s="141" t="str">
        <f>VLOOKUP(E176,'[121]APU-IDU'!$A$2:$G$3656,2,FALSE)</f>
        <v>GESTIÓN AMBIENTAL</v>
      </c>
      <c r="G176" s="141" t="str">
        <f>VLOOKUP(E176,'[121]APU-IDU'!$A$2:$G$3656,3,FALSE)</f>
        <v>GESTIÓN AMBIENTAL</v>
      </c>
      <c r="H176" s="142" t="str">
        <f>VLOOKUP(E176,'[121]APU-IDU'!$A$2:$G$3656,4,FALSE)</f>
        <v>PROTECCIÓN A SUMIDEROS CON POLISOMBRA 47% (INCLUYE SUMINISTRO Y COLOCACIÓN DE POLISOMBRA 47% ASEGURADO CON PUNTILLA GRAPA).</v>
      </c>
      <c r="I176" s="121" t="str">
        <f>VLOOKUP(E176,'[121]APU-IDU'!$A$2:$G$3656,5,FALSE)</f>
        <v>UN/MES</v>
      </c>
      <c r="J176" s="143">
        <v>1</v>
      </c>
      <c r="K176" s="144">
        <f>VLOOKUP(E176,'[121]APU-IDU'!$A$2:$G$3656,6,FALSE)</f>
        <v>3693</v>
      </c>
      <c r="L176" s="144">
        <f t="shared" si="14"/>
        <v>4690</v>
      </c>
      <c r="M176" s="170">
        <f t="shared" si="15"/>
        <v>4690</v>
      </c>
      <c r="N176" s="271"/>
    </row>
    <row r="177" spans="3:14" ht="57" customHeight="1" thickBot="1">
      <c r="C177" s="272"/>
      <c r="D177" s="171">
        <v>8.1</v>
      </c>
      <c r="E177" s="161">
        <f>+[120]Presupuesto!D213</f>
        <v>7820</v>
      </c>
      <c r="F177" s="148" t="str">
        <f>VLOOKUP(E177,'[121]APU-IDU'!$A$2:$G$3656,2,FALSE)</f>
        <v>GESTIÓN AMBIENTAL</v>
      </c>
      <c r="G177" s="148" t="str">
        <f>VLOOKUP(E177,'[121]APU-IDU'!$A$2:$G$3656,3,FALSE)</f>
        <v>GESTIÓN AMBIENTAL</v>
      </c>
      <c r="H177" s="149" t="str">
        <f>VLOOKUP(E177,'[121]APU-IDU'!$A$2:$G$3656,4,FALSE)</f>
        <v>PROTECCIÓN A ÁRBOLES (INCLUYE SUMINISTRO Y COLOCACIÓN DE DURMIENTES DE 2.90M X 0.04M X 0.04M Y POLISOMBRA AL 47% DE TAL MANERA QUE GARANTICE LA PROTECCIÓN AL INDIVIDUO VEGETAL.</v>
      </c>
      <c r="I177" s="147" t="str">
        <f>VLOOKUP(E177,'[121]APU-IDU'!$A$2:$G$3656,5,FALSE)</f>
        <v>UN</v>
      </c>
      <c r="J177" s="150">
        <v>1</v>
      </c>
      <c r="K177" s="151">
        <f>VLOOKUP(E177,'[121]APU-IDU'!$A$2:$G$3656,6,FALSE)</f>
        <v>21406</v>
      </c>
      <c r="L177" s="151">
        <f t="shared" si="14"/>
        <v>27186</v>
      </c>
      <c r="M177" s="172">
        <f t="shared" si="15"/>
        <v>27186</v>
      </c>
      <c r="N177" s="271"/>
    </row>
    <row r="178" spans="3:14" ht="15.75" thickBot="1">
      <c r="C178" s="272"/>
      <c r="D178" s="299" t="s">
        <v>86</v>
      </c>
      <c r="E178" s="300"/>
      <c r="F178" s="300"/>
      <c r="G178" s="300"/>
      <c r="H178" s="300"/>
      <c r="I178" s="300"/>
      <c r="J178" s="300"/>
      <c r="K178" s="300"/>
      <c r="L178" s="301"/>
      <c r="M178" s="153">
        <f>+SUM(M168:M177)</f>
        <v>2903282</v>
      </c>
      <c r="N178" s="271"/>
    </row>
    <row r="179" spans="3:14" ht="15.75" thickBot="1">
      <c r="C179" s="272"/>
      <c r="D179" s="167"/>
      <c r="E179" s="167"/>
      <c r="F179" s="167"/>
      <c r="G179" s="167"/>
      <c r="H179" s="167"/>
      <c r="I179" s="167"/>
      <c r="J179" s="167"/>
      <c r="K179" s="167"/>
      <c r="L179" s="167"/>
      <c r="M179" s="168"/>
      <c r="N179" s="271"/>
    </row>
    <row r="180" spans="3:14" ht="15.75" thickBot="1">
      <c r="C180" s="272"/>
      <c r="D180" s="286" t="s">
        <v>101</v>
      </c>
      <c r="E180" s="287"/>
      <c r="F180" s="287"/>
      <c r="G180" s="287"/>
      <c r="H180" s="287"/>
      <c r="I180" s="287"/>
      <c r="J180" s="287"/>
      <c r="K180" s="287"/>
      <c r="L180" s="287"/>
      <c r="M180" s="288"/>
      <c r="N180" s="271"/>
    </row>
    <row r="181" spans="3:14" ht="27.75" customHeight="1">
      <c r="C181" s="272"/>
      <c r="D181" s="289" t="s">
        <v>2</v>
      </c>
      <c r="E181" s="291" t="s">
        <v>81</v>
      </c>
      <c r="F181" s="293" t="s">
        <v>3</v>
      </c>
      <c r="G181" s="294"/>
      <c r="H181" s="289" t="s">
        <v>4</v>
      </c>
      <c r="I181" s="291" t="s">
        <v>5</v>
      </c>
      <c r="J181" s="291" t="s">
        <v>6</v>
      </c>
      <c r="K181" s="295" t="s">
        <v>82</v>
      </c>
      <c r="L181" s="295" t="s">
        <v>83</v>
      </c>
      <c r="M181" s="297" t="s">
        <v>84</v>
      </c>
      <c r="N181" s="271"/>
    </row>
    <row r="182" spans="3:14" ht="27.75" customHeight="1" thickBot="1">
      <c r="C182" s="272"/>
      <c r="D182" s="290"/>
      <c r="E182" s="292"/>
      <c r="F182" s="120" t="s">
        <v>7</v>
      </c>
      <c r="G182" s="120" t="s">
        <v>8</v>
      </c>
      <c r="H182" s="290"/>
      <c r="I182" s="292"/>
      <c r="J182" s="292"/>
      <c r="K182" s="296"/>
      <c r="L182" s="296"/>
      <c r="M182" s="298"/>
      <c r="N182" s="271"/>
    </row>
    <row r="183" spans="3:14" ht="15.75" thickBot="1">
      <c r="C183" s="272"/>
      <c r="D183" s="286" t="s">
        <v>102</v>
      </c>
      <c r="E183" s="287"/>
      <c r="F183" s="287"/>
      <c r="G183" s="287"/>
      <c r="H183" s="287"/>
      <c r="I183" s="287"/>
      <c r="J183" s="287"/>
      <c r="K183" s="287"/>
      <c r="L183" s="287"/>
      <c r="M183" s="288"/>
      <c r="N183" s="271"/>
    </row>
    <row r="184" spans="3:14" ht="71.25">
      <c r="C184" s="272"/>
      <c r="D184" s="154">
        <v>9.1</v>
      </c>
      <c r="E184" s="155">
        <f>+[120]Presupuesto!D151</f>
        <v>4928</v>
      </c>
      <c r="F184" s="135" t="str">
        <f>VLOOKUP(E184,'[121]APU-IDU'!$A$2:$G$3656,2,FALSE)</f>
        <v>GESTIÓN SOCIAL</v>
      </c>
      <c r="G184" s="135" t="str">
        <f>VLOOKUP(E184,'[121]APU-IDU'!$A$2:$G$3656,3,FALSE)</f>
        <v>GESTIÓN SOCIAL</v>
      </c>
      <c r="H184" s="136" t="str">
        <f>VLOOKUP(E184,'[121]APU-IDU'!$A$2:$G$3656,4,FALSE)</f>
        <v>CANALIZACIÓN DE TRÁFICO (INSTALACIÓN, MANTENIMIENTO Y DESINSTALACIÓN MENSUAL) CON SEÑALIZADORES TUBULARES COLOMBINA PLÁSTICA Y TRIPLE CINTA DE SEÑALIZACIÓN (INCLUYE ALQUILER DE SEÑALIZADORES TUBULARES). LONGITUD 3 METROS.</v>
      </c>
      <c r="I184" s="134" t="str">
        <f>VLOOKUP(E184,'[121]APU-IDU'!$A$2:$G$3656,5,FALSE)</f>
        <v>UN/MES</v>
      </c>
      <c r="J184" s="137">
        <v>1</v>
      </c>
      <c r="K184" s="138">
        <f>VLOOKUP(E184,'[121]APU-IDU'!$A$2:$G$3656,6,FALSE)</f>
        <v>8352</v>
      </c>
      <c r="L184" s="156">
        <f t="shared" ref="L184:L190" si="16">+ROUND(K184*$M$408+K184,0)</f>
        <v>10607</v>
      </c>
      <c r="M184" s="169">
        <f>+J184*L184</f>
        <v>10607</v>
      </c>
      <c r="N184" s="271"/>
    </row>
    <row r="185" spans="3:14" ht="42.75">
      <c r="C185" s="272"/>
      <c r="D185" s="157">
        <v>9.1999999999999993</v>
      </c>
      <c r="E185" s="158">
        <f>+[120]Presupuesto!D153</f>
        <v>4933</v>
      </c>
      <c r="F185" s="141" t="str">
        <f>VLOOKUP(E185,'[121]APU-IDU'!$A$2:$G$3656,2,FALSE)</f>
        <v>GESTIÓN SOCIAL</v>
      </c>
      <c r="G185" s="141" t="str">
        <f>VLOOKUP(E185,'[121]APU-IDU'!$A$2:$G$3656,3,FALSE)</f>
        <v>GESTIÓN SOCIAL</v>
      </c>
      <c r="H185" s="142" t="str">
        <f>VLOOKUP(E185,'[121]APU-IDU'!$A$2:$G$3656,4,FALSE)</f>
        <v>AVISO PUNTO CREA 1.50M X 0.90M (MATERIAL DE IMPRESIÓN VINILO PARA EXTERIORES. INCLUYE SUMINISTRO E INSTALACIÓN).</v>
      </c>
      <c r="I185" s="121" t="str">
        <f>VLOOKUP(E185,'[121]APU-IDU'!$A$2:$G$3656,5,FALSE)</f>
        <v>UN</v>
      </c>
      <c r="J185" s="143">
        <v>1</v>
      </c>
      <c r="K185" s="144">
        <f>VLOOKUP(E185,'[121]APU-IDU'!$A$2:$G$3656,6,FALSE)</f>
        <v>500000</v>
      </c>
      <c r="L185" s="159">
        <f t="shared" si="16"/>
        <v>635000</v>
      </c>
      <c r="M185" s="170">
        <f t="shared" ref="M185:M190" si="17">+J185*L185</f>
        <v>635000</v>
      </c>
      <c r="N185" s="271"/>
    </row>
    <row r="186" spans="3:14" ht="42.75">
      <c r="C186" s="272"/>
      <c r="D186" s="157">
        <v>9.3000000000000007</v>
      </c>
      <c r="E186" s="158">
        <f>+[120]Presupuesto!D190</f>
        <v>6084</v>
      </c>
      <c r="F186" s="141" t="str">
        <f>VLOOKUP(E186,'[121]APU-IDU'!$A$2:$G$3656,2,FALSE)</f>
        <v>GESTIÓN SOCIAL</v>
      </c>
      <c r="G186" s="141" t="str">
        <f>VLOOKUP(E186,'[121]APU-IDU'!$A$2:$G$3656,3,FALSE)</f>
        <v>GESTIÓN SOCIAL</v>
      </c>
      <c r="H186" s="142" t="str">
        <f>VLOOKUP(E186,'[121]APU-IDU'!$A$2:$G$3656,4,FALSE)</f>
        <v>EDICION, IMPRESION Y DISTRIBUCION DE PIEZAS DE DIVULGACION (PIEZAS EN PAPEL BOND, TAMAÑO CARTA, TIPO FOTOCOPIA).</v>
      </c>
      <c r="I186" s="121" t="str">
        <f>VLOOKUP(E186,'[121]APU-IDU'!$A$2:$G$3656,5,FALSE)</f>
        <v>UN</v>
      </c>
      <c r="J186" s="143">
        <v>1</v>
      </c>
      <c r="K186" s="144">
        <f>VLOOKUP(E186,'[121]APU-IDU'!$A$2:$G$3656,6,FALSE)</f>
        <v>591</v>
      </c>
      <c r="L186" s="159">
        <f t="shared" si="16"/>
        <v>751</v>
      </c>
      <c r="M186" s="170">
        <f t="shared" si="17"/>
        <v>751</v>
      </c>
      <c r="N186" s="271"/>
    </row>
    <row r="187" spans="3:14" ht="42.75">
      <c r="C187" s="272"/>
      <c r="D187" s="157">
        <v>9.4</v>
      </c>
      <c r="E187" s="158">
        <f>+[120]Presupuesto!D191</f>
        <v>6085</v>
      </c>
      <c r="F187" s="141" t="str">
        <f>VLOOKUP(E187,'[121]APU-IDU'!$A$2:$G$3656,2,FALSE)</f>
        <v>GESTIÓN SOCIAL</v>
      </c>
      <c r="G187" s="141" t="str">
        <f>VLOOKUP(E187,'[121]APU-IDU'!$A$2:$G$3656,3,FALSE)</f>
        <v>GESTIÓN SOCIAL</v>
      </c>
      <c r="H187" s="142" t="str">
        <f>VLOOKUP(E187,'[121]APU-IDU'!$A$2:$G$3656,4,FALSE)</f>
        <v>LEVANTAMIENTO DE ACTA DE VECINDAD COMPLETA. (INCLUYE PERSONAL, LOGISTICA, ELABORACION DE FORMATO, PAPELERIA, FOTOGRAFIA Y VIDEO).</v>
      </c>
      <c r="I187" s="121" t="str">
        <f>VLOOKUP(E187,'[121]APU-IDU'!$A$2:$G$3656,5,FALSE)</f>
        <v>UN PRE</v>
      </c>
      <c r="J187" s="143">
        <v>1</v>
      </c>
      <c r="K187" s="144">
        <f>VLOOKUP(E187,'[121]APU-IDU'!$A$2:$G$3656,6,FALSE)</f>
        <v>30202</v>
      </c>
      <c r="L187" s="159">
        <f t="shared" si="16"/>
        <v>38357</v>
      </c>
      <c r="M187" s="170">
        <f t="shared" si="17"/>
        <v>38357</v>
      </c>
      <c r="N187" s="271"/>
    </row>
    <row r="188" spans="3:14" ht="42.75">
      <c r="C188" s="272"/>
      <c r="D188" s="157">
        <v>9.5</v>
      </c>
      <c r="E188" s="158">
        <f>+[120]Presupuesto!D210</f>
        <v>7772</v>
      </c>
      <c r="F188" s="141" t="str">
        <f>VLOOKUP(E188,'[121]APU-IDU'!$A$2:$G$3656,2,FALSE)</f>
        <v>GESTION SOCIAL</v>
      </c>
      <c r="G188" s="141" t="str">
        <f>VLOOKUP(E188,'[121]APU-IDU'!$A$2:$G$3656,3,FALSE)</f>
        <v>GESTION SOCIAL</v>
      </c>
      <c r="H188" s="142" t="str">
        <f>VLOOKUP(E188,'[121]APU-IDU'!$A$2:$G$3656,4,FALSE)</f>
        <v>ALQUILER KIT DE EMERGENCIAS (INCLUYE EXTINTOR DE 10 LBS, CAMILLA EN POLIETILENO PRIMEROS AUXILIOS, INMOVILIZADOR CABEZA, CONO DE H= 1.0M Y BOTIQUÍN.</v>
      </c>
      <c r="I188" s="121" t="str">
        <f>VLOOKUP(E188,'[121]APU-IDU'!$A$2:$G$3656,5,FALSE)</f>
        <v>UN/MES</v>
      </c>
      <c r="J188" s="143">
        <v>1</v>
      </c>
      <c r="K188" s="144">
        <f>VLOOKUP(E188,'[121]APU-IDU'!$A$2:$G$3656,6,FALSE)</f>
        <v>31560</v>
      </c>
      <c r="L188" s="159">
        <f t="shared" si="16"/>
        <v>40081</v>
      </c>
      <c r="M188" s="170">
        <f t="shared" si="17"/>
        <v>40081</v>
      </c>
      <c r="N188" s="271"/>
    </row>
    <row r="189" spans="3:14" ht="56.25" customHeight="1">
      <c r="C189" s="272"/>
      <c r="D189" s="157">
        <v>9.6</v>
      </c>
      <c r="E189" s="158">
        <f>+[120]Presupuesto!D232</f>
        <v>8768</v>
      </c>
      <c r="F189" s="141" t="str">
        <f>VLOOKUP(E189,'[121]APU-IDU'!$A$2:$G$3656,2,FALSE)</f>
        <v>GESTION SOCIAL</v>
      </c>
      <c r="G189" s="141" t="str">
        <f>VLOOKUP(E189,'[121]APU-IDU'!$A$2:$G$3656,3,FALSE)</f>
        <v>GESTION SOCIAL</v>
      </c>
      <c r="H189" s="142" t="str">
        <f>VLOOKUP(E189,'[121]APU-IDU'!$A$2:$G$3656,4,FALSE)</f>
        <v>ALQUILER LAVAMANOS PORTÁTIL EN ACERO INOXIDABLE CON DOS TANQUES PARA AGUA LIMPIA Y RESIDUAL DE 20 LT C/U_ (Según Apéndice Bioseguridad Covid 19)</v>
      </c>
      <c r="I189" s="121" t="str">
        <f>VLOOKUP(E189,'[121]APU-IDU'!$A$2:$G$3656,5,FALSE)</f>
        <v>UN/MES</v>
      </c>
      <c r="J189" s="143">
        <v>1</v>
      </c>
      <c r="K189" s="144">
        <f>VLOOKUP(E189,'[121]APU-IDU'!$A$2:$G$3656,6,FALSE)</f>
        <v>78750</v>
      </c>
      <c r="L189" s="159">
        <f t="shared" si="16"/>
        <v>100013</v>
      </c>
      <c r="M189" s="170">
        <f t="shared" si="17"/>
        <v>100013</v>
      </c>
      <c r="N189" s="271"/>
    </row>
    <row r="190" spans="3:14" ht="57.75" thickBot="1">
      <c r="C190" s="272"/>
      <c r="D190" s="160">
        <v>9.6999999999999993</v>
      </c>
      <c r="E190" s="161">
        <f>+[120]Presupuesto!D233</f>
        <v>8775</v>
      </c>
      <c r="F190" s="148" t="str">
        <f>VLOOKUP(E190,'[121]APU-IDU'!$A$2:$G$3656,2,FALSE)</f>
        <v>GESTION SOCIAL</v>
      </c>
      <c r="G190" s="148" t="str">
        <f>VLOOKUP(E190,'[121]APU-IDU'!$A$2:$G$3656,3,FALSE)</f>
        <v>GESTION SOCIAL</v>
      </c>
      <c r="H190" s="149" t="str">
        <f>VLOOKUP(E190,'[121]APU-IDU'!$A$2:$G$3656,4,FALSE)</f>
        <v>ALQUILER DE FUMIGADORA DE ESPALDA. ASPERSOR BOMBA MANUAL 20 LITROS. DESINFECCIÓN_ (Según Apéndice Bioseguridad Covid 19) INCLUYE MEZCLA AGUA-HIPOCLORITO 20 mml/LITRO</v>
      </c>
      <c r="I190" s="147" t="str">
        <f>VLOOKUP(E190,'[121]APU-IDU'!$A$2:$G$3656,5,FALSE)</f>
        <v>UN/MES</v>
      </c>
      <c r="J190" s="150">
        <v>1</v>
      </c>
      <c r="K190" s="151">
        <f>VLOOKUP(E190,'[121]APU-IDU'!$A$2:$G$3656,6,FALSE)</f>
        <v>46152</v>
      </c>
      <c r="L190" s="162">
        <f t="shared" si="16"/>
        <v>58613</v>
      </c>
      <c r="M190" s="172">
        <f t="shared" si="17"/>
        <v>58613</v>
      </c>
      <c r="N190" s="271"/>
    </row>
    <row r="191" spans="3:14" ht="15.75" thickBot="1">
      <c r="C191" s="272"/>
      <c r="D191" s="299" t="s">
        <v>86</v>
      </c>
      <c r="E191" s="300"/>
      <c r="F191" s="300"/>
      <c r="G191" s="300"/>
      <c r="H191" s="300"/>
      <c r="I191" s="300"/>
      <c r="J191" s="300"/>
      <c r="K191" s="300"/>
      <c r="L191" s="301"/>
      <c r="M191" s="173">
        <f>+SUM(M184:M190)</f>
        <v>883422</v>
      </c>
      <c r="N191" s="271"/>
    </row>
    <row r="192" spans="3:14" ht="15.75" thickBot="1">
      <c r="C192" s="272"/>
      <c r="D192" s="167"/>
      <c r="E192" s="167"/>
      <c r="F192" s="167"/>
      <c r="G192" s="167"/>
      <c r="H192" s="167"/>
      <c r="I192" s="167"/>
      <c r="J192" s="167"/>
      <c r="K192" s="167"/>
      <c r="L192" s="167"/>
      <c r="M192" s="168"/>
      <c r="N192" s="271"/>
    </row>
    <row r="193" spans="3:14" ht="15.75" thickBot="1">
      <c r="C193" s="272"/>
      <c r="D193" s="286" t="s">
        <v>103</v>
      </c>
      <c r="E193" s="287"/>
      <c r="F193" s="287"/>
      <c r="G193" s="287"/>
      <c r="H193" s="287"/>
      <c r="I193" s="287"/>
      <c r="J193" s="287"/>
      <c r="K193" s="287"/>
      <c r="L193" s="287"/>
      <c r="M193" s="288"/>
      <c r="N193" s="271"/>
    </row>
    <row r="194" spans="3:14" ht="27" customHeight="1">
      <c r="C194" s="272"/>
      <c r="D194" s="289" t="s">
        <v>2</v>
      </c>
      <c r="E194" s="291" t="s">
        <v>81</v>
      </c>
      <c r="F194" s="293" t="s">
        <v>3</v>
      </c>
      <c r="G194" s="294"/>
      <c r="H194" s="289" t="s">
        <v>4</v>
      </c>
      <c r="I194" s="291" t="s">
        <v>5</v>
      </c>
      <c r="J194" s="291" t="s">
        <v>6</v>
      </c>
      <c r="K194" s="295" t="s">
        <v>82</v>
      </c>
      <c r="L194" s="295" t="s">
        <v>83</v>
      </c>
      <c r="M194" s="297" t="s">
        <v>84</v>
      </c>
      <c r="N194" s="271"/>
    </row>
    <row r="195" spans="3:14" ht="27" customHeight="1" thickBot="1">
      <c r="C195" s="272"/>
      <c r="D195" s="290"/>
      <c r="E195" s="292"/>
      <c r="F195" s="120" t="s">
        <v>7</v>
      </c>
      <c r="G195" s="120" t="s">
        <v>8</v>
      </c>
      <c r="H195" s="290"/>
      <c r="I195" s="292"/>
      <c r="J195" s="292"/>
      <c r="K195" s="296"/>
      <c r="L195" s="296"/>
      <c r="M195" s="298"/>
      <c r="N195" s="271"/>
    </row>
    <row r="196" spans="3:14" ht="15.75" thickBot="1">
      <c r="C196" s="272"/>
      <c r="D196" s="286" t="s">
        <v>104</v>
      </c>
      <c r="E196" s="287"/>
      <c r="F196" s="287"/>
      <c r="G196" s="287"/>
      <c r="H196" s="287"/>
      <c r="I196" s="287"/>
      <c r="J196" s="287"/>
      <c r="K196" s="287"/>
      <c r="L196" s="287"/>
      <c r="M196" s="288"/>
      <c r="N196" s="271"/>
    </row>
    <row r="197" spans="3:14" ht="42.75">
      <c r="C197" s="272"/>
      <c r="D197" s="154">
        <v>10.1</v>
      </c>
      <c r="E197" s="155">
        <f>+[120]Presupuesto!D30</f>
        <v>3180</v>
      </c>
      <c r="F197" s="135" t="str">
        <f>VLOOKUP(E197,'[121]APU-IDU'!$A$2:$G$3656,2,FALSE)</f>
        <v>SEÑALIZACIÓN</v>
      </c>
      <c r="G197" s="135" t="str">
        <f>VLOOKUP(E197,'[121]APU-IDU'!$A$2:$G$3656,3,FALSE)</f>
        <v>DEMARCACION DE PAVIMENTOS</v>
      </c>
      <c r="H197" s="136" t="str">
        <f>VLOOKUP(E197,'[121]APU-IDU'!$A$2:$G$3656,4,FALSE)</f>
        <v>DEMARCACION PASO PEATONAL-LINEA CONT. A=0.15M (E=15 MILS, ACRÍLICA B. AGUA. INC. SUM Y APLIC. CON EQUIPO. INC MICROESF.)</v>
      </c>
      <c r="I197" s="134" t="str">
        <f>VLOOKUP(E197,'[121]APU-IDU'!$A$2:$G$3656,5,FALSE)</f>
        <v>ML</v>
      </c>
      <c r="J197" s="137">
        <v>1</v>
      </c>
      <c r="K197" s="138">
        <f>VLOOKUP(E197,'[121]APU-IDU'!$A$2:$G$3656,6,FALSE)</f>
        <v>1601</v>
      </c>
      <c r="L197" s="156">
        <f t="shared" ref="L197:L233" si="18">+ROUND(K197*$M$408+K197,0)</f>
        <v>2033</v>
      </c>
      <c r="M197" s="169">
        <f>+J197*L197</f>
        <v>2033</v>
      </c>
      <c r="N197" s="271"/>
    </row>
    <row r="198" spans="3:14" ht="28.5">
      <c r="C198" s="272"/>
      <c r="D198" s="157">
        <v>10.199999999999999</v>
      </c>
      <c r="E198" s="158">
        <f>+[120]Presupuesto!D166</f>
        <v>5188</v>
      </c>
      <c r="F198" s="141" t="str">
        <f>VLOOKUP(E198,'[121]APU-IDU'!$A$2:$G$3656,2,FALSE)</f>
        <v>SEÑALIZACIÓN</v>
      </c>
      <c r="G198" s="141" t="str">
        <f>VLOOKUP(E198,'[121]APU-IDU'!$A$2:$G$3656,3,FALSE)</f>
        <v>SEÑALES DE TRANSITO</v>
      </c>
      <c r="H198" s="142" t="str">
        <f>VLOOKUP(E198,'[121]APU-IDU'!$A$2:$G$3656,4,FALSE)</f>
        <v>BOYA PLASTICA DE 20 X 20 X 9CM DE ALTURA. SUMINISTRO E INSTALACION.</v>
      </c>
      <c r="I198" s="121" t="str">
        <f>VLOOKUP(E198,'[121]APU-IDU'!$A$2:$G$3656,5,FALSE)</f>
        <v>UN</v>
      </c>
      <c r="J198" s="143">
        <v>1</v>
      </c>
      <c r="K198" s="144">
        <f>VLOOKUP(E198,'[121]APU-IDU'!$A$2:$G$3656,6,FALSE)</f>
        <v>42988</v>
      </c>
      <c r="L198" s="159">
        <f t="shared" si="18"/>
        <v>54595</v>
      </c>
      <c r="M198" s="170">
        <f t="shared" ref="M198:M233" si="19">+J198*L198</f>
        <v>54595</v>
      </c>
      <c r="N198" s="271"/>
    </row>
    <row r="199" spans="3:14" ht="42.75">
      <c r="C199" s="272"/>
      <c r="D199" s="157">
        <v>10.3</v>
      </c>
      <c r="E199" s="158">
        <f>+[120]Presupuesto!D167</f>
        <v>5189</v>
      </c>
      <c r="F199" s="141" t="str">
        <f>VLOOKUP(E199,'[121]APU-IDU'!$A$2:$G$3656,2,FALSE)</f>
        <v>SEÑALIZACIÓN</v>
      </c>
      <c r="G199" s="141" t="str">
        <f>VLOOKUP(E199,'[121]APU-IDU'!$A$2:$G$3656,3,FALSE)</f>
        <v>SEÑALES DE TRANSITO</v>
      </c>
      <c r="H199" s="142" t="str">
        <f>VLOOKUP(E199,'[121]APU-IDU'!$A$2:$G$3656,4,FALSE)</f>
        <v>HITO DE 75CM DE ALTURA Y 8 CM DE DIAMETRO CON REFLECTIVOS DE COLOR AMARILLO. SUMINISTRO E INSTALACION.</v>
      </c>
      <c r="I199" s="121" t="str">
        <f>VLOOKUP(E199,'[121]APU-IDU'!$A$2:$G$3656,5,FALSE)</f>
        <v>UN</v>
      </c>
      <c r="J199" s="143">
        <v>1</v>
      </c>
      <c r="K199" s="144">
        <f>VLOOKUP(E199,'[121]APU-IDU'!$A$2:$G$3656,6,FALSE)</f>
        <v>71077</v>
      </c>
      <c r="L199" s="159">
        <f t="shared" si="18"/>
        <v>90268</v>
      </c>
      <c r="M199" s="170">
        <f t="shared" si="19"/>
        <v>90268</v>
      </c>
      <c r="N199" s="271"/>
    </row>
    <row r="200" spans="3:14" ht="42.75">
      <c r="C200" s="272"/>
      <c r="D200" s="157">
        <v>10.4</v>
      </c>
      <c r="E200" s="158">
        <f>+[120]Presupuesto!D168</f>
        <v>5205</v>
      </c>
      <c r="F200" s="141" t="str">
        <f>VLOOKUP(E200,'[121]APU-IDU'!$A$2:$G$3656,2,FALSE)</f>
        <v>ANÁLISIS AUXILIARES</v>
      </c>
      <c r="G200" s="141" t="str">
        <f>VLOOKUP(E200,'[121]APU-IDU'!$A$2:$G$3656,3,FALSE)</f>
        <v>ACTIVIDADES DE CONSERVACIÓN</v>
      </c>
      <c r="H200" s="142" t="str">
        <f>VLOOKUP(E200,'[121]APU-IDU'!$A$2:$G$3656,4,FALSE)</f>
        <v>SELLANTE BASE EN POLIMERO PARA SELLO DE FISURAS, SUMINISTRO Y COLOCACIÓN, (ANCHO JUNTA APROX. 25MM PROFUNDIDAD APROX. 12MM).</v>
      </c>
      <c r="I200" s="121" t="str">
        <f>VLOOKUP(E200,'[121]APU-IDU'!$A$2:$G$3656,5,FALSE)</f>
        <v>ML</v>
      </c>
      <c r="J200" s="143">
        <v>1</v>
      </c>
      <c r="K200" s="144">
        <f>VLOOKUP(E200,'[121]APU-IDU'!$A$2:$G$3656,6,FALSE)</f>
        <v>33737</v>
      </c>
      <c r="L200" s="159">
        <f t="shared" si="18"/>
        <v>42846</v>
      </c>
      <c r="M200" s="170">
        <f t="shared" si="19"/>
        <v>42846</v>
      </c>
      <c r="N200" s="271"/>
    </row>
    <row r="201" spans="3:14" ht="28.5">
      <c r="C201" s="272"/>
      <c r="D201" s="157">
        <v>10.5</v>
      </c>
      <c r="E201" s="158">
        <f>+[120]Presupuesto!D39</f>
        <v>3433</v>
      </c>
      <c r="F201" s="141" t="str">
        <f>VLOOKUP(E201,'[121]APU-IDU'!$A$2:$G$3656,2,FALSE)</f>
        <v>SEÑALIZACIÓN</v>
      </c>
      <c r="G201" s="141" t="str">
        <f>VLOOKUP(E201,'[121]APU-IDU'!$A$2:$G$3656,3,FALSE)</f>
        <v>DEMARCACION DE PAVIMENTOS</v>
      </c>
      <c r="H201" s="142" t="str">
        <f>VLOOKUP(E201,'[121]APU-IDU'!$A$2:$G$3656,4,FALSE)</f>
        <v>TACHA REFLECTIVA UNIDIRECCIONAL (INCLUYE SUMINISTRO E INSTALACIÓN)</v>
      </c>
      <c r="I201" s="121" t="str">
        <f>VLOOKUP(E201,'[121]APU-IDU'!$A$2:$G$3656,5,FALSE)</f>
        <v>UN</v>
      </c>
      <c r="J201" s="143">
        <v>1</v>
      </c>
      <c r="K201" s="144">
        <f>VLOOKUP(E201,'[121]APU-IDU'!$A$2:$G$3656,6,FALSE)</f>
        <v>4806</v>
      </c>
      <c r="L201" s="159">
        <f t="shared" si="18"/>
        <v>6104</v>
      </c>
      <c r="M201" s="170">
        <f t="shared" si="19"/>
        <v>6104</v>
      </c>
      <c r="N201" s="271"/>
    </row>
    <row r="202" spans="3:14" ht="42.75">
      <c r="C202" s="272"/>
      <c r="D202" s="157">
        <v>10.6</v>
      </c>
      <c r="E202" s="158">
        <f>+[120]Presupuesto!D40</f>
        <v>3434</v>
      </c>
      <c r="F202" s="141" t="str">
        <f>VLOOKUP(E202,'[121]APU-IDU'!$A$2:$G$3656,2,FALSE)</f>
        <v>SEÑALIZACIÓN</v>
      </c>
      <c r="G202" s="141" t="str">
        <f>VLOOKUP(E202,'[121]APU-IDU'!$A$2:$G$3656,3,FALSE)</f>
        <v>DEMARCACION DE PAVIMENTOS</v>
      </c>
      <c r="H202" s="142" t="str">
        <f>VLOOKUP(E202,'[121]APU-IDU'!$A$2:$G$3656,4,FALSE)</f>
        <v>TACHÓN EN CONCRETO L=0.40M HI=0.15M, HS=0.08M (INCLUYE SUMINISTRO E INSTALACIÓN) INCLUYE PINTURA PARA INSTALAR</v>
      </c>
      <c r="I202" s="121" t="str">
        <f>VLOOKUP(E202,'[121]APU-IDU'!$A$2:$G$3656,5,FALSE)</f>
        <v>UN</v>
      </c>
      <c r="J202" s="143">
        <v>1</v>
      </c>
      <c r="K202" s="144">
        <f>VLOOKUP(E202,'[121]APU-IDU'!$A$2:$G$3656,6,FALSE)</f>
        <v>69415</v>
      </c>
      <c r="L202" s="159">
        <f t="shared" si="18"/>
        <v>88157</v>
      </c>
      <c r="M202" s="170">
        <f t="shared" si="19"/>
        <v>88157</v>
      </c>
      <c r="N202" s="271"/>
    </row>
    <row r="203" spans="3:14" ht="42.75">
      <c r="C203" s="272"/>
      <c r="D203" s="157">
        <v>10.7</v>
      </c>
      <c r="E203" s="158">
        <f>+[120]Presupuesto!D46</f>
        <v>3490</v>
      </c>
      <c r="F203" s="141" t="str">
        <f>VLOOKUP(E203,'[121]APU-IDU'!$A$2:$G$3656,2,FALSE)</f>
        <v>SEÑALIZACIÓN</v>
      </c>
      <c r="G203" s="141" t="str">
        <f>VLOOKUP(E203,'[121]APU-IDU'!$A$2:$G$3656,3,FALSE)</f>
        <v>DEMARCACION DE PAVIMENTOS</v>
      </c>
      <c r="H203" s="142" t="str">
        <f>VLOOKUP(E203,'[121]APU-IDU'!$A$2:$G$3656,4,FALSE)</f>
        <v>FLECHA DIRECCIONAL "A LA DERECHA" (E=15 MILS, ACRÍLICA BASE AGUA. INC. SUMIN. Y APLIC. CON EQUIPO. INCL. MICROESFERAS)</v>
      </c>
      <c r="I203" s="121" t="str">
        <f>VLOOKUP(E203,'[121]APU-IDU'!$A$2:$G$3656,5,FALSE)</f>
        <v>UN</v>
      </c>
      <c r="J203" s="143">
        <v>1</v>
      </c>
      <c r="K203" s="144">
        <f>VLOOKUP(E203,'[121]APU-IDU'!$A$2:$G$3656,6,FALSE)</f>
        <v>53143</v>
      </c>
      <c r="L203" s="159">
        <f t="shared" si="18"/>
        <v>67492</v>
      </c>
      <c r="M203" s="170">
        <f t="shared" si="19"/>
        <v>67492</v>
      </c>
      <c r="N203" s="271"/>
    </row>
    <row r="204" spans="3:14" ht="42.75">
      <c r="C204" s="272"/>
      <c r="D204" s="157">
        <v>10.8</v>
      </c>
      <c r="E204" s="158">
        <f>+[120]Presupuesto!D47</f>
        <v>3491</v>
      </c>
      <c r="F204" s="141" t="str">
        <f>VLOOKUP(E204,'[121]APU-IDU'!$A$2:$G$3656,2,FALSE)</f>
        <v>SEÑALIZACIÓN</v>
      </c>
      <c r="G204" s="141" t="str">
        <f>VLOOKUP(E204,'[121]APU-IDU'!$A$2:$G$3656,3,FALSE)</f>
        <v>DEMARCACION DE PAVIMENTOS</v>
      </c>
      <c r="H204" s="142" t="str">
        <f>VLOOKUP(E204,'[121]APU-IDU'!$A$2:$G$3656,4,FALSE)</f>
        <v>FLECHA DIRECCIONAL "DE FRENTE" (E=15 MILS, ACRÍLICA BASE AGUA. INC. SUMIN. Y APLIC. CON EQUIPO. INCL. MICROESFERAS)</v>
      </c>
      <c r="I204" s="121" t="str">
        <f>VLOOKUP(E204,'[121]APU-IDU'!$A$2:$G$3656,5,FALSE)</f>
        <v>UN</v>
      </c>
      <c r="J204" s="143">
        <v>1</v>
      </c>
      <c r="K204" s="144">
        <f>VLOOKUP(E204,'[121]APU-IDU'!$A$2:$G$3656,6,FALSE)</f>
        <v>42233</v>
      </c>
      <c r="L204" s="159">
        <f t="shared" si="18"/>
        <v>53636</v>
      </c>
      <c r="M204" s="170">
        <f t="shared" si="19"/>
        <v>53636</v>
      </c>
      <c r="N204" s="271"/>
    </row>
    <row r="205" spans="3:14" ht="42.75">
      <c r="C205" s="272"/>
      <c r="D205" s="157">
        <v>10.9</v>
      </c>
      <c r="E205" s="158">
        <f>+[120]Presupuesto!D48</f>
        <v>3492</v>
      </c>
      <c r="F205" s="141" t="str">
        <f>VLOOKUP(E205,'[121]APU-IDU'!$A$2:$G$3656,2,FALSE)</f>
        <v>SEÑALIZACIÓN</v>
      </c>
      <c r="G205" s="141" t="str">
        <f>VLOOKUP(E205,'[121]APU-IDU'!$A$2:$G$3656,3,FALSE)</f>
        <v>DEMARCACION DE PAVIMENTOS</v>
      </c>
      <c r="H205" s="142" t="str">
        <f>VLOOKUP(E205,'[121]APU-IDU'!$A$2:$G$3656,4,FALSE)</f>
        <v>FLECHA DIRECCIONAL "DE FRENTE A LA DERECHA" (E=15 MILS, ACRÍLICA BASE AGUA. INC. SUMIN. Y APLIC. CON EQUIPO. INCL. MICR</v>
      </c>
      <c r="I205" s="121" t="str">
        <f>VLOOKUP(E205,'[121]APU-IDU'!$A$2:$G$3656,5,FALSE)</f>
        <v>UN</v>
      </c>
      <c r="J205" s="143">
        <v>1</v>
      </c>
      <c r="K205" s="144">
        <f>VLOOKUP(E205,'[121]APU-IDU'!$A$2:$G$3656,6,FALSE)</f>
        <v>76723</v>
      </c>
      <c r="L205" s="159">
        <f t="shared" si="18"/>
        <v>97438</v>
      </c>
      <c r="M205" s="170">
        <f t="shared" si="19"/>
        <v>97438</v>
      </c>
      <c r="N205" s="271"/>
    </row>
    <row r="206" spans="3:14" ht="28.5">
      <c r="C206" s="272"/>
      <c r="D206" s="157">
        <v>10.1</v>
      </c>
      <c r="E206" s="158">
        <f>+[120]Presupuesto!D50</f>
        <v>3688</v>
      </c>
      <c r="F206" s="141" t="str">
        <f>VLOOKUP(E206,'[121]APU-IDU'!$A$2:$G$3656,2,FALSE)</f>
        <v>SEÑALIZACIÓN</v>
      </c>
      <c r="G206" s="141" t="str">
        <f>VLOOKUP(E206,'[121]APU-IDU'!$A$2:$G$3656,3,FALSE)</f>
        <v>SEÑALES DE TRANSITO</v>
      </c>
      <c r="H206" s="142" t="str">
        <f>VLOOKUP(E206,'[121]APU-IDU'!$A$2:$G$3656,4,FALSE)</f>
        <v>DESMONTE Y REINSTALACION DE SEÑALES VIALES (INCLUYE DADO DE ANCLAJE)</v>
      </c>
      <c r="I206" s="121" t="str">
        <f>VLOOKUP(E206,'[121]APU-IDU'!$A$2:$G$3656,5,FALSE)</f>
        <v>UN</v>
      </c>
      <c r="J206" s="143">
        <v>1</v>
      </c>
      <c r="K206" s="144">
        <f>VLOOKUP(E206,'[121]APU-IDU'!$A$2:$G$3656,6,FALSE)</f>
        <v>41764</v>
      </c>
      <c r="L206" s="159">
        <f t="shared" si="18"/>
        <v>53040</v>
      </c>
      <c r="M206" s="170">
        <f t="shared" si="19"/>
        <v>53040</v>
      </c>
      <c r="N206" s="271"/>
    </row>
    <row r="207" spans="3:14" ht="42.75">
      <c r="C207" s="272"/>
      <c r="D207" s="157">
        <v>10.11</v>
      </c>
      <c r="E207" s="158">
        <f>+[120]Presupuesto!D70</f>
        <v>3872</v>
      </c>
      <c r="F207" s="141" t="str">
        <f>VLOOKUP(E207,'[121]APU-IDU'!$A$2:$G$3656,2,FALSE)</f>
        <v>SEÑALIZACIÓN</v>
      </c>
      <c r="G207" s="141" t="str">
        <f>VLOOKUP(E207,'[121]APU-IDU'!$A$2:$G$3656,3,FALSE)</f>
        <v>DEMARCACION DE PAVIMENTOS</v>
      </c>
      <c r="H207" s="142" t="str">
        <f>VLOOKUP(E207,'[121]APU-IDU'!$A$2:$G$3656,4,FALSE)</f>
        <v>DEMARCACION LINEA DISCONTINUA A=0.12M (E=15 MILS, ACRÍLICA BASE AGUA. INC. SUMIN. Y APLIC. CON EQUIPO. INC MICROESFERAS)</v>
      </c>
      <c r="I207" s="121" t="str">
        <f>VLOOKUP(E207,'[121]APU-IDU'!$A$2:$G$3656,5,FALSE)</f>
        <v>ML</v>
      </c>
      <c r="J207" s="143">
        <v>1</v>
      </c>
      <c r="K207" s="144">
        <f>VLOOKUP(E207,'[121]APU-IDU'!$A$2:$G$3656,6,FALSE)</f>
        <v>2323</v>
      </c>
      <c r="L207" s="159">
        <f t="shared" si="18"/>
        <v>2950</v>
      </c>
      <c r="M207" s="170">
        <f t="shared" si="19"/>
        <v>2950</v>
      </c>
      <c r="N207" s="271"/>
    </row>
    <row r="208" spans="3:14" ht="42.75">
      <c r="C208" s="272"/>
      <c r="D208" s="157">
        <v>10.119999999999999</v>
      </c>
      <c r="E208" s="158">
        <f>+[120]Presupuesto!D98</f>
        <v>4241</v>
      </c>
      <c r="F208" s="141" t="str">
        <f>VLOOKUP(E208,'[121]APU-IDU'!$A$2:$G$3656,2,FALSE)</f>
        <v>SEÑALIZACIÓN</v>
      </c>
      <c r="G208" s="141" t="str">
        <f>VLOOKUP(E208,'[121]APU-IDU'!$A$2:$G$3656,3,FALSE)</f>
        <v>DEMARCACION DE PAVIMENTOS</v>
      </c>
      <c r="H208" s="142" t="str">
        <f>VLOOKUP(E208,'[121]APU-IDU'!$A$2:$G$3656,4,FALSE)</f>
        <v>DEMARCACION LINEA DISCONTINUA A=0.12M (E=2.3MM,TERMOPLÁSTICA. INC. SUMINISTRO Y APLICACIÓN CON EQUIPO. INCL. MICROESFERA</v>
      </c>
      <c r="I208" s="121" t="str">
        <f>VLOOKUP(E208,'[121]APU-IDU'!$A$2:$G$3656,5,FALSE)</f>
        <v>ML</v>
      </c>
      <c r="J208" s="143">
        <v>1</v>
      </c>
      <c r="K208" s="144">
        <f>VLOOKUP(E208,'[121]APU-IDU'!$A$2:$G$3656,6,FALSE)</f>
        <v>14531</v>
      </c>
      <c r="L208" s="159">
        <f t="shared" si="18"/>
        <v>18454</v>
      </c>
      <c r="M208" s="170">
        <f t="shared" si="19"/>
        <v>18454</v>
      </c>
      <c r="N208" s="271"/>
    </row>
    <row r="209" spans="3:14" ht="42.75">
      <c r="C209" s="272"/>
      <c r="D209" s="157">
        <v>10.130000000000001</v>
      </c>
      <c r="E209" s="158">
        <f>+[120]Presupuesto!D99</f>
        <v>4249</v>
      </c>
      <c r="F209" s="141" t="str">
        <f>VLOOKUP(E209,'[121]APU-IDU'!$A$2:$G$3656,2,FALSE)</f>
        <v>SEÑALIZACIÓN</v>
      </c>
      <c r="G209" s="141" t="str">
        <f>VLOOKUP(E209,'[121]APU-IDU'!$A$2:$G$3656,3,FALSE)</f>
        <v>DEMARCACION DE PAVIMENTOS</v>
      </c>
      <c r="H209" s="142" t="str">
        <f>VLOOKUP(E209,'[121]APU-IDU'!$A$2:$G$3656,4,FALSE)</f>
        <v>DEMARCACION PASO PEATONAL-LINEA CONT. A=0.15M (E=2.3MM,TERMOPLÁSTICA. INC. SUMIN. Y APLIC. CON EQUIPO. INC MICROESFERAS)</v>
      </c>
      <c r="I209" s="121" t="str">
        <f>VLOOKUP(E209,'[121]APU-IDU'!$A$2:$G$3656,5,FALSE)</f>
        <v>ML</v>
      </c>
      <c r="J209" s="143">
        <v>1</v>
      </c>
      <c r="K209" s="144">
        <f>VLOOKUP(E209,'[121]APU-IDU'!$A$2:$G$3656,6,FALSE)</f>
        <v>18163</v>
      </c>
      <c r="L209" s="159">
        <f t="shared" si="18"/>
        <v>23067</v>
      </c>
      <c r="M209" s="170">
        <f t="shared" si="19"/>
        <v>23067</v>
      </c>
      <c r="N209" s="271"/>
    </row>
    <row r="210" spans="3:14" ht="28.5">
      <c r="C210" s="272"/>
      <c r="D210" s="157">
        <v>10.14</v>
      </c>
      <c r="E210" s="158">
        <f>+[120]Presupuesto!D119</f>
        <v>4569</v>
      </c>
      <c r="F210" s="141" t="str">
        <f>VLOOKUP(E210,'[121]APU-IDU'!$A$2:$G$3656,2,FALSE)</f>
        <v>SEÑALIZACIÓN</v>
      </c>
      <c r="G210" s="141" t="str">
        <f>VLOOKUP(E210,'[121]APU-IDU'!$A$2:$G$3656,3,FALSE)</f>
        <v>DEMARCACION DE PAVIMENTOS</v>
      </c>
      <c r="H210" s="142" t="str">
        <f>VLOOKUP(E210,'[121]APU-IDU'!$A$2:$G$3656,4,FALSE)</f>
        <v>ESTOPEROLES DE 10 CM X 2.5 CM. SUMINISTRO E INSTALACION.</v>
      </c>
      <c r="I210" s="121" t="str">
        <f>VLOOKUP(E210,'[121]APU-IDU'!$A$2:$G$3656,5,FALSE)</f>
        <v>UN</v>
      </c>
      <c r="J210" s="143">
        <v>1</v>
      </c>
      <c r="K210" s="144">
        <f>VLOOKUP(E210,'[121]APU-IDU'!$A$2:$G$3656,6,FALSE)</f>
        <v>8056</v>
      </c>
      <c r="L210" s="159">
        <f t="shared" si="18"/>
        <v>10231</v>
      </c>
      <c r="M210" s="170">
        <f t="shared" si="19"/>
        <v>10231</v>
      </c>
      <c r="N210" s="271"/>
    </row>
    <row r="211" spans="3:14" ht="57">
      <c r="C211" s="272"/>
      <c r="D211" s="157">
        <v>10.15</v>
      </c>
      <c r="E211" s="158">
        <f>+[120]Presupuesto!D145</f>
        <v>4860</v>
      </c>
      <c r="F211" s="141" t="str">
        <f>VLOOKUP(E211,'[121]APU-IDU'!$A$2:$G$3656,2,FALSE)</f>
        <v>SEÑALIZACIÓN</v>
      </c>
      <c r="G211" s="141" t="str">
        <f>VLOOKUP(E211,'[121]APU-IDU'!$A$2:$G$3656,3,FALSE)</f>
        <v>DEMARCACION DE PAVIMENTOS</v>
      </c>
      <c r="H211" s="142" t="str">
        <f>VLOOKUP(E211,'[121]APU-IDU'!$A$2:$G$3656,4,FALSE)</f>
        <v>DEMARCACIÓN PICTOGRAMA TRIÁNGULOS CEDA EL PASO EN PINTURA TERMOPLÁSTICA. (E=2.3MM. INCLUYE SUMINISTRO Y APLICACIÓN CON EQUIPO. INCLUYE MICROESFERAS( (A= 1.434M2). INCLUYE PICTOGRAMA.</v>
      </c>
      <c r="I211" s="121" t="str">
        <f>VLOOKUP(E211,'[121]APU-IDU'!$A$2:$G$3656,5,FALSE)</f>
        <v>UN</v>
      </c>
      <c r="J211" s="143">
        <v>1</v>
      </c>
      <c r="K211" s="144">
        <f>VLOOKUP(E211,'[121]APU-IDU'!$A$2:$G$3656,6,FALSE)</f>
        <v>173636</v>
      </c>
      <c r="L211" s="159">
        <f t="shared" si="18"/>
        <v>220518</v>
      </c>
      <c r="M211" s="170">
        <f t="shared" si="19"/>
        <v>220518</v>
      </c>
      <c r="N211" s="271"/>
    </row>
    <row r="212" spans="3:14" ht="42.75">
      <c r="C212" s="272"/>
      <c r="D212" s="157">
        <v>10.16</v>
      </c>
      <c r="E212" s="158">
        <f>+[120]Presupuesto!D146</f>
        <v>4867</v>
      </c>
      <c r="F212" s="141" t="str">
        <f>VLOOKUP(E212,'[121]APU-IDU'!$A$2:$G$3656,2,FALSE)</f>
        <v>SEÑALIZACIÓN</v>
      </c>
      <c r="G212" s="141" t="str">
        <f>VLOOKUP(E212,'[121]APU-IDU'!$A$2:$G$3656,3,FALSE)</f>
        <v>DEMARCACION DE PAVIMENTOS</v>
      </c>
      <c r="H212" s="142" t="str">
        <f>VLOOKUP(E212,'[121]APU-IDU'!$A$2:$G$3656,4,FALSE)</f>
        <v>DEMARCACIÓN LINEA DE PARE A= 0.6MT, E= 2.3MM TERMOPLÁSTICA. INCLUYE SUMINISTRO Y APLICACIÓN CON EQUIPO. INCLUYE MICROESFERAS.</v>
      </c>
      <c r="I212" s="121" t="str">
        <f>VLOOKUP(E212,'[121]APU-IDU'!$A$2:$G$3656,5,FALSE)</f>
        <v>ML</v>
      </c>
      <c r="J212" s="143">
        <v>1</v>
      </c>
      <c r="K212" s="144">
        <f>VLOOKUP(E212,'[121]APU-IDU'!$A$2:$G$3656,6,FALSE)</f>
        <v>72652</v>
      </c>
      <c r="L212" s="159">
        <f t="shared" si="18"/>
        <v>92268</v>
      </c>
      <c r="M212" s="170">
        <f t="shared" si="19"/>
        <v>92268</v>
      </c>
      <c r="N212" s="271"/>
    </row>
    <row r="213" spans="3:14" ht="71.25">
      <c r="C213" s="272"/>
      <c r="D213" s="157">
        <v>10.17</v>
      </c>
      <c r="E213" s="158">
        <f>+[120]Presupuesto!D148</f>
        <v>4921</v>
      </c>
      <c r="F213" s="141" t="str">
        <f>VLOOKUP(E213,'[121]APU-IDU'!$A$2:$G$3656,2,FALSE)</f>
        <v>SEÑALIZACIÓN</v>
      </c>
      <c r="G213" s="141" t="str">
        <f>VLOOKUP(E213,'[121]APU-IDU'!$A$2:$G$3656,3,FALSE)</f>
        <v>SEÑALES DE TRANSITO</v>
      </c>
      <c r="H213" s="142" t="str">
        <f>VLOOKUP(E213,'[121]APU-IDU'!$A$2:$G$3656,4,FALSE)</f>
        <v>POSTE DE REFERENCIA TIPO INVIAS. INCLUYE SUMINISTRO E INSTALACIÓN. (INCLUYE CONCRETO 2000 PSI PARA ANCLAJE , CONCRETO 2500 PSI PARA POSTE, CONCRETOS HECHOS EN OBRA, INCLUYE REFUERZO, FORMALETA Y PINTURA REFLECTIVA.</v>
      </c>
      <c r="I213" s="121" t="str">
        <f>VLOOKUP(E213,'[121]APU-IDU'!$A$2:$G$3656,5,FALSE)</f>
        <v>UN</v>
      </c>
      <c r="J213" s="143">
        <v>1</v>
      </c>
      <c r="K213" s="144">
        <f>VLOOKUP(E213,'[121]APU-IDU'!$A$2:$G$3656,6,FALSE)</f>
        <v>123725</v>
      </c>
      <c r="L213" s="159">
        <f t="shared" si="18"/>
        <v>157131</v>
      </c>
      <c r="M213" s="170">
        <f t="shared" si="19"/>
        <v>157131</v>
      </c>
      <c r="N213" s="271"/>
    </row>
    <row r="214" spans="3:14" ht="28.5">
      <c r="C214" s="272"/>
      <c r="D214" s="157">
        <v>10.18</v>
      </c>
      <c r="E214" s="158">
        <f>+[120]Presupuesto!D152</f>
        <v>4930</v>
      </c>
      <c r="F214" s="141" t="str">
        <f>VLOOKUP(E214,'[121]APU-IDU'!$A$2:$G$3656,2,FALSE)</f>
        <v>SEÑALIZACIÓN</v>
      </c>
      <c r="G214" s="141" t="str">
        <f>VLOOKUP(E214,'[121]APU-IDU'!$A$2:$G$3656,3,FALSE)</f>
        <v>SEÑALES DE TRANSITO</v>
      </c>
      <c r="H214" s="142" t="str">
        <f>VLOOKUP(E214,'[121]APU-IDU'!$A$2:$G$3656,4,FALSE)</f>
        <v>BANDERERO (INCLUYE ALQUILER DE PALETA PARE-SIGA EN POLIETILENO).</v>
      </c>
      <c r="I214" s="121" t="str">
        <f>VLOOKUP(E214,'[121]APU-IDU'!$A$2:$G$3656,5,FALSE)</f>
        <v>H/ME</v>
      </c>
      <c r="J214" s="143">
        <v>1</v>
      </c>
      <c r="K214" s="144">
        <f>VLOOKUP(E214,'[121]APU-IDU'!$A$2:$G$3656,6,FALSE)</f>
        <v>1651836</v>
      </c>
      <c r="L214" s="159">
        <f t="shared" si="18"/>
        <v>2097832</v>
      </c>
      <c r="M214" s="170">
        <f t="shared" si="19"/>
        <v>2097832</v>
      </c>
      <c r="N214" s="271"/>
    </row>
    <row r="215" spans="3:14" ht="14.25">
      <c r="C215" s="272"/>
      <c r="D215" s="157">
        <v>10.19</v>
      </c>
      <c r="E215" s="158">
        <f>+[120]Presupuesto!D158</f>
        <v>4966</v>
      </c>
      <c r="F215" s="141" t="str">
        <f>VLOOKUP(E215,'[121]APU-IDU'!$A$2:$G$3656,2,FALSE)</f>
        <v>SEÑALIZACIÓN</v>
      </c>
      <c r="G215" s="141" t="str">
        <f>VLOOKUP(E215,'[121]APU-IDU'!$A$2:$G$3656,3,FALSE)</f>
        <v>SEÑALES DE TRANSITO</v>
      </c>
      <c r="H215" s="142" t="str">
        <f>VLOOKUP(E215,'[121]APU-IDU'!$A$2:$G$3656,4,FALSE)</f>
        <v>DESMONTE SEÑAL VERTICAL.</v>
      </c>
      <c r="I215" s="121" t="str">
        <f>VLOOKUP(E215,'[121]APU-IDU'!$A$2:$G$3656,5,FALSE)</f>
        <v>UN</v>
      </c>
      <c r="J215" s="143">
        <v>1</v>
      </c>
      <c r="K215" s="144">
        <f>VLOOKUP(E215,'[121]APU-IDU'!$A$2:$G$3656,6,FALSE)</f>
        <v>3497</v>
      </c>
      <c r="L215" s="159">
        <f t="shared" si="18"/>
        <v>4441</v>
      </c>
      <c r="M215" s="170">
        <f t="shared" si="19"/>
        <v>4441</v>
      </c>
      <c r="N215" s="271"/>
    </row>
    <row r="216" spans="3:14" ht="28.5">
      <c r="C216" s="272"/>
      <c r="D216" s="165">
        <v>10.199999999999999</v>
      </c>
      <c r="E216" s="158">
        <f>+[120]Presupuesto!D166</f>
        <v>5188</v>
      </c>
      <c r="F216" s="141" t="str">
        <f>VLOOKUP(E216,'[121]APU-IDU'!$A$2:$G$3656,2,FALSE)</f>
        <v>SEÑALIZACIÓN</v>
      </c>
      <c r="G216" s="141" t="str">
        <f>VLOOKUP(E216,'[121]APU-IDU'!$A$2:$G$3656,3,FALSE)</f>
        <v>SEÑALES DE TRANSITO</v>
      </c>
      <c r="H216" s="142" t="str">
        <f>VLOOKUP(E216,'[121]APU-IDU'!$A$2:$G$3656,4,FALSE)</f>
        <v>BOYA PLASTICA DE 20 X 20 X 9CM DE ALTURA. SUMINISTRO E INSTALACION.</v>
      </c>
      <c r="I216" s="121" t="str">
        <f>VLOOKUP(E216,'[121]APU-IDU'!$A$2:$G$3656,5,FALSE)</f>
        <v>UN</v>
      </c>
      <c r="J216" s="143">
        <v>1</v>
      </c>
      <c r="K216" s="144">
        <f>VLOOKUP(E216,'[121]APU-IDU'!$A$2:$G$3656,6,FALSE)</f>
        <v>42988</v>
      </c>
      <c r="L216" s="159">
        <f t="shared" si="18"/>
        <v>54595</v>
      </c>
      <c r="M216" s="170">
        <f t="shared" si="19"/>
        <v>54595</v>
      </c>
      <c r="N216" s="271"/>
    </row>
    <row r="217" spans="3:14" ht="42.75">
      <c r="C217" s="272"/>
      <c r="D217" s="157">
        <v>10.210000000000001</v>
      </c>
      <c r="E217" s="158">
        <f>+[120]Presupuesto!D167</f>
        <v>5189</v>
      </c>
      <c r="F217" s="141" t="str">
        <f>VLOOKUP(E217,'[121]APU-IDU'!$A$2:$G$3656,2,FALSE)</f>
        <v>SEÑALIZACIÓN</v>
      </c>
      <c r="G217" s="141" t="str">
        <f>VLOOKUP(E217,'[121]APU-IDU'!$A$2:$G$3656,3,FALSE)</f>
        <v>SEÑALES DE TRANSITO</v>
      </c>
      <c r="H217" s="142" t="str">
        <f>VLOOKUP(E217,'[121]APU-IDU'!$A$2:$G$3656,4,FALSE)</f>
        <v>HITO DE 75CM DE ALTURA Y 8 CM DE DIAMETRO CON REFLECTIVOS DE COLOR AMARILLO. SUMINISTRO E INSTALACION.</v>
      </c>
      <c r="I217" s="121" t="str">
        <f>VLOOKUP(E217,'[121]APU-IDU'!$A$2:$G$3656,5,FALSE)</f>
        <v>UN</v>
      </c>
      <c r="J217" s="143">
        <v>1</v>
      </c>
      <c r="K217" s="144">
        <f>VLOOKUP(E217,'[121]APU-IDU'!$A$2:$G$3656,6,FALSE)</f>
        <v>71077</v>
      </c>
      <c r="L217" s="159">
        <f t="shared" si="18"/>
        <v>90268</v>
      </c>
      <c r="M217" s="170">
        <f t="shared" si="19"/>
        <v>90268</v>
      </c>
      <c r="N217" s="271"/>
    </row>
    <row r="218" spans="3:14" ht="28.5">
      <c r="C218" s="272"/>
      <c r="D218" s="157">
        <v>10.220000000000001</v>
      </c>
      <c r="E218" s="158">
        <f>+[120]Presupuesto!D170</f>
        <v>5230</v>
      </c>
      <c r="F218" s="141" t="str">
        <f>VLOOKUP(E218,'[121]APU-IDU'!$A$2:$G$3656,2,FALSE)</f>
        <v>SEÑALIZACIÓN</v>
      </c>
      <c r="G218" s="141" t="str">
        <f>VLOOKUP(E218,'[121]APU-IDU'!$A$2:$G$3656,3,FALSE)</f>
        <v>DEMARCACION DE PAVIMENTOS</v>
      </c>
      <c r="H218" s="142" t="str">
        <f>VLOOKUP(E218,'[121]APU-IDU'!$A$2:$G$3656,4,FALSE)</f>
        <v>BORRADO DE DEMARCACIÓN VIAL POR FRESADO CON MÁQUINA PARA LINEA A=0.20M.</v>
      </c>
      <c r="I218" s="121" t="str">
        <f>VLOOKUP(E218,'[121]APU-IDU'!$A$2:$G$3656,5,FALSE)</f>
        <v>ML</v>
      </c>
      <c r="J218" s="143">
        <v>1</v>
      </c>
      <c r="K218" s="144">
        <f>VLOOKUP(E218,'[121]APU-IDU'!$A$2:$G$3656,6,FALSE)</f>
        <v>13912</v>
      </c>
      <c r="L218" s="159">
        <f t="shared" si="18"/>
        <v>17668</v>
      </c>
      <c r="M218" s="170">
        <f t="shared" si="19"/>
        <v>17668</v>
      </c>
      <c r="N218" s="271"/>
    </row>
    <row r="219" spans="3:14" ht="28.5">
      <c r="C219" s="272"/>
      <c r="D219" s="157">
        <v>10.23</v>
      </c>
      <c r="E219" s="158">
        <f>+[120]Presupuesto!D171</f>
        <v>5241</v>
      </c>
      <c r="F219" s="141" t="str">
        <f>VLOOKUP(E219,'[121]APU-IDU'!$A$2:$G$3656,2,FALSE)</f>
        <v>SEÑALIZACIÓN</v>
      </c>
      <c r="G219" s="141" t="str">
        <f>VLOOKUP(E219,'[121]APU-IDU'!$A$2:$G$3656,3,FALSE)</f>
        <v>DEMARCACION DE PAVIMENTOS</v>
      </c>
      <c r="H219" s="142" t="str">
        <f>VLOOKUP(E219,'[121]APU-IDU'!$A$2:$G$3656,4,FALSE)</f>
        <v>TACHA REFLECTIVA BIDIRECCIONAL (INCLUYE SUMINISTRO E INSTALACIÓN).</v>
      </c>
      <c r="I219" s="121" t="str">
        <f>VLOOKUP(E219,'[121]APU-IDU'!$A$2:$G$3656,5,FALSE)</f>
        <v>UN</v>
      </c>
      <c r="J219" s="143">
        <v>1</v>
      </c>
      <c r="K219" s="144">
        <f>VLOOKUP(E219,'[121]APU-IDU'!$A$2:$G$3656,6,FALSE)</f>
        <v>11793</v>
      </c>
      <c r="L219" s="159">
        <f t="shared" si="18"/>
        <v>14977</v>
      </c>
      <c r="M219" s="170">
        <f t="shared" si="19"/>
        <v>14977</v>
      </c>
      <c r="N219" s="271"/>
    </row>
    <row r="220" spans="3:14" ht="28.5">
      <c r="C220" s="272"/>
      <c r="D220" s="157">
        <v>10.24</v>
      </c>
      <c r="E220" s="158">
        <f>+[120]Presupuesto!D172</f>
        <v>5242</v>
      </c>
      <c r="F220" s="141" t="str">
        <f>VLOOKUP(E220,'[121]APU-IDU'!$A$2:$G$3656,2,FALSE)</f>
        <v>SEÑALIZACIÓN</v>
      </c>
      <c r="G220" s="141" t="str">
        <f>VLOOKUP(E220,'[121]APU-IDU'!$A$2:$G$3656,3,FALSE)</f>
        <v>DEMARCACION DE PAVIMENTOS</v>
      </c>
      <c r="H220" s="142" t="str">
        <f>VLOOKUP(E220,'[121]APU-IDU'!$A$2:$G$3656,4,FALSE)</f>
        <v>RESALTOS EN CAUCHO ANCLADOS, LONGITUD 1M, ANCHO 30CM, ANCHO 4.5CM. (INCLUYE SUMINISTRO E INSTALACIÓN).</v>
      </c>
      <c r="I220" s="121" t="str">
        <f>VLOOKUP(E220,'[121]APU-IDU'!$A$2:$G$3656,5,FALSE)</f>
        <v>UN</v>
      </c>
      <c r="J220" s="143">
        <v>1</v>
      </c>
      <c r="K220" s="144">
        <f>VLOOKUP(E220,'[121]APU-IDU'!$A$2:$G$3656,6,FALSE)</f>
        <v>187224</v>
      </c>
      <c r="L220" s="159">
        <f t="shared" si="18"/>
        <v>237774</v>
      </c>
      <c r="M220" s="170">
        <f t="shared" si="19"/>
        <v>237774</v>
      </c>
      <c r="N220" s="271"/>
    </row>
    <row r="221" spans="3:14" ht="42.75">
      <c r="C221" s="272"/>
      <c r="D221" s="157">
        <v>10.25</v>
      </c>
      <c r="E221" s="158">
        <f>+[120]Presupuesto!D181</f>
        <v>5729</v>
      </c>
      <c r="F221" s="141" t="str">
        <f>VLOOKUP(E221,'[121]APU-IDU'!$A$2:$G$3656,2,FALSE)</f>
        <v>SEÑALIZACIÓN</v>
      </c>
      <c r="G221" s="141" t="str">
        <f>VLOOKUP(E221,'[121]APU-IDU'!$A$2:$G$3656,3,FALSE)</f>
        <v>DEMARCACION DE PAVIMENTOS</v>
      </c>
      <c r="H221" s="142" t="str">
        <f>VLOOKUP(E221,'[121]APU-IDU'!$A$2:$G$3656,4,FALSE)</f>
        <v>DEMARCACION PICTOGRAMA ZONA ESCOLAR EN PINTURA TERMOPLASTICA. (INCLUYE SUMINISTRO Y APLICACION CON EQUIPO. INCLUYE MICROESFERAS).</v>
      </c>
      <c r="I221" s="121" t="str">
        <f>VLOOKUP(E221,'[121]APU-IDU'!$A$2:$G$3656,5,FALSE)</f>
        <v>UN</v>
      </c>
      <c r="J221" s="143">
        <v>1</v>
      </c>
      <c r="K221" s="144">
        <f>VLOOKUP(E221,'[121]APU-IDU'!$A$2:$G$3656,6,FALSE)</f>
        <v>1307719</v>
      </c>
      <c r="L221" s="159">
        <f t="shared" si="18"/>
        <v>1660803</v>
      </c>
      <c r="M221" s="170">
        <f t="shared" si="19"/>
        <v>1660803</v>
      </c>
      <c r="N221" s="271"/>
    </row>
    <row r="222" spans="3:14" ht="28.5">
      <c r="C222" s="272"/>
      <c r="D222" s="157">
        <v>10.26</v>
      </c>
      <c r="E222" s="158">
        <f>+[120]Presupuesto!D186</f>
        <v>6030</v>
      </c>
      <c r="F222" s="141" t="str">
        <f>VLOOKUP(E222,'[121]APU-IDU'!$A$2:$G$3656,2,FALSE)</f>
        <v>SEÑALIZACIÓN</v>
      </c>
      <c r="G222" s="141" t="str">
        <f>VLOOKUP(E222,'[121]APU-IDU'!$A$2:$G$3656,3,FALSE)</f>
        <v>SEÑALES DE TRANSITO</v>
      </c>
      <c r="H222" s="142" t="str">
        <f>VLOOKUP(E222,'[121]APU-IDU'!$A$2:$G$3656,4,FALSE)</f>
        <v>SEÑAL VERTICAL GRUPO DE REGLAMENTARIAS TIPO CIRCULO D=75CM. INCLUYE SUMINISTRO E INSTALACION.</v>
      </c>
      <c r="I222" s="121" t="str">
        <f>VLOOKUP(E222,'[121]APU-IDU'!$A$2:$G$3656,5,FALSE)</f>
        <v>UN</v>
      </c>
      <c r="J222" s="143">
        <v>1</v>
      </c>
      <c r="K222" s="144">
        <f>VLOOKUP(E222,'[121]APU-IDU'!$A$2:$G$3656,6,FALSE)</f>
        <v>369944</v>
      </c>
      <c r="L222" s="159">
        <f t="shared" si="18"/>
        <v>469829</v>
      </c>
      <c r="M222" s="170">
        <f t="shared" si="19"/>
        <v>469829</v>
      </c>
      <c r="N222" s="271"/>
    </row>
    <row r="223" spans="3:14" ht="42.75">
      <c r="C223" s="272"/>
      <c r="D223" s="157">
        <v>10.27</v>
      </c>
      <c r="E223" s="158">
        <f>+[120]Presupuesto!D187</f>
        <v>6032</v>
      </c>
      <c r="F223" s="141" t="str">
        <f>VLOOKUP(E223,'[121]APU-IDU'!$A$2:$G$3656,2,FALSE)</f>
        <v>SEÑALIZACIÓN</v>
      </c>
      <c r="G223" s="141" t="str">
        <f>VLOOKUP(E223,'[121]APU-IDU'!$A$2:$G$3656,3,FALSE)</f>
        <v>SEÑALES DE TRANSITO</v>
      </c>
      <c r="H223" s="142" t="str">
        <f>VLOOKUP(E223,'[121]APU-IDU'!$A$2:$G$3656,4,FALSE)</f>
        <v>SEÑAL VERTICAL GRUPO DE REGLAMENTARIAS SR-01 TIPO OCTAGONO CON ALTURA DE 75CM. INCLUYE SUMINISTRO E INSTALACION.</v>
      </c>
      <c r="I223" s="121" t="str">
        <f>VLOOKUP(E223,'[121]APU-IDU'!$A$2:$G$3656,5,FALSE)</f>
        <v>UN</v>
      </c>
      <c r="J223" s="143">
        <v>1</v>
      </c>
      <c r="K223" s="144">
        <f>VLOOKUP(E223,'[121]APU-IDU'!$A$2:$G$3656,6,FALSE)</f>
        <v>369944</v>
      </c>
      <c r="L223" s="159">
        <f t="shared" si="18"/>
        <v>469829</v>
      </c>
      <c r="M223" s="170">
        <f t="shared" si="19"/>
        <v>469829</v>
      </c>
      <c r="N223" s="271"/>
    </row>
    <row r="224" spans="3:14" ht="42.75">
      <c r="C224" s="272"/>
      <c r="D224" s="157">
        <v>10.28</v>
      </c>
      <c r="E224" s="158">
        <f>+[120]Presupuesto!D188</f>
        <v>6033</v>
      </c>
      <c r="F224" s="141" t="str">
        <f>VLOOKUP(E224,'[121]APU-IDU'!$A$2:$G$3656,2,FALSE)</f>
        <v>SEÑALIZACIÓN</v>
      </c>
      <c r="G224" s="141" t="str">
        <f>VLOOKUP(E224,'[121]APU-IDU'!$A$2:$G$3656,3,FALSE)</f>
        <v>SEÑALES DE TRANSITO</v>
      </c>
      <c r="H224" s="142" t="str">
        <f>VLOOKUP(E224,'[121]APU-IDU'!$A$2:$G$3656,4,FALSE)</f>
        <v>SEÑAL VERTICAL GRUPO DE REGLAMENTARIAS SR-02 TIPO TRIANGULO EQUILATERO 75CM. DE LADO. INCLUYE SUMINISTRO E INSTALACION.</v>
      </c>
      <c r="I224" s="121" t="str">
        <f>VLOOKUP(E224,'[121]APU-IDU'!$A$2:$G$3656,5,FALSE)</f>
        <v>UN</v>
      </c>
      <c r="J224" s="143">
        <v>1</v>
      </c>
      <c r="K224" s="144">
        <f>VLOOKUP(E224,'[121]APU-IDU'!$A$2:$G$3656,6,FALSE)</f>
        <v>369944</v>
      </c>
      <c r="L224" s="159">
        <f t="shared" si="18"/>
        <v>469829</v>
      </c>
      <c r="M224" s="170">
        <f t="shared" si="19"/>
        <v>469829</v>
      </c>
      <c r="N224" s="271"/>
    </row>
    <row r="225" spans="3:14" ht="42.75">
      <c r="C225" s="272"/>
      <c r="D225" s="157">
        <v>10.29</v>
      </c>
      <c r="E225" s="158">
        <f>+[120]Presupuesto!D189</f>
        <v>6034</v>
      </c>
      <c r="F225" s="141" t="str">
        <f>VLOOKUP(E225,'[121]APU-IDU'!$A$2:$G$3656,2,FALSE)</f>
        <v>SEÑALIZACIÓN</v>
      </c>
      <c r="G225" s="141" t="str">
        <f>VLOOKUP(E225,'[121]APU-IDU'!$A$2:$G$3656,3,FALSE)</f>
        <v>SEÑALES DE TRANSITO</v>
      </c>
      <c r="H225" s="142" t="str">
        <f>VLOOKUP(E225,'[121]APU-IDU'!$A$2:$G$3656,4,FALSE)</f>
        <v>SEÑAL VERTICAL GRUPO DE INFORMATIVAS TIPO RECTANGULO (60CM X 75CM). INCLUYE SUMINISTRO E INSTALACION.</v>
      </c>
      <c r="I225" s="121" t="str">
        <f>VLOOKUP(E225,'[121]APU-IDU'!$A$2:$G$3656,5,FALSE)</f>
        <v>UN</v>
      </c>
      <c r="J225" s="143">
        <v>1</v>
      </c>
      <c r="K225" s="144">
        <f>VLOOKUP(E225,'[121]APU-IDU'!$A$2:$G$3656,6,FALSE)</f>
        <v>305524</v>
      </c>
      <c r="L225" s="159">
        <f t="shared" si="18"/>
        <v>388015</v>
      </c>
      <c r="M225" s="170">
        <f t="shared" si="19"/>
        <v>388015</v>
      </c>
      <c r="N225" s="271"/>
    </row>
    <row r="226" spans="3:14" ht="28.5">
      <c r="C226" s="272"/>
      <c r="D226" s="165">
        <v>10.3</v>
      </c>
      <c r="E226" s="158">
        <f>+[120]Presupuesto!D196</f>
        <v>6178</v>
      </c>
      <c r="F226" s="141" t="str">
        <f>VLOOKUP(E226,'[121]APU-IDU'!$A$2:$G$3656,2,FALSE)</f>
        <v>SEÑALIZACIÓN</v>
      </c>
      <c r="G226" s="141" t="str">
        <f>VLOOKUP(E226,'[121]APU-IDU'!$A$2:$G$3656,3,FALSE)</f>
        <v>SEÑALES DE TRANSITO</v>
      </c>
      <c r="H226" s="142" t="str">
        <f>VLOOKUP(E226,'[121]APU-IDU'!$A$2:$G$3656,4,FALSE)</f>
        <v>ALQUILER SEÑAL VERTICAL GRUPO I (75X75CM) (INCLUYE SUMINISTRO E INSTALACIÓN)</v>
      </c>
      <c r="I226" s="121" t="str">
        <f>VLOOKUP(E226,'[121]APU-IDU'!$A$2:$G$3656,5,FALSE)</f>
        <v>UN/MES</v>
      </c>
      <c r="J226" s="143">
        <v>1</v>
      </c>
      <c r="K226" s="144">
        <f>VLOOKUP(E226,'[121]APU-IDU'!$A$2:$G$3656,6,FALSE)</f>
        <v>14407</v>
      </c>
      <c r="L226" s="159">
        <f t="shared" si="18"/>
        <v>18297</v>
      </c>
      <c r="M226" s="170">
        <f t="shared" si="19"/>
        <v>18297</v>
      </c>
      <c r="N226" s="271"/>
    </row>
    <row r="227" spans="3:14" ht="28.5">
      <c r="C227" s="272"/>
      <c r="D227" s="157">
        <v>10.31</v>
      </c>
      <c r="E227" s="158">
        <f>+[120]Presupuesto!D197</f>
        <v>6179</v>
      </c>
      <c r="F227" s="141" t="str">
        <f>VLOOKUP(E227,'[121]APU-IDU'!$A$2:$G$3656,2,FALSE)</f>
        <v>SEÑALIZACIÓN</v>
      </c>
      <c r="G227" s="141" t="str">
        <f>VLOOKUP(E227,'[121]APU-IDU'!$A$2:$G$3656,3,FALSE)</f>
        <v>SEÑALES DE TRANSITO</v>
      </c>
      <c r="H227" s="142" t="str">
        <f>VLOOKUP(E227,'[121]APU-IDU'!$A$2:$G$3656,4,FALSE)</f>
        <v>ALQUILER SEÑAL VERTICAL GRUPO I (60X60CM) (INCLUYE SUMINISTRO E INSTALACIÓN)</v>
      </c>
      <c r="I227" s="121" t="str">
        <f>VLOOKUP(E227,'[121]APU-IDU'!$A$2:$G$3656,5,FALSE)</f>
        <v>UN/MES</v>
      </c>
      <c r="J227" s="143">
        <v>1</v>
      </c>
      <c r="K227" s="144">
        <f>VLOOKUP(E227,'[121]APU-IDU'!$A$2:$G$3656,6,FALSE)</f>
        <v>12748</v>
      </c>
      <c r="L227" s="159">
        <f t="shared" si="18"/>
        <v>16190</v>
      </c>
      <c r="M227" s="170">
        <f t="shared" si="19"/>
        <v>16190</v>
      </c>
      <c r="N227" s="271"/>
    </row>
    <row r="228" spans="3:14" ht="28.5">
      <c r="C228" s="272"/>
      <c r="D228" s="157">
        <v>10.32</v>
      </c>
      <c r="E228" s="158">
        <f>+[120]Presupuesto!D198</f>
        <v>6187</v>
      </c>
      <c r="F228" s="141" t="str">
        <f>VLOOKUP(E228,'[121]APU-IDU'!$A$2:$G$3656,2,FALSE)</f>
        <v>SEÑALIZACIÓN</v>
      </c>
      <c r="G228" s="141" t="str">
        <f>VLOOKUP(E228,'[121]APU-IDU'!$A$2:$G$3656,3,FALSE)</f>
        <v>SEÑALES DE TRANSITO</v>
      </c>
      <c r="H228" s="142" t="str">
        <f>VLOOKUP(E228,'[121]APU-IDU'!$A$2:$G$3656,4,FALSE)</f>
        <v>ALQUILER DE SEÑAL LUMINOSA BIDIRECCIONAL 1.50M X 0.50M (INCLUYE INSTALACIÓN, MANTENIMIENTO Y DESINSTALACIÓN).</v>
      </c>
      <c r="I228" s="121" t="str">
        <f>VLOOKUP(E228,'[121]APU-IDU'!$A$2:$G$3656,5,FALSE)</f>
        <v>UN/MES</v>
      </c>
      <c r="J228" s="143">
        <v>1</v>
      </c>
      <c r="K228" s="144">
        <f>VLOOKUP(E228,'[121]APU-IDU'!$A$2:$G$3656,6,FALSE)</f>
        <v>169650</v>
      </c>
      <c r="L228" s="159">
        <f t="shared" si="18"/>
        <v>215456</v>
      </c>
      <c r="M228" s="170">
        <f t="shared" si="19"/>
        <v>215456</v>
      </c>
      <c r="N228" s="271"/>
    </row>
    <row r="229" spans="3:14" ht="28.5">
      <c r="C229" s="272"/>
      <c r="D229" s="157">
        <v>10.33</v>
      </c>
      <c r="E229" s="158">
        <f>+[120]Presupuesto!D204</f>
        <v>6484</v>
      </c>
      <c r="F229" s="141" t="str">
        <f>VLOOKUP(E229,'[121]APU-IDU'!$A$2:$G$3656,2,FALSE)</f>
        <v>SEÑALIZACIÓN</v>
      </c>
      <c r="G229" s="141" t="str">
        <f>VLOOKUP(E229,'[121]APU-IDU'!$A$2:$G$3656,3,FALSE)</f>
        <v>SEÑALES DE TRANSITO</v>
      </c>
      <c r="H229" s="142" t="str">
        <f>VLOOKUP(E229,'[121]APU-IDU'!$A$2:$G$3656,4,FALSE)</f>
        <v>ALQUILER DE BARRICADA METÁLICA CON SEÑAL DE DESVÍO O VÍA CERRADA DE 2.40 M CINTA GRADO INGENIERÍA SHEETING</v>
      </c>
      <c r="I229" s="121" t="str">
        <f>VLOOKUP(E229,'[121]APU-IDU'!$A$2:$G$3656,5,FALSE)</f>
        <v>UN/MES</v>
      </c>
      <c r="J229" s="143">
        <v>1</v>
      </c>
      <c r="K229" s="144">
        <f>VLOOKUP(E229,'[121]APU-IDU'!$A$2:$G$3656,6,FALSE)</f>
        <v>125434</v>
      </c>
      <c r="L229" s="159">
        <f t="shared" si="18"/>
        <v>159301</v>
      </c>
      <c r="M229" s="170">
        <f t="shared" si="19"/>
        <v>159301</v>
      </c>
      <c r="N229" s="271"/>
    </row>
    <row r="230" spans="3:14" ht="71.25">
      <c r="C230" s="272"/>
      <c r="D230" s="157">
        <v>10.34</v>
      </c>
      <c r="E230" s="158">
        <f>+[120]Presupuesto!D206</f>
        <v>6573</v>
      </c>
      <c r="F230" s="141" t="str">
        <f>VLOOKUP(E230,'[121]APU-IDU'!$A$2:$G$3656,2,FALSE)</f>
        <v>SEÑALIZACIÓN</v>
      </c>
      <c r="G230" s="141" t="str">
        <f>VLOOKUP(E230,'[121]APU-IDU'!$A$2:$G$3656,3,FALSE)</f>
        <v>DEMARCACION DE PAVIMENTOS</v>
      </c>
      <c r="H230" s="142" t="str">
        <f>VLOOKUP(E230,'[121]APU-IDU'!$A$2:$G$3656,4,FALSE)</f>
        <v>PINTURA EN PLASTICO EN FRIO METILMETACRILATO PARA MARCAS VIALES, SIN MICROESFERAS Y ESPESOR SECO SEGÚN NORMA NTC 4744. SUMINISTRO Y APLICACIÓN. (CEBRAS, FLECHAS, PICTOGRAMAS, LINEAS DE PARE, SENDEROS PEATONALES, ACHURADOS, ETC).</v>
      </c>
      <c r="I230" s="121" t="str">
        <f>VLOOKUP(E230,'[121]APU-IDU'!$A$2:$G$3656,5,FALSE)</f>
        <v>M2</v>
      </c>
      <c r="J230" s="143">
        <v>1</v>
      </c>
      <c r="K230" s="144">
        <f>VLOOKUP(E230,'[121]APU-IDU'!$A$2:$G$3656,6,FALSE)</f>
        <v>47124</v>
      </c>
      <c r="L230" s="159">
        <f t="shared" si="18"/>
        <v>59847</v>
      </c>
      <c r="M230" s="170">
        <f t="shared" si="19"/>
        <v>59847</v>
      </c>
      <c r="N230" s="271"/>
    </row>
    <row r="231" spans="3:14" ht="28.5">
      <c r="C231" s="272"/>
      <c r="D231" s="157">
        <v>10.35</v>
      </c>
      <c r="E231" s="158">
        <f>+[120]Presupuesto!D216</f>
        <v>7881</v>
      </c>
      <c r="F231" s="141" t="str">
        <f>VLOOKUP(E231,'[121]APU-IDU'!$A$2:$G$3656,2,FALSE)</f>
        <v>SEÑALIZACIÓN</v>
      </c>
      <c r="G231" s="141" t="str">
        <f>VLOOKUP(E231,'[121]APU-IDU'!$A$2:$G$3656,3,FALSE)</f>
        <v>DEMARCACION DE PAVIMENTOS</v>
      </c>
      <c r="H231" s="142" t="str">
        <f>VLOOKUP(E231,'[121]APU-IDU'!$A$2:$G$3656,4,FALSE)</f>
        <v>ESTOPEROLES METÁLICOS CON ESPIGO. INCLUYE SUMINISTRO E INSTALACIÓN.</v>
      </c>
      <c r="I231" s="121" t="str">
        <f>VLOOKUP(E231,'[121]APU-IDU'!$A$2:$G$3656,5,FALSE)</f>
        <v>UN</v>
      </c>
      <c r="J231" s="143">
        <v>1</v>
      </c>
      <c r="K231" s="144">
        <f>VLOOKUP(E231,'[121]APU-IDU'!$A$2:$G$3656,6,FALSE)</f>
        <v>6025</v>
      </c>
      <c r="L231" s="159">
        <f t="shared" si="18"/>
        <v>7652</v>
      </c>
      <c r="M231" s="170">
        <f t="shared" si="19"/>
        <v>7652</v>
      </c>
      <c r="N231" s="271"/>
    </row>
    <row r="232" spans="3:14" ht="57">
      <c r="C232" s="272"/>
      <c r="D232" s="157">
        <v>10.36</v>
      </c>
      <c r="E232" s="158">
        <f>+[120]Presupuesto!D220</f>
        <v>7957</v>
      </c>
      <c r="F232" s="141" t="str">
        <f>VLOOKUP(E232,'[121]APU-IDU'!$A$2:$G$3656,2,FALSE)</f>
        <v>SEÑALIZACIÓN</v>
      </c>
      <c r="G232" s="141" t="str">
        <f>VLOOKUP(E232,'[121]APU-IDU'!$A$2:$G$3656,3,FALSE)</f>
        <v>OTROS-SEÑALIZACIÓN</v>
      </c>
      <c r="H232" s="142" t="str">
        <f>VLOOKUP(E232,'[121]APU-IDU'!$A$2:$G$3656,4,FALSE)</f>
        <v>BANDAS SONORAS REDUCTORAS DE VELOCIDAD DE 5CM DE ALTURA POR 10CM DE ANCHO, CONSTRUIDA CON GRAVILLA DE 1/2", PINTURA DE LARGA DURACIÓN BLANCA Y RESINA EPÓXICA</v>
      </c>
      <c r="I232" s="121" t="str">
        <f>VLOOKUP(E232,'[121]APU-IDU'!$A$2:$G$3656,5,FALSE)</f>
        <v>ML</v>
      </c>
      <c r="J232" s="143">
        <v>1</v>
      </c>
      <c r="K232" s="144">
        <f>VLOOKUP(E232,'[121]APU-IDU'!$A$2:$G$3656,6,FALSE)</f>
        <v>60486</v>
      </c>
      <c r="L232" s="159">
        <f t="shared" si="18"/>
        <v>76817</v>
      </c>
      <c r="M232" s="170">
        <f t="shared" si="19"/>
        <v>76817</v>
      </c>
      <c r="N232" s="271"/>
    </row>
    <row r="233" spans="3:14" ht="57.75" thickBot="1">
      <c r="C233" s="272"/>
      <c r="D233" s="160">
        <v>10.37</v>
      </c>
      <c r="E233" s="161">
        <f>+[120]Presupuesto!D224</f>
        <v>8093</v>
      </c>
      <c r="F233" s="148" t="str">
        <f>VLOOKUP(E233,'[121]APU-IDU'!$A$2:$G$3656,2,FALSE)</f>
        <v>SEÑALIZACIÓN</v>
      </c>
      <c r="G233" s="148" t="str">
        <f>VLOOKUP(E233,'[121]APU-IDU'!$A$2:$G$3656,3,FALSE)</f>
        <v>OTROS-SEÑALIZACIÓN</v>
      </c>
      <c r="H233" s="149" t="str">
        <f>VLOOKUP(E233,'[121]APU-IDU'!$A$2:$G$3656,4,FALSE)</f>
        <v>REUBICACIÓN DE SEÑALES VERTICALES (APLICA PARA RETIRO Y REINSTALACIÓN DE SEÑALES SENCILLAS Y DÚPLEX. INCLUYE DEMOLICIÓN DE PISO, RETIRO Y DISPOSICIÓN FINAL DE ESCOMBROS)</v>
      </c>
      <c r="I233" s="147" t="str">
        <f>VLOOKUP(E233,'[121]APU-IDU'!$A$2:$G$3656,5,FALSE)</f>
        <v>UN</v>
      </c>
      <c r="J233" s="150">
        <v>1</v>
      </c>
      <c r="K233" s="151">
        <f>VLOOKUP(E233,'[121]APU-IDU'!$A$2:$G$3656,6,FALSE)</f>
        <v>36195</v>
      </c>
      <c r="L233" s="162">
        <f t="shared" si="18"/>
        <v>45968</v>
      </c>
      <c r="M233" s="172">
        <f t="shared" si="19"/>
        <v>45968</v>
      </c>
      <c r="N233" s="271"/>
    </row>
    <row r="234" spans="3:14" ht="15.75" thickBot="1">
      <c r="C234" s="272"/>
      <c r="D234" s="299" t="s">
        <v>86</v>
      </c>
      <c r="E234" s="300"/>
      <c r="F234" s="300"/>
      <c r="G234" s="300"/>
      <c r="H234" s="300"/>
      <c r="I234" s="300"/>
      <c r="J234" s="300"/>
      <c r="K234" s="300"/>
      <c r="L234" s="301"/>
      <c r="M234" s="173">
        <f>+SUM(M197:M233)</f>
        <v>7655616</v>
      </c>
      <c r="N234" s="271"/>
    </row>
    <row r="235" spans="3:14" ht="15.75" thickBot="1">
      <c r="C235" s="272"/>
      <c r="D235" s="174"/>
      <c r="E235" s="167"/>
      <c r="F235" s="167"/>
      <c r="G235" s="167"/>
      <c r="H235" s="167"/>
      <c r="I235" s="167"/>
      <c r="J235" s="167"/>
      <c r="K235" s="167"/>
      <c r="L235" s="167"/>
      <c r="M235" s="168"/>
      <c r="N235" s="271"/>
    </row>
    <row r="236" spans="3:14" ht="15.75" thickBot="1">
      <c r="C236" s="272"/>
      <c r="D236" s="286" t="s">
        <v>105</v>
      </c>
      <c r="E236" s="287"/>
      <c r="F236" s="287"/>
      <c r="G236" s="287"/>
      <c r="H236" s="287"/>
      <c r="I236" s="287"/>
      <c r="J236" s="287"/>
      <c r="K236" s="287"/>
      <c r="L236" s="287"/>
      <c r="M236" s="288"/>
      <c r="N236" s="271"/>
    </row>
    <row r="237" spans="3:14" ht="21.75" customHeight="1">
      <c r="C237" s="272"/>
      <c r="D237" s="289" t="s">
        <v>2</v>
      </c>
      <c r="E237" s="291" t="s">
        <v>81</v>
      </c>
      <c r="F237" s="293" t="s">
        <v>3</v>
      </c>
      <c r="G237" s="294"/>
      <c r="H237" s="289" t="s">
        <v>4</v>
      </c>
      <c r="I237" s="291" t="s">
        <v>5</v>
      </c>
      <c r="J237" s="291" t="s">
        <v>6</v>
      </c>
      <c r="K237" s="295" t="s">
        <v>82</v>
      </c>
      <c r="L237" s="295" t="s">
        <v>83</v>
      </c>
      <c r="M237" s="297" t="s">
        <v>84</v>
      </c>
      <c r="N237" s="271"/>
    </row>
    <row r="238" spans="3:14" ht="21.75" customHeight="1" thickBot="1">
      <c r="C238" s="272"/>
      <c r="D238" s="290"/>
      <c r="E238" s="292"/>
      <c r="F238" s="120" t="s">
        <v>7</v>
      </c>
      <c r="G238" s="120" t="s">
        <v>8</v>
      </c>
      <c r="H238" s="290"/>
      <c r="I238" s="292"/>
      <c r="J238" s="292"/>
      <c r="K238" s="296"/>
      <c r="L238" s="296"/>
      <c r="M238" s="298"/>
      <c r="N238" s="271"/>
    </row>
    <row r="239" spans="3:14" ht="15.75" thickBot="1">
      <c r="C239" s="272"/>
      <c r="D239" s="286" t="s">
        <v>106</v>
      </c>
      <c r="E239" s="287"/>
      <c r="F239" s="287"/>
      <c r="G239" s="287"/>
      <c r="H239" s="287"/>
      <c r="I239" s="287"/>
      <c r="J239" s="287"/>
      <c r="K239" s="287"/>
      <c r="L239" s="287"/>
      <c r="M239" s="288"/>
      <c r="N239" s="271"/>
    </row>
    <row r="240" spans="3:14" ht="42.75">
      <c r="C240" s="272"/>
      <c r="D240" s="154">
        <v>11.1</v>
      </c>
      <c r="E240" s="155">
        <f>+[120]Presupuesto!D19</f>
        <v>3041</v>
      </c>
      <c r="F240" s="135" t="str">
        <f>VLOOKUP(E240,'[121]APU-IDU'!$A$2:$G$3656,2,FALSE)</f>
        <v>REDES ALCANTARILLADO / DRENAJE</v>
      </c>
      <c r="G240" s="135" t="str">
        <f>VLOOKUP(E240,'[121]APU-IDU'!$A$2:$G$3656,3,FALSE)</f>
        <v>REDES ALCANTARILLADO / DRENAJE</v>
      </c>
      <c r="H240" s="136" t="str">
        <f>VLOOKUP(E240,'[121]APU-IDU'!$A$2:$G$3656,4,FALSE)</f>
        <v>TUBERIA PVC U.M. EXT CORRUGADO/INT LISO U.M. NORMA NTC 3722-1 D=4" (INCLUYE SUMINISTRO E INSTALACIÓN)</v>
      </c>
      <c r="I240" s="134" t="str">
        <f>VLOOKUP(E240,'[121]APU-IDU'!$A$2:$G$3656,5,FALSE)</f>
        <v>ML</v>
      </c>
      <c r="J240" s="137">
        <v>1</v>
      </c>
      <c r="K240" s="138">
        <f>VLOOKUP(E240,'[121]APU-IDU'!$A$2:$G$3656,6,FALSE)</f>
        <v>24517</v>
      </c>
      <c r="L240" s="138">
        <f t="shared" ref="L240:L275" si="20">+ROUND(K240*$M$408+K240,0)</f>
        <v>31137</v>
      </c>
      <c r="M240" s="139">
        <f>+J240*L240</f>
        <v>31137</v>
      </c>
      <c r="N240" s="271"/>
    </row>
    <row r="241" spans="3:14" ht="42.75">
      <c r="C241" s="272"/>
      <c r="D241" s="157">
        <v>11.2</v>
      </c>
      <c r="E241" s="158">
        <f>+[120]Presupuesto!D20</f>
        <v>3042</v>
      </c>
      <c r="F241" s="141" t="str">
        <f>VLOOKUP(E241,'[121]APU-IDU'!$A$2:$G$3656,2,FALSE)</f>
        <v>REDES ALCANTARILLADO / DRENAJE</v>
      </c>
      <c r="G241" s="141" t="str">
        <f>VLOOKUP(E241,'[121]APU-IDU'!$A$2:$G$3656,3,FALSE)</f>
        <v>REDES ALCANTARILLADO / DRENAJE</v>
      </c>
      <c r="H241" s="142" t="str">
        <f>VLOOKUP(E241,'[121]APU-IDU'!$A$2:$G$3656,4,FALSE)</f>
        <v>TUBERIA PVC U.M. EXT CORRUGADO/INT LISO U.M. NORMA NTC 3722-1 D=6" (INCLUYE SUMINISTRO E INSTALACIÓN)</v>
      </c>
      <c r="I241" s="121" t="str">
        <f>VLOOKUP(E241,'[121]APU-IDU'!$A$2:$G$3656,5,FALSE)</f>
        <v>ML</v>
      </c>
      <c r="J241" s="143">
        <v>1</v>
      </c>
      <c r="K241" s="144">
        <f>VLOOKUP(E241,'[121]APU-IDU'!$A$2:$G$3656,6,FALSE)</f>
        <v>51046</v>
      </c>
      <c r="L241" s="144">
        <f t="shared" si="20"/>
        <v>64828</v>
      </c>
      <c r="M241" s="145">
        <f t="shared" ref="M241:M275" si="21">+J241*L241</f>
        <v>64828</v>
      </c>
      <c r="N241" s="271"/>
    </row>
    <row r="242" spans="3:14" ht="42.75">
      <c r="C242" s="272"/>
      <c r="D242" s="157">
        <v>11.3</v>
      </c>
      <c r="E242" s="158">
        <f>+[120]Presupuesto!D21</f>
        <v>3043</v>
      </c>
      <c r="F242" s="141" t="str">
        <f>VLOOKUP(E242,'[121]APU-IDU'!$A$2:$G$3656,2,FALSE)</f>
        <v>REDES ALCANTARILLADO / DRENAJE</v>
      </c>
      <c r="G242" s="141" t="str">
        <f>VLOOKUP(E242,'[121]APU-IDU'!$A$2:$G$3656,3,FALSE)</f>
        <v>REDES ALCANTARILLADO / DRENAJE</v>
      </c>
      <c r="H242" s="142" t="str">
        <f>VLOOKUP(E242,'[121]APU-IDU'!$A$2:$G$3656,4,FALSE)</f>
        <v>TUBERIA PVC U.M. EXT CORRUGADO/INT LISO U.M. NORMA NTC 3722-1 D=8" (INCLUYE SUMINISTRO E INSTALACIÓN)</v>
      </c>
      <c r="I242" s="121" t="str">
        <f>VLOOKUP(E242,'[121]APU-IDU'!$A$2:$G$3656,5,FALSE)</f>
        <v>ML</v>
      </c>
      <c r="J242" s="143">
        <v>1</v>
      </c>
      <c r="K242" s="144">
        <f>VLOOKUP(E242,'[121]APU-IDU'!$A$2:$G$3656,6,FALSE)</f>
        <v>71150</v>
      </c>
      <c r="L242" s="144">
        <f t="shared" si="20"/>
        <v>90361</v>
      </c>
      <c r="M242" s="145">
        <f t="shared" si="21"/>
        <v>90361</v>
      </c>
      <c r="N242" s="271"/>
    </row>
    <row r="243" spans="3:14" ht="42.75">
      <c r="C243" s="272"/>
      <c r="D243" s="157">
        <v>11.4</v>
      </c>
      <c r="E243" s="158">
        <f>+[120]Presupuesto!D22</f>
        <v>3044</v>
      </c>
      <c r="F243" s="141" t="str">
        <f>VLOOKUP(E243,'[121]APU-IDU'!$A$2:$G$3656,2,FALSE)</f>
        <v>REDES ALCANTARILLADO / DRENAJE</v>
      </c>
      <c r="G243" s="141" t="str">
        <f>VLOOKUP(E243,'[121]APU-IDU'!$A$2:$G$3656,3,FALSE)</f>
        <v>REDES ALCANTARILLADO / DRENAJE</v>
      </c>
      <c r="H243" s="142" t="str">
        <f>VLOOKUP(E243,'[121]APU-IDU'!$A$2:$G$3656,4,FALSE)</f>
        <v>TUBERIA PVC U.M. EXT CORRUGADO/INT LISO U.M. NORMA NTC 3722-1 D=10" (INCLUYE SUMINISTRO E INSTALACIÓN)</v>
      </c>
      <c r="I243" s="121" t="str">
        <f>VLOOKUP(E243,'[121]APU-IDU'!$A$2:$G$3656,5,FALSE)</f>
        <v>ML</v>
      </c>
      <c r="J243" s="143">
        <v>1</v>
      </c>
      <c r="K243" s="144">
        <f>VLOOKUP(E243,'[121]APU-IDU'!$A$2:$G$3656,6,FALSE)</f>
        <v>101095</v>
      </c>
      <c r="L243" s="144">
        <f t="shared" si="20"/>
        <v>128391</v>
      </c>
      <c r="M243" s="145">
        <f t="shared" si="21"/>
        <v>128391</v>
      </c>
      <c r="N243" s="271"/>
    </row>
    <row r="244" spans="3:14" ht="42.75">
      <c r="C244" s="272"/>
      <c r="D244" s="157">
        <v>11.5</v>
      </c>
      <c r="E244" s="158">
        <f>+[120]Presupuesto!D23</f>
        <v>3045</v>
      </c>
      <c r="F244" s="141" t="str">
        <f>VLOOKUP(E244,'[121]APU-IDU'!$A$2:$G$3656,2,FALSE)</f>
        <v>REDES ALCANTARILLADO / DRENAJE</v>
      </c>
      <c r="G244" s="141" t="str">
        <f>VLOOKUP(E244,'[121]APU-IDU'!$A$2:$G$3656,3,FALSE)</f>
        <v>REDES ALCANTARILLADO / DRENAJE</v>
      </c>
      <c r="H244" s="142" t="str">
        <f>VLOOKUP(E244,'[121]APU-IDU'!$A$2:$G$3656,4,FALSE)</f>
        <v>TUBERIA PVC U.M. EXT CORRUGADO/INT LISO U.M. NORMA NTC 3722-1 D=12" (INCLUYE SUMINISTRO E INSTALACIÓN)</v>
      </c>
      <c r="I244" s="121" t="str">
        <f>VLOOKUP(E244,'[121]APU-IDU'!$A$2:$G$3656,5,FALSE)</f>
        <v>ML</v>
      </c>
      <c r="J244" s="143">
        <v>1</v>
      </c>
      <c r="K244" s="144">
        <f>VLOOKUP(E244,'[121]APU-IDU'!$A$2:$G$3656,6,FALSE)</f>
        <v>115500</v>
      </c>
      <c r="L244" s="144">
        <f t="shared" si="20"/>
        <v>146685</v>
      </c>
      <c r="M244" s="145">
        <f t="shared" si="21"/>
        <v>146685</v>
      </c>
      <c r="N244" s="271"/>
    </row>
    <row r="245" spans="3:14" ht="42.75">
      <c r="C245" s="272"/>
      <c r="D245" s="157">
        <v>11.6</v>
      </c>
      <c r="E245" s="158">
        <f>+[120]Presupuesto!D24</f>
        <v>3047</v>
      </c>
      <c r="F245" s="141" t="str">
        <f>VLOOKUP(E245,'[121]APU-IDU'!$A$2:$G$3656,2,FALSE)</f>
        <v>REDES ALCANTARILLADO / DRENAJE</v>
      </c>
      <c r="G245" s="141" t="str">
        <f>VLOOKUP(E245,'[121]APU-IDU'!$A$2:$G$3656,3,FALSE)</f>
        <v>REDES ALCANTARILLADO / DRENAJE</v>
      </c>
      <c r="H245" s="142" t="str">
        <f>VLOOKUP(E245,'[121]APU-IDU'!$A$2:$G$3656,4,FALSE)</f>
        <v>TUBERIA PVC U.M. EXT CORRUGADO/INT LISO U.M. NORMA NTC 3722-1 D=18" (INCLUYE SUMINISTRO E INSTALACIÓN)</v>
      </c>
      <c r="I245" s="121" t="str">
        <f>VLOOKUP(E245,'[121]APU-IDU'!$A$2:$G$3656,5,FALSE)</f>
        <v>ML</v>
      </c>
      <c r="J245" s="143">
        <v>1</v>
      </c>
      <c r="K245" s="144">
        <f>VLOOKUP(E245,'[121]APU-IDU'!$A$2:$G$3656,6,FALSE)</f>
        <v>262054</v>
      </c>
      <c r="L245" s="144">
        <f t="shared" si="20"/>
        <v>332809</v>
      </c>
      <c r="M245" s="145">
        <f t="shared" si="21"/>
        <v>332809</v>
      </c>
      <c r="N245" s="271"/>
    </row>
    <row r="246" spans="3:14" ht="42.75">
      <c r="C246" s="272"/>
      <c r="D246" s="157">
        <v>11.7</v>
      </c>
      <c r="E246" s="158">
        <f>+[120]Presupuesto!D28</f>
        <v>3151</v>
      </c>
      <c r="F246" s="141" t="str">
        <f>VLOOKUP(E246,'[121]APU-IDU'!$A$2:$G$3656,2,FALSE)</f>
        <v>REDES ALCANTARILLADO / DRENAJE</v>
      </c>
      <c r="G246" s="141" t="str">
        <f>VLOOKUP(E246,'[121]APU-IDU'!$A$2:$G$3656,3,FALSE)</f>
        <v>REDES ALCANTARILLADO / DRENAJE</v>
      </c>
      <c r="H246" s="142" t="str">
        <f>VLOOKUP(E246,'[121]APU-IDU'!$A$2:$G$3656,4,FALSE)</f>
        <v>SUMIDERO LATERAL SL-100, H=1.25M (FUNDIDO EN SITIO, CONCRETO PREMEZCLADO. INCL. SUMIN, FORM, REF. Y CONSTR. INCL. TAPA)</v>
      </c>
      <c r="I246" s="121" t="str">
        <f>VLOOKUP(E246,'[121]APU-IDU'!$A$2:$G$3656,5,FALSE)</f>
        <v>UN</v>
      </c>
      <c r="J246" s="143">
        <v>1</v>
      </c>
      <c r="K246" s="144">
        <f>VLOOKUP(E246,'[121]APU-IDU'!$A$2:$G$3656,6,FALSE)</f>
        <v>2168636</v>
      </c>
      <c r="L246" s="144">
        <f t="shared" si="20"/>
        <v>2754168</v>
      </c>
      <c r="M246" s="145">
        <f t="shared" si="21"/>
        <v>2754168</v>
      </c>
      <c r="N246" s="271"/>
    </row>
    <row r="247" spans="3:14" ht="42.75">
      <c r="C247" s="272"/>
      <c r="D247" s="157">
        <v>11.8</v>
      </c>
      <c r="E247" s="158">
        <f>+[120]Presupuesto!D53</f>
        <v>3712</v>
      </c>
      <c r="F247" s="141" t="str">
        <f>VLOOKUP(E247,'[121]APU-IDU'!$A$2:$G$3656,2,FALSE)</f>
        <v>REDES ALCANTARILLADO / DRENAJE</v>
      </c>
      <c r="G247" s="141" t="str">
        <f>VLOOKUP(E247,'[121]APU-IDU'!$A$2:$G$3656,3,FALSE)</f>
        <v>REDES ALCANTARILLADO / DRENAJE</v>
      </c>
      <c r="H247" s="142" t="str">
        <f>VLOOKUP(E247,'[121]APU-IDU'!$A$2:$G$3656,4,FALSE)</f>
        <v>SUMIDERO LATERAL SL-100, H=0.85M (PREFABRICADO. INCLUYE SUMINISTRO E INSTALACIÓN. INCLUYE SOBRETAPA Y TAPA)</v>
      </c>
      <c r="I247" s="121" t="str">
        <f>VLOOKUP(E247,'[121]APU-IDU'!$A$2:$G$3656,5,FALSE)</f>
        <v>UN</v>
      </c>
      <c r="J247" s="143">
        <v>1</v>
      </c>
      <c r="K247" s="144">
        <f>VLOOKUP(E247,'[121]APU-IDU'!$A$2:$G$3656,6,FALSE)</f>
        <v>3772837</v>
      </c>
      <c r="L247" s="144">
        <f t="shared" si="20"/>
        <v>4791503</v>
      </c>
      <c r="M247" s="145">
        <f t="shared" si="21"/>
        <v>4791503</v>
      </c>
      <c r="N247" s="271"/>
    </row>
    <row r="248" spans="3:14" ht="42.75">
      <c r="C248" s="272"/>
      <c r="D248" s="157">
        <v>11.9</v>
      </c>
      <c r="E248" s="158">
        <f>+[120]Presupuesto!D54</f>
        <v>3722</v>
      </c>
      <c r="F248" s="141" t="str">
        <f>VLOOKUP(E248,'[121]APU-IDU'!$A$2:$G$3656,2,FALSE)</f>
        <v>REDES ALCANTARILLADO / DRENAJE</v>
      </c>
      <c r="G248" s="141" t="str">
        <f>VLOOKUP(E248,'[121]APU-IDU'!$A$2:$G$3656,3,FALSE)</f>
        <v>REDES ALCANTARILLADO / DRENAJE</v>
      </c>
      <c r="H248" s="142" t="str">
        <f>VLOOKUP(E248,'[121]APU-IDU'!$A$2:$G$3656,4,FALSE)</f>
        <v>NIVELACIÓN DE POZO (HASTA RASANTE EN CONCRETO 3000 PSI HECHO EN OBRA, H=0.15M. INCLUYE SUMINISTRO Y CONSTRUCCIÓN)</v>
      </c>
      <c r="I248" s="121" t="str">
        <f>VLOOKUP(E248,'[121]APU-IDU'!$A$2:$G$3656,5,FALSE)</f>
        <v>UN</v>
      </c>
      <c r="J248" s="143">
        <v>1</v>
      </c>
      <c r="K248" s="144">
        <f>VLOOKUP(E248,'[121]APU-IDU'!$A$2:$G$3656,6,FALSE)</f>
        <v>119299</v>
      </c>
      <c r="L248" s="144">
        <f t="shared" si="20"/>
        <v>151510</v>
      </c>
      <c r="M248" s="145">
        <f t="shared" si="21"/>
        <v>151510</v>
      </c>
      <c r="N248" s="271"/>
    </row>
    <row r="249" spans="3:14" ht="42.75">
      <c r="C249" s="272"/>
      <c r="D249" s="165">
        <v>11.1</v>
      </c>
      <c r="E249" s="158">
        <f>+[120]Presupuesto!D55</f>
        <v>3723</v>
      </c>
      <c r="F249" s="141" t="str">
        <f>VLOOKUP(E249,'[121]APU-IDU'!$A$2:$G$3656,2,FALSE)</f>
        <v>REDES ALCANTARILLADO / DRENAJE</v>
      </c>
      <c r="G249" s="141" t="str">
        <f>VLOOKUP(E249,'[121]APU-IDU'!$A$2:$G$3656,3,FALSE)</f>
        <v>REDES ALCANTARILLADO / DRENAJE</v>
      </c>
      <c r="H249" s="142" t="str">
        <f>VLOOKUP(E249,'[121]APU-IDU'!$A$2:$G$3656,4,FALSE)</f>
        <v>LIMPIEZA DE POZOS (INCLUYE CARGUE, RETIRO Y DISPOSICIÓN FINAL DE SOBRANTES)</v>
      </c>
      <c r="I249" s="121" t="str">
        <f>VLOOKUP(E249,'[121]APU-IDU'!$A$2:$G$3656,5,FALSE)</f>
        <v>UN</v>
      </c>
      <c r="J249" s="143">
        <v>1</v>
      </c>
      <c r="K249" s="144">
        <f>VLOOKUP(E249,'[121]APU-IDU'!$A$2:$G$3656,6,FALSE)</f>
        <v>75357</v>
      </c>
      <c r="L249" s="144">
        <f t="shared" si="20"/>
        <v>95703</v>
      </c>
      <c r="M249" s="145">
        <f t="shared" si="21"/>
        <v>95703</v>
      </c>
      <c r="N249" s="271"/>
    </row>
    <row r="250" spans="3:14" ht="42.75">
      <c r="C250" s="272"/>
      <c r="D250" s="157">
        <v>11.11</v>
      </c>
      <c r="E250" s="158">
        <f>+[120]Presupuesto!D56</f>
        <v>3724</v>
      </c>
      <c r="F250" s="141" t="str">
        <f>VLOOKUP(E250,'[121]APU-IDU'!$A$2:$G$3656,2,FALSE)</f>
        <v>REDES ALCANTARILLADO / DRENAJE</v>
      </c>
      <c r="G250" s="141" t="str">
        <f>VLOOKUP(E250,'[121]APU-IDU'!$A$2:$G$3656,3,FALSE)</f>
        <v>REDES ALCANTARILLADO / DRENAJE</v>
      </c>
      <c r="H250" s="142" t="str">
        <f>VLOOKUP(E250,'[121]APU-IDU'!$A$2:$G$3656,4,FALSE)</f>
        <v>LIMPIEZA DE SUMIDEROS (INCLUYE CARGUE, RETIRO Y DISPOSICIÓN FINAL DE SOBRANTES)</v>
      </c>
      <c r="I250" s="121" t="str">
        <f>VLOOKUP(E250,'[121]APU-IDU'!$A$2:$G$3656,5,FALSE)</f>
        <v>UN</v>
      </c>
      <c r="J250" s="143">
        <v>1</v>
      </c>
      <c r="K250" s="144">
        <f>VLOOKUP(E250,'[121]APU-IDU'!$A$2:$G$3656,6,FALSE)</f>
        <v>75357</v>
      </c>
      <c r="L250" s="144">
        <f t="shared" si="20"/>
        <v>95703</v>
      </c>
      <c r="M250" s="145">
        <f t="shared" si="21"/>
        <v>95703</v>
      </c>
      <c r="N250" s="271"/>
    </row>
    <row r="251" spans="3:14" ht="42.75">
      <c r="C251" s="272"/>
      <c r="D251" s="157">
        <v>11.12</v>
      </c>
      <c r="E251" s="158">
        <f>+[120]Presupuesto!D61</f>
        <v>3779</v>
      </c>
      <c r="F251" s="141" t="str">
        <f>VLOOKUP(E251,'[121]APU-IDU'!$A$2:$G$3656,2,FALSE)</f>
        <v>REDES ALCANTARILLADO / DRENAJE</v>
      </c>
      <c r="G251" s="141" t="str">
        <f>VLOOKUP(E251,'[121]APU-IDU'!$A$2:$G$3656,3,FALSE)</f>
        <v>REDES ALCANTARILLADO / DRENAJE</v>
      </c>
      <c r="H251" s="142" t="str">
        <f>VLOOKUP(E251,'[121]APU-IDU'!$A$2:$G$3656,4,FALSE)</f>
        <v>CAJA DE INSPECCIÓN DE 0.6X0.6M (H=0.6M. INCLUYE SUMINISTRO Y CONSTRUCCIÓN. INCLUYE MARCO Y TAPA. NO INC. BASE Y CAÑUELA)</v>
      </c>
      <c r="I251" s="121" t="str">
        <f>VLOOKUP(E251,'[121]APU-IDU'!$A$2:$G$3656,5,FALSE)</f>
        <v>UN</v>
      </c>
      <c r="J251" s="143">
        <v>1</v>
      </c>
      <c r="K251" s="144">
        <f>VLOOKUP(E251,'[121]APU-IDU'!$A$2:$G$3656,6,FALSE)</f>
        <v>387619</v>
      </c>
      <c r="L251" s="144">
        <f t="shared" si="20"/>
        <v>492276</v>
      </c>
      <c r="M251" s="145">
        <f t="shared" si="21"/>
        <v>492276</v>
      </c>
      <c r="N251" s="271"/>
    </row>
    <row r="252" spans="3:14" ht="42.75">
      <c r="C252" s="272"/>
      <c r="D252" s="157">
        <v>11.13</v>
      </c>
      <c r="E252" s="158">
        <f>+[120]Presupuesto!D71</f>
        <v>3879</v>
      </c>
      <c r="F252" s="141" t="str">
        <f>VLOOKUP(E252,'[121]APU-IDU'!$A$2:$G$3656,2,FALSE)</f>
        <v>REDES ALCANTARILLADO / DRENAJE</v>
      </c>
      <c r="G252" s="141" t="str">
        <f>VLOOKUP(E252,'[121]APU-IDU'!$A$2:$G$3656,3,FALSE)</f>
        <v>REDES ALCANTARILLADO / DRENAJE</v>
      </c>
      <c r="H252" s="142" t="str">
        <f>VLOOKUP(E252,'[121]APU-IDU'!$A$2:$G$3656,4,FALSE)</f>
        <v>PLACA FONDO D=1.70M POZO INSPEC. (PREFABRICADA. INCL. SUMIN, INST.)</v>
      </c>
      <c r="I252" s="121" t="str">
        <f>VLOOKUP(E252,'[121]APU-IDU'!$A$2:$G$3656,5,FALSE)</f>
        <v>UN</v>
      </c>
      <c r="J252" s="143">
        <v>1</v>
      </c>
      <c r="K252" s="144">
        <f>VLOOKUP(E252,'[121]APU-IDU'!$A$2:$G$3656,6,FALSE)</f>
        <v>959275</v>
      </c>
      <c r="L252" s="144">
        <f t="shared" si="20"/>
        <v>1218279</v>
      </c>
      <c r="M252" s="145">
        <f t="shared" si="21"/>
        <v>1218279</v>
      </c>
      <c r="N252" s="271"/>
    </row>
    <row r="253" spans="3:14" ht="42.75">
      <c r="C253" s="272"/>
      <c r="D253" s="157">
        <v>11.14</v>
      </c>
      <c r="E253" s="158">
        <f>+[120]Presupuesto!D72</f>
        <v>3908</v>
      </c>
      <c r="F253" s="141" t="str">
        <f>VLOOKUP(E253,'[121]APU-IDU'!$A$2:$G$3656,2,FALSE)</f>
        <v>REDES ALCANTARILLADO / DRENAJE</v>
      </c>
      <c r="G253" s="141" t="str">
        <f>VLOOKUP(E253,'[121]APU-IDU'!$A$2:$G$3656,3,FALSE)</f>
        <v>REDES ALCANTARILLADO / DRENAJE</v>
      </c>
      <c r="H253" s="142" t="str">
        <f>VLOOKUP(E253,'[121]APU-IDU'!$A$2:$G$3656,4,FALSE)</f>
        <v>SUMIDERO ESPECIAL TIPO 1, H=1.65M (FUNDIDO EN SITIO, CONCRETO HECHO EN OBRA. INCL. SUM, FORM, REF. Y CONST. INCL. REJA)</v>
      </c>
      <c r="I253" s="121" t="str">
        <f>VLOOKUP(E253,'[121]APU-IDU'!$A$2:$G$3656,5,FALSE)</f>
        <v>UN</v>
      </c>
      <c r="J253" s="143">
        <v>1</v>
      </c>
      <c r="K253" s="144">
        <f>VLOOKUP(E253,'[121]APU-IDU'!$A$2:$G$3656,6,FALSE)</f>
        <v>2716990</v>
      </c>
      <c r="L253" s="144">
        <f t="shared" si="20"/>
        <v>3450577</v>
      </c>
      <c r="M253" s="145">
        <f t="shared" si="21"/>
        <v>3450577</v>
      </c>
      <c r="N253" s="271"/>
    </row>
    <row r="254" spans="3:14" ht="42.75">
      <c r="C254" s="272"/>
      <c r="D254" s="157">
        <v>11.15</v>
      </c>
      <c r="E254" s="158">
        <f>+[120]Presupuesto!D73</f>
        <v>3909</v>
      </c>
      <c r="F254" s="141" t="str">
        <f>VLOOKUP(E254,'[121]APU-IDU'!$A$2:$G$3656,2,FALSE)</f>
        <v>REDES ALCANTARILLADO / DRENAJE</v>
      </c>
      <c r="G254" s="141" t="str">
        <f>VLOOKUP(E254,'[121]APU-IDU'!$A$2:$G$3656,3,FALSE)</f>
        <v>REDES ALCANTARILLADO / DRENAJE</v>
      </c>
      <c r="H254" s="142" t="str">
        <f>VLOOKUP(E254,'[121]APU-IDU'!$A$2:$G$3656,4,FALSE)</f>
        <v>SUMIDERO ESPECIAL TIPO 1, H=1.65M (FUNDIDO EN SITIO, CONCRETO PREMEZCLADO. INCL. SUM, FORM, REF. Y CONST. INCL. REJA)</v>
      </c>
      <c r="I254" s="121" t="str">
        <f>VLOOKUP(E254,'[121]APU-IDU'!$A$2:$G$3656,5,FALSE)</f>
        <v>UN</v>
      </c>
      <c r="J254" s="143">
        <v>1</v>
      </c>
      <c r="K254" s="144">
        <f>VLOOKUP(E254,'[121]APU-IDU'!$A$2:$G$3656,6,FALSE)</f>
        <v>2403797</v>
      </c>
      <c r="L254" s="144">
        <f t="shared" si="20"/>
        <v>3052822</v>
      </c>
      <c r="M254" s="145">
        <f t="shared" si="21"/>
        <v>3052822</v>
      </c>
      <c r="N254" s="271"/>
    </row>
    <row r="255" spans="3:14" ht="28.5">
      <c r="C255" s="272"/>
      <c r="D255" s="157">
        <v>11.16</v>
      </c>
      <c r="E255" s="158">
        <f>+[120]Presupuesto!D101</f>
        <v>4291</v>
      </c>
      <c r="F255" s="141" t="str">
        <f>VLOOKUP(E255,'[121]APU-IDU'!$A$2:$G$3656,2,FALSE)</f>
        <v>REDES ACUEDUCTO</v>
      </c>
      <c r="G255" s="141" t="str">
        <f>VLOOKUP(E255,'[121]APU-IDU'!$A$2:$G$3656,3,FALSE)</f>
        <v>REDES ACUEDUCTO</v>
      </c>
      <c r="H255" s="142" t="str">
        <f>VLOOKUP(E255,'[121]APU-IDU'!$A$2:$G$3656,4,FALSE)</f>
        <v>CARCAMO PROTECCIÓN DE TUBERÍA Ø 8" NORMA EAAB NS-090 . 3V.2</v>
      </c>
      <c r="I255" s="121" t="str">
        <f>VLOOKUP(E255,'[121]APU-IDU'!$A$2:$G$3656,5,FALSE)</f>
        <v>ML</v>
      </c>
      <c r="J255" s="143">
        <v>1</v>
      </c>
      <c r="K255" s="144">
        <f>VLOOKUP(E255,'[121]APU-IDU'!$A$2:$G$3656,6,FALSE)</f>
        <v>403447</v>
      </c>
      <c r="L255" s="144">
        <f t="shared" si="20"/>
        <v>512378</v>
      </c>
      <c r="M255" s="145">
        <f t="shared" si="21"/>
        <v>512378</v>
      </c>
      <c r="N255" s="271"/>
    </row>
    <row r="256" spans="3:14" ht="28.5">
      <c r="C256" s="272"/>
      <c r="D256" s="157">
        <v>11.17</v>
      </c>
      <c r="E256" s="158">
        <f>+[120]Presupuesto!D102</f>
        <v>4292</v>
      </c>
      <c r="F256" s="141" t="str">
        <f>VLOOKUP(E256,'[121]APU-IDU'!$A$2:$G$3656,2,FALSE)</f>
        <v>REDES ACUEDUCTO</v>
      </c>
      <c r="G256" s="141" t="str">
        <f>VLOOKUP(E256,'[121]APU-IDU'!$A$2:$G$3656,3,FALSE)</f>
        <v>REDES ACUEDUCTO</v>
      </c>
      <c r="H256" s="142" t="str">
        <f>VLOOKUP(E256,'[121]APU-IDU'!$A$2:$G$3656,4,FALSE)</f>
        <v>CARCAMO DE PROTECCIÓN DE TUBERÍA Ø 10" NORMA EAAB NS-090 V. 1.2</v>
      </c>
      <c r="I256" s="121" t="str">
        <f>VLOOKUP(E256,'[121]APU-IDU'!$A$2:$G$3656,5,FALSE)</f>
        <v>ML</v>
      </c>
      <c r="J256" s="143">
        <v>1</v>
      </c>
      <c r="K256" s="144">
        <f>VLOOKUP(E256,'[121]APU-IDU'!$A$2:$G$3656,6,FALSE)</f>
        <v>419917</v>
      </c>
      <c r="L256" s="144">
        <f t="shared" si="20"/>
        <v>533295</v>
      </c>
      <c r="M256" s="145">
        <f t="shared" si="21"/>
        <v>533295</v>
      </c>
      <c r="N256" s="271"/>
    </row>
    <row r="257" spans="3:14" ht="28.5">
      <c r="C257" s="272"/>
      <c r="D257" s="157">
        <v>11.18</v>
      </c>
      <c r="E257" s="158">
        <f>+[120]Presupuesto!D103</f>
        <v>4294</v>
      </c>
      <c r="F257" s="141" t="str">
        <f>VLOOKUP(E257,'[121]APU-IDU'!$A$2:$G$3656,2,FALSE)</f>
        <v>REDES ACUEDUCTO</v>
      </c>
      <c r="G257" s="141" t="str">
        <f>VLOOKUP(E257,'[121]APU-IDU'!$A$2:$G$3656,3,FALSE)</f>
        <v>REDES ACUEDUCTO</v>
      </c>
      <c r="H257" s="142" t="str">
        <f>VLOOKUP(E257,'[121]APU-IDU'!$A$2:$G$3656,4,FALSE)</f>
        <v>CARCAMO DE PROTECCIÓN DE TUBERÍA Ø 16" NORMA EAAB NS-090 V. 1.2</v>
      </c>
      <c r="I257" s="121" t="str">
        <f>VLOOKUP(E257,'[121]APU-IDU'!$A$2:$G$3656,5,FALSE)</f>
        <v>ML</v>
      </c>
      <c r="J257" s="143">
        <v>1</v>
      </c>
      <c r="K257" s="144">
        <f>VLOOKUP(E257,'[121]APU-IDU'!$A$2:$G$3656,6,FALSE)</f>
        <v>513426</v>
      </c>
      <c r="L257" s="144">
        <f t="shared" si="20"/>
        <v>652051</v>
      </c>
      <c r="M257" s="145">
        <f t="shared" si="21"/>
        <v>652051</v>
      </c>
      <c r="N257" s="271"/>
    </row>
    <row r="258" spans="3:14" ht="28.5">
      <c r="C258" s="272"/>
      <c r="D258" s="157">
        <v>11.19</v>
      </c>
      <c r="E258" s="158">
        <f>+[120]Presupuesto!D104</f>
        <v>4295</v>
      </c>
      <c r="F258" s="141" t="str">
        <f>VLOOKUP(E258,'[121]APU-IDU'!$A$2:$G$3656,2,FALSE)</f>
        <v>REDES ACUEDUCTO</v>
      </c>
      <c r="G258" s="141" t="str">
        <f>VLOOKUP(E258,'[121]APU-IDU'!$A$2:$G$3656,3,FALSE)</f>
        <v>REDES ACUEDUCTO</v>
      </c>
      <c r="H258" s="142" t="str">
        <f>VLOOKUP(E258,'[121]APU-IDU'!$A$2:$G$3656,4,FALSE)</f>
        <v>CARCAMO DE PROTECCIÓN DE TUBERÍA Ø 18" NORMA EAAB NS-090 V. 1.2</v>
      </c>
      <c r="I258" s="121" t="str">
        <f>VLOOKUP(E258,'[121]APU-IDU'!$A$2:$G$3656,5,FALSE)</f>
        <v>ML</v>
      </c>
      <c r="J258" s="143">
        <v>1</v>
      </c>
      <c r="K258" s="144">
        <f>VLOOKUP(E258,'[121]APU-IDU'!$A$2:$G$3656,6,FALSE)</f>
        <v>531311</v>
      </c>
      <c r="L258" s="144">
        <f t="shared" si="20"/>
        <v>674765</v>
      </c>
      <c r="M258" s="145">
        <f t="shared" si="21"/>
        <v>674765</v>
      </c>
      <c r="N258" s="271"/>
    </row>
    <row r="259" spans="3:14" ht="42.75">
      <c r="C259" s="272"/>
      <c r="D259" s="165">
        <v>11.2</v>
      </c>
      <c r="E259" s="158">
        <f>+[120]Presupuesto!D142</f>
        <v>4851</v>
      </c>
      <c r="F259" s="141" t="str">
        <f>VLOOKUP(E259,'[121]APU-IDU'!$A$2:$G$3656,2,FALSE)</f>
        <v>REDES ACUEDUCTO</v>
      </c>
      <c r="G259" s="141" t="str">
        <f>VLOOKUP(E259,'[121]APU-IDU'!$A$2:$G$3656,3,FALSE)</f>
        <v>REDES ACUEDUCTO</v>
      </c>
      <c r="H259" s="142" t="str">
        <f>VLOOKUP(E259,'[121]APU-IDU'!$A$2:$G$3656,4,FALSE)</f>
        <v>REPARACIÓN DE ACOMETIDA HIDRÁULICA DE LA CAJILLA HACIA EL PREDIO (INCLUYE EL RETIRO DE LA TUBERÍA EXISTENTE E INSTALACIÓN DE TUBERÍA NUEVA).</v>
      </c>
      <c r="I259" s="121" t="str">
        <f>VLOOKUP(E259,'[121]APU-IDU'!$A$2:$G$3656,5,FALSE)</f>
        <v>UN</v>
      </c>
      <c r="J259" s="143">
        <v>1</v>
      </c>
      <c r="K259" s="144">
        <f>VLOOKUP(E259,'[121]APU-IDU'!$A$2:$G$3656,6,FALSE)</f>
        <v>24665</v>
      </c>
      <c r="L259" s="144">
        <f t="shared" si="20"/>
        <v>31325</v>
      </c>
      <c r="M259" s="145">
        <f t="shared" si="21"/>
        <v>31325</v>
      </c>
      <c r="N259" s="271"/>
    </row>
    <row r="260" spans="3:14" ht="28.5">
      <c r="C260" s="272"/>
      <c r="D260" s="157">
        <v>11.21</v>
      </c>
      <c r="E260" s="158">
        <f>+[120]Presupuesto!D147</f>
        <v>4878</v>
      </c>
      <c r="F260" s="141" t="str">
        <f>VLOOKUP(E260,'[121]APU-IDU'!$A$2:$G$3656,2,FALSE)</f>
        <v>REDES ACUEDUCTO</v>
      </c>
      <c r="G260" s="141" t="str">
        <f>VLOOKUP(E260,'[121]APU-IDU'!$A$2:$G$3656,3,FALSE)</f>
        <v>REDES ACUEDUCTO</v>
      </c>
      <c r="H260" s="142" t="str">
        <f>VLOOKUP(E260,'[121]APU-IDU'!$A$2:$G$3656,4,FALSE)</f>
        <v>CONEXIONES KIT SILLA YEE 200 X 160 PVC. SUMINISTRO E INSTALACIÓN.</v>
      </c>
      <c r="I260" s="121" t="str">
        <f>VLOOKUP(E260,'[121]APU-IDU'!$A$2:$G$3656,5,FALSE)</f>
        <v>UN</v>
      </c>
      <c r="J260" s="143">
        <v>1</v>
      </c>
      <c r="K260" s="144">
        <f>VLOOKUP(E260,'[121]APU-IDU'!$A$2:$G$3656,6,FALSE)</f>
        <v>117793</v>
      </c>
      <c r="L260" s="144">
        <f t="shared" si="20"/>
        <v>149597</v>
      </c>
      <c r="M260" s="145">
        <f t="shared" si="21"/>
        <v>149597</v>
      </c>
      <c r="N260" s="271"/>
    </row>
    <row r="261" spans="3:14" ht="42.75">
      <c r="C261" s="272"/>
      <c r="D261" s="157">
        <v>11.22</v>
      </c>
      <c r="E261" s="158">
        <f>+[120]Presupuesto!D159</f>
        <v>4982</v>
      </c>
      <c r="F261" s="141" t="str">
        <f>VLOOKUP(E261,'[121]APU-IDU'!$A$2:$G$3656,2,FALSE)</f>
        <v>REDES ACUEDUCTO</v>
      </c>
      <c r="G261" s="141" t="str">
        <f>VLOOKUP(E261,'[121]APU-IDU'!$A$2:$G$3656,3,FALSE)</f>
        <v>REDES ACUEDUCTO</v>
      </c>
      <c r="H261" s="142" t="str">
        <f>VLOOKUP(E261,'[121]APU-IDU'!$A$2:$G$3656,4,FALSE)</f>
        <v>ACOMETIDA DOMICILIARIA DE 1/2". SUMINISTRO E INSTALACIÓN. (INCLUYE TUBERIA PF D=1/2", REGISTROS Y ACCESORIOS, LOG. PROM. = 6.50M).</v>
      </c>
      <c r="I261" s="121" t="str">
        <f>VLOOKUP(E261,'[121]APU-IDU'!$A$2:$G$3656,5,FALSE)</f>
        <v>UN</v>
      </c>
      <c r="J261" s="143">
        <v>1</v>
      </c>
      <c r="K261" s="144">
        <f>VLOOKUP(E261,'[121]APU-IDU'!$A$2:$G$3656,6,FALSE)</f>
        <v>155762</v>
      </c>
      <c r="L261" s="144">
        <f t="shared" si="20"/>
        <v>197818</v>
      </c>
      <c r="M261" s="145">
        <f t="shared" si="21"/>
        <v>197818</v>
      </c>
      <c r="N261" s="271"/>
    </row>
    <row r="262" spans="3:14" ht="71.25">
      <c r="C262" s="272"/>
      <c r="D262" s="157">
        <v>11.23</v>
      </c>
      <c r="E262" s="158">
        <f>+[120]Presupuesto!D160</f>
        <v>4984</v>
      </c>
      <c r="F262" s="141" t="str">
        <f>VLOOKUP(E262,'[121]APU-IDU'!$A$2:$G$3656,2,FALSE)</f>
        <v>REDES ACUEDUCTO</v>
      </c>
      <c r="G262" s="141" t="str">
        <f>VLOOKUP(E262,'[121]APU-IDU'!$A$2:$G$3656,3,FALSE)</f>
        <v>REDES ACUEDUCTO</v>
      </c>
      <c r="H262" s="142" t="str">
        <f>VLOOKUP(E262,'[121]APU-IDU'!$A$2:$G$3656,4,FALSE)</f>
        <v>RELOCALIZACIÓN DE MEDIDOR DE ACUEDUCTO D= 1/2" (INCLUYE 1.0M TUBERÍA GALVANIZADA D= 1/2", SOLDADURA, CINTA DE TEFLON, Y REPOSICIÓN DE CAJILLA EN POLIPROPILENO DE ALTA RESISTENCIA CON TAPA, NO INCLUYE MEDIDOR.).</v>
      </c>
      <c r="I262" s="121" t="str">
        <f>VLOOKUP(E262,'[121]APU-IDU'!$A$2:$G$3656,5,FALSE)</f>
        <v>UN</v>
      </c>
      <c r="J262" s="143">
        <v>1</v>
      </c>
      <c r="K262" s="144">
        <f>VLOOKUP(E262,'[121]APU-IDU'!$A$2:$G$3656,6,FALSE)</f>
        <v>275640</v>
      </c>
      <c r="L262" s="144">
        <f t="shared" si="20"/>
        <v>350063</v>
      </c>
      <c r="M262" s="145">
        <f t="shared" si="21"/>
        <v>350063</v>
      </c>
      <c r="N262" s="271"/>
    </row>
    <row r="263" spans="3:14" ht="42.75">
      <c r="C263" s="272"/>
      <c r="D263" s="157">
        <v>11.24</v>
      </c>
      <c r="E263" s="158">
        <f>+[120]Presupuesto!D161</f>
        <v>5015</v>
      </c>
      <c r="F263" s="141" t="str">
        <f>VLOOKUP(E263,'[121]APU-IDU'!$A$2:$G$3656,2,FALSE)</f>
        <v>REDES ALCANTARILLADO / DRENAJE</v>
      </c>
      <c r="G263" s="141" t="str">
        <f>VLOOKUP(E263,'[121]APU-IDU'!$A$2:$G$3656,3,FALSE)</f>
        <v>REDES ALCANTARILLADO / DRENAJE</v>
      </c>
      <c r="H263" s="142" t="str">
        <f>VLOOKUP(E263,'[121]APU-IDU'!$A$2:$G$3656,4,FALSE)</f>
        <v>CAJA DE INSPECCION 0.80X0.8M. SUMINISTRO Y CONSTRUCCION. (H=0.6M. INCLUYE MARCO Y TAPA, NO INCLUYE BASE Y CAÑUELA).</v>
      </c>
      <c r="I263" s="121" t="str">
        <f>VLOOKUP(E263,'[121]APU-IDU'!$A$2:$G$3656,5,FALSE)</f>
        <v>UN</v>
      </c>
      <c r="J263" s="143">
        <v>1</v>
      </c>
      <c r="K263" s="144">
        <f>VLOOKUP(E263,'[121]APU-IDU'!$A$2:$G$3656,6,FALSE)</f>
        <v>456518</v>
      </c>
      <c r="L263" s="144">
        <f t="shared" si="20"/>
        <v>579778</v>
      </c>
      <c r="M263" s="145">
        <f t="shared" si="21"/>
        <v>579778</v>
      </c>
      <c r="N263" s="271"/>
    </row>
    <row r="264" spans="3:14" ht="42.75">
      <c r="C264" s="272"/>
      <c r="D264" s="157">
        <v>11.25</v>
      </c>
      <c r="E264" s="158">
        <f>+[120]Presupuesto!D165</f>
        <v>5180</v>
      </c>
      <c r="F264" s="141" t="str">
        <f>VLOOKUP(E264,'[121]APU-IDU'!$A$2:$G$3656,2,FALSE)</f>
        <v>REDES ALCANTARILLADO / DRENAJE</v>
      </c>
      <c r="G264" s="141" t="str">
        <f>VLOOKUP(E264,'[121]APU-IDU'!$A$2:$G$3656,3,FALSE)</f>
        <v>REDES ALCANTARILLADO / DRENAJE</v>
      </c>
      <c r="H264" s="142" t="str">
        <f>VLOOKUP(E264,'[121]APU-IDU'!$A$2:$G$3656,4,FALSE)</f>
        <v>FILTRO DE DRENAJE DE 0.6M X 1.0M. SUMINISTRO E INSTALACION. (INCLUYE TUBERIA PERFORADA D=4", GRAVA COMUN 1/2" Y GEOTEXTIL NT 4000 O SIMILAR).</v>
      </c>
      <c r="I264" s="121" t="str">
        <f>VLOOKUP(E264,'[121]APU-IDU'!$A$2:$G$3656,5,FALSE)</f>
        <v>ML</v>
      </c>
      <c r="J264" s="143">
        <v>1</v>
      </c>
      <c r="K264" s="144">
        <f>VLOOKUP(E264,'[121]APU-IDU'!$A$2:$G$3656,6,FALSE)</f>
        <v>201749</v>
      </c>
      <c r="L264" s="144">
        <f t="shared" si="20"/>
        <v>256221</v>
      </c>
      <c r="M264" s="145">
        <f t="shared" si="21"/>
        <v>256221</v>
      </c>
      <c r="N264" s="271"/>
    </row>
    <row r="265" spans="3:14" ht="42.75">
      <c r="C265" s="272"/>
      <c r="D265" s="157">
        <v>11.26</v>
      </c>
      <c r="E265" s="158">
        <f>+[120]Presupuesto!D195</f>
        <v>6161</v>
      </c>
      <c r="F265" s="141" t="str">
        <f>VLOOKUP(E265,'[121]APU-IDU'!$A$2:$G$3656,2,FALSE)</f>
        <v>REDES ALCANTARILLADO / DRENAJE</v>
      </c>
      <c r="G265" s="141" t="str">
        <f>VLOOKUP(E265,'[121]APU-IDU'!$A$2:$G$3656,3,FALSE)</f>
        <v>REDES ALCANTARILLADO / DRENAJE</v>
      </c>
      <c r="H265" s="142" t="str">
        <f>VLOOKUP(E265,'[121]APU-IDU'!$A$2:$G$3656,4,FALSE)</f>
        <v>INSPECCIÓN DE REDES DE ALCANTARILLADO CON SISTEMAS CCTV PARA DIÁMETROS ENTRE 6" A 36"</v>
      </c>
      <c r="I265" s="121" t="str">
        <f>VLOOKUP(E265,'[121]APU-IDU'!$A$2:$G$3656,5,FALSE)</f>
        <v>ML</v>
      </c>
      <c r="J265" s="143">
        <v>1</v>
      </c>
      <c r="K265" s="144">
        <f>VLOOKUP(E265,'[121]APU-IDU'!$A$2:$G$3656,6,FALSE)</f>
        <v>10710</v>
      </c>
      <c r="L265" s="144">
        <f t="shared" si="20"/>
        <v>13602</v>
      </c>
      <c r="M265" s="145">
        <f t="shared" si="21"/>
        <v>13602</v>
      </c>
      <c r="N265" s="271"/>
    </row>
    <row r="266" spans="3:14" ht="57">
      <c r="C266" s="272"/>
      <c r="D266" s="157">
        <v>11.27</v>
      </c>
      <c r="E266" s="158">
        <f>+[120]Presupuesto!D201</f>
        <v>6438</v>
      </c>
      <c r="F266" s="141" t="str">
        <f>VLOOKUP(E266,'[121]APU-IDU'!$A$2:$G$3656,2,FALSE)</f>
        <v>REDES ALCANTARILLADO / DRENAJE</v>
      </c>
      <c r="G266" s="141" t="str">
        <f>VLOOKUP(E266,'[121]APU-IDU'!$A$2:$G$3656,3,FALSE)</f>
        <v>REDES ALCANTARILLADO / DRENAJE</v>
      </c>
      <c r="H266" s="142" t="str">
        <f>VLOOKUP(E266,'[121]APU-IDU'!$A$2:$G$3656,4,FALSE)</f>
        <v>LAVADO Y SONDEO DE REDES DE ALCANTARILLADO ENTRE 6" Y 18" DE DIÁMETRO Y CON GRADO DE COLMATACIÓN MENOR DEL 30%. INCL MANO DE OBRA IDÓNEA, SEÑALIZACIÓN BÁSICA, SUMIN DE COMBUSTIBLE Y AGUA. INCL. IVA</v>
      </c>
      <c r="I266" s="121" t="str">
        <f>VLOOKUP(E266,'[121]APU-IDU'!$A$2:$G$3656,5,FALSE)</f>
        <v>ML</v>
      </c>
      <c r="J266" s="143">
        <v>1</v>
      </c>
      <c r="K266" s="144">
        <f>VLOOKUP(E266,'[121]APU-IDU'!$A$2:$G$3656,6,FALSE)</f>
        <v>14875</v>
      </c>
      <c r="L266" s="144">
        <f t="shared" si="20"/>
        <v>18891</v>
      </c>
      <c r="M266" s="145">
        <f t="shared" si="21"/>
        <v>18891</v>
      </c>
      <c r="N266" s="271"/>
    </row>
    <row r="267" spans="3:14" ht="71.25">
      <c r="C267" s="272"/>
      <c r="D267" s="157">
        <v>11.28</v>
      </c>
      <c r="E267" s="158">
        <f>+[120]Presupuesto!D202</f>
        <v>6439</v>
      </c>
      <c r="F267" s="141" t="str">
        <f>VLOOKUP(E267,'[121]APU-IDU'!$A$2:$G$3656,2,FALSE)</f>
        <v>REDES ALCANTARILLADO / DRENAJE</v>
      </c>
      <c r="G267" s="141" t="str">
        <f>VLOOKUP(E267,'[121]APU-IDU'!$A$2:$G$3656,3,FALSE)</f>
        <v>REDES ALCANTARILLADO / DRENAJE</v>
      </c>
      <c r="H267" s="142" t="str">
        <f>VLOOKUP(E267,'[121]APU-IDU'!$A$2:$G$3656,4,FALSE)</f>
        <v>LAVADO Y SONDEO DE REDES DE ALCANTARILLADO ENTRE 16" Y 36" DE DIÁMETRO Y CON GRADO DE COLMATACIÓN MENOR DEL 30%. INCLUYE MANO DE OBRA IDÓNEA, SEÑALIZACIÓN BÁSICA, SUMIN DE COMBUSTIBLE Y AGUA. INCL IVA</v>
      </c>
      <c r="I267" s="121" t="str">
        <f>VLOOKUP(E267,'[121]APU-IDU'!$A$2:$G$3656,5,FALSE)</f>
        <v>ML</v>
      </c>
      <c r="J267" s="143">
        <v>1</v>
      </c>
      <c r="K267" s="144">
        <f>VLOOKUP(E267,'[121]APU-IDU'!$A$2:$G$3656,6,FALSE)</f>
        <v>16065</v>
      </c>
      <c r="L267" s="144">
        <f t="shared" si="20"/>
        <v>20403</v>
      </c>
      <c r="M267" s="145">
        <f t="shared" si="21"/>
        <v>20403</v>
      </c>
      <c r="N267" s="271"/>
    </row>
    <row r="268" spans="3:14" ht="42.75">
      <c r="C268" s="272"/>
      <c r="D268" s="157">
        <v>11.29</v>
      </c>
      <c r="E268" s="158">
        <f>+[120]Presupuesto!D214</f>
        <v>7869</v>
      </c>
      <c r="F268" s="141" t="str">
        <f>VLOOKUP(E268,'[121]APU-IDU'!$A$2:$G$3656,2,FALSE)</f>
        <v>REDES ALCANTARILLADO / DRENAJE</v>
      </c>
      <c r="G268" s="141" t="str">
        <f>VLOOKUP(E268,'[121]APU-IDU'!$A$2:$G$3656,3,FALSE)</f>
        <v>REDES ALCANTARILLADO / DRENAJE</v>
      </c>
      <c r="H268" s="142" t="str">
        <f>VLOOKUP(E268,'[121]APU-IDU'!$A$2:$G$3656,4,FALSE)</f>
        <v>LIMPIEZA MANUAL DE SUMIDERO TIPO ST-1 , ST-2. INCLUYE CARGUE, RETIRO Y DISPOSICIÓN FINAL DE ESCOMBROS.</v>
      </c>
      <c r="I268" s="121" t="str">
        <f>VLOOKUP(E268,'[121]APU-IDU'!$A$2:$G$3656,5,FALSE)</f>
        <v>M3</v>
      </c>
      <c r="J268" s="143">
        <v>1</v>
      </c>
      <c r="K268" s="144">
        <f>VLOOKUP(E268,'[121]APU-IDU'!$A$2:$G$3656,6,FALSE)</f>
        <v>57817</v>
      </c>
      <c r="L268" s="144">
        <f t="shared" si="20"/>
        <v>73428</v>
      </c>
      <c r="M268" s="145">
        <f t="shared" si="21"/>
        <v>73428</v>
      </c>
      <c r="N268" s="271"/>
    </row>
    <row r="269" spans="3:14" ht="71.25">
      <c r="C269" s="272"/>
      <c r="D269" s="165">
        <v>11.3</v>
      </c>
      <c r="E269" s="158">
        <f>+[120]Presupuesto!D215</f>
        <v>7870</v>
      </c>
      <c r="F269" s="141" t="str">
        <f>VLOOKUP(E269,'[121]APU-IDU'!$A$2:$G$3656,2,FALSE)</f>
        <v>REDES ALCANTARILLADO / DRENAJE</v>
      </c>
      <c r="G269" s="141" t="str">
        <f>VLOOKUP(E269,'[121]APU-IDU'!$A$2:$G$3656,3,FALSE)</f>
        <v>REDES ALCANTARILLADO / DRENAJE</v>
      </c>
      <c r="H269" s="142" t="str">
        <f>VLOOKUP(E269,'[121]APU-IDU'!$A$2:$G$3656,4,FALSE)</f>
        <v>RECONSTRUCCIÓN DE LA TAPA DE SUMIDERO SL-100. CONCRETO 3000 PSI HECHO EN OBRA (INCLUYE DEMOLICIÓN DE LA PLACA DE CONCRETO EXISTENTE. INCLUYE ANCLAJES, ACERO DE REFUERZO, FORMALETA, ADHESIVO ESTRUCTURAL, CURADO, MARCO Y REJILLA) ALTURA=20 CM.</v>
      </c>
      <c r="I269" s="121" t="str">
        <f>VLOOKUP(E269,'[121]APU-IDU'!$A$2:$G$3656,5,FALSE)</f>
        <v>UN</v>
      </c>
      <c r="J269" s="143">
        <v>1</v>
      </c>
      <c r="K269" s="144">
        <f>VLOOKUP(E269,'[121]APU-IDU'!$A$2:$G$3656,6,FALSE)</f>
        <v>999510</v>
      </c>
      <c r="L269" s="144">
        <f t="shared" si="20"/>
        <v>1269378</v>
      </c>
      <c r="M269" s="145">
        <f t="shared" si="21"/>
        <v>1269378</v>
      </c>
      <c r="N269" s="271"/>
    </row>
    <row r="270" spans="3:14" ht="42.75">
      <c r="C270" s="272"/>
      <c r="D270" s="157">
        <v>11.31</v>
      </c>
      <c r="E270" s="158">
        <f>+[120]Presupuesto!D219</f>
        <v>7901</v>
      </c>
      <c r="F270" s="141" t="str">
        <f>VLOOKUP(E270,'[121]APU-IDU'!$A$2:$G$3656,2,FALSE)</f>
        <v>REDES ALCANTARILLADO / DRENAJE</v>
      </c>
      <c r="G270" s="141" t="str">
        <f>VLOOKUP(E270,'[121]APU-IDU'!$A$2:$G$3656,3,FALSE)</f>
        <v>REDES ALCANTARILLADO / DRENAJE</v>
      </c>
      <c r="H270" s="142" t="str">
        <f>VLOOKUP(E270,'[121]APU-IDU'!$A$2:$G$3656,4,FALSE)</f>
        <v>MANEJO DE AGUAS (INCLUYE MOTOBOMBA CON COMBUSTIBLE Y OPERADOR)</v>
      </c>
      <c r="I270" s="121" t="str">
        <f>VLOOKUP(E270,'[121]APU-IDU'!$A$2:$G$3656,5,FALSE)</f>
        <v>HR</v>
      </c>
      <c r="J270" s="143">
        <v>1</v>
      </c>
      <c r="K270" s="144">
        <f>VLOOKUP(E270,'[121]APU-IDU'!$A$2:$G$3656,6,FALSE)</f>
        <v>10667</v>
      </c>
      <c r="L270" s="144">
        <f t="shared" si="20"/>
        <v>13547</v>
      </c>
      <c r="M270" s="145">
        <f t="shared" si="21"/>
        <v>13547</v>
      </c>
      <c r="N270" s="271"/>
    </row>
    <row r="271" spans="3:14" ht="171">
      <c r="C271" s="272"/>
      <c r="D271" s="157">
        <v>11.32</v>
      </c>
      <c r="E271" s="158">
        <f>+[120]Presupuesto!D221</f>
        <v>8001</v>
      </c>
      <c r="F271" s="141" t="str">
        <f>VLOOKUP(E271,'[121]APU-IDU'!$A$2:$G$3656,2,FALSE)</f>
        <v>REDES ALCANTARILLADO / DRENAJE</v>
      </c>
      <c r="G271" s="141" t="str">
        <f>VLOOKUP(E271,'[121]APU-IDU'!$A$2:$G$3656,3,FALSE)</f>
        <v>REDES ALCANTARILLADO / DRENAJE</v>
      </c>
      <c r="H271" s="142" t="str">
        <f>VLOOKUP(E271,'[121]APU-IDU'!$A$2:$G$3656,4,FALSE)</f>
        <v>REHABILITACIÓN RED DE ALCANTARILLADO CON TECNOLOGÍA CIPP, CON RESINA DE GRP CURADA CON RAYOS UV, INCLUYE EQUIPOS, MATERIALES, TRANSPORTES Y PERSONAL. DIÁMETRO 8”.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271" s="121" t="str">
        <f>VLOOKUP(E271,'[121]APU-IDU'!$A$2:$G$3656,5,FALSE)</f>
        <v>ML</v>
      </c>
      <c r="J271" s="143">
        <v>1</v>
      </c>
      <c r="K271" s="144">
        <f>VLOOKUP(E271,'[121]APU-IDU'!$A$2:$G$3656,6,FALSE)</f>
        <v>1092122</v>
      </c>
      <c r="L271" s="144">
        <f t="shared" si="20"/>
        <v>1386995</v>
      </c>
      <c r="M271" s="145">
        <f t="shared" si="21"/>
        <v>1386995</v>
      </c>
      <c r="N271" s="271"/>
    </row>
    <row r="272" spans="3:14" ht="171">
      <c r="C272" s="272"/>
      <c r="D272" s="157">
        <v>11.33</v>
      </c>
      <c r="E272" s="158">
        <f>+[120]Presupuesto!D222</f>
        <v>8002</v>
      </c>
      <c r="F272" s="141" t="str">
        <f>VLOOKUP(E272,'[121]APU-IDU'!$A$2:$G$3656,2,FALSE)</f>
        <v>REDES ALCANTARILLADO / DRENAJE</v>
      </c>
      <c r="G272" s="141" t="str">
        <f>VLOOKUP(E272,'[121]APU-IDU'!$A$2:$G$3656,3,FALSE)</f>
        <v>REDES ALCANTARILLADO / DRENAJE</v>
      </c>
      <c r="H272" s="142" t="str">
        <f>VLOOKUP(E272,'[121]APU-IDU'!$A$2:$G$3656,4,FALSE)</f>
        <v>REHABILITACIÓN RED DE ALCANTARILLADO CON TECNOLOGÍA CIPP, CON RESINA DE GRP CURADA CON RAYOS UV, INCLUYE EQUIPOS, MATERIALES, TRANSPORTES Y PERSONAL. DIÁMETRO 10”.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272" s="121" t="str">
        <f>VLOOKUP(E272,'[121]APU-IDU'!$A$2:$G$3656,5,FALSE)</f>
        <v>ML</v>
      </c>
      <c r="J272" s="143">
        <v>1</v>
      </c>
      <c r="K272" s="144">
        <f>VLOOKUP(E272,'[121]APU-IDU'!$A$2:$G$3656,6,FALSE)</f>
        <v>1148435</v>
      </c>
      <c r="L272" s="144">
        <f t="shared" si="20"/>
        <v>1458512</v>
      </c>
      <c r="M272" s="145">
        <f t="shared" si="21"/>
        <v>1458512</v>
      </c>
      <c r="N272" s="271"/>
    </row>
    <row r="273" spans="3:14" ht="171">
      <c r="C273" s="272"/>
      <c r="D273" s="157">
        <v>11.34</v>
      </c>
      <c r="E273" s="158">
        <f>+[120]Presupuesto!D223</f>
        <v>8003</v>
      </c>
      <c r="F273" s="141" t="str">
        <f>VLOOKUP(E273,'[121]APU-IDU'!$A$2:$G$3656,2,FALSE)</f>
        <v>REDES ALCANTARILLADO / DRENAJE</v>
      </c>
      <c r="G273" s="141" t="str">
        <f>VLOOKUP(E273,'[121]APU-IDU'!$A$2:$G$3656,3,FALSE)</f>
        <v>REDES ALCANTARILLADO / DRENAJE</v>
      </c>
      <c r="H273" s="142" t="str">
        <f>VLOOKUP(E273,'[121]APU-IDU'!$A$2:$G$3656,4,FALSE)</f>
        <v>REHABILITACIÓN RED DE ALCANTARILLADO CON TECNOLOGÍA CIPP, CON RESINA DE GRP CURADA CON RAYOS UV, INCLUYE EQUIPOS, MATERIALES, TRANSPORTES Y PERSONAL. DIÁMETRO 12”. ESPESOR 3,00 MM. EC = 14.200 MPA. (INCLUYE: FABRICACIÓN, IMPORTACIÓN, NACIONALIZACIÓN, LOGÍSTICA Y SUMINISTRO DE MATERIALES (LINER), PROCESO INSTALACIÓN, CURADO CON LUZ ULTRAVIOLETA, PERSONAL Y ACTIVIDADES COMPLEMENTARIAS PARA FINALIZAR LA REHABILITACIÓN, INSPECCIÓN FINAL CON EQUIPO CCTV. (ENTREGA DE VIDEO, INFORME POS REHABILITACIÓN E INFORME DE PROTOCOLO DEL PROCESO DE REHABILITACIÓN CON NORMA TÉCNICA EAB)).</v>
      </c>
      <c r="I273" s="121" t="str">
        <f>VLOOKUP(E273,'[121]APU-IDU'!$A$2:$G$3656,5,FALSE)</f>
        <v>ML</v>
      </c>
      <c r="J273" s="143">
        <v>1</v>
      </c>
      <c r="K273" s="144">
        <f>VLOOKUP(E273,'[121]APU-IDU'!$A$2:$G$3656,6,FALSE)</f>
        <v>1268061</v>
      </c>
      <c r="L273" s="144">
        <f t="shared" si="20"/>
        <v>1610437</v>
      </c>
      <c r="M273" s="145">
        <f t="shared" si="21"/>
        <v>1610437</v>
      </c>
      <c r="N273" s="271"/>
    </row>
    <row r="274" spans="3:14" ht="42.75">
      <c r="C274" s="272"/>
      <c r="D274" s="157">
        <v>11.35</v>
      </c>
      <c r="E274" s="158">
        <f>+[120]Presupuesto!D225</f>
        <v>8152</v>
      </c>
      <c r="F274" s="141" t="str">
        <f>VLOOKUP(E274,'[121]APU-IDU'!$A$2:$G$3656,2,FALSE)</f>
        <v>REDES ALCANTARILLADO / DRENAJE</v>
      </c>
      <c r="G274" s="141" t="str">
        <f>VLOOKUP(E274,'[121]APU-IDU'!$A$2:$G$3656,3,FALSE)</f>
        <v>REDES ALCANTARILLADO / DRENAJE</v>
      </c>
      <c r="H274" s="142" t="str">
        <f>VLOOKUP(E274,'[121]APU-IDU'!$A$2:$G$3656,4,FALSE)</f>
        <v>RENIVELACIÓN DE ACOMETIDA DOMICILIARIA.</v>
      </c>
      <c r="I274" s="121" t="str">
        <f>VLOOKUP(E274,'[121]APU-IDU'!$A$2:$G$3656,5,FALSE)</f>
        <v>UN</v>
      </c>
      <c r="J274" s="143">
        <v>1</v>
      </c>
      <c r="K274" s="144">
        <f>VLOOKUP(E274,'[121]APU-IDU'!$A$2:$G$3656,6,FALSE)</f>
        <v>36724</v>
      </c>
      <c r="L274" s="144">
        <f t="shared" si="20"/>
        <v>46639</v>
      </c>
      <c r="M274" s="145">
        <f t="shared" si="21"/>
        <v>46639</v>
      </c>
      <c r="N274" s="271"/>
    </row>
    <row r="275" spans="3:14" ht="29.25" thickBot="1">
      <c r="C275" s="272"/>
      <c r="D275" s="160">
        <v>11.36</v>
      </c>
      <c r="E275" s="161">
        <f>+[120]Presupuesto!D234</f>
        <v>8970</v>
      </c>
      <c r="F275" s="148" t="str">
        <f>VLOOKUP(E275,'[121]APU-IDU'!$A$2:$G$3656,2,FALSE)</f>
        <v>REDES ACUEDUCTO</v>
      </c>
      <c r="G275" s="148" t="str">
        <f>VLOOKUP(E275,'[121]APU-IDU'!$A$2:$G$3656,3,FALSE)</f>
        <v>REDES ACUEDUCTO</v>
      </c>
      <c r="H275" s="149" t="str">
        <f>VLOOKUP(E275,'[121]APU-IDU'!$A$2:$G$3656,4,FALSE)</f>
        <v>CAJILLA PLASTICA Y TAPA EN POLIPROPILENO PARA MEDIDOR. SUMINISTRO E INSTALACION</v>
      </c>
      <c r="I275" s="147" t="str">
        <f>VLOOKUP(E275,'[121]APU-IDU'!$A$2:$G$3656,5,FALSE)</f>
        <v>UN</v>
      </c>
      <c r="J275" s="150">
        <v>1</v>
      </c>
      <c r="K275" s="151">
        <f>VLOOKUP(E275,'[121]APU-IDU'!$A$2:$G$3656,6,FALSE)</f>
        <v>284552</v>
      </c>
      <c r="L275" s="151">
        <f t="shared" si="20"/>
        <v>361381</v>
      </c>
      <c r="M275" s="152">
        <f t="shared" si="21"/>
        <v>361381</v>
      </c>
      <c r="N275" s="271"/>
    </row>
    <row r="276" spans="3:14" ht="15.75" thickBot="1">
      <c r="C276" s="272"/>
      <c r="D276" s="299" t="s">
        <v>86</v>
      </c>
      <c r="E276" s="300"/>
      <c r="F276" s="300"/>
      <c r="G276" s="300"/>
      <c r="H276" s="300"/>
      <c r="I276" s="300"/>
      <c r="J276" s="300"/>
      <c r="K276" s="300"/>
      <c r="L276" s="301"/>
      <c r="M276" s="153">
        <f>+SUM(M240:M275)</f>
        <v>27107256</v>
      </c>
      <c r="N276" s="271"/>
    </row>
    <row r="277" spans="3:14" ht="13.5" thickBot="1">
      <c r="C277" s="272"/>
      <c r="N277" s="271"/>
    </row>
    <row r="278" spans="3:14" ht="15.75" thickBot="1">
      <c r="C278" s="272"/>
      <c r="D278" s="286" t="s">
        <v>107</v>
      </c>
      <c r="E278" s="287"/>
      <c r="F278" s="287"/>
      <c r="G278" s="287"/>
      <c r="H278" s="287"/>
      <c r="I278" s="287"/>
      <c r="J278" s="287"/>
      <c r="K278" s="287"/>
      <c r="L278" s="287"/>
      <c r="M278" s="288"/>
      <c r="N278" s="271"/>
    </row>
    <row r="279" spans="3:14" ht="24" customHeight="1">
      <c r="C279" s="272"/>
      <c r="D279" s="289" t="s">
        <v>2</v>
      </c>
      <c r="E279" s="291" t="s">
        <v>81</v>
      </c>
      <c r="F279" s="293" t="s">
        <v>3</v>
      </c>
      <c r="G279" s="294"/>
      <c r="H279" s="289" t="s">
        <v>4</v>
      </c>
      <c r="I279" s="291" t="s">
        <v>5</v>
      </c>
      <c r="J279" s="291" t="s">
        <v>6</v>
      </c>
      <c r="K279" s="295" t="s">
        <v>82</v>
      </c>
      <c r="L279" s="295" t="s">
        <v>83</v>
      </c>
      <c r="M279" s="297" t="s">
        <v>84</v>
      </c>
      <c r="N279" s="271"/>
    </row>
    <row r="280" spans="3:14" ht="24" customHeight="1" thickBot="1">
      <c r="C280" s="272"/>
      <c r="D280" s="290"/>
      <c r="E280" s="292"/>
      <c r="F280" s="120" t="s">
        <v>7</v>
      </c>
      <c r="G280" s="120" t="s">
        <v>8</v>
      </c>
      <c r="H280" s="290"/>
      <c r="I280" s="292"/>
      <c r="J280" s="292"/>
      <c r="K280" s="296"/>
      <c r="L280" s="296"/>
      <c r="M280" s="298"/>
      <c r="N280" s="271"/>
    </row>
    <row r="281" spans="3:14" ht="15">
      <c r="C281" s="272"/>
      <c r="D281" s="333" t="s">
        <v>108</v>
      </c>
      <c r="E281" s="334"/>
      <c r="F281" s="334"/>
      <c r="G281" s="334"/>
      <c r="H281" s="334"/>
      <c r="I281" s="334"/>
      <c r="J281" s="334"/>
      <c r="K281" s="334"/>
      <c r="L281" s="334"/>
      <c r="M281" s="335"/>
      <c r="N281" s="271"/>
    </row>
    <row r="282" spans="3:14" ht="28.5">
      <c r="C282" s="272"/>
      <c r="D282" s="157">
        <v>12.1</v>
      </c>
      <c r="E282" s="158">
        <f>+[120]Presupuesto!D12</f>
        <v>3009</v>
      </c>
      <c r="F282" s="141" t="str">
        <f>VLOOKUP(E282,'[121]APU-IDU'!$A$2:$G$3656,2,FALSE)</f>
        <v>EXCAVACIONES</v>
      </c>
      <c r="G282" s="141" t="str">
        <f>VLOOKUP(E282,'[121]APU-IDU'!$A$2:$G$3656,3,FALSE)</f>
        <v>EXC. ESTRUCTURAS Y REDES</v>
      </c>
      <c r="H282" s="142" t="str">
        <f>VLOOKUP(E282,'[121]APU-IDU'!$A$2:$G$3656,4,FALSE)</f>
        <v>EXCAVACION MANUAL PARA REDES PROFUNDIDAD 0M - 2M (INCLUYE CARGUE)</v>
      </c>
      <c r="I282" s="121" t="str">
        <f>VLOOKUP(E282,'[121]APU-IDU'!$A$2:$G$3656,5,FALSE)</f>
        <v>M3</v>
      </c>
      <c r="J282" s="143">
        <v>1</v>
      </c>
      <c r="K282" s="144">
        <f>VLOOKUP(E282,'[121]APU-IDU'!$A$2:$G$3656,6,FALSE)</f>
        <v>31876</v>
      </c>
      <c r="L282" s="159">
        <f t="shared" ref="L282:L345" si="22">+ROUND(K282*$M$408+K282,0)</f>
        <v>40483</v>
      </c>
      <c r="M282" s="145">
        <f>+J282*L282</f>
        <v>40483</v>
      </c>
      <c r="N282" s="271"/>
    </row>
    <row r="283" spans="3:14" ht="42.75">
      <c r="C283" s="272"/>
      <c r="D283" s="157">
        <v>12.2</v>
      </c>
      <c r="E283" s="158">
        <f>+[120]Presupuesto!D14</f>
        <v>3011</v>
      </c>
      <c r="F283" s="141" t="str">
        <f>VLOOKUP(E283,'[121]APU-IDU'!$A$2:$G$3656,2,FALSE)</f>
        <v>DEMOLICIONES</v>
      </c>
      <c r="G283" s="141" t="str">
        <f>VLOOKUP(E283,'[121]APU-IDU'!$A$2:$G$3656,3,FALSE)</f>
        <v>DEMOLICIONES</v>
      </c>
      <c r="H283" s="142" t="str">
        <f>VLOOKUP(E283,'[121]APU-IDU'!$A$2:$G$3656,4,FALSE)</f>
        <v>DEMOLICION MANUAL SARDINEL EXISTENTE (INCLUYE CARGUE). NO INCLUYE TRANSPORTE Y DISPOSICIÓN FINAL DE SOBRANTES.</v>
      </c>
      <c r="I283" s="121" t="str">
        <f>VLOOKUP(E283,'[121]APU-IDU'!$A$2:$G$3656,5,FALSE)</f>
        <v>ML</v>
      </c>
      <c r="J283" s="143">
        <v>1</v>
      </c>
      <c r="K283" s="144">
        <f>VLOOKUP(E283,'[121]APU-IDU'!$A$2:$G$3656,6,FALSE)</f>
        <v>4523</v>
      </c>
      <c r="L283" s="159">
        <f t="shared" si="22"/>
        <v>5744</v>
      </c>
      <c r="M283" s="145">
        <f t="shared" ref="M283:M346" si="23">+J283*L283</f>
        <v>5744</v>
      </c>
      <c r="N283" s="271"/>
    </row>
    <row r="284" spans="3:14" ht="57">
      <c r="C284" s="272"/>
      <c r="D284" s="157">
        <v>12.3</v>
      </c>
      <c r="E284" s="158">
        <f>+[120]Presupuesto!D15</f>
        <v>3017</v>
      </c>
      <c r="F284" s="141" t="str">
        <f>VLOOKUP(E284,'[121]APU-IDU'!$A$2:$G$3656,2,FALSE)</f>
        <v>TRANSPORTES Y ACARREOS</v>
      </c>
      <c r="G284" s="141" t="str">
        <f>VLOOKUP(E284,'[121]APU-IDU'!$A$2:$G$3656,3,FALSE)</f>
        <v>TRANSPORTES Y ACARREOS</v>
      </c>
      <c r="H284" s="142" t="str">
        <f>VLOOKUP(E284,'[121]APU-IDU'!$A$2:$G$3656,4,FALSE)</f>
        <v>TRANSPORTE Y DISPOSICIÓN FINAL DE ESCOMBROS EN SITIO AUTORIZADO (DISTANCIA DE TRANSPORTE 21 KM). A DISTANCIA MAYOR DEL ACARREO LIBRE (90 M) EN SITIO AUTORIZADO POR LA ENTIDAD AMBIENTAL COMPETENTE.</v>
      </c>
      <c r="I284" s="121" t="str">
        <f>VLOOKUP(E284,'[121]APU-IDU'!$A$2:$G$3656,5,FALSE)</f>
        <v>M3</v>
      </c>
      <c r="J284" s="143">
        <v>1</v>
      </c>
      <c r="K284" s="144">
        <f>VLOOKUP(E284,'[121]APU-IDU'!$A$2:$G$3656,6,FALSE)</f>
        <v>34896</v>
      </c>
      <c r="L284" s="159">
        <f t="shared" si="22"/>
        <v>44318</v>
      </c>
      <c r="M284" s="145">
        <f t="shared" si="23"/>
        <v>44318</v>
      </c>
      <c r="N284" s="271"/>
    </row>
    <row r="285" spans="3:14" ht="42.75">
      <c r="C285" s="272"/>
      <c r="D285" s="157">
        <v>12.4</v>
      </c>
      <c r="E285" s="158">
        <f>+[120]Presupuesto!D17</f>
        <v>3024</v>
      </c>
      <c r="F285" s="141" t="str">
        <f>VLOOKUP(E285,'[121]APU-IDU'!$A$2:$G$3656,2,FALSE)</f>
        <v>RELLENOS Y CAPAS GRANULARES</v>
      </c>
      <c r="G285" s="141" t="str">
        <f>VLOOKUP(E285,'[121]APU-IDU'!$A$2:$G$3656,3,FALSE)</f>
        <v>RELLENOS PARA ANDENES Y REDES</v>
      </c>
      <c r="H285" s="142" t="str">
        <f>VLOOKUP(E285,'[121]APU-IDU'!$A$2:$G$3656,4,FALSE)</f>
        <v>RELLENO PARA REDES EN ARENA DE PEÑA (SUMINISTRO, EXTENDIDO, HUMEDECIMIENTO Y COMPACTACIÓN)</v>
      </c>
      <c r="I285" s="121" t="str">
        <f>VLOOKUP(E285,'[121]APU-IDU'!$A$2:$G$3656,5,FALSE)</f>
        <v>M3</v>
      </c>
      <c r="J285" s="143">
        <v>1</v>
      </c>
      <c r="K285" s="144">
        <f>VLOOKUP(E285,'[121]APU-IDU'!$A$2:$G$3656,6,FALSE)</f>
        <v>109001</v>
      </c>
      <c r="L285" s="159">
        <f t="shared" si="22"/>
        <v>138431</v>
      </c>
      <c r="M285" s="145">
        <f t="shared" si="23"/>
        <v>138431</v>
      </c>
      <c r="N285" s="271"/>
    </row>
    <row r="286" spans="3:14" ht="42.75">
      <c r="C286" s="272"/>
      <c r="D286" s="157">
        <v>12.5</v>
      </c>
      <c r="E286" s="158">
        <f>+[120]Presupuesto!D25</f>
        <v>3050</v>
      </c>
      <c r="F286" s="141" t="str">
        <f>VLOOKUP(E286,'[121]APU-IDU'!$A$2:$G$3656,2,FALSE)</f>
        <v>RELLENOS Y CAPAS GRANULARES</v>
      </c>
      <c r="G286" s="141" t="str">
        <f>VLOOKUP(E286,'[121]APU-IDU'!$A$2:$G$3656,3,FALSE)</f>
        <v>RELLENOS PARA ANDENES Y REDES</v>
      </c>
      <c r="H286" s="142" t="str">
        <f>VLOOKUP(E286,'[121]APU-IDU'!$A$2:$G$3656,4,FALSE)</f>
        <v>RELLENO EN MATERIAL SELECCIONADO PROVENIENTE DE LA EXCAVACIÓN (EXTENDIDO MANUAL, HUMEDECIMIENTO Y COMPACTACIÓN)</v>
      </c>
      <c r="I286" s="121" t="str">
        <f>VLOOKUP(E286,'[121]APU-IDU'!$A$2:$G$3656,5,FALSE)</f>
        <v>M3</v>
      </c>
      <c r="J286" s="143">
        <v>1</v>
      </c>
      <c r="K286" s="144">
        <f>VLOOKUP(E286,'[121]APU-IDU'!$A$2:$G$3656,6,FALSE)</f>
        <v>27582</v>
      </c>
      <c r="L286" s="159">
        <f t="shared" si="22"/>
        <v>35029</v>
      </c>
      <c r="M286" s="145">
        <f t="shared" si="23"/>
        <v>35029</v>
      </c>
      <c r="N286" s="271"/>
    </row>
    <row r="287" spans="3:14" ht="42.75">
      <c r="C287" s="272"/>
      <c r="D287" s="157">
        <v>12.6</v>
      </c>
      <c r="E287" s="158">
        <f>+[120]Presupuesto!D26</f>
        <v>3052</v>
      </c>
      <c r="F287" s="141" t="str">
        <f>VLOOKUP(E287,'[121]APU-IDU'!$A$2:$G$3656,2,FALSE)</f>
        <v>RELLENOS Y CAPAS GRANULARES</v>
      </c>
      <c r="G287" s="141" t="str">
        <f>VLOOKUP(E287,'[121]APU-IDU'!$A$2:$G$3656,3,FALSE)</f>
        <v>RELLENOS PARA ANDENES Y REDES</v>
      </c>
      <c r="H287" s="142" t="str">
        <f>VLOOKUP(E287,'[121]APU-IDU'!$A$2:$G$3656,4,FALSE)</f>
        <v>RELLENO PARA REDES EN SUBBASE GRANULAR B-200 (SUMINISTRO, EXTENDIDO, HUMEDECIMIENTO Y COMPACTACIÓN)</v>
      </c>
      <c r="I287" s="121" t="str">
        <f>VLOOKUP(E287,'[121]APU-IDU'!$A$2:$G$3656,5,FALSE)</f>
        <v>M3</v>
      </c>
      <c r="J287" s="143">
        <v>1</v>
      </c>
      <c r="K287" s="144">
        <f>VLOOKUP(E287,'[121]APU-IDU'!$A$2:$G$3656,6,FALSE)</f>
        <v>81863</v>
      </c>
      <c r="L287" s="159">
        <f t="shared" si="22"/>
        <v>103966</v>
      </c>
      <c r="M287" s="145">
        <f t="shared" si="23"/>
        <v>103966</v>
      </c>
      <c r="N287" s="271"/>
    </row>
    <row r="288" spans="3:14" ht="42.75">
      <c r="C288" s="272"/>
      <c r="D288" s="157">
        <v>12.7</v>
      </c>
      <c r="E288" s="158">
        <f>+[120]Presupuesto!D27</f>
        <v>3062</v>
      </c>
      <c r="F288" s="141" t="str">
        <f>VLOOKUP(E288,'[121]APU-IDU'!$A$2:$G$3656,2,FALSE)</f>
        <v>ANDENES Y SARDINELES</v>
      </c>
      <c r="G288" s="141" t="str">
        <f>VLOOKUP(E288,'[121]APU-IDU'!$A$2:$G$3656,3,FALSE)</f>
        <v>PISOS EN ADOQUINES Y EN LOSETAS</v>
      </c>
      <c r="H288" s="142" t="str">
        <f>VLOOKUP(E288,'[121]APU-IDU'!$A$2:$G$3656,4,FALSE)</f>
        <v>PISO EN LOSETA PREFABRICADA A30 (SUMINISTRO E INSTALACIÓN. INCLUYE BASE 4CM ARENA NIVELACIÓN Y ARENA DE SELLO)</v>
      </c>
      <c r="I288" s="121" t="str">
        <f>VLOOKUP(E288,'[121]APU-IDU'!$A$2:$G$3656,5,FALSE)</f>
        <v>M2</v>
      </c>
      <c r="J288" s="143">
        <v>1</v>
      </c>
      <c r="K288" s="144">
        <f>VLOOKUP(E288,'[121]APU-IDU'!$A$2:$G$3656,6,FALSE)</f>
        <v>63302</v>
      </c>
      <c r="L288" s="159">
        <f t="shared" si="22"/>
        <v>80394</v>
      </c>
      <c r="M288" s="145">
        <f t="shared" si="23"/>
        <v>80394</v>
      </c>
      <c r="N288" s="271"/>
    </row>
    <row r="289" spans="3:14" ht="42.75">
      <c r="C289" s="272"/>
      <c r="D289" s="157">
        <v>12.8</v>
      </c>
      <c r="E289" s="158">
        <f>+[120]Presupuesto!D31</f>
        <v>3203</v>
      </c>
      <c r="F289" s="141" t="str">
        <f>VLOOKUP(E289,'[121]APU-IDU'!$A$2:$G$3656,2,FALSE)</f>
        <v>CONCRETO Y ACERO PARA ESTRUCTURAS</v>
      </c>
      <c r="G289" s="141" t="str">
        <f>VLOOKUP(E289,'[121]APU-IDU'!$A$2:$G$3656,3,FALSE)</f>
        <v>CONCRETO PARA ESTRUCTURAS</v>
      </c>
      <c r="H289" s="142" t="str">
        <f>VLOOKUP(E289,'[121]APU-IDU'!$A$2:$G$3656,4,FALSE)</f>
        <v>CONCRETO 2500 PSI HECHO EN OBRA PARA REDES (SUMINISTRO Y COLOCACIÓN)</v>
      </c>
      <c r="I289" s="121" t="str">
        <f>VLOOKUP(E289,'[121]APU-IDU'!$A$2:$G$3656,5,FALSE)</f>
        <v>M3</v>
      </c>
      <c r="J289" s="143">
        <v>1</v>
      </c>
      <c r="K289" s="144">
        <f>VLOOKUP(E289,'[121]APU-IDU'!$A$2:$G$3656,6,FALSE)</f>
        <v>459915</v>
      </c>
      <c r="L289" s="159">
        <f t="shared" si="22"/>
        <v>584092</v>
      </c>
      <c r="M289" s="145">
        <f t="shared" si="23"/>
        <v>584092</v>
      </c>
      <c r="N289" s="271"/>
    </row>
    <row r="290" spans="3:14" ht="42.75">
      <c r="C290" s="272"/>
      <c r="D290" s="157">
        <v>12.9</v>
      </c>
      <c r="E290" s="158">
        <f>+[120]Presupuesto!D32</f>
        <v>3204</v>
      </c>
      <c r="F290" s="141" t="str">
        <f>VLOOKUP(E290,'[121]APU-IDU'!$A$2:$G$3656,2,FALSE)</f>
        <v>PAVIMENTOS</v>
      </c>
      <c r="G290" s="141" t="str">
        <f>VLOOKUP(E290,'[121]APU-IDU'!$A$2:$G$3656,3,FALSE)</f>
        <v>PAVIMENTOS EN CONCRETO HIDRAULICO</v>
      </c>
      <c r="H290" s="142" t="str">
        <f>VLOOKUP(E290,'[121]APU-IDU'!$A$2:$G$3656,4,FALSE)</f>
        <v>LOSA DE CONCRETO MR43 (SUMINISTRO, FORMALETEADO, COLOCACIÓN Y ACABADO. NO INCLUYE ACERO, CURADO, JUNTAS)</v>
      </c>
      <c r="I290" s="121" t="str">
        <f>VLOOKUP(E290,'[121]APU-IDU'!$A$2:$G$3656,5,FALSE)</f>
        <v>M3</v>
      </c>
      <c r="J290" s="143">
        <v>1</v>
      </c>
      <c r="K290" s="144">
        <f>VLOOKUP(E290,'[121]APU-IDU'!$A$2:$G$3656,6,FALSE)</f>
        <v>544282</v>
      </c>
      <c r="L290" s="159">
        <f t="shared" si="22"/>
        <v>691238</v>
      </c>
      <c r="M290" s="145">
        <f t="shared" si="23"/>
        <v>691238</v>
      </c>
      <c r="N290" s="271"/>
    </row>
    <row r="291" spans="3:14" ht="28.5">
      <c r="C291" s="272"/>
      <c r="D291" s="165">
        <v>12.1</v>
      </c>
      <c r="E291" s="158">
        <f>+[120]Presupuesto!D33</f>
        <v>3210</v>
      </c>
      <c r="F291" s="141" t="str">
        <f>VLOOKUP(E291,'[121]APU-IDU'!$A$2:$G$3656,2,FALSE)</f>
        <v>ANDENES Y SARDINELES</v>
      </c>
      <c r="G291" s="141" t="str">
        <f>VLOOKUP(E291,'[121]APU-IDU'!$A$2:$G$3656,3,FALSE)</f>
        <v>SARDINELES Y BORDILLOS</v>
      </c>
      <c r="H291" s="142" t="str">
        <f>VLOOKUP(E291,'[121]APU-IDU'!$A$2:$G$3656,4,FALSE)</f>
        <v>BORDILLO PREFABRICADO A80 (SUMINISTRO E INSTALACIÓN. INCLUYE 3CM MORTERO DE NIVELACIÓN 2000 PSI)</v>
      </c>
      <c r="I291" s="121" t="str">
        <f>VLOOKUP(E291,'[121]APU-IDU'!$A$2:$G$3656,5,FALSE)</f>
        <v>ML</v>
      </c>
      <c r="J291" s="143">
        <v>1</v>
      </c>
      <c r="K291" s="144">
        <f>VLOOKUP(E291,'[121]APU-IDU'!$A$2:$G$3656,6,FALSE)</f>
        <v>52998</v>
      </c>
      <c r="L291" s="159">
        <f t="shared" si="22"/>
        <v>67307</v>
      </c>
      <c r="M291" s="145">
        <f t="shared" si="23"/>
        <v>67307</v>
      </c>
      <c r="N291" s="271"/>
    </row>
    <row r="292" spans="3:14" ht="42.75">
      <c r="C292" s="272"/>
      <c r="D292" s="157">
        <v>12.11</v>
      </c>
      <c r="E292" s="158">
        <f>+[120]Presupuesto!D34</f>
        <v>3394</v>
      </c>
      <c r="F292" s="141" t="str">
        <f>VLOOKUP(E292,'[121]APU-IDU'!$A$2:$G$3656,2,FALSE)</f>
        <v>PAVIMENTOS</v>
      </c>
      <c r="G292" s="141" t="str">
        <f>VLOOKUP(E292,'[121]APU-IDU'!$A$2:$G$3656,3,FALSE)</f>
        <v>PAVIMENTOS EN CONCRETO HIDRAULICO</v>
      </c>
      <c r="H292" s="142" t="str">
        <f>VLOOKUP(E292,'[121]APU-IDU'!$A$2:$G$3656,4,FALSE)</f>
        <v>LOSA DE CONCRETO MR41 (SUMINISTRO, FORMALETEADO, COLOCACIÓN Y ACABADO. NO INCLUYE ACERO, CURADO, JUNTAS)</v>
      </c>
      <c r="I292" s="121" t="str">
        <f>VLOOKUP(E292,'[121]APU-IDU'!$A$2:$G$3656,5,FALSE)</f>
        <v>M3</v>
      </c>
      <c r="J292" s="143">
        <v>1</v>
      </c>
      <c r="K292" s="144">
        <f>VLOOKUP(E292,'[121]APU-IDU'!$A$2:$G$3656,6,FALSE)</f>
        <v>541158</v>
      </c>
      <c r="L292" s="159">
        <f t="shared" si="22"/>
        <v>687271</v>
      </c>
      <c r="M292" s="145">
        <f t="shared" si="23"/>
        <v>687271</v>
      </c>
      <c r="N292" s="271"/>
    </row>
    <row r="293" spans="3:14" ht="42.75">
      <c r="C293" s="272"/>
      <c r="D293" s="157">
        <v>12.13</v>
      </c>
      <c r="E293" s="158">
        <f>+[120]Presupuesto!D35</f>
        <v>3425</v>
      </c>
      <c r="F293" s="141" t="str">
        <f>VLOOKUP(E293,'[121]APU-IDU'!$A$2:$G$3656,2,FALSE)</f>
        <v>ANDENES Y SARDINELES</v>
      </c>
      <c r="G293" s="141" t="str">
        <f>VLOOKUP(E293,'[121]APU-IDU'!$A$2:$G$3656,3,FALSE)</f>
        <v>ANDENES EN CONCRETO</v>
      </c>
      <c r="H293" s="142" t="str">
        <f>VLOOKUP(E293,'[121]APU-IDU'!$A$2:$G$3656,4,FALSE)</f>
        <v>ANDEN CONCRETO GRAVA COMÚN DE 3000 PSI (210 KG/CM2) PREMEZCLADO E=0.10M (INCLUYE SUMINISTRO, FORMALETEO, FUNDIDA Y CURADO)</v>
      </c>
      <c r="I293" s="121" t="str">
        <f>VLOOKUP(E293,'[121]APU-IDU'!$A$2:$G$3656,5,FALSE)</f>
        <v>M2</v>
      </c>
      <c r="J293" s="143">
        <v>1</v>
      </c>
      <c r="K293" s="144">
        <f>VLOOKUP(E293,'[121]APU-IDU'!$A$2:$G$3656,6,FALSE)</f>
        <v>55693</v>
      </c>
      <c r="L293" s="159">
        <f t="shared" si="22"/>
        <v>70730</v>
      </c>
      <c r="M293" s="145">
        <f t="shared" si="23"/>
        <v>70730</v>
      </c>
      <c r="N293" s="271"/>
    </row>
    <row r="294" spans="3:14" ht="42.75">
      <c r="C294" s="272"/>
      <c r="D294" s="157">
        <v>12.15</v>
      </c>
      <c r="E294" s="158">
        <f>+[120]Presupuesto!D41</f>
        <v>3443</v>
      </c>
      <c r="F294" s="141" t="str">
        <f>VLOOKUP(E294,'[121]APU-IDU'!$A$2:$G$3656,2,FALSE)</f>
        <v>RELLENOS Y CAPAS GRANULARES</v>
      </c>
      <c r="G294" s="141" t="str">
        <f>VLOOKUP(E294,'[121]APU-IDU'!$A$2:$G$3656,3,FALSE)</f>
        <v>CAPAS GRANULARES</v>
      </c>
      <c r="H294" s="142" t="str">
        <f>VLOOKUP(E294,'[121]APU-IDU'!$A$2:$G$3656,4,FALSE)</f>
        <v>SUBBASE GRANULAR B-200 (SUMINISTRO, EXTENDIDO, NIVELACIÓN, HUMEDECIMIENTO Y COMPACTACIÓN CON VIBROCOMPACTADOR)</v>
      </c>
      <c r="I294" s="121" t="str">
        <f>VLOOKUP(E294,'[121]APU-IDU'!$A$2:$G$3656,5,FALSE)</f>
        <v>M3</v>
      </c>
      <c r="J294" s="143">
        <v>1</v>
      </c>
      <c r="K294" s="144">
        <f>VLOOKUP(E294,'[121]APU-IDU'!$A$2:$G$3656,6,FALSE)</f>
        <v>71441</v>
      </c>
      <c r="L294" s="159">
        <f t="shared" si="22"/>
        <v>90730</v>
      </c>
      <c r="M294" s="145">
        <f t="shared" si="23"/>
        <v>90730</v>
      </c>
      <c r="N294" s="271"/>
    </row>
    <row r="295" spans="3:14" ht="28.5">
      <c r="C295" s="272"/>
      <c r="D295" s="157">
        <v>12.17</v>
      </c>
      <c r="E295" s="158">
        <f>+[120]Presupuesto!D43</f>
        <v>3464</v>
      </c>
      <c r="F295" s="141" t="str">
        <f>VLOOKUP(E295,'[121]APU-IDU'!$A$2:$G$3656,2,FALSE)</f>
        <v>EXCAVACIONES</v>
      </c>
      <c r="G295" s="141" t="str">
        <f>VLOOKUP(E295,'[121]APU-IDU'!$A$2:$G$3656,3,FALSE)</f>
        <v>EXC. CONFORMACIÓN DE SUBRASANTE</v>
      </c>
      <c r="H295" s="142" t="str">
        <f>VLOOKUP(E295,'[121]APU-IDU'!$A$2:$G$3656,4,FALSE)</f>
        <v>EXCAVACION MANUAL EN MATERIAL COMUN. INCLUYE CARGUE.</v>
      </c>
      <c r="I295" s="121" t="str">
        <f>VLOOKUP(E295,'[121]APU-IDU'!$A$2:$G$3656,5,FALSE)</f>
        <v>M3</v>
      </c>
      <c r="J295" s="143">
        <v>1</v>
      </c>
      <c r="K295" s="144">
        <f>VLOOKUP(E295,'[121]APU-IDU'!$A$2:$G$3656,6,FALSE)</f>
        <v>31876</v>
      </c>
      <c r="L295" s="159">
        <f t="shared" si="22"/>
        <v>40483</v>
      </c>
      <c r="M295" s="145">
        <f t="shared" si="23"/>
        <v>40483</v>
      </c>
      <c r="N295" s="271"/>
    </row>
    <row r="296" spans="3:14" ht="42.75">
      <c r="C296" s="272"/>
      <c r="D296" s="157">
        <v>12.19</v>
      </c>
      <c r="E296" s="158">
        <f>+[120]Presupuesto!D44</f>
        <v>3478</v>
      </c>
      <c r="F296" s="141" t="str">
        <f>VLOOKUP(E296,'[121]APU-IDU'!$A$2:$G$3656,2,FALSE)</f>
        <v>RELLENOS Y CAPAS GRANULARES</v>
      </c>
      <c r="G296" s="141" t="str">
        <f>VLOOKUP(E296,'[121]APU-IDU'!$A$2:$G$3656,3,FALSE)</f>
        <v>RELLENOS PARA ANDENES Y REDES</v>
      </c>
      <c r="H296" s="142" t="str">
        <f>VLOOKUP(E296,'[121]APU-IDU'!$A$2:$G$3656,4,FALSE)</f>
        <v>RELLENO PARA REDES EN GRAVILLA 1/2" (SUMINISTRO, DISPOSICIÓN Y EXTENDIDO MANUAL)</v>
      </c>
      <c r="I296" s="121" t="str">
        <f>VLOOKUP(E296,'[121]APU-IDU'!$A$2:$G$3656,5,FALSE)</f>
        <v>M3</v>
      </c>
      <c r="J296" s="143">
        <v>1</v>
      </c>
      <c r="K296" s="144">
        <f>VLOOKUP(E296,'[121]APU-IDU'!$A$2:$G$3656,6,FALSE)</f>
        <v>108583</v>
      </c>
      <c r="L296" s="159">
        <f t="shared" si="22"/>
        <v>137900</v>
      </c>
      <c r="M296" s="145">
        <f t="shared" si="23"/>
        <v>137900</v>
      </c>
      <c r="N296" s="271"/>
    </row>
    <row r="297" spans="3:14" ht="28.5">
      <c r="C297" s="272"/>
      <c r="D297" s="165">
        <v>12.2</v>
      </c>
      <c r="E297" s="158">
        <f>+[120]Presupuesto!D49</f>
        <v>3621</v>
      </c>
      <c r="F297" s="141" t="str">
        <f>VLOOKUP(E297,'[121]APU-IDU'!$A$2:$G$3656,2,FALSE)</f>
        <v>ANDENES Y SARDINELES</v>
      </c>
      <c r="G297" s="141" t="str">
        <f>VLOOKUP(E297,'[121]APU-IDU'!$A$2:$G$3656,3,FALSE)</f>
        <v>PISOS EN ADOQUINES Y EN LOSETAS</v>
      </c>
      <c r="H297" s="142" t="str">
        <f>VLOOKUP(E297,'[121]APU-IDU'!$A$2:$G$3656,4,FALSE)</f>
        <v>RAMPA TIPO A B10 INCLUYE BASE EN MORTERO 1:5, DESARROLLO: 1M.</v>
      </c>
      <c r="I297" s="121" t="str">
        <f>VLOOKUP(E297,'[121]APU-IDU'!$A$2:$G$3656,5,FALSE)</f>
        <v>UN</v>
      </c>
      <c r="J297" s="143">
        <v>1</v>
      </c>
      <c r="K297" s="144">
        <f>VLOOKUP(E297,'[121]APU-IDU'!$A$2:$G$3656,6,FALSE)</f>
        <v>757276</v>
      </c>
      <c r="L297" s="159">
        <f t="shared" si="22"/>
        <v>961741</v>
      </c>
      <c r="M297" s="145">
        <f t="shared" si="23"/>
        <v>961741</v>
      </c>
      <c r="N297" s="271"/>
    </row>
    <row r="298" spans="3:14" ht="114">
      <c r="C298" s="272"/>
      <c r="D298" s="157">
        <v>12.21</v>
      </c>
      <c r="E298" s="158">
        <f>+[120]Presupuesto!D51</f>
        <v>3708</v>
      </c>
      <c r="F298" s="141" t="str">
        <f>VLOOKUP(E298,'[121]APU-IDU'!$A$2:$G$3656,2,FALSE)</f>
        <v>ACERO DE REFUERZO</v>
      </c>
      <c r="G298" s="141" t="str">
        <f>VLOOKUP(E298,'[121]APU-IDU'!$A$2:$G$3656,3,FALSE)</f>
        <v>ACERO DE REFUERZO</v>
      </c>
      <c r="H298" s="142" t="str">
        <f>VLOOKUP(E298,'[121]APU-IDU'!$A$2:$G$3656,4,FALSE)</f>
        <v xml:space="preserve">ACERO DE REFUERZO FY=60000 PSI. SUMINISTRO E INSTALACIÓN.  DE ACUERDO A LO ESTIPULADO POR LA NSR-10, NORMA ASTM A-706, ICONTEC 2289 PARA EL ACERO PDR-60. INCLUYE TODOS LOS COSTOS DE SUMINISTRO DE MATERIALES (REFUERZO (G60) FIGURADO, CORRUGADO, INCLUYE EL ALAMBRE DE AMARRE), EQUIPOS, TRANSPORTES, MANEJO, ALMACENAMIENTO, DESPERDICIOS Y MANO DE OBRA. </v>
      </c>
      <c r="I298" s="121" t="str">
        <f>VLOOKUP(E298,'[121]APU-IDU'!$A$2:$G$3656,5,FALSE)</f>
        <v>KG</v>
      </c>
      <c r="J298" s="143">
        <v>1</v>
      </c>
      <c r="K298" s="144">
        <f>VLOOKUP(E298,'[121]APU-IDU'!$A$2:$G$3656,6,FALSE)</f>
        <v>3979</v>
      </c>
      <c r="L298" s="159">
        <f t="shared" si="22"/>
        <v>5053</v>
      </c>
      <c r="M298" s="145">
        <f t="shared" si="23"/>
        <v>5053</v>
      </c>
      <c r="N298" s="271"/>
    </row>
    <row r="299" spans="3:14" ht="42.75">
      <c r="C299" s="272"/>
      <c r="D299" s="157">
        <v>12.22</v>
      </c>
      <c r="E299" s="158">
        <f>+[120]Presupuesto!D57</f>
        <v>3729</v>
      </c>
      <c r="F299" s="141" t="str">
        <f>VLOOKUP(E299,'[121]APU-IDU'!$A$2:$G$3656,2,FALSE)</f>
        <v>CONCRETO Y ACERO PARA ESTRUCTURAS</v>
      </c>
      <c r="G299" s="141" t="str">
        <f>VLOOKUP(E299,'[121]APU-IDU'!$A$2:$G$3656,3,FALSE)</f>
        <v>CONCRETO PARA ESTRUCTURAS</v>
      </c>
      <c r="H299" s="142" t="str">
        <f>VLOOKUP(E299,'[121]APU-IDU'!$A$2:$G$3656,4,FALSE)</f>
        <v>CONCRETO 1500 PSI GRAVA COMÚN PARA SOLADOS (PREMEZCLADO. INCLUYE SUMINISTRO Y COLOCACIÓN)</v>
      </c>
      <c r="I299" s="121" t="str">
        <f>VLOOKUP(E299,'[121]APU-IDU'!$A$2:$G$3656,5,FALSE)</f>
        <v>M3</v>
      </c>
      <c r="J299" s="143">
        <v>1</v>
      </c>
      <c r="K299" s="144">
        <f>VLOOKUP(E299,'[121]APU-IDU'!$A$2:$G$3656,6,FALSE)</f>
        <v>408177</v>
      </c>
      <c r="L299" s="159">
        <f t="shared" si="22"/>
        <v>518385</v>
      </c>
      <c r="M299" s="145">
        <f t="shared" si="23"/>
        <v>518385</v>
      </c>
      <c r="N299" s="271"/>
    </row>
    <row r="300" spans="3:14" ht="28.5">
      <c r="C300" s="272"/>
      <c r="D300" s="157">
        <v>12.23</v>
      </c>
      <c r="E300" s="158">
        <f>+[120]Presupuesto!D59</f>
        <v>3751</v>
      </c>
      <c r="F300" s="141" t="str">
        <f>VLOOKUP(E300,'[121]APU-IDU'!$A$2:$G$3656,2,FALSE)</f>
        <v>ANDENES Y SARDINELES</v>
      </c>
      <c r="G300" s="141" t="str">
        <f>VLOOKUP(E300,'[121]APU-IDU'!$A$2:$G$3656,3,FALSE)</f>
        <v>SARDINELES Y BORDILLOS</v>
      </c>
      <c r="H300" s="142" t="str">
        <f>VLOOKUP(E300,'[121]APU-IDU'!$A$2:$G$3656,4,FALSE)</f>
        <v>CAÑUELA TIPO A120 (SUMINISTRO E INSTALACIÓN. INCLUYE 3CM MORTERO 1:5)</v>
      </c>
      <c r="I300" s="121" t="str">
        <f>VLOOKUP(E300,'[121]APU-IDU'!$A$2:$G$3656,5,FALSE)</f>
        <v>ML</v>
      </c>
      <c r="J300" s="143">
        <v>1</v>
      </c>
      <c r="K300" s="144">
        <f>VLOOKUP(E300,'[121]APU-IDU'!$A$2:$G$3656,6,FALSE)</f>
        <v>53154</v>
      </c>
      <c r="L300" s="159">
        <f t="shared" si="22"/>
        <v>67506</v>
      </c>
      <c r="M300" s="145">
        <f t="shared" si="23"/>
        <v>67506</v>
      </c>
      <c r="N300" s="271"/>
    </row>
    <row r="301" spans="3:14" ht="42.75">
      <c r="C301" s="272"/>
      <c r="D301" s="157">
        <v>12.24</v>
      </c>
      <c r="E301" s="158">
        <f>+[120]Presupuesto!D60</f>
        <v>3753</v>
      </c>
      <c r="F301" s="141" t="str">
        <f>VLOOKUP(E301,'[121]APU-IDU'!$A$2:$G$3656,2,FALSE)</f>
        <v>ANDENES Y SARDINELES</v>
      </c>
      <c r="G301" s="141" t="str">
        <f>VLOOKUP(E301,'[121]APU-IDU'!$A$2:$G$3656,3,FALSE)</f>
        <v>SARDINELES Y BORDILLOS</v>
      </c>
      <c r="H301" s="142" t="str">
        <f>VLOOKUP(E301,'[121]APU-IDU'!$A$2:$G$3656,4,FALSE)</f>
        <v>SARDINEL H=0.20M, E=0.15M CONCRETO 3000 PSI (FUNDIDO EN SITIO, CONCRETO HECHO EN OBRA. INC. SUMIN, FORMALET. Y CONST.)</v>
      </c>
      <c r="I301" s="121" t="str">
        <f>VLOOKUP(E301,'[121]APU-IDU'!$A$2:$G$3656,5,FALSE)</f>
        <v>ML</v>
      </c>
      <c r="J301" s="143">
        <v>1</v>
      </c>
      <c r="K301" s="144">
        <f>VLOOKUP(E301,'[121]APU-IDU'!$A$2:$G$3656,6,FALSE)</f>
        <v>22604</v>
      </c>
      <c r="L301" s="159">
        <f t="shared" si="22"/>
        <v>28707</v>
      </c>
      <c r="M301" s="145">
        <f t="shared" si="23"/>
        <v>28707</v>
      </c>
      <c r="N301" s="271"/>
    </row>
    <row r="302" spans="3:14" ht="42.75">
      <c r="C302" s="272"/>
      <c r="D302" s="157">
        <v>12.25</v>
      </c>
      <c r="E302" s="158">
        <f>+[120]Presupuesto!D62</f>
        <v>3800</v>
      </c>
      <c r="F302" s="141" t="str">
        <f>VLOOKUP(E302,'[121]APU-IDU'!$A$2:$G$3656,2,FALSE)</f>
        <v>RELLENOS Y CAPAS GRANULARES</v>
      </c>
      <c r="G302" s="141" t="str">
        <f>VLOOKUP(E302,'[121]APU-IDU'!$A$2:$G$3656,3,FALSE)</f>
        <v>CAPAS GRANULARES</v>
      </c>
      <c r="H302" s="142" t="str">
        <f>VLOOKUP(E302,'[121]APU-IDU'!$A$2:$G$3656,4,FALSE)</f>
        <v>NIVELACION Y COMPACTACIÓN DE SUBRASANTE</v>
      </c>
      <c r="I302" s="121" t="str">
        <f>VLOOKUP(E302,'[121]APU-IDU'!$A$2:$G$3656,5,FALSE)</f>
        <v>M2</v>
      </c>
      <c r="J302" s="143">
        <v>1</v>
      </c>
      <c r="K302" s="144">
        <f>VLOOKUP(E302,'[121]APU-IDU'!$A$2:$G$3656,6,FALSE)</f>
        <v>1303</v>
      </c>
      <c r="L302" s="159">
        <f t="shared" si="22"/>
        <v>1655</v>
      </c>
      <c r="M302" s="145">
        <f t="shared" si="23"/>
        <v>1655</v>
      </c>
      <c r="N302" s="271"/>
    </row>
    <row r="303" spans="3:14" ht="42.75">
      <c r="C303" s="272"/>
      <c r="D303" s="157">
        <v>12.26</v>
      </c>
      <c r="E303" s="158">
        <f>+[120]Presupuesto!D66</f>
        <v>3841</v>
      </c>
      <c r="F303" s="141" t="str">
        <f>VLOOKUP(E303,'[121]APU-IDU'!$A$2:$G$3656,2,FALSE)</f>
        <v>PAVIMENTOS</v>
      </c>
      <c r="G303" s="141" t="str">
        <f>VLOOKUP(E303,'[121]APU-IDU'!$A$2:$G$3656,3,FALSE)</f>
        <v>PAVIMENTOS EN CONCRETO ASFALTICO</v>
      </c>
      <c r="H303" s="142" t="str">
        <f>VLOOKUP(E303,'[121]APU-IDU'!$A$2:$G$3656,4,FALSE)</f>
        <v>MEZCLA DENSA EN CALIENTE MD20 ASFALTO 80-100 (SUMINISTRO, EXTENDIDO, NIVELACIÓN Y COMPACTACIÓN MECANICA)</v>
      </c>
      <c r="I303" s="121" t="str">
        <f>VLOOKUP(E303,'[121]APU-IDU'!$A$2:$G$3656,5,FALSE)</f>
        <v>M3</v>
      </c>
      <c r="J303" s="143">
        <v>1</v>
      </c>
      <c r="K303" s="144">
        <f>VLOOKUP(E303,'[121]APU-IDU'!$A$2:$G$3656,6,FALSE)</f>
        <v>792512</v>
      </c>
      <c r="L303" s="159">
        <f t="shared" si="22"/>
        <v>1006490</v>
      </c>
      <c r="M303" s="145">
        <f t="shared" si="23"/>
        <v>1006490</v>
      </c>
      <c r="N303" s="271"/>
    </row>
    <row r="304" spans="3:14" ht="42.75">
      <c r="C304" s="272"/>
      <c r="D304" s="157">
        <v>12.27</v>
      </c>
      <c r="E304" s="158">
        <f>+[120]Presupuesto!D68</f>
        <v>3866</v>
      </c>
      <c r="F304" s="141" t="str">
        <f>VLOOKUP(E304,'[121]APU-IDU'!$A$2:$G$3656,2,FALSE)</f>
        <v>PAVIMENTOS</v>
      </c>
      <c r="G304" s="141" t="str">
        <f>VLOOKUP(E304,'[121]APU-IDU'!$A$2:$G$3656,3,FALSE)</f>
        <v>PAVIMENTOS EN CONCRETO ASFALTICO</v>
      </c>
      <c r="H304" s="142" t="str">
        <f>VLOOKUP(E304,'[121]APU-IDU'!$A$2:$G$3656,4,FALSE)</f>
        <v>RIEGO DE LIGA CON EMULSION ASFALTICA CRR-1 (SUMINISTRO, BARRIDO SUPERFICIE Y RIEGO MECANICO)</v>
      </c>
      <c r="I304" s="121" t="str">
        <f>VLOOKUP(E304,'[121]APU-IDU'!$A$2:$G$3656,5,FALSE)</f>
        <v>M2</v>
      </c>
      <c r="J304" s="143">
        <v>1</v>
      </c>
      <c r="K304" s="144">
        <f>VLOOKUP(E304,'[121]APU-IDU'!$A$2:$G$3656,6,FALSE)</f>
        <v>2365</v>
      </c>
      <c r="L304" s="159">
        <f t="shared" si="22"/>
        <v>3004</v>
      </c>
      <c r="M304" s="145">
        <f t="shared" si="23"/>
        <v>3004</v>
      </c>
      <c r="N304" s="271"/>
    </row>
    <row r="305" spans="3:14" ht="42.75">
      <c r="C305" s="272"/>
      <c r="D305" s="157">
        <v>12.28</v>
      </c>
      <c r="E305" s="158">
        <f>+[120]Presupuesto!D69</f>
        <v>3867</v>
      </c>
      <c r="F305" s="141" t="str">
        <f>VLOOKUP(E305,'[121]APU-IDU'!$A$2:$G$3656,2,FALSE)</f>
        <v>PAVIMENTOS</v>
      </c>
      <c r="G305" s="141" t="str">
        <f>VLOOKUP(E305,'[121]APU-IDU'!$A$2:$G$3656,3,FALSE)</f>
        <v>PAVIMENTOS EN CONCRETO ASFALTICO</v>
      </c>
      <c r="H305" s="142" t="str">
        <f>VLOOKUP(E305,'[121]APU-IDU'!$A$2:$G$3656,4,FALSE)</f>
        <v>RIEGO DE LIGA CON EMULSION ASFALTICA CRR-2 (SUMINISTRO, BARRIDO SUPERFICIE Y RIEGO MECANICO)</v>
      </c>
      <c r="I305" s="121" t="str">
        <f>VLOOKUP(E305,'[121]APU-IDU'!$A$2:$G$3656,5,FALSE)</f>
        <v>M2</v>
      </c>
      <c r="J305" s="143">
        <v>1</v>
      </c>
      <c r="K305" s="144">
        <f>VLOOKUP(E305,'[121]APU-IDU'!$A$2:$G$3656,6,FALSE)</f>
        <v>3809</v>
      </c>
      <c r="L305" s="159">
        <f t="shared" si="22"/>
        <v>4837</v>
      </c>
      <c r="M305" s="145">
        <f t="shared" si="23"/>
        <v>4837</v>
      </c>
      <c r="N305" s="271"/>
    </row>
    <row r="306" spans="3:14" ht="28.5">
      <c r="C306" s="272"/>
      <c r="D306" s="157">
        <v>12.29</v>
      </c>
      <c r="E306" s="158">
        <f>+[120]Presupuesto!D74</f>
        <v>4015</v>
      </c>
      <c r="F306" s="141" t="str">
        <f>VLOOKUP(E306,'[121]APU-IDU'!$A$2:$G$3656,2,FALSE)</f>
        <v>GEOSINTETICOS</v>
      </c>
      <c r="G306" s="141" t="str">
        <f>VLOOKUP(E306,'[121]APU-IDU'!$A$2:$G$3656,3,FALSE)</f>
        <v>GEOTEXTILES</v>
      </c>
      <c r="H306" s="142" t="str">
        <f>VLOOKUP(E306,'[121]APU-IDU'!$A$2:$G$3656,4,FALSE)</f>
        <v>GEOTEXTIL NT 4000 PARA SEPARACION SUBRASANTE/CAPAS GRANULARES (INCLUYE SUMINISTRO E INSTALACIÓN)</v>
      </c>
      <c r="I306" s="121" t="str">
        <f>VLOOKUP(E306,'[121]APU-IDU'!$A$2:$G$3656,5,FALSE)</f>
        <v>M2</v>
      </c>
      <c r="J306" s="143">
        <v>1</v>
      </c>
      <c r="K306" s="144">
        <f>VLOOKUP(E306,'[121]APU-IDU'!$A$2:$G$3656,6,FALSE)</f>
        <v>10736</v>
      </c>
      <c r="L306" s="159">
        <f t="shared" si="22"/>
        <v>13635</v>
      </c>
      <c r="M306" s="145">
        <f t="shared" si="23"/>
        <v>13635</v>
      </c>
      <c r="N306" s="271"/>
    </row>
    <row r="307" spans="3:14" ht="28.5">
      <c r="C307" s="272"/>
      <c r="D307" s="165">
        <v>12.3</v>
      </c>
      <c r="E307" s="158">
        <f>+[120]Presupuesto!D75</f>
        <v>4016</v>
      </c>
      <c r="F307" s="141" t="str">
        <f>VLOOKUP(E307,'[121]APU-IDU'!$A$2:$G$3656,2,FALSE)</f>
        <v>GEOSINTETICOS</v>
      </c>
      <c r="G307" s="141" t="str">
        <f>VLOOKUP(E307,'[121]APU-IDU'!$A$2:$G$3656,3,FALSE)</f>
        <v>GEOTEXTILES</v>
      </c>
      <c r="H307" s="142" t="str">
        <f>VLOOKUP(E307,'[121]APU-IDU'!$A$2:$G$3656,4,FALSE)</f>
        <v>GEOTEXTIL NT 5000 PARA SEPARACION SUBRASANTE/CAPAS GRANULARES (INCLUYE SUMINISTRO E INSTALACIÓN)</v>
      </c>
      <c r="I307" s="121" t="str">
        <f>VLOOKUP(E307,'[121]APU-IDU'!$A$2:$G$3656,5,FALSE)</f>
        <v>M2</v>
      </c>
      <c r="J307" s="143">
        <v>1</v>
      </c>
      <c r="K307" s="144">
        <f>VLOOKUP(E307,'[121]APU-IDU'!$A$2:$G$3656,6,FALSE)</f>
        <v>12570</v>
      </c>
      <c r="L307" s="159">
        <f t="shared" si="22"/>
        <v>15964</v>
      </c>
      <c r="M307" s="145">
        <f t="shared" si="23"/>
        <v>15964</v>
      </c>
      <c r="N307" s="271"/>
    </row>
    <row r="308" spans="3:14" ht="28.5">
      <c r="C308" s="272"/>
      <c r="D308" s="157">
        <v>12.31</v>
      </c>
      <c r="E308" s="158">
        <f>+[120]Presupuesto!D76</f>
        <v>4020</v>
      </c>
      <c r="F308" s="141" t="str">
        <f>VLOOKUP(E308,'[121]APU-IDU'!$A$2:$G$3656,2,FALSE)</f>
        <v>GEOSINTETICOS</v>
      </c>
      <c r="G308" s="141" t="str">
        <f>VLOOKUP(E308,'[121]APU-IDU'!$A$2:$G$3656,3,FALSE)</f>
        <v>GEOTEXTILES</v>
      </c>
      <c r="H308" s="142" t="str">
        <f>VLOOKUP(E308,'[121]APU-IDU'!$A$2:$G$3656,4,FALSE)</f>
        <v>GEOTEXTIL REPAV 450 PARA PAVIMENTACION Y REPAVIMENTACION (INCLUYE SUMINISTRO E INSTALACIÓN)</v>
      </c>
      <c r="I308" s="121" t="str">
        <f>VLOOKUP(E308,'[121]APU-IDU'!$A$2:$G$3656,5,FALSE)</f>
        <v>M2</v>
      </c>
      <c r="J308" s="143">
        <v>1</v>
      </c>
      <c r="K308" s="144">
        <f>VLOOKUP(E308,'[121]APU-IDU'!$A$2:$G$3656,6,FALSE)</f>
        <v>7862</v>
      </c>
      <c r="L308" s="159">
        <f t="shared" si="22"/>
        <v>9985</v>
      </c>
      <c r="M308" s="145">
        <f t="shared" si="23"/>
        <v>9985</v>
      </c>
      <c r="N308" s="271"/>
    </row>
    <row r="309" spans="3:14" ht="28.5">
      <c r="C309" s="272"/>
      <c r="D309" s="157">
        <v>12.32</v>
      </c>
      <c r="E309" s="158">
        <f>+[120]Presupuesto!D77</f>
        <v>4027</v>
      </c>
      <c r="F309" s="141" t="str">
        <f>VLOOKUP(E309,'[121]APU-IDU'!$A$2:$G$3656,2,FALSE)</f>
        <v>GEOSINTETICOS</v>
      </c>
      <c r="G309" s="141" t="str">
        <f>VLOOKUP(E309,'[121]APU-IDU'!$A$2:$G$3656,3,FALSE)</f>
        <v>GEOTEXTILES</v>
      </c>
      <c r="H309" s="142" t="str">
        <f>VLOOKUP(E309,'[121]APU-IDU'!$A$2:$G$3656,4,FALSE)</f>
        <v>GEOTEXTIL T, RESIST. ULTIMA (TIRA ANCHA)=40 KN/M PARA SUBDRENES/FILTROS (INCLUYE SUMINISTRO E INSTALACIÓN)</v>
      </c>
      <c r="I309" s="121" t="str">
        <f>VLOOKUP(E309,'[121]APU-IDU'!$A$2:$G$3656,5,FALSE)</f>
        <v>M2</v>
      </c>
      <c r="J309" s="143">
        <v>1</v>
      </c>
      <c r="K309" s="144">
        <f>VLOOKUP(E309,'[121]APU-IDU'!$A$2:$G$3656,6,FALSE)</f>
        <v>8136</v>
      </c>
      <c r="L309" s="159">
        <f t="shared" si="22"/>
        <v>10333</v>
      </c>
      <c r="M309" s="145">
        <f t="shared" si="23"/>
        <v>10333</v>
      </c>
      <c r="N309" s="271"/>
    </row>
    <row r="310" spans="3:14" ht="28.5">
      <c r="C310" s="272"/>
      <c r="D310" s="157">
        <v>12.33</v>
      </c>
      <c r="E310" s="158">
        <f>+[120]Presupuesto!D78</f>
        <v>4049</v>
      </c>
      <c r="F310" s="141" t="str">
        <f>VLOOKUP(E310,'[121]APU-IDU'!$A$2:$G$3656,2,FALSE)</f>
        <v>ANDENES Y SARDINELES</v>
      </c>
      <c r="G310" s="141" t="str">
        <f>VLOOKUP(E310,'[121]APU-IDU'!$A$2:$G$3656,3,FALSE)</f>
        <v>SARDINELES Y BORDILLOS</v>
      </c>
      <c r="H310" s="142" t="str">
        <f>VLOOKUP(E310,'[121]APU-IDU'!$A$2:$G$3656,4,FALSE)</f>
        <v>CAÑUELA TIPO A120 (SUMINISTRO E INSTALACIÓN. INCLUYE 3CM MORTERO 2000 PSI)</v>
      </c>
      <c r="I310" s="121" t="str">
        <f>VLOOKUP(E310,'[121]APU-IDU'!$A$2:$G$3656,5,FALSE)</f>
        <v>ML</v>
      </c>
      <c r="J310" s="143">
        <v>1</v>
      </c>
      <c r="K310" s="144">
        <f>VLOOKUP(E310,'[121]APU-IDU'!$A$2:$G$3656,6,FALSE)</f>
        <v>54264</v>
      </c>
      <c r="L310" s="159">
        <f t="shared" si="22"/>
        <v>68915</v>
      </c>
      <c r="M310" s="145">
        <f t="shared" si="23"/>
        <v>68915</v>
      </c>
      <c r="N310" s="271"/>
    </row>
    <row r="311" spans="3:14" ht="42.75">
      <c r="C311" s="272"/>
      <c r="D311" s="157">
        <v>12.34</v>
      </c>
      <c r="E311" s="158">
        <f>+[120]Presupuesto!D79</f>
        <v>4051</v>
      </c>
      <c r="F311" s="141" t="str">
        <f>VLOOKUP(E311,'[121]APU-IDU'!$A$2:$G$3656,2,FALSE)</f>
        <v>ANDENES Y SARDINELES</v>
      </c>
      <c r="G311" s="141" t="str">
        <f>VLOOKUP(E311,'[121]APU-IDU'!$A$2:$G$3656,3,FALSE)</f>
        <v>ANDENES EN CONCRETO</v>
      </c>
      <c r="H311" s="142" t="str">
        <f>VLOOKUP(E311,'[121]APU-IDU'!$A$2:$G$3656,4,FALSE)</f>
        <v>ANDEN CONCRETO 3000 PSI (210 KG/CM2) HECHO EN OBRA E=0.10M (INCLUYE MEZCLA, FORMALETEO, FUNDIDA Y CURADO)</v>
      </c>
      <c r="I311" s="121" t="str">
        <f>VLOOKUP(E311,'[121]APU-IDU'!$A$2:$G$3656,5,FALSE)</f>
        <v>M2</v>
      </c>
      <c r="J311" s="143">
        <v>1</v>
      </c>
      <c r="K311" s="144">
        <f>VLOOKUP(E311,'[121]APU-IDU'!$A$2:$G$3656,6,FALSE)</f>
        <v>60483</v>
      </c>
      <c r="L311" s="159">
        <f t="shared" si="22"/>
        <v>76813</v>
      </c>
      <c r="M311" s="145">
        <f t="shared" si="23"/>
        <v>76813</v>
      </c>
      <c r="N311" s="271"/>
    </row>
    <row r="312" spans="3:14" ht="28.5">
      <c r="C312" s="272"/>
      <c r="D312" s="157">
        <v>12.35</v>
      </c>
      <c r="E312" s="158">
        <f>+[120]Presupuesto!D80</f>
        <v>4052</v>
      </c>
      <c r="F312" s="141" t="str">
        <f>VLOOKUP(E312,'[121]APU-IDU'!$A$2:$G$3656,2,FALSE)</f>
        <v>ANDENES Y SARDINELES</v>
      </c>
      <c r="G312" s="141" t="str">
        <f>VLOOKUP(E312,'[121]APU-IDU'!$A$2:$G$3656,3,FALSE)</f>
        <v>SARDINELES Y BORDILLOS</v>
      </c>
      <c r="H312" s="142" t="str">
        <f>VLOOKUP(E312,'[121]APU-IDU'!$A$2:$G$3656,4,FALSE)</f>
        <v>SARDINEL ESPECIAL A100 PARA RAMPA TIPO A (SUMINISTRO E INSTALACIÓN. INCLUYE 3CM MORTERO 2000 PSI)</v>
      </c>
      <c r="I312" s="121" t="str">
        <f>VLOOKUP(E312,'[121]APU-IDU'!$A$2:$G$3656,5,FALSE)</f>
        <v>UN</v>
      </c>
      <c r="J312" s="143">
        <v>1</v>
      </c>
      <c r="K312" s="144">
        <f>VLOOKUP(E312,'[121]APU-IDU'!$A$2:$G$3656,6,FALSE)</f>
        <v>55982</v>
      </c>
      <c r="L312" s="159">
        <f t="shared" si="22"/>
        <v>71097</v>
      </c>
      <c r="M312" s="145">
        <f t="shared" si="23"/>
        <v>71097</v>
      </c>
      <c r="N312" s="271"/>
    </row>
    <row r="313" spans="3:14" ht="28.5">
      <c r="C313" s="272"/>
      <c r="D313" s="157">
        <v>12.36</v>
      </c>
      <c r="E313" s="158">
        <f>+[120]Presupuesto!D81</f>
        <v>4054</v>
      </c>
      <c r="F313" s="141" t="str">
        <f>VLOOKUP(E313,'[121]APU-IDU'!$A$2:$G$3656,2,FALSE)</f>
        <v>ANDENES Y SARDINELES</v>
      </c>
      <c r="G313" s="141" t="str">
        <f>VLOOKUP(E313,'[121]APU-IDU'!$A$2:$G$3656,3,FALSE)</f>
        <v>SARDINELES Y BORDILLOS</v>
      </c>
      <c r="H313" s="142" t="str">
        <f>VLOOKUP(E313,'[121]APU-IDU'!$A$2:$G$3656,4,FALSE)</f>
        <v>SARDINEL TIPO A10 (SUMINISTRO E INSTALACIÓN. INCLUYE 3CM MORTERO 2000 PSI)</v>
      </c>
      <c r="I313" s="121" t="str">
        <f>VLOOKUP(E313,'[121]APU-IDU'!$A$2:$G$3656,5,FALSE)</f>
        <v>ML</v>
      </c>
      <c r="J313" s="143">
        <v>1</v>
      </c>
      <c r="K313" s="144">
        <f>VLOOKUP(E313,'[121]APU-IDU'!$A$2:$G$3656,6,FALSE)</f>
        <v>59438</v>
      </c>
      <c r="L313" s="159">
        <f t="shared" si="22"/>
        <v>75486</v>
      </c>
      <c r="M313" s="145">
        <f t="shared" si="23"/>
        <v>75486</v>
      </c>
      <c r="N313" s="271"/>
    </row>
    <row r="314" spans="3:14" ht="42.75">
      <c r="C314" s="272"/>
      <c r="D314" s="157">
        <v>12.37</v>
      </c>
      <c r="E314" s="158">
        <f>+[120]Presupuesto!D82</f>
        <v>4069</v>
      </c>
      <c r="F314" s="141" t="str">
        <f>VLOOKUP(E314,'[121]APU-IDU'!$A$2:$G$3656,2,FALSE)</f>
        <v>ANDENES Y SARDINELES</v>
      </c>
      <c r="G314" s="141" t="str">
        <f>VLOOKUP(E314,'[121]APU-IDU'!$A$2:$G$3656,3,FALSE)</f>
        <v>PISOS EN ADOQUINES Y EN LOSETAS</v>
      </c>
      <c r="H314" s="142" t="str">
        <f>VLOOKUP(E314,'[121]APU-IDU'!$A$2:$G$3656,4,FALSE)</f>
        <v>PISO EN LOSETA PREFABRICADA A30 (SUMINISTRO E INSTALACIÓN. INCLUYE BASE 4CM MORTERO 2000 PSI Y ARENA DE SELLO)</v>
      </c>
      <c r="I314" s="121" t="str">
        <f>VLOOKUP(E314,'[121]APU-IDU'!$A$2:$G$3656,5,FALSE)</f>
        <v>M2</v>
      </c>
      <c r="J314" s="143">
        <v>1</v>
      </c>
      <c r="K314" s="144">
        <f>VLOOKUP(E314,'[121]APU-IDU'!$A$2:$G$3656,6,FALSE)</f>
        <v>75466</v>
      </c>
      <c r="L314" s="159">
        <f t="shared" si="22"/>
        <v>95842</v>
      </c>
      <c r="M314" s="145">
        <f t="shared" si="23"/>
        <v>95842</v>
      </c>
      <c r="N314" s="271"/>
    </row>
    <row r="315" spans="3:14" ht="42.75">
      <c r="C315" s="272"/>
      <c r="D315" s="157">
        <v>12.38</v>
      </c>
      <c r="E315" s="158">
        <f>+[120]Presupuesto!D83</f>
        <v>4073</v>
      </c>
      <c r="F315" s="141" t="str">
        <f>VLOOKUP(E315,'[121]APU-IDU'!$A$2:$G$3656,2,FALSE)</f>
        <v>ANDENES Y SARDINELES</v>
      </c>
      <c r="G315" s="141" t="str">
        <f>VLOOKUP(E315,'[121]APU-IDU'!$A$2:$G$3656,3,FALSE)</f>
        <v>PISOS EN ADOQUINES Y EN LOSETAS</v>
      </c>
      <c r="H315" s="142" t="str">
        <f>VLOOKUP(E315,'[121]APU-IDU'!$A$2:$G$3656,4,FALSE)</f>
        <v>PISO EN LOSETA PREFABRICADA A50 (SUMINISTRO E INSTALACIÓN. INCLUYE BASE 4CM MORTERO 2000 PSI Y ARENA DE SELLO)</v>
      </c>
      <c r="I315" s="121" t="str">
        <f>VLOOKUP(E315,'[121]APU-IDU'!$A$2:$G$3656,5,FALSE)</f>
        <v>M2</v>
      </c>
      <c r="J315" s="143">
        <v>1</v>
      </c>
      <c r="K315" s="144">
        <f>VLOOKUP(E315,'[121]APU-IDU'!$A$2:$G$3656,6,FALSE)</f>
        <v>73874</v>
      </c>
      <c r="L315" s="159">
        <f t="shared" si="22"/>
        <v>93820</v>
      </c>
      <c r="M315" s="145">
        <f t="shared" si="23"/>
        <v>93820</v>
      </c>
      <c r="N315" s="271"/>
    </row>
    <row r="316" spans="3:14" ht="42.75">
      <c r="C316" s="272"/>
      <c r="D316" s="157">
        <v>12.39</v>
      </c>
      <c r="E316" s="158">
        <f>+[120]Presupuesto!D84</f>
        <v>4079</v>
      </c>
      <c r="F316" s="141" t="str">
        <f>VLOOKUP(E316,'[121]APU-IDU'!$A$2:$G$3656,2,FALSE)</f>
        <v>ANDENES Y SARDINELES</v>
      </c>
      <c r="G316" s="141" t="str">
        <f>VLOOKUP(E316,'[121]APU-IDU'!$A$2:$G$3656,3,FALSE)</f>
        <v>PISOS EN ADOQUINES Y EN LOSETAS</v>
      </c>
      <c r="H316" s="142" t="str">
        <f>VLOOKUP(E316,'[121]APU-IDU'!$A$2:$G$3656,4,FALSE)</f>
        <v>PISO EN LOSETA PREFABRICADA A60 (SUMINISTRO E INSTALACIÓN. INCLUYE BASE 4CM MORTERO 2000 PSI Y ARENA DE SELLO)</v>
      </c>
      <c r="I316" s="121" t="str">
        <f>VLOOKUP(E316,'[121]APU-IDU'!$A$2:$G$3656,5,FALSE)</f>
        <v>M2</v>
      </c>
      <c r="J316" s="143">
        <v>1</v>
      </c>
      <c r="K316" s="144">
        <f>VLOOKUP(E316,'[121]APU-IDU'!$A$2:$G$3656,6,FALSE)</f>
        <v>87387</v>
      </c>
      <c r="L316" s="159">
        <f t="shared" si="22"/>
        <v>110981</v>
      </c>
      <c r="M316" s="145">
        <f t="shared" si="23"/>
        <v>110981</v>
      </c>
      <c r="N316" s="271"/>
    </row>
    <row r="317" spans="3:14" ht="28.5">
      <c r="C317" s="272"/>
      <c r="D317" s="165">
        <v>12.4</v>
      </c>
      <c r="E317" s="158">
        <f>+[120]Presupuesto!D85</f>
        <v>4088</v>
      </c>
      <c r="F317" s="141" t="str">
        <f>VLOOKUP(E317,'[121]APU-IDU'!$A$2:$G$3656,2,FALSE)</f>
        <v>ANDENES Y SARDINELES</v>
      </c>
      <c r="G317" s="141" t="str">
        <f>VLOOKUP(E317,'[121]APU-IDU'!$A$2:$G$3656,3,FALSE)</f>
        <v>SARDINELES Y BORDILLOS</v>
      </c>
      <c r="H317" s="142" t="str">
        <f>VLOOKUP(E317,'[121]APU-IDU'!$A$2:$G$3656,4,FALSE)</f>
        <v>SARDINEL BAJO A85 PARA RAMPAS (SUMINISTRO E INSTALACIÓN. INCLUYE 3CM MORTERO 2000 PSI)</v>
      </c>
      <c r="I317" s="121" t="str">
        <f>VLOOKUP(E317,'[121]APU-IDU'!$A$2:$G$3656,5,FALSE)</f>
        <v>ML</v>
      </c>
      <c r="J317" s="143">
        <v>1</v>
      </c>
      <c r="K317" s="144">
        <f>VLOOKUP(E317,'[121]APU-IDU'!$A$2:$G$3656,6,FALSE)</f>
        <v>59038</v>
      </c>
      <c r="L317" s="159">
        <f t="shared" si="22"/>
        <v>74978</v>
      </c>
      <c r="M317" s="145">
        <f t="shared" si="23"/>
        <v>74978</v>
      </c>
      <c r="N317" s="271"/>
    </row>
    <row r="318" spans="3:14" ht="28.5">
      <c r="C318" s="272"/>
      <c r="D318" s="157">
        <v>12.41</v>
      </c>
      <c r="E318" s="158">
        <f>+[120]Presupuesto!D86</f>
        <v>4090</v>
      </c>
      <c r="F318" s="141" t="str">
        <f>VLOOKUP(E318,'[121]APU-IDU'!$A$2:$G$3656,2,FALSE)</f>
        <v>ANDENES Y SARDINELES</v>
      </c>
      <c r="G318" s="141" t="str">
        <f>VLOOKUP(E318,'[121]APU-IDU'!$A$2:$G$3656,3,FALSE)</f>
        <v>SARDINELES Y BORDILLOS</v>
      </c>
      <c r="H318" s="142" t="str">
        <f>VLOOKUP(E318,'[121]APU-IDU'!$A$2:$G$3656,4,FALSE)</f>
        <v>SARDINEL BAJO A85 PARA RAMPAS (SUMINISTRO E INSTALACIÓN. NO INCLUYE MATERIAL DE BASE)</v>
      </c>
      <c r="I318" s="121" t="str">
        <f>VLOOKUP(E318,'[121]APU-IDU'!$A$2:$G$3656,5,FALSE)</f>
        <v>ML</v>
      </c>
      <c r="J318" s="143">
        <v>1</v>
      </c>
      <c r="K318" s="144">
        <f>VLOOKUP(E318,'[121]APU-IDU'!$A$2:$G$3656,6,FALSE)</f>
        <v>56477</v>
      </c>
      <c r="L318" s="159">
        <f t="shared" si="22"/>
        <v>71726</v>
      </c>
      <c r="M318" s="145">
        <f t="shared" si="23"/>
        <v>71726</v>
      </c>
      <c r="N318" s="271"/>
    </row>
    <row r="319" spans="3:14" ht="42.75">
      <c r="C319" s="272"/>
      <c r="D319" s="157">
        <v>12.42</v>
      </c>
      <c r="E319" s="158">
        <f>+[120]Presupuesto!D87</f>
        <v>4156</v>
      </c>
      <c r="F319" s="141" t="str">
        <f>VLOOKUP(E319,'[121]APU-IDU'!$A$2:$G$3656,2,FALSE)</f>
        <v>RELLENOS Y CAPAS GRANULARES</v>
      </c>
      <c r="G319" s="141" t="str">
        <f>VLOOKUP(E319,'[121]APU-IDU'!$A$2:$G$3656,3,FALSE)</f>
        <v>CAPAS GRANULARES</v>
      </c>
      <c r="H319" s="142" t="str">
        <f>VLOOKUP(E319,'[121]APU-IDU'!$A$2:$G$3656,4,FALSE)</f>
        <v>BASE GRANULAR CLASE C (BG_C) (SUMINISTRO, EXTENDIDO, NIVELACIÓN, HUMEDECIMIENTO Y COMPACTACIÓN CON VIBROCOMPACTADOR)</v>
      </c>
      <c r="I319" s="121" t="str">
        <f>VLOOKUP(E319,'[121]APU-IDU'!$A$2:$G$3656,5,FALSE)</f>
        <v>M3</v>
      </c>
      <c r="J319" s="143">
        <v>1</v>
      </c>
      <c r="K319" s="144">
        <f>VLOOKUP(E319,'[121]APU-IDU'!$A$2:$G$3656,6,FALSE)</f>
        <v>138735</v>
      </c>
      <c r="L319" s="159">
        <f t="shared" si="22"/>
        <v>176193</v>
      </c>
      <c r="M319" s="145">
        <f t="shared" si="23"/>
        <v>176193</v>
      </c>
      <c r="N319" s="271"/>
    </row>
    <row r="320" spans="3:14" ht="42.75">
      <c r="C320" s="272"/>
      <c r="D320" s="157">
        <v>12.43</v>
      </c>
      <c r="E320" s="158">
        <f>+[120]Presupuesto!D88</f>
        <v>4157</v>
      </c>
      <c r="F320" s="141" t="str">
        <f>VLOOKUP(E320,'[121]APU-IDU'!$A$2:$G$3656,2,FALSE)</f>
        <v>RELLENOS Y CAPAS GRANULARES</v>
      </c>
      <c r="G320" s="141" t="str">
        <f>VLOOKUP(E320,'[121]APU-IDU'!$A$2:$G$3656,3,FALSE)</f>
        <v>CAPAS GRANULARES</v>
      </c>
      <c r="H320" s="142" t="str">
        <f>VLOOKUP(E320,'[121]APU-IDU'!$A$2:$G$3656,4,FALSE)</f>
        <v>BASE GRANULAR CLASE B (BG_B) (SUMINISTRO, EXTENDIDO, NIVELACIÓN, HUMEDECIMIENTO Y COMPACTACIÓN CON VIBROCOMPACTADOR)</v>
      </c>
      <c r="I320" s="121" t="str">
        <f>VLOOKUP(E320,'[121]APU-IDU'!$A$2:$G$3656,5,FALSE)</f>
        <v>M3</v>
      </c>
      <c r="J320" s="143">
        <v>1</v>
      </c>
      <c r="K320" s="144">
        <f>VLOOKUP(E320,'[121]APU-IDU'!$A$2:$G$3656,6,FALSE)</f>
        <v>144923</v>
      </c>
      <c r="L320" s="159">
        <f t="shared" si="22"/>
        <v>184052</v>
      </c>
      <c r="M320" s="145">
        <f t="shared" si="23"/>
        <v>184052</v>
      </c>
      <c r="N320" s="271"/>
    </row>
    <row r="321" spans="3:14" ht="42.75">
      <c r="C321" s="272"/>
      <c r="D321" s="157">
        <v>12.44</v>
      </c>
      <c r="E321" s="158">
        <f>+[120]Presupuesto!D89</f>
        <v>4158</v>
      </c>
      <c r="F321" s="141" t="str">
        <f>VLOOKUP(E321,'[121]APU-IDU'!$A$2:$G$3656,2,FALSE)</f>
        <v>RELLENOS Y CAPAS GRANULARES</v>
      </c>
      <c r="G321" s="141" t="str">
        <f>VLOOKUP(E321,'[121]APU-IDU'!$A$2:$G$3656,3,FALSE)</f>
        <v>CAPAS GRANULARES</v>
      </c>
      <c r="H321" s="142" t="str">
        <f>VLOOKUP(E321,'[121]APU-IDU'!$A$2:$G$3656,4,FALSE)</f>
        <v>BASE GRANULAR CLASE A (BG_A) (SUMINISTRO, EXTENDIDO, NIVELACIÓN, HUMEDECIMIENTO Y COMPACTACIÓN CON VIBROCOMPACTADOR)</v>
      </c>
      <c r="I321" s="121" t="str">
        <f>VLOOKUP(E321,'[121]APU-IDU'!$A$2:$G$3656,5,FALSE)</f>
        <v>M3</v>
      </c>
      <c r="J321" s="143">
        <v>1</v>
      </c>
      <c r="K321" s="144">
        <f>VLOOKUP(E321,'[121]APU-IDU'!$A$2:$G$3656,6,FALSE)</f>
        <v>144923</v>
      </c>
      <c r="L321" s="159">
        <f t="shared" si="22"/>
        <v>184052</v>
      </c>
      <c r="M321" s="145">
        <f t="shared" si="23"/>
        <v>184052</v>
      </c>
      <c r="N321" s="271"/>
    </row>
    <row r="322" spans="3:14" ht="42.75">
      <c r="C322" s="272"/>
      <c r="D322" s="157">
        <v>12.45</v>
      </c>
      <c r="E322" s="158">
        <f>+[120]Presupuesto!D90</f>
        <v>4159</v>
      </c>
      <c r="F322" s="141" t="str">
        <f>VLOOKUP(E322,'[121]APU-IDU'!$A$2:$G$3656,2,FALSE)</f>
        <v>RELLENOS Y CAPAS GRANULARES</v>
      </c>
      <c r="G322" s="141" t="str">
        <f>VLOOKUP(E322,'[121]APU-IDU'!$A$2:$G$3656,3,FALSE)</f>
        <v>CAPAS GRANULARES</v>
      </c>
      <c r="H322" s="142" t="str">
        <f>VLOOKUP(E322,'[121]APU-IDU'!$A$2:$G$3656,4,FALSE)</f>
        <v>SUBBASE GRANULAR CLASE C (SBG_C) (SUMINISTRO, EXTENDIDO, NIVELACIÓN, HUMEDECIMIENTO Y COMPACTACIÓN CON VIBROCOMPACTADOR)</v>
      </c>
      <c r="I322" s="121" t="str">
        <f>VLOOKUP(E322,'[121]APU-IDU'!$A$2:$G$3656,5,FALSE)</f>
        <v>M3</v>
      </c>
      <c r="J322" s="143">
        <v>1</v>
      </c>
      <c r="K322" s="144">
        <f>VLOOKUP(E322,'[121]APU-IDU'!$A$2:$G$3656,6,FALSE)</f>
        <v>127906</v>
      </c>
      <c r="L322" s="159">
        <f t="shared" si="22"/>
        <v>162441</v>
      </c>
      <c r="M322" s="145">
        <f t="shared" si="23"/>
        <v>162441</v>
      </c>
      <c r="N322" s="271"/>
    </row>
    <row r="323" spans="3:14" ht="42.75">
      <c r="C323" s="272"/>
      <c r="D323" s="157">
        <v>12.46</v>
      </c>
      <c r="E323" s="158">
        <f>+[120]Presupuesto!D91</f>
        <v>4160</v>
      </c>
      <c r="F323" s="141" t="str">
        <f>VLOOKUP(E323,'[121]APU-IDU'!$A$2:$G$3656,2,FALSE)</f>
        <v>RELLENOS Y CAPAS GRANULARES</v>
      </c>
      <c r="G323" s="141" t="str">
        <f>VLOOKUP(E323,'[121]APU-IDU'!$A$2:$G$3656,3,FALSE)</f>
        <v>CAPAS GRANULARES</v>
      </c>
      <c r="H323" s="142" t="str">
        <f>VLOOKUP(E323,'[121]APU-IDU'!$A$2:$G$3656,4,FALSE)</f>
        <v>SUBBASE GRANULAR CLASE B (SBG_B) (SUMINISTRO, EXTENDIDO, NIVELACIÓN, HUMEDECIMIENTO Y COMPACTACIÓN CON VIBROCOMPACTADOR)</v>
      </c>
      <c r="I323" s="121" t="str">
        <f>VLOOKUP(E323,'[121]APU-IDU'!$A$2:$G$3656,5,FALSE)</f>
        <v>M3</v>
      </c>
      <c r="J323" s="143">
        <v>1</v>
      </c>
      <c r="K323" s="144">
        <f>VLOOKUP(E323,'[121]APU-IDU'!$A$2:$G$3656,6,FALSE)</f>
        <v>129453</v>
      </c>
      <c r="L323" s="159">
        <f t="shared" si="22"/>
        <v>164405</v>
      </c>
      <c r="M323" s="145">
        <f t="shared" si="23"/>
        <v>164405</v>
      </c>
      <c r="N323" s="271"/>
    </row>
    <row r="324" spans="3:14" ht="42.75">
      <c r="C324" s="272"/>
      <c r="D324" s="157">
        <v>12.47</v>
      </c>
      <c r="E324" s="158">
        <f>+[120]Presupuesto!D92</f>
        <v>4161</v>
      </c>
      <c r="F324" s="141" t="str">
        <f>VLOOKUP(E324,'[121]APU-IDU'!$A$2:$G$3656,2,FALSE)</f>
        <v>RELLENOS Y CAPAS GRANULARES</v>
      </c>
      <c r="G324" s="141" t="str">
        <f>VLOOKUP(E324,'[121]APU-IDU'!$A$2:$G$3656,3,FALSE)</f>
        <v>CAPAS GRANULARES</v>
      </c>
      <c r="H324" s="142" t="str">
        <f>VLOOKUP(E324,'[121]APU-IDU'!$A$2:$G$3656,4,FALSE)</f>
        <v>SUBBASE GRANULAR CLASE A (SBG_A) (SUMINISTRO, EXTENDIDO, NIVELACIÓN, HUMEDECIMIENTO Y COMPACTACIÓN CON VIBROCOMPACTADOR)</v>
      </c>
      <c r="I324" s="121" t="str">
        <f>VLOOKUP(E324,'[121]APU-IDU'!$A$2:$G$3656,5,FALSE)</f>
        <v>M3</v>
      </c>
      <c r="J324" s="143">
        <v>1</v>
      </c>
      <c r="K324" s="144">
        <f>VLOOKUP(E324,'[121]APU-IDU'!$A$2:$G$3656,6,FALSE)</f>
        <v>129453</v>
      </c>
      <c r="L324" s="159">
        <f t="shared" si="22"/>
        <v>164405</v>
      </c>
      <c r="M324" s="145">
        <f t="shared" si="23"/>
        <v>164405</v>
      </c>
      <c r="N324" s="271"/>
    </row>
    <row r="325" spans="3:14" ht="57">
      <c r="C325" s="272"/>
      <c r="D325" s="157">
        <v>12.48</v>
      </c>
      <c r="E325" s="158">
        <f>+[120]Presupuesto!D93</f>
        <v>4200</v>
      </c>
      <c r="F325" s="141" t="str">
        <f>VLOOKUP(E325,'[121]APU-IDU'!$A$2:$G$3656,2,FALSE)</f>
        <v>PAVIMENTOS</v>
      </c>
      <c r="G325" s="141" t="str">
        <f>VLOOKUP(E325,'[121]APU-IDU'!$A$2:$G$3656,3,FALSE)</f>
        <v>PAVIMENTOS EN CONCRETO ASFALTICO</v>
      </c>
      <c r="H325" s="142" t="str">
        <f>VLOOKUP(E325,'[121]APU-IDU'!$A$2:$G$3656,4,FALSE)</f>
        <v>MEZCLA ASFÁLTICA EN CALIENTE TIPO DENSO MD20 ASFALTO CONVENCIONAL 60-70 (SUMINISTRO, EXTENDIDO, NIVELACIÓN Y COMPACTACIÓN  MECANICA CON VIBROCOMPACTADOR Y COMPACTADOR DE LLANTAS)</v>
      </c>
      <c r="I325" s="121" t="str">
        <f>VLOOKUP(E325,'[121]APU-IDU'!$A$2:$G$3656,5,FALSE)</f>
        <v>M3</v>
      </c>
      <c r="J325" s="143">
        <v>1</v>
      </c>
      <c r="K325" s="144">
        <f>VLOOKUP(E325,'[121]APU-IDU'!$A$2:$G$3656,6,FALSE)</f>
        <v>743557</v>
      </c>
      <c r="L325" s="159">
        <f t="shared" si="22"/>
        <v>944317</v>
      </c>
      <c r="M325" s="145">
        <f t="shared" si="23"/>
        <v>944317</v>
      </c>
      <c r="N325" s="271"/>
    </row>
    <row r="326" spans="3:14" ht="71.25">
      <c r="C326" s="272"/>
      <c r="D326" s="157">
        <v>12.49</v>
      </c>
      <c r="E326" s="158">
        <f>+[120]Presupuesto!D94</f>
        <v>4203</v>
      </c>
      <c r="F326" s="141" t="str">
        <f>VLOOKUP(E326,'[121]APU-IDU'!$A$2:$G$3656,2,FALSE)</f>
        <v>PAVIMENTOS</v>
      </c>
      <c r="G326" s="141" t="str">
        <f>VLOOKUP(E326,'[121]APU-IDU'!$A$2:$G$3656,3,FALSE)</f>
        <v>PAVIMENTOS EN CONCRETO ASFALTICO</v>
      </c>
      <c r="H326" s="142" t="str">
        <f>VLOOKUP(E326,'[121]APU-IDU'!$A$2:$G$3656,4,FALSE)</f>
        <v>MEZCLA ASFÁLTICA EN CALIENTE TIPO DENSO MD12 ASFALTO CONVENCIONAL 80-100 (CEMENTO ASFÁLTICO 80-100) (SUMINISTRO, EXTENDIDO, NIVELACIÓN Y COMPACTACIÓN MECANICA CON VIBROCOMPACTADOR Y COMPACTADOR DE LLANTAS)</v>
      </c>
      <c r="I326" s="121" t="str">
        <f>VLOOKUP(E326,'[121]APU-IDU'!$A$2:$G$3656,5,FALSE)</f>
        <v>M3</v>
      </c>
      <c r="J326" s="143">
        <v>1</v>
      </c>
      <c r="K326" s="144">
        <f>VLOOKUP(E326,'[121]APU-IDU'!$A$2:$G$3656,6,FALSE)</f>
        <v>799876</v>
      </c>
      <c r="L326" s="159">
        <f t="shared" si="22"/>
        <v>1015843</v>
      </c>
      <c r="M326" s="145">
        <f t="shared" si="23"/>
        <v>1015843</v>
      </c>
      <c r="N326" s="271"/>
    </row>
    <row r="327" spans="3:14" ht="42.75">
      <c r="C327" s="272"/>
      <c r="D327" s="165">
        <v>12.5</v>
      </c>
      <c r="E327" s="158">
        <f>+[120]Presupuesto!D95</f>
        <v>4229</v>
      </c>
      <c r="F327" s="141" t="str">
        <f>VLOOKUP(E327,'[121]APU-IDU'!$A$2:$G$3656,2,FALSE)</f>
        <v>PAVIMENTOS</v>
      </c>
      <c r="G327" s="141" t="str">
        <f>VLOOKUP(E327,'[121]APU-IDU'!$A$2:$G$3656,3,FALSE)</f>
        <v>PAVIMENTOS EN CONCRETO HIDRAULICO</v>
      </c>
      <c r="H327" s="142" t="str">
        <f>VLOOKUP(E327,'[121]APU-IDU'!$A$2:$G$3656,4,FALSE)</f>
        <v>LOSA DE CONCRETO MR39 (SUMINISTRO, FORMALETEADO, COLOCACIÓN Y ACABADO. NO INCLUYE ACERO, CURADO, JUNTAS)</v>
      </c>
      <c r="I327" s="121" t="str">
        <f>VLOOKUP(E327,'[121]APU-IDU'!$A$2:$G$3656,5,FALSE)</f>
        <v>M3</v>
      </c>
      <c r="J327" s="143">
        <v>1</v>
      </c>
      <c r="K327" s="144">
        <f>VLOOKUP(E327,'[121]APU-IDU'!$A$2:$G$3656,6,FALSE)</f>
        <v>532412</v>
      </c>
      <c r="L327" s="159">
        <f t="shared" si="22"/>
        <v>676163</v>
      </c>
      <c r="M327" s="145">
        <f t="shared" si="23"/>
        <v>676163</v>
      </c>
      <c r="N327" s="271"/>
    </row>
    <row r="328" spans="3:14" ht="28.5">
      <c r="C328" s="272"/>
      <c r="D328" s="157">
        <v>12.51</v>
      </c>
      <c r="E328" s="158">
        <f>+[120]Presupuesto!D96</f>
        <v>4232</v>
      </c>
      <c r="F328" s="141" t="str">
        <f>VLOOKUP(E328,'[121]APU-IDU'!$A$2:$G$3656,2,FALSE)</f>
        <v>ACERO DE REFUERZO</v>
      </c>
      <c r="G328" s="141" t="str">
        <f>VLOOKUP(E328,'[121]APU-IDU'!$A$2:$G$3656,3,FALSE)</f>
        <v>ACERO DE REFUERZO</v>
      </c>
      <c r="H328" s="142" t="str">
        <f>VLOOKUP(E328,'[121]APU-IDU'!$A$2:$G$3656,4,FALSE)</f>
        <v>MALLA ELECTROSOLDADA 0.15X0.15M, D=5MM, 5MM (INCLUYE SUMINISTRO, FIJACIÓN E INSTALACIÓN)</v>
      </c>
      <c r="I328" s="121" t="str">
        <f>VLOOKUP(E328,'[121]APU-IDU'!$A$2:$G$3656,5,FALSE)</f>
        <v>KG</v>
      </c>
      <c r="J328" s="143">
        <v>1</v>
      </c>
      <c r="K328" s="144">
        <f>VLOOKUP(E328,'[121]APU-IDU'!$A$2:$G$3656,6,FALSE)</f>
        <v>4622</v>
      </c>
      <c r="L328" s="159">
        <f t="shared" si="22"/>
        <v>5870</v>
      </c>
      <c r="M328" s="145">
        <f t="shared" si="23"/>
        <v>5870</v>
      </c>
      <c r="N328" s="271"/>
    </row>
    <row r="329" spans="3:14" ht="28.5">
      <c r="C329" s="272"/>
      <c r="D329" s="157">
        <v>12.52</v>
      </c>
      <c r="E329" s="158">
        <f>+[120]Presupuesto!D100</f>
        <v>4262</v>
      </c>
      <c r="F329" s="141" t="str">
        <f>VLOOKUP(E329,'[121]APU-IDU'!$A$2:$G$3656,2,FALSE)</f>
        <v>EXCAVACIONES</v>
      </c>
      <c r="G329" s="141" t="str">
        <f>VLOOKUP(E329,'[121]APU-IDU'!$A$2:$G$3656,3,FALSE)</f>
        <v>EXC. ESTRUCTURAS Y REDES</v>
      </c>
      <c r="H329" s="142" t="str">
        <f>VLOOKUP(E329,'[121]APU-IDU'!$A$2:$G$3656,4,FALSE)</f>
        <v>EXCAVACION MECANICA PARA REDES PROFUNDIDAD 0M - 3.5M (INCLUYE CARGUE)</v>
      </c>
      <c r="I329" s="121" t="str">
        <f>VLOOKUP(E329,'[121]APU-IDU'!$A$2:$G$3656,5,FALSE)</f>
        <v>M3</v>
      </c>
      <c r="J329" s="143">
        <v>1</v>
      </c>
      <c r="K329" s="144">
        <f>VLOOKUP(E329,'[121]APU-IDU'!$A$2:$G$3656,6,FALSE)</f>
        <v>4854</v>
      </c>
      <c r="L329" s="159">
        <f t="shared" si="22"/>
        <v>6165</v>
      </c>
      <c r="M329" s="145">
        <f t="shared" si="23"/>
        <v>6165</v>
      </c>
      <c r="N329" s="271"/>
    </row>
    <row r="330" spans="3:14" ht="42.75">
      <c r="C330" s="272"/>
      <c r="D330" s="157">
        <v>12.53</v>
      </c>
      <c r="E330" s="158">
        <f>+[120]Presupuesto!D105</f>
        <v>4394</v>
      </c>
      <c r="F330" s="141" t="str">
        <f>VLOOKUP(E330,'[121]APU-IDU'!$A$2:$G$3656,2,FALSE)</f>
        <v>PAVIMENTOS</v>
      </c>
      <c r="G330" s="141" t="str">
        <f>VLOOKUP(E330,'[121]APU-IDU'!$A$2:$G$3656,3,FALSE)</f>
        <v>PAVIMENTOS ARTICULADOS</v>
      </c>
      <c r="H330" s="142" t="str">
        <f>VLOOKUP(E330,'[121]APU-IDU'!$A$2:$G$3656,4,FALSE)</f>
        <v>ADOQUIN DE CONCRETO TR. PESADO 20X10X8CM (SUMINISTRO E INSTALACIÓN. INCLUYE BASE 4CM ARENA NIVELACIÓN Y ARENA DE SELLO)</v>
      </c>
      <c r="I330" s="121" t="str">
        <f>VLOOKUP(E330,'[121]APU-IDU'!$A$2:$G$3656,5,FALSE)</f>
        <v>M2</v>
      </c>
      <c r="J330" s="143">
        <v>1</v>
      </c>
      <c r="K330" s="144">
        <f>VLOOKUP(E330,'[121]APU-IDU'!$A$2:$G$3656,6,FALSE)</f>
        <v>86814</v>
      </c>
      <c r="L330" s="159">
        <f t="shared" si="22"/>
        <v>110254</v>
      </c>
      <c r="M330" s="145">
        <f t="shared" si="23"/>
        <v>110254</v>
      </c>
      <c r="N330" s="271"/>
    </row>
    <row r="331" spans="3:14" ht="42.75">
      <c r="C331" s="272"/>
      <c r="D331" s="157">
        <v>12.54</v>
      </c>
      <c r="E331" s="158">
        <f>+[120]Presupuesto!D106</f>
        <v>4395</v>
      </c>
      <c r="F331" s="141" t="str">
        <f>VLOOKUP(E331,'[121]APU-IDU'!$A$2:$G$3656,2,FALSE)</f>
        <v>PAVIMENTOS</v>
      </c>
      <c r="G331" s="141" t="str">
        <f>VLOOKUP(E331,'[121]APU-IDU'!$A$2:$G$3656,3,FALSE)</f>
        <v>PAVIMENTOS ARTICULADOS</v>
      </c>
      <c r="H331" s="142" t="str">
        <f>VLOOKUP(E331,'[121]APU-IDU'!$A$2:$G$3656,4,FALSE)</f>
        <v>ADOQUIN DE CONCRETO TR. LIVIANO 20X10X6CM (SUMINISTRO E INSTALACIÓN. INCLUYE BASE 4CM ARENA NIVELACIÓN Y ARENA DE SELLO)</v>
      </c>
      <c r="I331" s="121" t="str">
        <f>VLOOKUP(E331,'[121]APU-IDU'!$A$2:$G$3656,5,FALSE)</f>
        <v>M2</v>
      </c>
      <c r="J331" s="143">
        <v>1</v>
      </c>
      <c r="K331" s="144">
        <f>VLOOKUP(E331,'[121]APU-IDU'!$A$2:$G$3656,6,FALSE)</f>
        <v>77506</v>
      </c>
      <c r="L331" s="159">
        <f t="shared" si="22"/>
        <v>98433</v>
      </c>
      <c r="M331" s="145">
        <f t="shared" si="23"/>
        <v>98433</v>
      </c>
      <c r="N331" s="271"/>
    </row>
    <row r="332" spans="3:14" ht="42.75">
      <c r="C332" s="272"/>
      <c r="D332" s="157">
        <v>12.55</v>
      </c>
      <c r="E332" s="158">
        <f>+[120]Presupuesto!D107</f>
        <v>4477</v>
      </c>
      <c r="F332" s="141" t="str">
        <f>VLOOKUP(E332,'[121]APU-IDU'!$A$2:$G$3656,2,FALSE)</f>
        <v>RELLENOS Y CAPAS GRANULARES</v>
      </c>
      <c r="G332" s="141" t="str">
        <f>VLOOKUP(E332,'[121]APU-IDU'!$A$2:$G$3656,3,FALSE)</f>
        <v>CAPAS GRANULARES</v>
      </c>
      <c r="H332" s="142" t="str">
        <f>VLOOKUP(E332,'[121]APU-IDU'!$A$2:$G$3656,4,FALSE)</f>
        <v>SUBBASE GRANULAR B-400 (SUMINISTRO, EXTENDIDO, NIVELACIÓN, HUMEDECIMIENTO Y COMPACTACIÓN CON VIBROCOMPACTADOR)</v>
      </c>
      <c r="I332" s="121" t="str">
        <f>VLOOKUP(E332,'[121]APU-IDU'!$A$2:$G$3656,5,FALSE)</f>
        <v>M3</v>
      </c>
      <c r="J332" s="143">
        <v>1</v>
      </c>
      <c r="K332" s="144">
        <f>VLOOKUP(E332,'[121]APU-IDU'!$A$2:$G$3656,6,FALSE)</f>
        <v>78402</v>
      </c>
      <c r="L332" s="159">
        <f t="shared" si="22"/>
        <v>99571</v>
      </c>
      <c r="M332" s="145">
        <f t="shared" si="23"/>
        <v>99571</v>
      </c>
      <c r="N332" s="271"/>
    </row>
    <row r="333" spans="3:14" ht="71.25">
      <c r="C333" s="272"/>
      <c r="D333" s="157">
        <v>12.56</v>
      </c>
      <c r="E333" s="158">
        <f>+[120]Presupuesto!D108</f>
        <v>4485</v>
      </c>
      <c r="F333" s="141" t="str">
        <f>VLOOKUP(E333,'[121]APU-IDU'!$A$2:$G$3656,2,FALSE)</f>
        <v>PAVIMENTOS</v>
      </c>
      <c r="G333" s="141" t="str">
        <f>VLOOKUP(E333,'[121]APU-IDU'!$A$2:$G$3656,3,FALSE)</f>
        <v>PAVIMENTOS EN CONCRETO ASFALTICO</v>
      </c>
      <c r="H333" s="142" t="str">
        <f>VLOOKUP(E333,'[121]APU-IDU'!$A$2:$G$3656,4,FALSE)</f>
        <v>MEZCLA ASFÁLTICA EN CALIENTE TIPO DENSO MD20 ASF CONVENCIONAL 80-100 (SUMINISTRO, EXTENDIDO Y NIVELACIÓN MANUAL Y COMPACTACIÓN MECANICA) INCLUYE: VIBRO COMPACTADOR BENITIN DE 1 TONELADA - INCLUYE OPERARIO Y COMBUSTIBLE</v>
      </c>
      <c r="I333" s="121" t="str">
        <f>VLOOKUP(E333,'[121]APU-IDU'!$A$2:$G$3656,5,FALSE)</f>
        <v>M3</v>
      </c>
      <c r="J333" s="143">
        <v>1</v>
      </c>
      <c r="K333" s="144">
        <f>VLOOKUP(E333,'[121]APU-IDU'!$A$2:$G$3656,6,FALSE)</f>
        <v>808059</v>
      </c>
      <c r="L333" s="159">
        <f t="shared" si="22"/>
        <v>1026235</v>
      </c>
      <c r="M333" s="145">
        <f t="shared" si="23"/>
        <v>1026235</v>
      </c>
      <c r="N333" s="271"/>
    </row>
    <row r="334" spans="3:14" ht="42.75">
      <c r="C334" s="272"/>
      <c r="D334" s="157">
        <v>12.57</v>
      </c>
      <c r="E334" s="158">
        <f>+[120]Presupuesto!D109</f>
        <v>4489</v>
      </c>
      <c r="F334" s="141" t="str">
        <f>VLOOKUP(E334,'[121]APU-IDU'!$A$2:$G$3656,2,FALSE)</f>
        <v>RELLENOS Y CAPAS GRANULARES</v>
      </c>
      <c r="G334" s="141" t="str">
        <f>VLOOKUP(E334,'[121]APU-IDU'!$A$2:$G$3656,3,FALSE)</f>
        <v>CAPAS GRANULARES</v>
      </c>
      <c r="H334" s="142" t="str">
        <f>VLOOKUP(E334,'[121]APU-IDU'!$A$2:$G$3656,4,FALSE)</f>
        <v>SUBBASE GRANULAR CLASE B (SBG_B) (SUMINISTRO, EXTENDIDO MANUAL, HUMEDECIMIENTO Y COMPACTACIÓN)</v>
      </c>
      <c r="I334" s="121" t="str">
        <f>VLOOKUP(E334,'[121]APU-IDU'!$A$2:$G$3656,5,FALSE)</f>
        <v>M3</v>
      </c>
      <c r="J334" s="143">
        <v>1</v>
      </c>
      <c r="K334" s="144">
        <f>VLOOKUP(E334,'[121]APU-IDU'!$A$2:$G$3656,6,FALSE)</f>
        <v>133276</v>
      </c>
      <c r="L334" s="159">
        <f t="shared" si="22"/>
        <v>169261</v>
      </c>
      <c r="M334" s="145">
        <f t="shared" si="23"/>
        <v>169261</v>
      </c>
      <c r="N334" s="271"/>
    </row>
    <row r="335" spans="3:14" ht="71.25">
      <c r="C335" s="272"/>
      <c r="D335" s="157">
        <v>12.58</v>
      </c>
      <c r="E335" s="158">
        <f>+[120]Presupuesto!D110</f>
        <v>4490</v>
      </c>
      <c r="F335" s="141" t="str">
        <f>VLOOKUP(E335,'[121]APU-IDU'!$A$2:$G$3656,2,FALSE)</f>
        <v>MANTENIMIENTO Y REHABILITACION DE VIAS</v>
      </c>
      <c r="G335" s="141" t="str">
        <f>VLOOKUP(E335,'[121]APU-IDU'!$A$2:$G$3656,3,FALSE)</f>
        <v>MALLA VIAL INTERMEDIA</v>
      </c>
      <c r="H335" s="142" t="str">
        <f>VLOOKUP(E335,'[121]APU-IDU'!$A$2:$G$3656,4,FALSE)</f>
        <v>BACHEO EN PAVIMENTO FLEXIBLE E= 0.12M. (INCLUYE DEMOLICIÓN MANUAL Y CARGUE DE PAVIMENTO FLEXIBLE DE E=0.12M, TRANSPORTE Y DISPOSICIÓN FINAL DE ESCOMBROS, EXCAVACIÓN Y REPOSICIÓN BASE GRANULAR CLASE B (BG_B) E=0.25M, BASE ASFALTICA MD10)</v>
      </c>
      <c r="I335" s="121" t="str">
        <f>VLOOKUP(E335,'[121]APU-IDU'!$A$2:$G$3656,5,FALSE)</f>
        <v>M2</v>
      </c>
      <c r="J335" s="143">
        <v>1</v>
      </c>
      <c r="K335" s="144">
        <f>VLOOKUP(E335,'[121]APU-IDU'!$A$2:$G$3656,6,FALSE)</f>
        <v>170769</v>
      </c>
      <c r="L335" s="159">
        <f t="shared" si="22"/>
        <v>216877</v>
      </c>
      <c r="M335" s="145">
        <f t="shared" si="23"/>
        <v>216877</v>
      </c>
      <c r="N335" s="271"/>
    </row>
    <row r="336" spans="3:14" ht="57">
      <c r="C336" s="272"/>
      <c r="D336" s="157">
        <v>12.59</v>
      </c>
      <c r="E336" s="158">
        <f>+[120]Presupuesto!D111</f>
        <v>4502</v>
      </c>
      <c r="F336" s="141" t="str">
        <f>VLOOKUP(E336,'[121]APU-IDU'!$A$2:$G$3656,2,FALSE)</f>
        <v>MANTENIMIENTO Y REHABILITACION DE VIAS</v>
      </c>
      <c r="G336" s="141" t="str">
        <f>VLOOKUP(E336,'[121]APU-IDU'!$A$2:$G$3656,3,FALSE)</f>
        <v>MALLA VIAL INTERMEDIA</v>
      </c>
      <c r="H336" s="142" t="str">
        <f>VLOOKUP(E336,'[121]APU-IDU'!$A$2:$G$3656,4,FALSE)</f>
        <v>DEMOLICIÓN Y RECONSTRUCCIÓN DE LOSAS EN CONCRETO HIDRÁULICO MR45 E=0.18M</v>
      </c>
      <c r="I336" s="121" t="str">
        <f>VLOOKUP(E336,'[121]APU-IDU'!$A$2:$G$3656,5,FALSE)</f>
        <v>M2</v>
      </c>
      <c r="J336" s="143">
        <v>1</v>
      </c>
      <c r="K336" s="144">
        <f>VLOOKUP(E336,'[121]APU-IDU'!$A$2:$G$3656,6,FALSE)</f>
        <v>194873</v>
      </c>
      <c r="L336" s="159">
        <f t="shared" si="22"/>
        <v>247489</v>
      </c>
      <c r="M336" s="145">
        <f t="shared" si="23"/>
        <v>247489</v>
      </c>
      <c r="N336" s="271"/>
    </row>
    <row r="337" spans="3:14" ht="71.25">
      <c r="C337" s="272"/>
      <c r="D337" s="165">
        <v>12.6</v>
      </c>
      <c r="E337" s="158">
        <f>+[120]Presupuesto!D112</f>
        <v>4506</v>
      </c>
      <c r="F337" s="141" t="str">
        <f>VLOOKUP(E337,'[121]APU-IDU'!$A$2:$G$3656,2,FALSE)</f>
        <v>MANTENIMIENTO Y REHABILITACION DE VIAS</v>
      </c>
      <c r="G337" s="141" t="str">
        <f>VLOOKUP(E337,'[121]APU-IDU'!$A$2:$G$3656,3,FALSE)</f>
        <v>MALLA VIAL LOCAL</v>
      </c>
      <c r="H337" s="142" t="str">
        <f>VLOOKUP(E337,'[121]APU-IDU'!$A$2:$G$3656,4,FALSE)</f>
        <v>BACHEO EN PAVIMENTO FLEXIBLE E= 0.10M. (INCLUYE DEMOLICIÓN MANUAL Y CARGUE DE PAVIMENTO FLEXIBLE DE E=0.10M, TRANSPORTE Y DISPOSICIÓN FINAL DE ESCOMBROS, EXCAVACIÓN Y REPOSICIÓN BASE GRANULAR CLASE C (BG_C) E=0.25M, BASE ASFALTICA MD10)</v>
      </c>
      <c r="I337" s="121" t="str">
        <f>VLOOKUP(E337,'[121]APU-IDU'!$A$2:$G$3656,5,FALSE)</f>
        <v>M2</v>
      </c>
      <c r="J337" s="143">
        <v>1</v>
      </c>
      <c r="K337" s="144">
        <f>VLOOKUP(E337,'[121]APU-IDU'!$A$2:$G$3656,6,FALSE)</f>
        <v>159740</v>
      </c>
      <c r="L337" s="159">
        <f t="shared" si="22"/>
        <v>202870</v>
      </c>
      <c r="M337" s="145">
        <f t="shared" si="23"/>
        <v>202870</v>
      </c>
      <c r="N337" s="271"/>
    </row>
    <row r="338" spans="3:14" ht="57">
      <c r="C338" s="272"/>
      <c r="D338" s="157">
        <v>12.61</v>
      </c>
      <c r="E338" s="158">
        <f>+[120]Presupuesto!D113</f>
        <v>4510</v>
      </c>
      <c r="F338" s="141" t="str">
        <f>VLOOKUP(E338,'[121]APU-IDU'!$A$2:$G$3656,2,FALSE)</f>
        <v>MANTENIMIENTO Y REHABILITACION DE VIAS</v>
      </c>
      <c r="G338" s="141" t="str">
        <f>VLOOKUP(E338,'[121]APU-IDU'!$A$2:$G$3656,3,FALSE)</f>
        <v>MALLA VIAL LOCAL</v>
      </c>
      <c r="H338" s="142" t="str">
        <f>VLOOKUP(E338,'[121]APU-IDU'!$A$2:$G$3656,4,FALSE)</f>
        <v>FRESADO Y REPOSICIÓN DE PAVIMENTO FLEXIBLE E=0.10M</v>
      </c>
      <c r="I338" s="121" t="str">
        <f>VLOOKUP(E338,'[121]APU-IDU'!$A$2:$G$3656,5,FALSE)</f>
        <v>M2</v>
      </c>
      <c r="J338" s="143">
        <v>1</v>
      </c>
      <c r="K338" s="144">
        <f>VLOOKUP(E338,'[121]APU-IDU'!$A$2:$G$3656,6,FALSE)</f>
        <v>98774</v>
      </c>
      <c r="L338" s="159">
        <f t="shared" si="22"/>
        <v>125443</v>
      </c>
      <c r="M338" s="145">
        <f t="shared" si="23"/>
        <v>125443</v>
      </c>
      <c r="N338" s="271"/>
    </row>
    <row r="339" spans="3:14" ht="42.75">
      <c r="C339" s="272"/>
      <c r="D339" s="157">
        <v>12.62</v>
      </c>
      <c r="E339" s="158">
        <f>+[120]Presupuesto!D114</f>
        <v>4525</v>
      </c>
      <c r="F339" s="141" t="str">
        <f>VLOOKUP(E339,'[121]APU-IDU'!$A$2:$G$3656,2,FALSE)</f>
        <v>PAVIMENTOS</v>
      </c>
      <c r="G339" s="141" t="str">
        <f>VLOOKUP(E339,'[121]APU-IDU'!$A$2:$G$3656,3,FALSE)</f>
        <v>JUNTAS PARA PAVIMENTOS</v>
      </c>
      <c r="H339" s="142" t="str">
        <f>VLOOKUP(E339,'[121]APU-IDU'!$A$2:$G$3656,4,FALSE)</f>
        <v>SELLADO DE JUNTAS EN PAVIMENTO FLEXIBLE (INCLUYE LIMPIEZA, SUMINISTRO E INSTALACIÓN DE FONDO Y EMULSIÓN ASFÁLTICA CRR-1)</v>
      </c>
      <c r="I339" s="121" t="str">
        <f>VLOOKUP(E339,'[121]APU-IDU'!$A$2:$G$3656,5,FALSE)</f>
        <v>ML</v>
      </c>
      <c r="J339" s="143">
        <v>1</v>
      </c>
      <c r="K339" s="144">
        <f>VLOOKUP(E339,'[121]APU-IDU'!$A$2:$G$3656,6,FALSE)</f>
        <v>6228</v>
      </c>
      <c r="L339" s="159">
        <f t="shared" si="22"/>
        <v>7910</v>
      </c>
      <c r="M339" s="145">
        <f t="shared" si="23"/>
        <v>7910</v>
      </c>
      <c r="N339" s="271"/>
    </row>
    <row r="340" spans="3:14" ht="71.25">
      <c r="C340" s="272"/>
      <c r="D340" s="157">
        <v>12.63</v>
      </c>
      <c r="E340" s="158">
        <f>+[120]Presupuesto!D115</f>
        <v>4541</v>
      </c>
      <c r="F340" s="141" t="str">
        <f>VLOOKUP(E340,'[121]APU-IDU'!$A$2:$G$3656,2,FALSE)</f>
        <v>MANTENIMIENTO Y REHABILITACION DE VIAS</v>
      </c>
      <c r="G340" s="141" t="str">
        <f>VLOOKUP(E340,'[121]APU-IDU'!$A$2:$G$3656,3,FALSE)</f>
        <v>MALLA VIAL INTERMEDIA</v>
      </c>
      <c r="H340" s="142" t="str">
        <f>VLOOKUP(E340,'[121]APU-IDU'!$A$2:$G$3656,4,FALSE)</f>
        <v>PARCHEO EN PAVIMENTO FLEXIBLE CON MD12. (INCLUYE DEMOLICIÓN MANUAL Y CARGUE DE PAVIMENTO FLEXIBLE, TRANSPORTE Y DISPOSICIÓN FINAL DE ESCOMBROS, IMPRIMACIÓN, COLOCACIÓN Y COMPACTACIÓN BASE ASFÁLTICA MD12, RIEGO CRR-1)</v>
      </c>
      <c r="I340" s="121" t="str">
        <f>VLOOKUP(E340,'[121]APU-IDU'!$A$2:$G$3656,5,FALSE)</f>
        <v>M3</v>
      </c>
      <c r="J340" s="143">
        <v>1</v>
      </c>
      <c r="K340" s="144">
        <f>VLOOKUP(E340,'[121]APU-IDU'!$A$2:$G$3656,6,FALSE)</f>
        <v>940414</v>
      </c>
      <c r="L340" s="159">
        <f t="shared" si="22"/>
        <v>1194326</v>
      </c>
      <c r="M340" s="145">
        <f t="shared" si="23"/>
        <v>1194326</v>
      </c>
      <c r="N340" s="271"/>
    </row>
    <row r="341" spans="3:14" ht="42.75">
      <c r="C341" s="272"/>
      <c r="D341" s="157">
        <v>12.64</v>
      </c>
      <c r="E341" s="158">
        <f>+[120]Presupuesto!D116</f>
        <v>4557</v>
      </c>
      <c r="F341" s="141" t="str">
        <f>VLOOKUP(E341,'[121]APU-IDU'!$A$2:$G$3656,2,FALSE)</f>
        <v>RELLENOS Y CAPAS GRANULARES</v>
      </c>
      <c r="G341" s="141" t="str">
        <f>VLOOKUP(E341,'[121]APU-IDU'!$A$2:$G$3656,3,FALSE)</f>
        <v>CAPAS GRANULARES</v>
      </c>
      <c r="H341" s="142" t="str">
        <f>VLOOKUP(E341,'[121]APU-IDU'!$A$2:$G$3656,4,FALSE)</f>
        <v>SUBBASE GRANULAR CLASE C (SBG_C) (SUMINISTRO, EXTENDIDO MANUAL, HUMEDECIMIENTO Y COMPACTACIÓN)</v>
      </c>
      <c r="I341" s="121" t="str">
        <f>VLOOKUP(E341,'[121]APU-IDU'!$A$2:$G$3656,5,FALSE)</f>
        <v>M3</v>
      </c>
      <c r="J341" s="143">
        <v>1</v>
      </c>
      <c r="K341" s="144">
        <f>VLOOKUP(E341,'[121]APU-IDU'!$A$2:$G$3656,6,FALSE)</f>
        <v>131729</v>
      </c>
      <c r="L341" s="159">
        <f t="shared" si="22"/>
        <v>167296</v>
      </c>
      <c r="M341" s="145">
        <f t="shared" si="23"/>
        <v>167296</v>
      </c>
      <c r="N341" s="271"/>
    </row>
    <row r="342" spans="3:14" ht="71.25">
      <c r="C342" s="272"/>
      <c r="D342" s="157">
        <v>12.65</v>
      </c>
      <c r="E342" s="158">
        <f>+[120]Presupuesto!D117</f>
        <v>4567</v>
      </c>
      <c r="F342" s="141" t="str">
        <f>VLOOKUP(E342,'[121]APU-IDU'!$A$2:$G$3656,2,FALSE)</f>
        <v>PAVIMENTOS</v>
      </c>
      <c r="G342" s="141" t="str">
        <f>VLOOKUP(E342,'[121]APU-IDU'!$A$2:$G$3656,3,FALSE)</f>
        <v>PAVIMENTOS EN CONCRETO ASFALTICO</v>
      </c>
      <c r="H342" s="142" t="str">
        <f>VLOOKUP(E342,'[121]APU-IDU'!$A$2:$G$3656,4,FALSE)</f>
        <v>MEZCLA ASFÁLTICA EN CALIENTE TIPO DENSO MD12 ASF CONVENCIONAL CON CEMENTO ASFÁLTICO 80-100 (SUMINISTRO, EXTENDIDO Y NIVELACIÓN MANUAL Y COMPACTACIÓN MECANICA CON VIBROCOMPACTADOR BENITIN DE 1 TONELADA INCLUYE OPERARIO Y COMBUSTIBLE)</v>
      </c>
      <c r="I342" s="121" t="str">
        <f>VLOOKUP(E342,'[121]APU-IDU'!$A$2:$G$3656,5,FALSE)</f>
        <v>M3</v>
      </c>
      <c r="J342" s="143">
        <v>1</v>
      </c>
      <c r="K342" s="144">
        <f>VLOOKUP(E342,'[121]APU-IDU'!$A$2:$G$3656,6,FALSE)</f>
        <v>815423</v>
      </c>
      <c r="L342" s="159">
        <f t="shared" si="22"/>
        <v>1035587</v>
      </c>
      <c r="M342" s="145">
        <f t="shared" si="23"/>
        <v>1035587</v>
      </c>
      <c r="N342" s="271"/>
    </row>
    <row r="343" spans="3:14" ht="57">
      <c r="C343" s="272"/>
      <c r="D343" s="157">
        <v>12.66</v>
      </c>
      <c r="E343" s="158">
        <f>+[120]Presupuesto!D118</f>
        <v>4568</v>
      </c>
      <c r="F343" s="141" t="str">
        <f>VLOOKUP(E343,'[121]APU-IDU'!$A$2:$G$3656,2,FALSE)</f>
        <v>PAVIMENTOS</v>
      </c>
      <c r="G343" s="141" t="str">
        <f>VLOOKUP(E343,'[121]APU-IDU'!$A$2:$G$3656,3,FALSE)</f>
        <v>PAVIMENTOS EN CONCRETO ASFALTICO</v>
      </c>
      <c r="H343" s="142" t="str">
        <f>VLOOKUP(E343,'[121]APU-IDU'!$A$2:$G$3656,4,FALSE)</f>
        <v>MEZCLA DENSA EN CALIENTE MD-12 Asfalto 80-100 (Suministro, Extendido y Nivelación Manual y Compactación mecánica con Vibrocompactador Benitín de 1 Tonelada, incluye operario y combustible)</v>
      </c>
      <c r="I343" s="121" t="str">
        <f>VLOOKUP(E343,'[121]APU-IDU'!$A$2:$G$3656,5,FALSE)</f>
        <v>M3</v>
      </c>
      <c r="J343" s="143">
        <v>1</v>
      </c>
      <c r="K343" s="144">
        <f>VLOOKUP(E343,'[121]APU-IDU'!$A$2:$G$3656,6,FALSE)</f>
        <v>815423</v>
      </c>
      <c r="L343" s="159">
        <f t="shared" si="22"/>
        <v>1035587</v>
      </c>
      <c r="M343" s="145">
        <f t="shared" si="23"/>
        <v>1035587</v>
      </c>
      <c r="N343" s="271"/>
    </row>
    <row r="344" spans="3:14" ht="37.5" customHeight="1">
      <c r="C344" s="272"/>
      <c r="D344" s="157">
        <v>12.67</v>
      </c>
      <c r="E344" s="158">
        <f>+[120]Presupuesto!D120</f>
        <v>4575</v>
      </c>
      <c r="F344" s="141" t="str">
        <f>VLOOKUP(E344,'[121]APU-IDU'!$A$2:$G$3658,2,FALSE)</f>
        <v>INDICES</v>
      </c>
      <c r="G344" s="141" t="str">
        <f>VLOOKUP(E344,'[121]APU-IDU'!$A$2:$G$3658,3,FALSE)</f>
        <v>CONSTRUCCIÓN DE ANDENES</v>
      </c>
      <c r="H344" s="142" t="str">
        <f>VLOOKUP(E344,'[121]APU-IDU'!$A$2:$G$3658,4,FALSE)</f>
        <v>CONSTRUCCION DE ANDEN EN ADOQUIN DE ARCILLA SOBRE ARENA. NO INCLUYE BORDILLO. NO INCLUYE REDES</v>
      </c>
      <c r="I344" s="121" t="str">
        <f>VLOOKUP(E344,'[121]APU-IDU'!$A$2:$G$3658,5,FALSE)</f>
        <v>M2</v>
      </c>
      <c r="J344" s="143">
        <v>1</v>
      </c>
      <c r="K344" s="144">
        <f>VLOOKUP(E344,'[121]APU-IDU'!$A$2:$G$3658,6,FALSE)</f>
        <v>156279</v>
      </c>
      <c r="L344" s="159">
        <f t="shared" si="22"/>
        <v>198474</v>
      </c>
      <c r="M344" s="145">
        <f t="shared" si="23"/>
        <v>198474</v>
      </c>
      <c r="N344" s="271"/>
    </row>
    <row r="345" spans="3:14" ht="42.75">
      <c r="C345" s="272"/>
      <c r="D345" s="157">
        <v>12.68</v>
      </c>
      <c r="E345" s="158">
        <f>+[120]Presupuesto!D121</f>
        <v>4576</v>
      </c>
      <c r="F345" s="141" t="str">
        <f>VLOOKUP(E345,'[121]APU-IDU'!$A$2:$G$3658,2,FALSE)</f>
        <v>INDICES</v>
      </c>
      <c r="G345" s="141" t="str">
        <f>VLOOKUP(E345,'[121]APU-IDU'!$A$2:$G$3658,3,FALSE)</f>
        <v>CONSTRUCCIÓN DE ANDENES</v>
      </c>
      <c r="H345" s="142" t="str">
        <f>VLOOKUP(E345,'[121]APU-IDU'!$A$2:$G$3658,4,FALSE)</f>
        <v>CONSTRUCCIÓN DE ANDEN EN LOSA DE CONCRETO DE 3000 PSI HECHO EN OBRA. NO INCLUYE BORDILLO. NO INCLUYE REDES.</v>
      </c>
      <c r="I345" s="121" t="str">
        <f>VLOOKUP(E345,'[121]APU-IDU'!$A$2:$G$3658,5,FALSE)</f>
        <v>M2</v>
      </c>
      <c r="J345" s="143">
        <v>1</v>
      </c>
      <c r="K345" s="144">
        <f>VLOOKUP(E345,'[121]APU-IDU'!$A$2:$G$3658,6,FALSE)</f>
        <v>159432</v>
      </c>
      <c r="L345" s="159">
        <f t="shared" si="22"/>
        <v>202479</v>
      </c>
      <c r="M345" s="145">
        <f t="shared" si="23"/>
        <v>202479</v>
      </c>
      <c r="N345" s="271"/>
    </row>
    <row r="346" spans="3:14" ht="28.5">
      <c r="C346" s="272"/>
      <c r="D346" s="157">
        <v>12.69</v>
      </c>
      <c r="E346" s="158">
        <f>+[120]Presupuesto!D122</f>
        <v>4581</v>
      </c>
      <c r="F346" s="141" t="str">
        <f>VLOOKUP(E346,'[121]APU-IDU'!$A$2:$G$3658,2,FALSE)</f>
        <v>ANDENES Y SARDINELES</v>
      </c>
      <c r="G346" s="141" t="str">
        <f>VLOOKUP(E346,'[121]APU-IDU'!$A$2:$G$3658,3,FALSE)</f>
        <v>PISOS EN ADOQUINES Y EN LOSETAS</v>
      </c>
      <c r="H346" s="142" t="str">
        <f>VLOOKUP(E346,'[121]APU-IDU'!$A$2:$G$3658,4,FALSE)</f>
        <v>RETIRO DE ADOQUIN SOBRE MORTERO</v>
      </c>
      <c r="I346" s="121" t="str">
        <f>VLOOKUP(E346,'[121]APU-IDU'!$A$2:$G$3658,5,FALSE)</f>
        <v>M2</v>
      </c>
      <c r="J346" s="143">
        <v>1</v>
      </c>
      <c r="K346" s="144">
        <f>VLOOKUP(E346,'[121]APU-IDU'!$A$2:$G$3658,6,FALSE)</f>
        <v>2180</v>
      </c>
      <c r="L346" s="159">
        <f t="shared" ref="L346:L394" si="24">+ROUND(K346*$M$408+K346,0)</f>
        <v>2769</v>
      </c>
      <c r="M346" s="145">
        <f t="shared" si="23"/>
        <v>2769</v>
      </c>
      <c r="N346" s="271"/>
    </row>
    <row r="347" spans="3:14" ht="28.5">
      <c r="C347" s="272"/>
      <c r="D347" s="165">
        <v>12.7</v>
      </c>
      <c r="E347" s="158">
        <f>+[120]Presupuesto!D123</f>
        <v>4592</v>
      </c>
      <c r="F347" s="141" t="str">
        <f>VLOOKUP(E347,'[121]APU-IDU'!$A$2:$G$3658,2,FALSE)</f>
        <v>ANDENES Y SARDINELES</v>
      </c>
      <c r="G347" s="141" t="str">
        <f>VLOOKUP(E347,'[121]APU-IDU'!$A$2:$G$3658,3,FALSE)</f>
        <v>PISOS EN ADOQUINES Y EN LOSETAS</v>
      </c>
      <c r="H347" s="142" t="str">
        <f>VLOOKUP(E347,'[121]APU-IDU'!$A$2:$G$3658,4,FALSE)</f>
        <v>RETIRO DE ADOQUIN SOBRE ARENA</v>
      </c>
      <c r="I347" s="121" t="str">
        <f>VLOOKUP(E347,'[121]APU-IDU'!$A$2:$G$3658,5,FALSE)</f>
        <v>M2</v>
      </c>
      <c r="J347" s="143">
        <v>1</v>
      </c>
      <c r="K347" s="144">
        <f>VLOOKUP(E347,'[121]APU-IDU'!$A$2:$G$3658,6,FALSE)</f>
        <v>1389</v>
      </c>
      <c r="L347" s="159">
        <f t="shared" si="24"/>
        <v>1764</v>
      </c>
      <c r="M347" s="145">
        <f t="shared" ref="M347:M394" si="25">+J347*L347</f>
        <v>1764</v>
      </c>
      <c r="N347" s="271"/>
    </row>
    <row r="348" spans="3:14" ht="28.5">
      <c r="C348" s="272"/>
      <c r="D348" s="157">
        <v>12.71</v>
      </c>
      <c r="E348" s="158">
        <f>+[120]Presupuesto!D124</f>
        <v>4598</v>
      </c>
      <c r="F348" s="141" t="str">
        <f>VLOOKUP(E348,'[121]APU-IDU'!$A$2:$G$3658,2,FALSE)</f>
        <v>ANÁLISIS AUXILIARES</v>
      </c>
      <c r="G348" s="141" t="str">
        <f>VLOOKUP(E348,'[121]APU-IDU'!$A$2:$G$3658,3,FALSE)</f>
        <v>ACTIVIDADES DE CONSERVACIÓN</v>
      </c>
      <c r="H348" s="142" t="str">
        <f>VLOOKUP(E348,'[121]APU-IDU'!$A$2:$G$3658,4,FALSE)</f>
        <v>SELLO DE GRIETAS</v>
      </c>
      <c r="I348" s="121" t="str">
        <f>VLOOKUP(E348,'[121]APU-IDU'!$A$2:$G$3658,5,FALSE)</f>
        <v>ML</v>
      </c>
      <c r="J348" s="143">
        <v>1</v>
      </c>
      <c r="K348" s="144">
        <f>VLOOKUP(E348,'[121]APU-IDU'!$A$2:$G$3658,6,FALSE)</f>
        <v>8442</v>
      </c>
      <c r="L348" s="159">
        <f t="shared" si="24"/>
        <v>10721</v>
      </c>
      <c r="M348" s="145">
        <f t="shared" si="25"/>
        <v>10721</v>
      </c>
      <c r="N348" s="271"/>
    </row>
    <row r="349" spans="3:14" ht="28.5">
      <c r="C349" s="272"/>
      <c r="D349" s="157">
        <v>12.72</v>
      </c>
      <c r="E349" s="158">
        <f>+[120]Presupuesto!D125</f>
        <v>4613</v>
      </c>
      <c r="F349" s="141" t="str">
        <f>VLOOKUP(E349,'[121]APU-IDU'!$A$2:$G$3658,2,FALSE)</f>
        <v>TRANSPORTES Y ACARREOS</v>
      </c>
      <c r="G349" s="141" t="str">
        <f>VLOOKUP(E349,'[121]APU-IDU'!$A$2:$G$3658,3,FALSE)</f>
        <v>TRANSPORTES Y ACARREOS</v>
      </c>
      <c r="H349" s="142" t="str">
        <f>VLOOKUP(E349,'[121]APU-IDU'!$A$2:$G$3658,4,FALSE)</f>
        <v>TRANSPORTE Y DISPOSICION FINAL DE ESCOMBROS EN SITIO AUTORIZADO (DISTANCIA DE TRANSPORTE 28 KM)</v>
      </c>
      <c r="I349" s="121" t="str">
        <f>VLOOKUP(E349,'[121]APU-IDU'!$A$2:$G$3658,5,FALSE)</f>
        <v>M3</v>
      </c>
      <c r="J349" s="143">
        <v>1</v>
      </c>
      <c r="K349" s="144">
        <f>VLOOKUP(E349,'[121]APU-IDU'!$A$2:$G$3658,6,FALSE)</f>
        <v>45039</v>
      </c>
      <c r="L349" s="159">
        <f t="shared" si="24"/>
        <v>57200</v>
      </c>
      <c r="M349" s="145">
        <f t="shared" si="25"/>
        <v>57200</v>
      </c>
      <c r="N349" s="271"/>
    </row>
    <row r="350" spans="3:14" ht="28.5">
      <c r="C350" s="272"/>
      <c r="D350" s="157">
        <v>12.73</v>
      </c>
      <c r="E350" s="158">
        <f>+[120]Presupuesto!D126</f>
        <v>4703</v>
      </c>
      <c r="F350" s="141" t="str">
        <f>VLOOKUP(E350,'[121]APU-IDU'!$A$2:$G$3658,2,FALSE)</f>
        <v>ANDENES Y SARDINELES</v>
      </c>
      <c r="G350" s="141" t="str">
        <f>VLOOKUP(E350,'[121]APU-IDU'!$A$2:$G$3658,3,FALSE)</f>
        <v>PISOS EN ADOQUINES Y EN LOSETAS</v>
      </c>
      <c r="H350" s="142" t="str">
        <f>VLOOKUP(E350,'[121]APU-IDU'!$A$2:$G$3658,4,FALSE)</f>
        <v>RETIRO DE LOSETA A-50 SOBRE ARENA</v>
      </c>
      <c r="I350" s="121" t="str">
        <f>VLOOKUP(E350,'[121]APU-IDU'!$A$2:$G$3658,5,FALSE)</f>
        <v>M2</v>
      </c>
      <c r="J350" s="143">
        <v>1</v>
      </c>
      <c r="K350" s="144">
        <f>VLOOKUP(E350,'[121]APU-IDU'!$A$2:$G$3658,6,FALSE)</f>
        <v>2339</v>
      </c>
      <c r="L350" s="159">
        <f t="shared" si="24"/>
        <v>2971</v>
      </c>
      <c r="M350" s="145">
        <f t="shared" si="25"/>
        <v>2971</v>
      </c>
      <c r="N350" s="271"/>
    </row>
    <row r="351" spans="3:14" ht="28.5">
      <c r="C351" s="272"/>
      <c r="D351" s="157">
        <v>12.74</v>
      </c>
      <c r="E351" s="158">
        <f>+[120]Presupuesto!D127</f>
        <v>4704</v>
      </c>
      <c r="F351" s="141" t="str">
        <f>VLOOKUP(E351,'[121]APU-IDU'!$A$2:$G$3658,2,FALSE)</f>
        <v>ANDENES Y SARDINELES</v>
      </c>
      <c r="G351" s="141" t="str">
        <f>VLOOKUP(E351,'[121]APU-IDU'!$A$2:$G$3658,3,FALSE)</f>
        <v>PISOS EN ADOQUINES Y EN LOSETAS</v>
      </c>
      <c r="H351" s="142" t="str">
        <f>VLOOKUP(E351,'[121]APU-IDU'!$A$2:$G$3658,4,FALSE)</f>
        <v>RETIRO DE LOSETA A-50 SOBRE MORTERO</v>
      </c>
      <c r="I351" s="121" t="str">
        <f>VLOOKUP(E351,'[121]APU-IDU'!$A$2:$G$3658,5,FALSE)</f>
        <v>M2</v>
      </c>
      <c r="J351" s="143">
        <v>1</v>
      </c>
      <c r="K351" s="144">
        <f>VLOOKUP(E351,'[121]APU-IDU'!$A$2:$G$3658,6,FALSE)</f>
        <v>2474</v>
      </c>
      <c r="L351" s="159">
        <f t="shared" si="24"/>
        <v>3142</v>
      </c>
      <c r="M351" s="145">
        <f t="shared" si="25"/>
        <v>3142</v>
      </c>
      <c r="N351" s="271"/>
    </row>
    <row r="352" spans="3:14" ht="57">
      <c r="C352" s="272"/>
      <c r="D352" s="157">
        <v>12.75</v>
      </c>
      <c r="E352" s="158">
        <f>+[120]Presupuesto!D129</f>
        <v>4743</v>
      </c>
      <c r="F352" s="141" t="str">
        <f>VLOOKUP(E352,'[121]APU-IDU'!$A$2:$G$3658,2,FALSE)</f>
        <v>RELLENOS Y CAPAS GRANULARES</v>
      </c>
      <c r="G352" s="141" t="str">
        <f>VLOOKUP(E352,'[121]APU-IDU'!$A$2:$G$3658,3,FALSE)</f>
        <v>CAPAS GRANULARES</v>
      </c>
      <c r="H352" s="142" t="str">
        <f>VLOOKUP(E352,'[121]APU-IDU'!$A$2:$G$3658,4,FALSE)</f>
        <v>BASE GRANULAR CLASE B (BG_B) CON RECICLADO DE CONCRETO (SUMINISTRO, EXTENDIDO, NIVELACIÓN, HUMEDECIMIENTO Y COMPACTACIÓN CON VIBROCOMPACTADOR)</v>
      </c>
      <c r="I352" s="121" t="str">
        <f>VLOOKUP(E352,'[121]APU-IDU'!$A$2:$G$3658,5,FALSE)</f>
        <v>M3</v>
      </c>
      <c r="J352" s="143">
        <v>1</v>
      </c>
      <c r="K352" s="144">
        <f>VLOOKUP(E352,'[121]APU-IDU'!$A$2:$G$3658,6,FALSE)</f>
        <v>143531</v>
      </c>
      <c r="L352" s="159">
        <f t="shared" si="24"/>
        <v>182284</v>
      </c>
      <c r="M352" s="145">
        <f t="shared" si="25"/>
        <v>182284</v>
      </c>
      <c r="N352" s="271"/>
    </row>
    <row r="353" spans="3:14" ht="57">
      <c r="C353" s="272"/>
      <c r="D353" s="157">
        <v>12.76</v>
      </c>
      <c r="E353" s="158">
        <f>+[120]Presupuesto!D130</f>
        <v>4744</v>
      </c>
      <c r="F353" s="141" t="str">
        <f>VLOOKUP(E353,'[121]APU-IDU'!$A$2:$G$3658,2,FALSE)</f>
        <v>RELLENOS Y CAPAS GRANULARES</v>
      </c>
      <c r="G353" s="141" t="str">
        <f>VLOOKUP(E353,'[121]APU-IDU'!$A$2:$G$3658,3,FALSE)</f>
        <v>CAPAS GRANULARES</v>
      </c>
      <c r="H353" s="142" t="str">
        <f>VLOOKUP(E353,'[121]APU-IDU'!$A$2:$G$3658,4,FALSE)</f>
        <v>BASE GRANULAR CLASE A (BG_A) CON RECICLADO DE CONCRETO HIDRAULICO (SUMINISTRO, EXTENDIDO, NIVELACIÓN, HUMEDECIMIENTO Y COMPACTACIÓN CON VIBROCOMPACTADOR)</v>
      </c>
      <c r="I353" s="121" t="str">
        <f>VLOOKUP(E353,'[121]APU-IDU'!$A$2:$G$3658,5,FALSE)</f>
        <v>M3</v>
      </c>
      <c r="J353" s="143">
        <v>1</v>
      </c>
      <c r="K353" s="144">
        <f>VLOOKUP(E353,'[121]APU-IDU'!$A$2:$G$3658,6,FALSE)</f>
        <v>160162</v>
      </c>
      <c r="L353" s="159">
        <f t="shared" si="24"/>
        <v>203406</v>
      </c>
      <c r="M353" s="145">
        <f t="shared" si="25"/>
        <v>203406</v>
      </c>
      <c r="N353" s="271"/>
    </row>
    <row r="354" spans="3:14" ht="57">
      <c r="C354" s="272"/>
      <c r="D354" s="157">
        <v>12.77</v>
      </c>
      <c r="E354" s="158">
        <f>+[120]Presupuesto!D131</f>
        <v>4746</v>
      </c>
      <c r="F354" s="141" t="str">
        <f>VLOOKUP(E354,'[121]APU-IDU'!$A$2:$G$3658,2,FALSE)</f>
        <v>RELLENOS Y CAPAS GRANULARES</v>
      </c>
      <c r="G354" s="141" t="str">
        <f>VLOOKUP(E354,'[121]APU-IDU'!$A$2:$G$3658,3,FALSE)</f>
        <v>CAPAS GRANULARES</v>
      </c>
      <c r="H354" s="142" t="str">
        <f>VLOOKUP(E354,'[121]APU-IDU'!$A$2:$G$3658,4,FALSE)</f>
        <v>SUBBASE GRANULAR CLASE A (SBG_A) CON RECICLADO DE CONCRETO HIDRAULICO (SUMINISTRO, EXTENDIDO, NIVELACIÓN, HUMEDECIMIENTO Y COMPACTACIÓN CON VIBROCOMPACTADOR)</v>
      </c>
      <c r="I354" s="121" t="str">
        <f>VLOOKUP(E354,'[121]APU-IDU'!$A$2:$G$3658,5,FALSE)</f>
        <v>M3</v>
      </c>
      <c r="J354" s="143">
        <v>1</v>
      </c>
      <c r="K354" s="144">
        <f>VLOOKUP(E354,'[121]APU-IDU'!$A$2:$G$3658,6,FALSE)</f>
        <v>144459</v>
      </c>
      <c r="L354" s="159">
        <f t="shared" si="24"/>
        <v>183463</v>
      </c>
      <c r="M354" s="145">
        <f t="shared" si="25"/>
        <v>183463</v>
      </c>
      <c r="N354" s="271"/>
    </row>
    <row r="355" spans="3:14" ht="57">
      <c r="C355" s="272"/>
      <c r="D355" s="157">
        <v>12.78</v>
      </c>
      <c r="E355" s="158">
        <f>+[120]Presupuesto!D132</f>
        <v>4747</v>
      </c>
      <c r="F355" s="141" t="str">
        <f>VLOOKUP(E355,'[121]APU-IDU'!$A$2:$G$3658,2,FALSE)</f>
        <v>RELLENOS Y CAPAS GRANULARES</v>
      </c>
      <c r="G355" s="141" t="str">
        <f>VLOOKUP(E355,'[121]APU-IDU'!$A$2:$G$3658,3,FALSE)</f>
        <v>CAPAS GRANULARES</v>
      </c>
      <c r="H355" s="142" t="str">
        <f>VLOOKUP(E355,'[121]APU-IDU'!$A$2:$G$3658,4,FALSE)</f>
        <v>SUBBASE GRANULAR CLASE B (SBG_B) CON RECICLADO DE CONCRETO (SUMINISTRO, EXTENDIDO, NIVELACIÓN, HUMEDECIMIENTO Y COMPACTACIÓN CON VIBROCOMPACTADOR)</v>
      </c>
      <c r="I355" s="121" t="str">
        <f>VLOOKUP(E355,'[121]APU-IDU'!$A$2:$G$3658,5,FALSE)</f>
        <v>M3</v>
      </c>
      <c r="J355" s="143">
        <v>1</v>
      </c>
      <c r="K355" s="144">
        <f>VLOOKUP(E355,'[121]APU-IDU'!$A$2:$G$3658,6,FALSE)</f>
        <v>135177</v>
      </c>
      <c r="L355" s="159">
        <f t="shared" si="24"/>
        <v>171675</v>
      </c>
      <c r="M355" s="145">
        <f t="shared" si="25"/>
        <v>171675</v>
      </c>
      <c r="N355" s="271"/>
    </row>
    <row r="356" spans="3:14" ht="57">
      <c r="C356" s="272"/>
      <c r="D356" s="157">
        <v>12.79</v>
      </c>
      <c r="E356" s="158">
        <f>+[120]Presupuesto!D133</f>
        <v>4749</v>
      </c>
      <c r="F356" s="141" t="str">
        <f>VLOOKUP(E356,'[121]APU-IDU'!$A$2:$G$3658,2,FALSE)</f>
        <v>RELLENOS Y CAPAS GRANULARES</v>
      </c>
      <c r="G356" s="141" t="str">
        <f>VLOOKUP(E356,'[121]APU-IDU'!$A$2:$G$3658,3,FALSE)</f>
        <v>CAPAS GRANULARES</v>
      </c>
      <c r="H356" s="142" t="str">
        <f>VLOOKUP(E356,'[121]APU-IDU'!$A$2:$G$3658,4,FALSE)</f>
        <v>SUBBASE GRANULAR CON RECICLADO DE CONCRETO ASFALTICO (SUMINISTRO, EXTENDIDO, NIVELACIÓN, HUMEDECIMIENTO Y COMPACTACIÓN CON VIBROCOMPACTADOR)</v>
      </c>
      <c r="I356" s="121" t="str">
        <f>VLOOKUP(E356,'[121]APU-IDU'!$A$2:$G$3658,5,FALSE)</f>
        <v>M3</v>
      </c>
      <c r="J356" s="143">
        <v>1</v>
      </c>
      <c r="K356" s="144">
        <f>VLOOKUP(E356,'[121]APU-IDU'!$A$2:$G$3658,6,FALSE)</f>
        <v>126598</v>
      </c>
      <c r="L356" s="159">
        <f t="shared" si="24"/>
        <v>160779</v>
      </c>
      <c r="M356" s="145">
        <f t="shared" si="25"/>
        <v>160779</v>
      </c>
      <c r="N356" s="271"/>
    </row>
    <row r="357" spans="3:14" ht="42.75">
      <c r="C357" s="272"/>
      <c r="D357" s="165">
        <v>12.8</v>
      </c>
      <c r="E357" s="158">
        <f>+[120]Presupuesto!D135</f>
        <v>4792</v>
      </c>
      <c r="F357" s="141" t="str">
        <f>VLOOKUP(E357,'[121]APU-IDU'!$A$2:$G$3658,2,FALSE)</f>
        <v>RELLENOS Y CAPAS GRANULARES</v>
      </c>
      <c r="G357" s="141" t="str">
        <f>VLOOKUP(E357,'[121]APU-IDU'!$A$2:$G$3658,3,FALSE)</f>
        <v>RELLENOS PARA ANDENES Y REDES</v>
      </c>
      <c r="H357" s="142" t="str">
        <f>VLOOKUP(E357,'[121]APU-IDU'!$A$2:$G$3658,4,FALSE)</f>
        <v>RELLENO EN RECEBO COMUN (SUMINISTRO E INSTALACIÓN EXTENDIDO MANUAL, HUMEDECIMIENTO Y COMPACTACIÓN TRANSPORTE A 28 KM).</v>
      </c>
      <c r="I357" s="121" t="str">
        <f>VLOOKUP(E357,'[121]APU-IDU'!$A$2:$G$3658,5,FALSE)</f>
        <v>M3</v>
      </c>
      <c r="J357" s="143">
        <v>1</v>
      </c>
      <c r="K357" s="144">
        <f>VLOOKUP(E357,'[121]APU-IDU'!$A$2:$G$3658,6,FALSE)</f>
        <v>75521</v>
      </c>
      <c r="L357" s="159">
        <f t="shared" si="24"/>
        <v>95912</v>
      </c>
      <c r="M357" s="145">
        <f t="shared" si="25"/>
        <v>95912</v>
      </c>
      <c r="N357" s="271"/>
    </row>
    <row r="358" spans="3:14" ht="42.75">
      <c r="C358" s="272"/>
      <c r="D358" s="157">
        <v>12.81</v>
      </c>
      <c r="E358" s="158">
        <f>+[120]Presupuesto!D136</f>
        <v>4835</v>
      </c>
      <c r="F358" s="141" t="str">
        <f>VLOOKUP(E358,'[121]APU-IDU'!$A$2:$G$3658,2,FALSE)</f>
        <v>RELLENOS Y CAPAS GRANULARES</v>
      </c>
      <c r="G358" s="141" t="str">
        <f>VLOOKUP(E358,'[121]APU-IDU'!$A$2:$G$3658,3,FALSE)</f>
        <v>CAPAS GRANULARES</v>
      </c>
      <c r="H358" s="142" t="str">
        <f>VLOOKUP(E358,'[121]APU-IDU'!$A$2:$G$3658,4,FALSE)</f>
        <v>BASE GRANULAR BG-A ESTABILIZADA CON CEMENTO AL 5% (INCLUYE SUMINISTRO TRANSPORTE, COLOCACIÓN Y COMPACTACION).</v>
      </c>
      <c r="I358" s="121" t="str">
        <f>VLOOKUP(E358,'[121]APU-IDU'!$A$2:$G$3658,5,FALSE)</f>
        <v>M3</v>
      </c>
      <c r="J358" s="143">
        <v>1</v>
      </c>
      <c r="K358" s="144">
        <f>VLOOKUP(E358,'[121]APU-IDU'!$A$2:$G$3658,6,FALSE)</f>
        <v>242515</v>
      </c>
      <c r="L358" s="159">
        <f t="shared" si="24"/>
        <v>307994</v>
      </c>
      <c r="M358" s="145">
        <f t="shared" si="25"/>
        <v>307994</v>
      </c>
      <c r="N358" s="271"/>
    </row>
    <row r="359" spans="3:14" ht="42.75">
      <c r="C359" s="272"/>
      <c r="D359" s="157">
        <v>12.82</v>
      </c>
      <c r="E359" s="158">
        <f>+[120]Presupuesto!D137</f>
        <v>4836</v>
      </c>
      <c r="F359" s="141" t="str">
        <f>VLOOKUP(E359,'[121]APU-IDU'!$A$2:$G$3658,2,FALSE)</f>
        <v>RELLENOS Y CAPAS GRANULARES</v>
      </c>
      <c r="G359" s="141" t="str">
        <f>VLOOKUP(E359,'[121]APU-IDU'!$A$2:$G$3658,3,FALSE)</f>
        <v>CAPAS GRANULARES</v>
      </c>
      <c r="H359" s="142" t="str">
        <f>VLOOKUP(E359,'[121]APU-IDU'!$A$2:$G$3658,4,FALSE)</f>
        <v>BASE GRANULAR CLASE A (BG_A) ESTABILIZADA AL 4% CON EMULSIÓN ASFÁLTICA CRL-1 (INCLUYE SUMINISTRO TRANSPORTE, COLOCACION Y COMPACTACION).</v>
      </c>
      <c r="I359" s="121" t="str">
        <f>VLOOKUP(E359,'[121]APU-IDU'!$A$2:$G$3658,5,FALSE)</f>
        <v>M3</v>
      </c>
      <c r="J359" s="143">
        <v>1</v>
      </c>
      <c r="K359" s="144">
        <f>VLOOKUP(E359,'[121]APU-IDU'!$A$2:$G$3658,6,FALSE)</f>
        <v>367852</v>
      </c>
      <c r="L359" s="159">
        <f t="shared" si="24"/>
        <v>467172</v>
      </c>
      <c r="M359" s="145">
        <f t="shared" si="25"/>
        <v>467172</v>
      </c>
      <c r="N359" s="271"/>
    </row>
    <row r="360" spans="3:14" ht="57">
      <c r="C360" s="272"/>
      <c r="D360" s="157">
        <v>12.83</v>
      </c>
      <c r="E360" s="158">
        <f>+[120]Presupuesto!D138</f>
        <v>4837</v>
      </c>
      <c r="F360" s="141" t="str">
        <f>VLOOKUP(E360,'[121]APU-IDU'!$A$2:$G$3658,2,FALSE)</f>
        <v>RELLENOS Y CAPAS GRANULARES</v>
      </c>
      <c r="G360" s="141" t="str">
        <f>VLOOKUP(E360,'[121]APU-IDU'!$A$2:$G$3658,3,FALSE)</f>
        <v>RELLENOS PARA ANDENES Y REDES</v>
      </c>
      <c r="H360" s="142" t="str">
        <f>VLOOKUP(E360,'[121]APU-IDU'!$A$2:$G$3658,4,FALSE)</f>
        <v>RELLENO CON MEZCLA DE GRAVILLA DE 3/4" Y ARENA DE RIO (RELACIÓN 1:1) SUMINISTRO Y COLOCACIÓN. (INCLUYE TRANSPORTE, SUMINISTRO, EXTENDIDO MANUAL Y COLOCACIÓN).</v>
      </c>
      <c r="I360" s="121" t="str">
        <f>VLOOKUP(E360,'[121]APU-IDU'!$A$2:$G$3658,5,FALSE)</f>
        <v>M3</v>
      </c>
      <c r="J360" s="143">
        <v>1</v>
      </c>
      <c r="K360" s="144">
        <f>VLOOKUP(E360,'[121]APU-IDU'!$A$2:$G$3658,6,FALSE)</f>
        <v>170779</v>
      </c>
      <c r="L360" s="159">
        <f t="shared" si="24"/>
        <v>216889</v>
      </c>
      <c r="M360" s="145">
        <f t="shared" si="25"/>
        <v>216889</v>
      </c>
      <c r="N360" s="271"/>
    </row>
    <row r="361" spans="3:14" ht="42.75">
      <c r="C361" s="272"/>
      <c r="D361" s="157">
        <v>12.84</v>
      </c>
      <c r="E361" s="158">
        <f>+[120]Presupuesto!D139</f>
        <v>4848</v>
      </c>
      <c r="F361" s="141" t="str">
        <f>VLOOKUP(E361,'[121]APU-IDU'!$A$2:$G$3658,2,FALSE)</f>
        <v>DEMOLICIONES</v>
      </c>
      <c r="G361" s="141" t="str">
        <f>VLOOKUP(E361,'[121]APU-IDU'!$A$2:$G$3658,3,FALSE)</f>
        <v>DEMOLICIONES</v>
      </c>
      <c r="H361" s="142" t="str">
        <f>VLOOKUP(E361,'[121]APU-IDU'!$A$2:$G$3658,4,FALSE)</f>
        <v>DEMOLICION DE TUBERIAS DE ACUEDUCTO Y ALCANTARILLADO Ø &lt; 36" (INCLUYE MARTILLO NEUMÁTICO DE 60 LB Y CARGUE).</v>
      </c>
      <c r="I361" s="121" t="str">
        <f>VLOOKUP(E361,'[121]APU-IDU'!$A$2:$G$3658,5,FALSE)</f>
        <v>ML</v>
      </c>
      <c r="J361" s="143">
        <v>1</v>
      </c>
      <c r="K361" s="144">
        <f>VLOOKUP(E361,'[121]APU-IDU'!$A$2:$G$3658,6,FALSE)</f>
        <v>7671</v>
      </c>
      <c r="L361" s="159">
        <f t="shared" si="24"/>
        <v>9742</v>
      </c>
      <c r="M361" s="145">
        <f t="shared" si="25"/>
        <v>9742</v>
      </c>
      <c r="N361" s="271"/>
    </row>
    <row r="362" spans="3:14" ht="28.5">
      <c r="C362" s="272"/>
      <c r="D362" s="157">
        <v>12.85</v>
      </c>
      <c r="E362" s="158">
        <f>+[120]Presupuesto!D140</f>
        <v>4849</v>
      </c>
      <c r="F362" s="141" t="str">
        <f>VLOOKUP(E362,'[121]APU-IDU'!$A$2:$G$3658,2,FALSE)</f>
        <v>DEMOLICIONES</v>
      </c>
      <c r="G362" s="141" t="str">
        <f>VLOOKUP(E362,'[121]APU-IDU'!$A$2:$G$3658,3,FALSE)</f>
        <v>DEMOLICIONES</v>
      </c>
      <c r="H362" s="142" t="str">
        <f>VLOOKUP(E362,'[121]APU-IDU'!$A$2:$G$3658,4,FALSE)</f>
        <v>DEMOLICION O RETIRO MANUAL DE TUBERIAS DE AC Ø &lt; 12" (INCLUYE CARGUE).</v>
      </c>
      <c r="I362" s="121" t="str">
        <f>VLOOKUP(E362,'[121]APU-IDU'!$A$2:$G$3658,5,FALSE)</f>
        <v>ML</v>
      </c>
      <c r="J362" s="143">
        <v>1</v>
      </c>
      <c r="K362" s="144">
        <f>VLOOKUP(E362,'[121]APU-IDU'!$A$2:$G$3658,6,FALSE)</f>
        <v>2272</v>
      </c>
      <c r="L362" s="159">
        <f t="shared" si="24"/>
        <v>2885</v>
      </c>
      <c r="M362" s="145">
        <f t="shared" si="25"/>
        <v>2885</v>
      </c>
      <c r="N362" s="271"/>
    </row>
    <row r="363" spans="3:14" ht="42.75">
      <c r="C363" s="272"/>
      <c r="D363" s="157">
        <v>12.86</v>
      </c>
      <c r="E363" s="158">
        <f>+[120]Presupuesto!D141</f>
        <v>4850</v>
      </c>
      <c r="F363" s="141" t="str">
        <f>VLOOKUP(E363,'[121]APU-IDU'!$A$2:$G$3658,2,FALSE)</f>
        <v>DEMOLICIONES</v>
      </c>
      <c r="G363" s="141" t="str">
        <f>VLOOKUP(E363,'[121]APU-IDU'!$A$2:$G$3658,3,FALSE)</f>
        <v>DEMOLICIONES</v>
      </c>
      <c r="H363" s="142" t="str">
        <f>VLOOKUP(E363,'[121]APU-IDU'!$A$2:$G$3658,4,FALSE)</f>
        <v>DEMOLICION DE POZOS, CAJAS Y CAMARAS DE EMPRESAS DE SERVICIOS PÚBLICOS (INCLUYE MARTILLO NEUMÁTICO DE 60 LB, COMPRESOR Y CARGUE).</v>
      </c>
      <c r="I363" s="121" t="str">
        <f>VLOOKUP(E363,'[121]APU-IDU'!$A$2:$G$3658,5,FALSE)</f>
        <v>M3</v>
      </c>
      <c r="J363" s="143">
        <v>1</v>
      </c>
      <c r="K363" s="144">
        <f>VLOOKUP(E363,'[121]APU-IDU'!$A$2:$G$3658,6,FALSE)</f>
        <v>231823</v>
      </c>
      <c r="L363" s="159">
        <f t="shared" si="24"/>
        <v>294415</v>
      </c>
      <c r="M363" s="145">
        <f t="shared" si="25"/>
        <v>294415</v>
      </c>
      <c r="N363" s="271"/>
    </row>
    <row r="364" spans="3:14" ht="57">
      <c r="C364" s="272"/>
      <c r="D364" s="157">
        <v>12.87</v>
      </c>
      <c r="E364" s="158">
        <f>+[120]Presupuesto!D143</f>
        <v>4856</v>
      </c>
      <c r="F364" s="141" t="str">
        <f>VLOOKUP(E364,'[121]APU-IDU'!$A$2:$G$3658,2,FALSE)</f>
        <v>ANDENES Y SARDINELES</v>
      </c>
      <c r="G364" s="141" t="str">
        <f>VLOOKUP(E364,'[121]APU-IDU'!$A$2:$G$3658,3,FALSE)</f>
        <v>PISOS EN ADOQUINES Y EN LOSETAS</v>
      </c>
      <c r="H364" s="142" t="str">
        <f>VLOOKUP(E364,'[121]APU-IDU'!$A$2:$G$3658,4,FALSE)</f>
        <v>PISOS EN LOSETA PREFABRICADA A55 TÁCTIL ALERTA O A56 GUIA 40X40X6 CM. SUMINISTRO E INSTALACIÓN. (INCLUYE 4CM DE MORTERO 1:5 HECHO EN OBRA PARA BASE Y ARENA DE PEÑA PARA SELLO).</v>
      </c>
      <c r="I364" s="121" t="str">
        <f>VLOOKUP(E364,'[121]APU-IDU'!$A$2:$G$3658,5,FALSE)</f>
        <v>M2</v>
      </c>
      <c r="J364" s="143">
        <v>1</v>
      </c>
      <c r="K364" s="144">
        <f>VLOOKUP(E364,'[121]APU-IDU'!$A$2:$G$3658,6,FALSE)</f>
        <v>69423</v>
      </c>
      <c r="L364" s="159">
        <f t="shared" si="24"/>
        <v>88167</v>
      </c>
      <c r="M364" s="145">
        <f t="shared" si="25"/>
        <v>88167</v>
      </c>
      <c r="N364" s="271"/>
    </row>
    <row r="365" spans="3:14" ht="42.75">
      <c r="C365" s="272"/>
      <c r="D365" s="157">
        <v>12.88</v>
      </c>
      <c r="E365" s="158">
        <f>+[120]Presupuesto!D144</f>
        <v>4857</v>
      </c>
      <c r="F365" s="141" t="str">
        <f>VLOOKUP(E365,'[121]APU-IDU'!$A$2:$G$3658,2,FALSE)</f>
        <v>PAVIMENTOS</v>
      </c>
      <c r="G365" s="141" t="str">
        <f>VLOOKUP(E365,'[121]APU-IDU'!$A$2:$G$3658,3,FALSE)</f>
        <v>PAVIMENTOS EN CONCRETO ASFALTICO</v>
      </c>
      <c r="H365" s="142" t="str">
        <f>VLOOKUP(E365,'[121]APU-IDU'!$A$2:$G$3658,4,FALSE)</f>
        <v>IMPRIMACIÓN CON EMULSIÓN ASFÁLTICA CRL-1 (INCLUYE SUMINISTRO, BARRIDO DE SUPERFICIE Y RIEGO MECANICO).</v>
      </c>
      <c r="I365" s="121" t="str">
        <f>VLOOKUP(E365,'[121]APU-IDU'!$A$2:$G$3658,5,FALSE)</f>
        <v>M2</v>
      </c>
      <c r="J365" s="143">
        <v>1</v>
      </c>
      <c r="K365" s="144">
        <f>VLOOKUP(E365,'[121]APU-IDU'!$A$2:$G$3658,6,FALSE)</f>
        <v>2149</v>
      </c>
      <c r="L365" s="159">
        <f t="shared" si="24"/>
        <v>2729</v>
      </c>
      <c r="M365" s="145">
        <f t="shared" si="25"/>
        <v>2729</v>
      </c>
      <c r="N365" s="271"/>
    </row>
    <row r="366" spans="3:14" ht="57">
      <c r="C366" s="272"/>
      <c r="D366" s="157">
        <v>12.89</v>
      </c>
      <c r="E366" s="158">
        <f>+[120]Presupuesto!D149</f>
        <v>4925</v>
      </c>
      <c r="F366" s="141" t="str">
        <f>VLOOKUP(E366,'[121]APU-IDU'!$A$2:$G$3658,2,FALSE)</f>
        <v>PAVIMENTOS</v>
      </c>
      <c r="G366" s="141" t="str">
        <f>VLOOKUP(E366,'[121]APU-IDU'!$A$2:$G$3658,3,FALSE)</f>
        <v>PAVIMENTOS EN CONCRETO ASFALTICO</v>
      </c>
      <c r="H366" s="142" t="str">
        <f>VLOOKUP(E366,'[121]APU-IDU'!$A$2:$G$3658,4,FALSE)</f>
        <v>FRESADO ESTABILIZADO AL 5% CON EMULSIÓN CRL-1 (INCLUYE TRANSPORTE DE MATERIAL FRESADO AL FRENTE DE OBRA DE 40 KM, SUMINISTRO DE EMULSIÓN, INSTALACIÓN MECANICA DE MATERIAL ESTABILIZADO).</v>
      </c>
      <c r="I366" s="121" t="str">
        <f>VLOOKUP(E366,'[121]APU-IDU'!$A$2:$G$3658,5,FALSE)</f>
        <v>M3</v>
      </c>
      <c r="J366" s="143">
        <v>1</v>
      </c>
      <c r="K366" s="144">
        <f>VLOOKUP(E366,'[121]APU-IDU'!$A$2:$G$3658,6,FALSE)</f>
        <v>264575</v>
      </c>
      <c r="L366" s="159">
        <f t="shared" si="24"/>
        <v>336010</v>
      </c>
      <c r="M366" s="145">
        <f t="shared" si="25"/>
        <v>336010</v>
      </c>
      <c r="N366" s="271"/>
    </row>
    <row r="367" spans="3:14" ht="57">
      <c r="C367" s="272"/>
      <c r="D367" s="165">
        <v>12.9</v>
      </c>
      <c r="E367" s="158">
        <f>+[120]Presupuesto!D150</f>
        <v>4926</v>
      </c>
      <c r="F367" s="141" t="str">
        <f>VLOOKUP(E367,'[121]APU-IDU'!$A$2:$G$3658,2,FALSE)</f>
        <v>PAVIMENTOS</v>
      </c>
      <c r="G367" s="141" t="str">
        <f>VLOOKUP(E367,'[121]APU-IDU'!$A$2:$G$3658,3,FALSE)</f>
        <v>PAVIMENTOS EN CONCRETO ASFALTICO</v>
      </c>
      <c r="H367" s="142" t="str">
        <f>VLOOKUP(E367,'[121]APU-IDU'!$A$2:$G$3658,4,FALSE)</f>
        <v>FRESADO ESTABILIZADO AL 5% CON EMULSIÓN CRL-1 (INCLUYE TRANSPORTE DE MATERIAL FRESADO AL FRENTE DE OBRA DE 10 KM, SUMINISTRO DE EMULSIÓN, INSTALACIÓN MECANICO DE MATERIAL ESTABILIZADO).</v>
      </c>
      <c r="I367" s="121" t="str">
        <f>VLOOKUP(E367,'[121]APU-IDU'!$A$2:$G$3658,5,FALSE)</f>
        <v>M3</v>
      </c>
      <c r="J367" s="143">
        <v>1</v>
      </c>
      <c r="K367" s="144">
        <f>VLOOKUP(E367,'[121]APU-IDU'!$A$2:$G$3658,6,FALSE)</f>
        <v>221105</v>
      </c>
      <c r="L367" s="159">
        <f t="shared" si="24"/>
        <v>280803</v>
      </c>
      <c r="M367" s="145">
        <f t="shared" si="25"/>
        <v>280803</v>
      </c>
      <c r="N367" s="271"/>
    </row>
    <row r="368" spans="3:14" ht="28.5">
      <c r="C368" s="272"/>
      <c r="D368" s="157">
        <v>12.91</v>
      </c>
      <c r="E368" s="158">
        <f>+[120]Presupuesto!D157</f>
        <v>4959</v>
      </c>
      <c r="F368" s="141" t="str">
        <f>VLOOKUP(E368,'[121]APU-IDU'!$A$2:$G$3658,2,FALSE)</f>
        <v>ACERO DE REFUERZO</v>
      </c>
      <c r="G368" s="141" t="str">
        <f>VLOOKUP(E368,'[121]APU-IDU'!$A$2:$G$3658,3,FALSE)</f>
        <v>ACERO DE REFUERZO</v>
      </c>
      <c r="H368" s="142" t="str">
        <f>VLOOKUP(E368,'[121]APU-IDU'!$A$2:$G$3658,4,FALSE)</f>
        <v>ACERO LISO PARA TRANSFERENCIA DE LOSAS D= 1 1/4" (NO INCLUYE CANASTILLA). SUMINISTRO E INSTALACIÓN.</v>
      </c>
      <c r="I368" s="121" t="str">
        <f>VLOOKUP(E368,'[121]APU-IDU'!$A$2:$G$3658,5,FALSE)</f>
        <v>KG</v>
      </c>
      <c r="J368" s="143">
        <v>1</v>
      </c>
      <c r="K368" s="144">
        <f>VLOOKUP(E368,'[121]APU-IDU'!$A$2:$G$3658,6,FALSE)</f>
        <v>3220</v>
      </c>
      <c r="L368" s="159">
        <f t="shared" si="24"/>
        <v>4089</v>
      </c>
      <c r="M368" s="145">
        <f t="shared" si="25"/>
        <v>4089</v>
      </c>
      <c r="N368" s="271"/>
    </row>
    <row r="369" spans="3:14" ht="42.75">
      <c r="C369" s="272"/>
      <c r="D369" s="157">
        <v>12.92</v>
      </c>
      <c r="E369" s="158">
        <f>+[120]Presupuesto!D168</f>
        <v>5205</v>
      </c>
      <c r="F369" s="141" t="str">
        <f>VLOOKUP(E369,'[121]APU-IDU'!$A$2:$G$3658,2,FALSE)</f>
        <v>ANÁLISIS AUXILIARES</v>
      </c>
      <c r="G369" s="141" t="str">
        <f>VLOOKUP(E369,'[121]APU-IDU'!$A$2:$G$3658,3,FALSE)</f>
        <v>ACTIVIDADES DE CONSERVACIÓN</v>
      </c>
      <c r="H369" s="142" t="str">
        <f>VLOOKUP(E369,'[121]APU-IDU'!$A$2:$G$3658,4,FALSE)</f>
        <v>SELLANTE BASE EN POLIMERO PARA SELLO DE FISURAS, SUMINISTRO Y COLOCACIÓN, (ANCHO JUNTA APROX. 25MM PROFUNDIDAD APROX. 12MM).</v>
      </c>
      <c r="I369" s="121" t="str">
        <f>VLOOKUP(E369,'[121]APU-IDU'!$A$2:$G$3658,5,FALSE)</f>
        <v>ML</v>
      </c>
      <c r="J369" s="143">
        <v>1</v>
      </c>
      <c r="K369" s="144">
        <f>VLOOKUP(E369,'[121]APU-IDU'!$A$2:$G$3658,6,FALSE)</f>
        <v>33737</v>
      </c>
      <c r="L369" s="159">
        <f t="shared" si="24"/>
        <v>42846</v>
      </c>
      <c r="M369" s="145">
        <f t="shared" si="25"/>
        <v>42846</v>
      </c>
      <c r="N369" s="271"/>
    </row>
    <row r="370" spans="3:14" ht="42.75">
      <c r="C370" s="272"/>
      <c r="D370" s="157">
        <v>12.93</v>
      </c>
      <c r="E370" s="158">
        <f>+[120]Presupuesto!D169</f>
        <v>5212</v>
      </c>
      <c r="F370" s="141" t="str">
        <f>VLOOKUP(E370,'[121]APU-IDU'!$A$2:$G$3658,2,FALSE)</f>
        <v>PAVIMENTOS</v>
      </c>
      <c r="G370" s="141" t="str">
        <f>VLOOKUP(E370,'[121]APU-IDU'!$A$2:$G$3658,3,FALSE)</f>
        <v>JUNTAS PARA PAVIMENTOS</v>
      </c>
      <c r="H370" s="142" t="str">
        <f>VLOOKUP(E370,'[121]APU-IDU'!$A$2:$G$3658,4,FALSE)</f>
        <v>MASILLA DE POLIURETANO MONOCOMPONENTE PARA SELLADO DE JUNTAS DE CONSTRUCCIÓN. SELLADOR ELÁSTICO DE POLIURETANO. SUMINISTRO Y COLOCACIÓN.</v>
      </c>
      <c r="I370" s="121" t="str">
        <f>VLOOKUP(E370,'[121]APU-IDU'!$A$2:$G$3658,5,FALSE)</f>
        <v>ML</v>
      </c>
      <c r="J370" s="143">
        <v>1</v>
      </c>
      <c r="K370" s="144">
        <f>VLOOKUP(E370,'[121]APU-IDU'!$A$2:$G$3658,6,FALSE)</f>
        <v>20703</v>
      </c>
      <c r="L370" s="159">
        <f t="shared" si="24"/>
        <v>26293</v>
      </c>
      <c r="M370" s="145">
        <f t="shared" si="25"/>
        <v>26293</v>
      </c>
      <c r="N370" s="271"/>
    </row>
    <row r="371" spans="3:14" ht="42.75">
      <c r="C371" s="272"/>
      <c r="D371" s="157">
        <v>12.94</v>
      </c>
      <c r="E371" s="158">
        <f>+[120]Presupuesto!D173</f>
        <v>5355</v>
      </c>
      <c r="F371" s="141" t="str">
        <f>VLOOKUP(E371,'[121]APU-IDU'!$A$2:$G$3658,2,FALSE)</f>
        <v>RELLENOS Y CAPAS GRANULARES</v>
      </c>
      <c r="G371" s="141" t="str">
        <f>VLOOKUP(E371,'[121]APU-IDU'!$A$2:$G$3658,3,FALSE)</f>
        <v>CAPAS GRANULARES</v>
      </c>
      <c r="H371" s="142" t="str">
        <f>VLOOKUP(E371,'[121]APU-IDU'!$A$2:$G$3658,4,FALSE)</f>
        <v>RECICLAJE DE PAVIMENTO ASFALTICO EN EL SITIO CON 5% DE EMULSION ASFALTICA, INCLUYE 1.5% DE CEMENTO PORTLAND. TRANSPORTE PETREOS 23 KM.</v>
      </c>
      <c r="I371" s="121" t="str">
        <f>VLOOKUP(E371,'[121]APU-IDU'!$A$2:$G$3658,5,FALSE)</f>
        <v>M3</v>
      </c>
      <c r="J371" s="143">
        <v>1</v>
      </c>
      <c r="K371" s="144">
        <f>VLOOKUP(E371,'[121]APU-IDU'!$A$2:$G$3658,6,FALSE)</f>
        <v>355816</v>
      </c>
      <c r="L371" s="159">
        <f t="shared" si="24"/>
        <v>451886</v>
      </c>
      <c r="M371" s="145">
        <f t="shared" si="25"/>
        <v>451886</v>
      </c>
      <c r="N371" s="271"/>
    </row>
    <row r="372" spans="3:14" ht="42.75">
      <c r="C372" s="272"/>
      <c r="D372" s="157">
        <v>12.95</v>
      </c>
      <c r="E372" s="158">
        <f>+[120]Presupuesto!D174</f>
        <v>5363</v>
      </c>
      <c r="F372" s="141" t="str">
        <f>VLOOKUP(E372,'[121]APU-IDU'!$A$2:$G$3658,2,FALSE)</f>
        <v>PAVIMENTOS</v>
      </c>
      <c r="G372" s="141" t="str">
        <f>VLOOKUP(E372,'[121]APU-IDU'!$A$2:$G$3658,3,FALSE)</f>
        <v>PAVIMENTOS EN CONCRETO ASFALTICO</v>
      </c>
      <c r="H372" s="142" t="str">
        <f>VLOOKUP(E372,'[121]APU-IDU'!$A$2:$G$3658,4,FALSE)</f>
        <v>FRESADO ESTABILIZADO AL 5% CON EMULSIÓN CRL-1 PARA ACCION DE MOVILIDAD (INCLUYE MATERIAL PETREO DE ADICION (ARENA LAVADA) - DISTACIO A 28 KM.</v>
      </c>
      <c r="I372" s="121" t="str">
        <f>VLOOKUP(E372,'[121]APU-IDU'!$A$2:$G$3658,5,FALSE)</f>
        <v>M3</v>
      </c>
      <c r="J372" s="143">
        <v>1</v>
      </c>
      <c r="K372" s="144">
        <f>VLOOKUP(E372,'[121]APU-IDU'!$A$2:$G$3658,6,FALSE)</f>
        <v>287775</v>
      </c>
      <c r="L372" s="159">
        <f t="shared" si="24"/>
        <v>365474</v>
      </c>
      <c r="M372" s="145">
        <f t="shared" si="25"/>
        <v>365474</v>
      </c>
      <c r="N372" s="271"/>
    </row>
    <row r="373" spans="3:14" ht="57">
      <c r="C373" s="272"/>
      <c r="D373" s="157">
        <v>12.96</v>
      </c>
      <c r="E373" s="158">
        <f>+[120]Presupuesto!D175</f>
        <v>5364</v>
      </c>
      <c r="F373" s="141" t="str">
        <f>VLOOKUP(E373,'[121]APU-IDU'!$A$2:$G$3658,2,FALSE)</f>
        <v>PAVIMENTOS</v>
      </c>
      <c r="G373" s="141" t="str">
        <f>VLOOKUP(E373,'[121]APU-IDU'!$A$2:$G$3658,3,FALSE)</f>
        <v>PAVIMENTOS EN CONCRETO ASFALTICO</v>
      </c>
      <c r="H373" s="142" t="str">
        <f>VLOOKUP(E373,'[121]APU-IDU'!$A$2:$G$3658,4,FALSE)</f>
        <v>FRESADO ESTABILIZADO AL 5% CON EMULSIÓN CRL-1 PARA ACCIÓN DE MOVILIDAD (INCLUYE MATERIAL PÉTREO DE ADICIÓN (SUBBASE GRANULAR TIPO A - SBG A)) - DISTANCIA A 28 KM.</v>
      </c>
      <c r="I373" s="121" t="str">
        <f>VLOOKUP(E373,'[121]APU-IDU'!$A$2:$G$3658,5,FALSE)</f>
        <v>M3</v>
      </c>
      <c r="J373" s="143">
        <v>1</v>
      </c>
      <c r="K373" s="144">
        <f>VLOOKUP(E373,'[121]APU-IDU'!$A$2:$G$3658,6,FALSE)</f>
        <v>281783</v>
      </c>
      <c r="L373" s="159">
        <f t="shared" si="24"/>
        <v>357864</v>
      </c>
      <c r="M373" s="145">
        <f t="shared" si="25"/>
        <v>357864</v>
      </c>
      <c r="N373" s="271"/>
    </row>
    <row r="374" spans="3:14" ht="57">
      <c r="C374" s="272"/>
      <c r="D374" s="157">
        <v>12.97</v>
      </c>
      <c r="E374" s="158">
        <f>+[120]Presupuesto!D177</f>
        <v>5374</v>
      </c>
      <c r="F374" s="141" t="str">
        <f>VLOOKUP(E374,'[121]APU-IDU'!$A$2:$G$3658,2,FALSE)</f>
        <v>PAVIMENTOS</v>
      </c>
      <c r="G374" s="141" t="str">
        <f>VLOOKUP(E374,'[121]APU-IDU'!$A$2:$G$3658,3,FALSE)</f>
        <v>PAVIMENTOS EN CONCRETO ASFALTICO</v>
      </c>
      <c r="H374" s="142" t="str">
        <f>VLOOKUP(E374,'[121]APU-IDU'!$A$2:$G$3658,4,FALSE)</f>
        <v>PARCHEO CON PAVIMENTO ASFALTICO RECICLADO ESTABILIZADO AL 5% CON EMULSION CRL-1 PARA ACCION DE MOVILIDAD. SIN CORTE NI DEMOLICIÓN EXTENDIDO MANUAL. HASTA 28KM. HORARIO DIURNO.</v>
      </c>
      <c r="I374" s="121" t="str">
        <f>VLOOKUP(E374,'[121]APU-IDU'!$A$2:$G$3658,5,FALSE)</f>
        <v>M3</v>
      </c>
      <c r="J374" s="143">
        <v>1</v>
      </c>
      <c r="K374" s="144">
        <f>VLOOKUP(E374,'[121]APU-IDU'!$A$2:$G$3658,6,FALSE)</f>
        <v>159061</v>
      </c>
      <c r="L374" s="159">
        <f t="shared" si="24"/>
        <v>202007</v>
      </c>
      <c r="M374" s="145">
        <f t="shared" si="25"/>
        <v>202007</v>
      </c>
      <c r="N374" s="271"/>
    </row>
    <row r="375" spans="3:14" ht="42.75">
      <c r="C375" s="272"/>
      <c r="D375" s="157">
        <v>12.98</v>
      </c>
      <c r="E375" s="158">
        <f>+[120]Presupuesto!D178</f>
        <v>5380</v>
      </c>
      <c r="F375" s="141" t="str">
        <f>VLOOKUP(E375,'[121]APU-IDU'!$A$2:$G$3658,2,FALSE)</f>
        <v>TRANSPORTES Y ACARREOS</v>
      </c>
      <c r="G375" s="141" t="str">
        <f>VLOOKUP(E375,'[121]APU-IDU'!$A$2:$G$3658,3,FALSE)</f>
        <v>TRANSPORTES Y ACARREOS</v>
      </c>
      <c r="H375" s="142" t="str">
        <f>VLOOKUP(E375,'[121]APU-IDU'!$A$2:$G$3658,4,FALSE)</f>
        <v>TRANSPORTE DE MATERIAL PROVENIENTE DE SITIO DE OBRA AL SITIO DISPUESTO PARA MEZCLAS, ESTABILIZAR O DEJAR EN PATIOS DE ACOPIO DEL IDU, EN DISTANCIA HASTA 21 KM.</v>
      </c>
      <c r="I375" s="121" t="str">
        <f>VLOOKUP(E375,'[121]APU-IDU'!$A$2:$G$3658,5,FALSE)</f>
        <v>M3</v>
      </c>
      <c r="J375" s="143">
        <v>1</v>
      </c>
      <c r="K375" s="144">
        <f>VLOOKUP(E375,'[121]APU-IDU'!$A$2:$G$3658,6,FALSE)</f>
        <v>35416</v>
      </c>
      <c r="L375" s="159">
        <f t="shared" si="24"/>
        <v>44978</v>
      </c>
      <c r="M375" s="145">
        <f t="shared" si="25"/>
        <v>44978</v>
      </c>
      <c r="N375" s="271"/>
    </row>
    <row r="376" spans="3:14" ht="28.5">
      <c r="C376" s="272"/>
      <c r="D376" s="157">
        <v>12.99</v>
      </c>
      <c r="E376" s="158">
        <f>+[120]Presupuesto!D179</f>
        <v>5404</v>
      </c>
      <c r="F376" s="141" t="str">
        <f>VLOOKUP(E376,'[121]APU-IDU'!$A$2:$G$3658,2,FALSE)</f>
        <v>ACERO DE REFUERZO</v>
      </c>
      <c r="G376" s="141" t="str">
        <f>VLOOKUP(E376,'[121]APU-IDU'!$A$2:$G$3658,3,FALSE)</f>
        <v>ACERO DE REFUERZO</v>
      </c>
      <c r="H376" s="142" t="str">
        <f>VLOOKUP(E376,'[121]APU-IDU'!$A$2:$G$3658,4,FALSE)</f>
        <v>CANASTILLA PASAJUNTAS (INCLUYE SUMINISTRO Y FIJACIÓN)</v>
      </c>
      <c r="I376" s="121" t="str">
        <f>VLOOKUP(E376,'[121]APU-IDU'!$A$2:$G$3658,5,FALSE)</f>
        <v>KG</v>
      </c>
      <c r="J376" s="143">
        <v>1</v>
      </c>
      <c r="K376" s="144">
        <f>VLOOKUP(E376,'[121]APU-IDU'!$A$2:$G$3658,6,FALSE)</f>
        <v>4994</v>
      </c>
      <c r="L376" s="159">
        <f t="shared" si="24"/>
        <v>6342</v>
      </c>
      <c r="M376" s="145">
        <f t="shared" si="25"/>
        <v>6342</v>
      </c>
      <c r="N376" s="271"/>
    </row>
    <row r="377" spans="3:14" ht="42.75">
      <c r="C377" s="272"/>
      <c r="D377" s="175">
        <v>13</v>
      </c>
      <c r="E377" s="158">
        <f>+[120]Presupuesto!D180</f>
        <v>5412</v>
      </c>
      <c r="F377" s="141" t="str">
        <f>VLOOKUP(E377,'[121]APU-IDU'!$A$2:$G$3658,2,FALSE)</f>
        <v>RELLENOS Y CAPAS GRANULARES</v>
      </c>
      <c r="G377" s="141" t="str">
        <f>VLOOKUP(E377,'[121]APU-IDU'!$A$2:$G$3658,3,FALSE)</f>
        <v>RELLENOS PARA ANDENES Y REDES</v>
      </c>
      <c r="H377" s="142" t="str">
        <f>VLOOKUP(E377,'[121]APU-IDU'!$A$2:$G$3658,4,FALSE)</f>
        <v>RELLENO EN TRITURADO DE 3/4`` (INCLUYE TRANSPORTE, SUMINISTRO, EXTENDIDO MANUAL Y COLOCACIÓN)</v>
      </c>
      <c r="I377" s="121" t="str">
        <f>VLOOKUP(E377,'[121]APU-IDU'!$A$2:$G$3658,5,FALSE)</f>
        <v>M3</v>
      </c>
      <c r="J377" s="143">
        <v>1</v>
      </c>
      <c r="K377" s="144">
        <f>VLOOKUP(E377,'[121]APU-IDU'!$A$2:$G$3658,6,FALSE)</f>
        <v>117595</v>
      </c>
      <c r="L377" s="159">
        <f t="shared" si="24"/>
        <v>149346</v>
      </c>
      <c r="M377" s="145">
        <f t="shared" si="25"/>
        <v>149346</v>
      </c>
      <c r="N377" s="271"/>
    </row>
    <row r="378" spans="3:14" ht="57">
      <c r="C378" s="272"/>
      <c r="D378" s="157">
        <v>13.01</v>
      </c>
      <c r="E378" s="158">
        <f>+[120]Presupuesto!D182</f>
        <v>5843</v>
      </c>
      <c r="F378" s="141" t="str">
        <f>VLOOKUP(E378,'[121]APU-IDU'!$A$2:$G$3658,2,FALSE)</f>
        <v>GEOSINTETICOS</v>
      </c>
      <c r="G378" s="141" t="str">
        <f>VLOOKUP(E378,'[121]APU-IDU'!$A$2:$G$3658,3,FALSE)</f>
        <v>GEOMEMBRANAS</v>
      </c>
      <c r="H378" s="142" t="str">
        <f>VLOOKUP(E378,'[121]APU-IDU'!$A$2:$G$3658,4,FALSE)</f>
        <v>GEOMALLAS CON FIBRAS CONTINUAS DE MULTIFILAMENTOS DE POLIESTER DE ALTA TENACIDAD (IDU ET SECCION 342-11 TRAFICO T4 - T5, RESISTENCIA ULTIMA &gt; 100KN/M). SUMINISTRO E INSTALACION.</v>
      </c>
      <c r="I378" s="121" t="str">
        <f>VLOOKUP(E378,'[121]APU-IDU'!$A$2:$G$3658,5,FALSE)</f>
        <v>M2</v>
      </c>
      <c r="J378" s="143">
        <v>1</v>
      </c>
      <c r="K378" s="144">
        <f>VLOOKUP(E378,'[121]APU-IDU'!$A$2:$G$3658,6,FALSE)</f>
        <v>29322</v>
      </c>
      <c r="L378" s="159">
        <f t="shared" si="24"/>
        <v>37239</v>
      </c>
      <c r="M378" s="145">
        <f t="shared" si="25"/>
        <v>37239</v>
      </c>
      <c r="N378" s="271"/>
    </row>
    <row r="379" spans="3:14" ht="71.25">
      <c r="C379" s="272"/>
      <c r="D379" s="157">
        <v>13.02</v>
      </c>
      <c r="E379" s="158">
        <f>+[120]Presupuesto!D183</f>
        <v>6011</v>
      </c>
      <c r="F379" s="141" t="str">
        <f>VLOOKUP(E379,'[121]APU-IDU'!$A$2:$G$3658,2,FALSE)</f>
        <v>PAVIMENTOS</v>
      </c>
      <c r="G379" s="141" t="str">
        <f>VLOOKUP(E379,'[121]APU-IDU'!$A$2:$G$3658,3,FALSE)</f>
        <v>PAVIMENTOS EN CONCRETO ASFALTICO</v>
      </c>
      <c r="H379" s="142" t="str">
        <f>VLOOKUP(E379,'[121]APU-IDU'!$A$2:$G$3658,4,FALSE)</f>
        <v>RESTITUCIÓN DE ESTRUCTURA DE PAVIMENTO FLEXIBLE, PARA APIQUE DE 0.60M X 0.60M (PROFUNDIDAD 1.50M). INCLUYE BASE GRANULAR CLASE A (BG_A) E= 1.35, MEZCLA DENSA EN CALIENTE TIPO MD12 E= 0.05M, MEZCLA DENSA EN CALIENTE TIPO MD20 E= 0.10M, IMPRIMANTE Y RIEGO DE LIGA.</v>
      </c>
      <c r="I379" s="121" t="str">
        <f>VLOOKUP(E379,'[121]APU-IDU'!$A$2:$G$3658,5,FALSE)</f>
        <v>UN</v>
      </c>
      <c r="J379" s="143">
        <v>1</v>
      </c>
      <c r="K379" s="144">
        <f>VLOOKUP(E379,'[121]APU-IDU'!$A$2:$G$3658,6,FALSE)</f>
        <v>118134</v>
      </c>
      <c r="L379" s="159">
        <f t="shared" si="24"/>
        <v>150030</v>
      </c>
      <c r="M379" s="145">
        <f t="shared" si="25"/>
        <v>150030</v>
      </c>
      <c r="N379" s="271"/>
    </row>
    <row r="380" spans="3:14" ht="28.5">
      <c r="C380" s="272"/>
      <c r="D380" s="157">
        <v>13.03</v>
      </c>
      <c r="E380" s="158">
        <f>+[120]Presupuesto!D184</f>
        <v>6015</v>
      </c>
      <c r="F380" s="141" t="str">
        <f>VLOOKUP(E380,'[121]APU-IDU'!$A$2:$G$3658,2,FALSE)</f>
        <v>EXCAVACIONES</v>
      </c>
      <c r="G380" s="141" t="str">
        <f>VLOOKUP(E380,'[121]APU-IDU'!$A$2:$G$3658,3,FALSE)</f>
        <v>FORMALETAS</v>
      </c>
      <c r="H380" s="142" t="str">
        <f>VLOOKUP(E380,'[121]APU-IDU'!$A$2:$G$3658,4,FALSE)</f>
        <v>ENTIBADO TIPO EC3 CONTINUO METÁLICO CON PARALES METÁLICOS. INCLUYE SUMINISTRO E INSTALACIÓN</v>
      </c>
      <c r="I380" s="121" t="str">
        <f>VLOOKUP(E380,'[121]APU-IDU'!$A$2:$G$3658,5,FALSE)</f>
        <v>M2</v>
      </c>
      <c r="J380" s="143">
        <v>1</v>
      </c>
      <c r="K380" s="144">
        <f>VLOOKUP(E380,'[121]APU-IDU'!$A$2:$G$3658,6,FALSE)</f>
        <v>40818</v>
      </c>
      <c r="L380" s="159">
        <f t="shared" si="24"/>
        <v>51839</v>
      </c>
      <c r="M380" s="145">
        <f t="shared" si="25"/>
        <v>51839</v>
      </c>
      <c r="N380" s="271"/>
    </row>
    <row r="381" spans="3:14" ht="42.75">
      <c r="C381" s="272"/>
      <c r="D381" s="157">
        <v>13.04</v>
      </c>
      <c r="E381" s="158">
        <f>+[120]Presupuesto!D185</f>
        <v>6016</v>
      </c>
      <c r="F381" s="141" t="str">
        <f>VLOOKUP(E381,'[121]APU-IDU'!$A$2:$G$3658,2,FALSE)</f>
        <v>RELLENOS Y CAPAS GRANULARES</v>
      </c>
      <c r="G381" s="141" t="str">
        <f>VLOOKUP(E381,'[121]APU-IDU'!$A$2:$G$3658,3,FALSE)</f>
        <v>CAPAS GRANULARES</v>
      </c>
      <c r="H381" s="142" t="str">
        <f>VLOOKUP(E381,'[121]APU-IDU'!$A$2:$G$3658,4,FALSE)</f>
        <v>ESTABILIZACIÓN DE SUBRASANTE CON RAJÓN, INCLUYE EQUIPO DE COMPACTACIÓN (SUMINISTRO, EXTENDIDO, NIVELACIÓN Y COMPACTACIÓN CON EQUIPO MECÁNICO)</v>
      </c>
      <c r="I381" s="121" t="str">
        <f>VLOOKUP(E381,'[121]APU-IDU'!$A$2:$G$3658,5,FALSE)</f>
        <v>M3</v>
      </c>
      <c r="J381" s="143">
        <v>1</v>
      </c>
      <c r="K381" s="144">
        <f>VLOOKUP(E381,'[121]APU-IDU'!$A$2:$G$3658,6,FALSE)</f>
        <v>109764</v>
      </c>
      <c r="L381" s="159">
        <f t="shared" si="24"/>
        <v>139400</v>
      </c>
      <c r="M381" s="145">
        <f t="shared" si="25"/>
        <v>139400</v>
      </c>
      <c r="N381" s="271"/>
    </row>
    <row r="382" spans="3:14" ht="28.5">
      <c r="C382" s="272"/>
      <c r="D382" s="157">
        <v>13.05</v>
      </c>
      <c r="E382" s="158">
        <f>+[120]Presupuesto!D192</f>
        <v>6098</v>
      </c>
      <c r="F382" s="141" t="str">
        <f>VLOOKUP(E382,'[121]APU-IDU'!$A$2:$G$3658,2,FALSE)</f>
        <v>PAVIMENTOS</v>
      </c>
      <c r="G382" s="141" t="str">
        <f>VLOOKUP(E382,'[121]APU-IDU'!$A$2:$G$3658,3,FALSE)</f>
        <v>PAVIMENTOS ARTICULADOS</v>
      </c>
      <c r="H382" s="142" t="str">
        <f>VLOOKUP(E382,'[121]APU-IDU'!$A$2:$G$3658,4,FALSE)</f>
        <v>ADOQUIN EN CONCRETO A-25 (20X10X6cm)  (Suministro e instalación. Incluye base 4cm mortero 2500 PSI y arena de sello)</v>
      </c>
      <c r="I382" s="121" t="str">
        <f>VLOOKUP(E382,'[121]APU-IDU'!$A$2:$G$3658,5,FALSE)</f>
        <v>M2</v>
      </c>
      <c r="J382" s="143">
        <v>1</v>
      </c>
      <c r="K382" s="144">
        <f>VLOOKUP(E382,'[121]APU-IDU'!$A$2:$G$3658,6,FALSE)</f>
        <v>89078</v>
      </c>
      <c r="L382" s="159">
        <f t="shared" si="24"/>
        <v>113129</v>
      </c>
      <c r="M382" s="145">
        <f t="shared" si="25"/>
        <v>113129</v>
      </c>
      <c r="N382" s="271"/>
    </row>
    <row r="383" spans="3:14" ht="85.5">
      <c r="C383" s="272"/>
      <c r="D383" s="157">
        <v>13.06</v>
      </c>
      <c r="E383" s="158">
        <f>+[120]Presupuesto!D193</f>
        <v>6099</v>
      </c>
      <c r="F383" s="141" t="str">
        <f>VLOOKUP(E383,'[121]APU-IDU'!$A$2:$G$3658,2,FALSE)</f>
        <v>ANDENES Y SARDINELES</v>
      </c>
      <c r="G383" s="141" t="str">
        <f>VLOOKUP(E383,'[121]APU-IDU'!$A$2:$G$3658,3,FALSE)</f>
        <v>PISOS EN ADOQUINES Y EN LOSETAS</v>
      </c>
      <c r="H383" s="142" t="str">
        <f>VLOOKUP(E383,'[121]APU-IDU'!$A$2:$G$3658,4,FALSE)</f>
        <v>ESTAMPADO PARA CONCRETO MR DE POMPEYANOS, ACCESOS VEHICULARES A PREDIOS Y VÍAS (ACABADO Y CURADO, SUMINISTRO Y MANO DE OBRA. INCLUYE JUEGO DE MOLDES, COLOR ENDURECEDOR DE CUARZO, DESMOLDANTE EN POLVO COLOR, SELLADOR ACRÍLICO TRANSPARENTE SEMILUSTRE).</v>
      </c>
      <c r="I383" s="121" t="str">
        <f>VLOOKUP(E383,'[121]APU-IDU'!$A$2:$G$3658,5,FALSE)</f>
        <v>M2</v>
      </c>
      <c r="J383" s="143">
        <v>1</v>
      </c>
      <c r="K383" s="144">
        <f>VLOOKUP(E383,'[121]APU-IDU'!$A$2:$G$3658,6,FALSE)</f>
        <v>37768</v>
      </c>
      <c r="L383" s="159">
        <f t="shared" si="24"/>
        <v>47965</v>
      </c>
      <c r="M383" s="145">
        <f t="shared" si="25"/>
        <v>47965</v>
      </c>
      <c r="N383" s="271"/>
    </row>
    <row r="384" spans="3:14" ht="71.25">
      <c r="C384" s="272"/>
      <c r="D384" s="157">
        <v>13.07</v>
      </c>
      <c r="E384" s="158">
        <f>+[120]Presupuesto!D194</f>
        <v>6137</v>
      </c>
      <c r="F384" s="141" t="str">
        <f>VLOOKUP(E384,'[121]APU-IDU'!$A$2:$G$3658,2,FALSE)</f>
        <v>PAVIMENTOS</v>
      </c>
      <c r="G384" s="141" t="str">
        <f>VLOOKUP(E384,'[121]APU-IDU'!$A$2:$G$3658,3,FALSE)</f>
        <v>PAVIMENTOS EN CONCRETO HIDRAULICO</v>
      </c>
      <c r="H384" s="142" t="str">
        <f>VLOOKUP(E384,'[121]APU-IDU'!$A$2:$G$3658,4,FALSE)</f>
        <v>PISO EN CONCRETO COLOR GRIS MR41 (280 Kg/Cm2) GRAVA 1" 28 DIAS  ESTAMPADO e=0.10m (INCLUYE SUMINISTRO Y COLOCACIÓN DE CONCRETO, JUEGO DE MOLDES,  DESMOLDANTE EN POLVO, CURADOR PARA CONCRETO, INCLUYE CORTE Y SELLADO DE JUNTAS.</v>
      </c>
      <c r="I384" s="121" t="str">
        <f>VLOOKUP(E384,'[121]APU-IDU'!$A$2:$G$3658,5,FALSE)</f>
        <v>M2</v>
      </c>
      <c r="J384" s="143">
        <v>1</v>
      </c>
      <c r="K384" s="144">
        <f>VLOOKUP(E384,'[121]APU-IDU'!$A$2:$G$3658,6,FALSE)</f>
        <v>186277</v>
      </c>
      <c r="L384" s="159">
        <f t="shared" si="24"/>
        <v>236572</v>
      </c>
      <c r="M384" s="145">
        <f t="shared" si="25"/>
        <v>236572</v>
      </c>
      <c r="N384" s="271"/>
    </row>
    <row r="385" spans="3:14" ht="28.5">
      <c r="C385" s="272"/>
      <c r="D385" s="157">
        <v>13.08</v>
      </c>
      <c r="E385" s="158">
        <f>+[120]Presupuesto!D199</f>
        <v>6309</v>
      </c>
      <c r="F385" s="141" t="str">
        <f>VLOOKUP(E385,'[121]APU-IDU'!$A$2:$G$3658,2,FALSE)</f>
        <v>GEOSINTETICOS</v>
      </c>
      <c r="G385" s="141" t="str">
        <f>VLOOKUP(E385,'[121]APU-IDU'!$A$2:$G$3658,3,FALSE)</f>
        <v>GEOTEXTILES</v>
      </c>
      <c r="H385" s="142" t="str">
        <f>VLOOKUP(E385,'[121]APU-IDU'!$A$2:$G$3658,4,FALSE)</f>
        <v>GEOMALLA FORTGRID BX-50. SUMINISTRO E INSTALACIÓN.</v>
      </c>
      <c r="I385" s="121" t="str">
        <f>VLOOKUP(E385,'[121]APU-IDU'!$A$2:$G$3658,5,FALSE)</f>
        <v>M2</v>
      </c>
      <c r="J385" s="143">
        <v>1</v>
      </c>
      <c r="K385" s="144">
        <f>VLOOKUP(E385,'[121]APU-IDU'!$A$2:$G$3658,6,FALSE)</f>
        <v>16570</v>
      </c>
      <c r="L385" s="159">
        <f t="shared" si="24"/>
        <v>21044</v>
      </c>
      <c r="M385" s="145">
        <f t="shared" si="25"/>
        <v>21044</v>
      </c>
      <c r="N385" s="271"/>
    </row>
    <row r="386" spans="3:14" ht="85.5">
      <c r="C386" s="272"/>
      <c r="D386" s="157">
        <v>13.09</v>
      </c>
      <c r="E386" s="158">
        <f>+[120]Presupuesto!D200</f>
        <v>6318</v>
      </c>
      <c r="F386" s="141" t="str">
        <f>VLOOKUP(E386,'[121]APU-IDU'!$A$2:$G$3658,2,FALSE)</f>
        <v>ANÁLISIS AUXILIARES</v>
      </c>
      <c r="G386" s="141" t="str">
        <f>VLOOKUP(E386,'[121]APU-IDU'!$A$2:$G$3658,3,FALSE)</f>
        <v>ELEMENTOS DE OFICINA</v>
      </c>
      <c r="H386" s="142" t="str">
        <f>VLOOKUP(E386,'[121]APU-IDU'!$A$2:$G$3658,4,FALSE)</f>
        <v>ALQUILER DE PORTATIL. CARACTERÍSTICAS: PROCESADOR INTEL, CORE I3 4005U, CELERON O SIMILAR, MEMORIA RAM DE 4 GB ( 2 X 2048 MB)DISCO DURO DE 500GB A 7200 RPMPANTALLA LED HP BRIGHTVIEW WIDESCREEN DE ALTA DEFINICIÓN CON 35,6 CM (14") O SIMILAR, HD INTEL GRAPHIC HD4400UNIDAD DE DVD QUEMADORBLUETOOTH</v>
      </c>
      <c r="I386" s="121" t="str">
        <f>VLOOKUP(E386,'[121]APU-IDU'!$A$2:$G$3658,5,FALSE)</f>
        <v>UN/MES</v>
      </c>
      <c r="J386" s="143">
        <v>1</v>
      </c>
      <c r="K386" s="144">
        <f>VLOOKUP(E386,'[121]APU-IDU'!$A$2:$G$3658,6,FALSE)</f>
        <v>154700</v>
      </c>
      <c r="L386" s="159">
        <f t="shared" si="24"/>
        <v>196469</v>
      </c>
      <c r="M386" s="145">
        <f t="shared" si="25"/>
        <v>196469</v>
      </c>
      <c r="N386" s="271"/>
    </row>
    <row r="387" spans="3:14" ht="57">
      <c r="C387" s="272"/>
      <c r="D387" s="165">
        <v>13.1</v>
      </c>
      <c r="E387" s="158">
        <f>+[120]Presupuesto!D203</f>
        <v>6480</v>
      </c>
      <c r="F387" s="141" t="str">
        <f>VLOOKUP(E387,'[121]APU-IDU'!$A$2:$G$3658,2,FALSE)</f>
        <v>RELLENOS Y CAPAS GRANULARES</v>
      </c>
      <c r="G387" s="141" t="str">
        <f>VLOOKUP(E387,'[121]APU-IDU'!$A$2:$G$3658,3,FALSE)</f>
        <v>CAPAS GRANULARES</v>
      </c>
      <c r="H387" s="142" t="str">
        <f>VLOOKUP(E387,'[121]APU-IDU'!$A$2:$G$3658,4,FALSE)</f>
        <v>ESTABILIZACIÓN DE SUBRASANTE CON RECICLADO DE CONCRETO (INCLUYE DEMOLICIÓN, EXTENDIDO, NIVELACIÓN Y COMPACTACIÓN CON RETROEXCAVADORA SOBRE ORUGA Y COMPACTADOR)</v>
      </c>
      <c r="I387" s="121" t="str">
        <f>VLOOKUP(E387,'[121]APU-IDU'!$A$2:$G$3658,5,FALSE)</f>
        <v>M3</v>
      </c>
      <c r="J387" s="143">
        <v>1</v>
      </c>
      <c r="K387" s="144">
        <f>VLOOKUP(E387,'[121]APU-IDU'!$A$2:$G$3658,6,FALSE)</f>
        <v>16112</v>
      </c>
      <c r="L387" s="159">
        <f t="shared" si="24"/>
        <v>20462</v>
      </c>
      <c r="M387" s="145">
        <f t="shared" si="25"/>
        <v>20462</v>
      </c>
      <c r="N387" s="271"/>
    </row>
    <row r="388" spans="3:14" ht="28.5">
      <c r="C388" s="272"/>
      <c r="D388" s="157">
        <v>13.11</v>
      </c>
      <c r="E388" s="158">
        <f>+[120]Presupuesto!D207</f>
        <v>7713</v>
      </c>
      <c r="F388" s="141" t="str">
        <f>VLOOKUP(E388,'[121]APU-IDU'!$A$2:$G$3658,2,FALSE)</f>
        <v>ACERO DE REFUERZO</v>
      </c>
      <c r="G388" s="141" t="str">
        <f>VLOOKUP(E388,'[121]APU-IDU'!$A$2:$G$3658,3,FALSE)</f>
        <v>ACERO DE REFUERZO</v>
      </c>
      <c r="H388" s="142" t="str">
        <f>VLOOKUP(E388,'[121]APU-IDU'!$A$2:$G$3658,4,FALSE)</f>
        <v>(DOVELAS) ACERO LISO PARA TRANSFERENCIA DE LOSAS D= 1 1/2" (NO INCLUYE CANASTILLA). SUMINISTRO E INSTALACIÓN.</v>
      </c>
      <c r="I388" s="121" t="str">
        <f>VLOOKUP(E388,'[121]APU-IDU'!$A$2:$G$3658,5,FALSE)</f>
        <v>KG</v>
      </c>
      <c r="J388" s="143">
        <v>1</v>
      </c>
      <c r="K388" s="144">
        <f>VLOOKUP(E388,'[121]APU-IDU'!$A$2:$G$3658,6,FALSE)</f>
        <v>4043</v>
      </c>
      <c r="L388" s="159">
        <f t="shared" si="24"/>
        <v>5135</v>
      </c>
      <c r="M388" s="145">
        <f t="shared" si="25"/>
        <v>5135</v>
      </c>
      <c r="N388" s="271"/>
    </row>
    <row r="389" spans="3:14" ht="28.5">
      <c r="C389" s="272"/>
      <c r="D389" s="157">
        <v>13.12</v>
      </c>
      <c r="E389" s="158">
        <f>+[120]Presupuesto!D208</f>
        <v>7714</v>
      </c>
      <c r="F389" s="141" t="str">
        <f>VLOOKUP(E389,'[121]APU-IDU'!$A$2:$G$3658,2,FALSE)</f>
        <v>ACERO DE REFUERZO</v>
      </c>
      <c r="G389" s="141" t="str">
        <f>VLOOKUP(E389,'[121]APU-IDU'!$A$2:$G$3658,3,FALSE)</f>
        <v>ACERO DE REFUERZO</v>
      </c>
      <c r="H389" s="142" t="str">
        <f>VLOOKUP(E389,'[121]APU-IDU'!$A$2:$G$3658,4,FALSE)</f>
        <v>(DOVELAS) ACERO LISO PARA TRANSFERENCIA DE LOSAS D= 1" (NO INCLUYE CANASTILLA). SUMINISTRO E INSTALACIÓN.</v>
      </c>
      <c r="I389" s="121" t="str">
        <f>VLOOKUP(E389,'[121]APU-IDU'!$A$2:$G$3658,5,FALSE)</f>
        <v>KG</v>
      </c>
      <c r="J389" s="143">
        <v>1</v>
      </c>
      <c r="K389" s="144">
        <f>VLOOKUP(E389,'[121]APU-IDU'!$A$2:$G$3658,6,FALSE)</f>
        <v>3720</v>
      </c>
      <c r="L389" s="159">
        <f t="shared" si="24"/>
        <v>4724</v>
      </c>
      <c r="M389" s="145">
        <f t="shared" si="25"/>
        <v>4724</v>
      </c>
      <c r="N389" s="271"/>
    </row>
    <row r="390" spans="3:14" ht="28.5">
      <c r="C390" s="272"/>
      <c r="D390" s="157">
        <v>13.13</v>
      </c>
      <c r="E390" s="158">
        <f>+[120]Presupuesto!D217</f>
        <v>7896</v>
      </c>
      <c r="F390" s="141" t="str">
        <f>VLOOKUP(E390,'[121]APU-IDU'!$A$2:$G$3658,2,FALSE)</f>
        <v>PAVIMENTOS</v>
      </c>
      <c r="G390" s="141" t="str">
        <f>VLOOKUP(E390,'[121]APU-IDU'!$A$2:$G$3658,3,FALSE)</f>
        <v>JUNTAS PARA PAVIMENTOS</v>
      </c>
      <c r="H390" s="142" t="str">
        <f>VLOOKUP(E390,'[121]APU-IDU'!$A$2:$G$3658,4,FALSE)</f>
        <v>CORTE DE VARILLA DE DIÁMETRO VARIADO ENTRE 1/2" A 1 1/4".</v>
      </c>
      <c r="I390" s="121" t="str">
        <f>VLOOKUP(E390,'[121]APU-IDU'!$A$2:$G$3658,5,FALSE)</f>
        <v>UN</v>
      </c>
      <c r="J390" s="143">
        <v>1</v>
      </c>
      <c r="K390" s="144">
        <f>VLOOKUP(E390,'[121]APU-IDU'!$A$2:$G$3658,6,FALSE)</f>
        <v>661</v>
      </c>
      <c r="L390" s="159">
        <f t="shared" si="24"/>
        <v>839</v>
      </c>
      <c r="M390" s="145">
        <f t="shared" si="25"/>
        <v>839</v>
      </c>
      <c r="N390" s="271"/>
    </row>
    <row r="391" spans="3:14" ht="28.5">
      <c r="C391" s="272"/>
      <c r="D391" s="157">
        <v>13.14</v>
      </c>
      <c r="E391" s="158">
        <f>+[120]Presupuesto!D218</f>
        <v>7900</v>
      </c>
      <c r="F391" s="141" t="str">
        <f>VLOOKUP(E391,'[121]APU-IDU'!$A$2:$G$3658,2,FALSE)</f>
        <v>GEOSINTETICOS</v>
      </c>
      <c r="G391" s="141" t="str">
        <f>VLOOKUP(E391,'[121]APU-IDU'!$A$2:$G$3658,3,FALSE)</f>
        <v>GEOTEXTILES</v>
      </c>
      <c r="H391" s="142" t="str">
        <f>VLOOKUP(E391,'[121]APU-IDU'!$A$2:$G$3658,4,FALSE)</f>
        <v>GEOCELDA HDPE PERFORADA, ALTURA 15 CM (SUMINISTRO E INSTALACIÓN).</v>
      </c>
      <c r="I391" s="121" t="str">
        <f>VLOOKUP(E391,'[121]APU-IDU'!$A$2:$G$3658,5,FALSE)</f>
        <v>M2</v>
      </c>
      <c r="J391" s="143">
        <v>1</v>
      </c>
      <c r="K391" s="144">
        <f>VLOOKUP(E391,'[121]APU-IDU'!$A$2:$G$3658,6,FALSE)</f>
        <v>68946</v>
      </c>
      <c r="L391" s="159">
        <f t="shared" si="24"/>
        <v>87561</v>
      </c>
      <c r="M391" s="145">
        <f t="shared" si="25"/>
        <v>87561</v>
      </c>
      <c r="N391" s="271"/>
    </row>
    <row r="392" spans="3:14" ht="71.25">
      <c r="C392" s="272"/>
      <c r="D392" s="157">
        <v>13.15</v>
      </c>
      <c r="E392" s="158">
        <f>+[120]Presupuesto!D226</f>
        <v>8612</v>
      </c>
      <c r="F392" s="141" t="str">
        <f>VLOOKUP(E392,'[121]APU-IDU'!$A$2:$G$3658,2,FALSE)</f>
        <v>MANTENIMIENTO Y REHABILITACION DE VIAS</v>
      </c>
      <c r="G392" s="141" t="str">
        <f>VLOOKUP(E392,'[121]APU-IDU'!$A$2:$G$3658,3,FALSE)</f>
        <v>MALLA VIAL ARTERIAL</v>
      </c>
      <c r="H392" s="142" t="str">
        <f>VLOOKUP(E392,'[121]APU-IDU'!$A$2:$G$3658,4,FALSE)</f>
        <v>PARCHEO EN PAVIMENTO FLEXIBLE e=0.14m.  (Incluye demolición manual y cargue de pavimento flexible de e=0.14m, transporte y disposición final de escombros, imprimación, colocación y compactación MD19 e=7cm y MD25 e=7cm , riego CRR-1, imprima CLR-0)</v>
      </c>
      <c r="I392" s="121" t="str">
        <f>VLOOKUP(E392,'[121]APU-IDU'!$A$2:$G$3658,5,FALSE)</f>
        <v>M2</v>
      </c>
      <c r="J392" s="143">
        <v>1</v>
      </c>
      <c r="K392" s="144">
        <f>VLOOKUP(E392,'[121]APU-IDU'!$A$2:$G$3658,6,FALSE)</f>
        <v>123487</v>
      </c>
      <c r="L392" s="159">
        <f t="shared" si="24"/>
        <v>156828</v>
      </c>
      <c r="M392" s="145">
        <f t="shared" si="25"/>
        <v>156828</v>
      </c>
      <c r="N392" s="271"/>
    </row>
    <row r="393" spans="3:14" ht="42.75">
      <c r="C393" s="272"/>
      <c r="D393" s="157">
        <v>13.16</v>
      </c>
      <c r="E393" s="158">
        <f>+[120]Presupuesto!D228</f>
        <v>8617</v>
      </c>
      <c r="F393" s="141" t="str">
        <f>VLOOKUP(E393,'[121]APU-IDU'!$A$2:$G$3658,2,FALSE)</f>
        <v>RELLENOS Y CAPAS GRANULARES</v>
      </c>
      <c r="G393" s="141" t="str">
        <f>VLOOKUP(E393,'[121]APU-IDU'!$A$2:$G$3658,3,FALSE)</f>
        <v>CAPAS GRANULARES</v>
      </c>
      <c r="H393" s="142" t="str">
        <f>VLOOKUP(E393,'[121]APU-IDU'!$A$2:$G$3658,4,FALSE)</f>
        <v>AGREGADOS RECICLADOS PARA SUBBASE GRANULAR (AR_SBG50) (Suministro, Extendido, Nivelación, Humedecimiento y Compactación con vibrocompactador)</v>
      </c>
      <c r="I393" s="121" t="str">
        <f>VLOOKUP(E393,'[121]APU-IDU'!$A$2:$G$3658,5,FALSE)</f>
        <v>M3</v>
      </c>
      <c r="J393" s="143">
        <v>1</v>
      </c>
      <c r="K393" s="144">
        <f>VLOOKUP(E393,'[121]APU-IDU'!$A$2:$G$3658,6,FALSE)</f>
        <v>141828</v>
      </c>
      <c r="L393" s="159">
        <f t="shared" si="24"/>
        <v>180122</v>
      </c>
      <c r="M393" s="145">
        <f t="shared" si="25"/>
        <v>180122</v>
      </c>
      <c r="N393" s="271"/>
    </row>
    <row r="394" spans="3:14" ht="43.5" thickBot="1">
      <c r="C394" s="272"/>
      <c r="D394" s="160">
        <v>13.17</v>
      </c>
      <c r="E394" s="161">
        <f>+[120]Presupuesto!D230</f>
        <v>8621</v>
      </c>
      <c r="F394" s="148" t="str">
        <f>VLOOKUP(E394,'[121]APU-IDU'!$A$2:$G$3658,2,FALSE)</f>
        <v>PAVIMENTOS</v>
      </c>
      <c r="G394" s="148" t="str">
        <f>VLOOKUP(E394,'[121]APU-IDU'!$A$2:$G$3658,3,FALSE)</f>
        <v>PAVIMENTOS EN CONCRETO ASFALTICO</v>
      </c>
      <c r="H394" s="149" t="str">
        <f>VLOOKUP(E394,'[121]APU-IDU'!$A$2:$G$3658,4,FALSE)</f>
        <v>MEZCLA ASFÁLTICA EN CALIENTE DENSA MD25 CON CEMENTO ASFÁLTICO (Suministro, Extendido, Nivelación y Compactación mecanica con vibrocompactador y compactador de llantas)</v>
      </c>
      <c r="I394" s="147" t="str">
        <f>VLOOKUP(E394,'[121]APU-IDU'!$A$2:$G$3658,5,FALSE)</f>
        <v>M3</v>
      </c>
      <c r="J394" s="150">
        <v>1</v>
      </c>
      <c r="K394" s="151">
        <f>VLOOKUP(E394,'[121]APU-IDU'!$A$2:$G$3658,6,FALSE)</f>
        <v>671786</v>
      </c>
      <c r="L394" s="162">
        <f t="shared" si="24"/>
        <v>853168</v>
      </c>
      <c r="M394" s="152">
        <f t="shared" si="25"/>
        <v>853168</v>
      </c>
      <c r="N394" s="271"/>
    </row>
    <row r="395" spans="3:14" ht="15.75" thickBot="1">
      <c r="C395" s="272"/>
      <c r="D395" s="299" t="s">
        <v>86</v>
      </c>
      <c r="E395" s="300"/>
      <c r="F395" s="300"/>
      <c r="G395" s="300"/>
      <c r="H395" s="300"/>
      <c r="I395" s="300"/>
      <c r="J395" s="300"/>
      <c r="K395" s="300"/>
      <c r="L395" s="301"/>
      <c r="M395" s="173">
        <f>+SUM(M282:M394)</f>
        <v>23063610</v>
      </c>
      <c r="N395" s="271"/>
    </row>
    <row r="396" spans="3:14" ht="18.75" thickBot="1">
      <c r="C396" s="272"/>
      <c r="D396" s="323" t="s">
        <v>9</v>
      </c>
      <c r="E396" s="324"/>
      <c r="F396" s="324"/>
      <c r="G396" s="324"/>
      <c r="H396" s="324"/>
      <c r="I396" s="324"/>
      <c r="J396" s="324"/>
      <c r="K396" s="324"/>
      <c r="L396" s="325"/>
      <c r="M396" s="176">
        <f>+M32+M62+M90+M118+M139+M151+M162+M178+M191+M234+M276+M395</f>
        <v>80463080</v>
      </c>
      <c r="N396" s="271"/>
    </row>
    <row r="397" spans="3:14" ht="13.5" thickBot="1">
      <c r="C397" s="272"/>
      <c r="N397" s="271"/>
    </row>
    <row r="398" spans="3:14" ht="18">
      <c r="C398" s="272"/>
      <c r="D398" s="177"/>
      <c r="E398" s="177"/>
      <c r="F398" s="178"/>
      <c r="G398" s="178"/>
      <c r="H398" s="179" t="s">
        <v>109</v>
      </c>
      <c r="I398" s="180"/>
      <c r="J398" s="181"/>
      <c r="K398" s="182">
        <v>0.02</v>
      </c>
      <c r="L398" s="183"/>
      <c r="M398" s="184">
        <f>ROUND(M396*$K$398,0)</f>
        <v>1609262</v>
      </c>
      <c r="N398" s="271"/>
    </row>
    <row r="399" spans="3:14" ht="18">
      <c r="C399" s="272"/>
      <c r="D399" s="177"/>
      <c r="E399" s="177"/>
      <c r="F399" s="178"/>
      <c r="G399" s="178"/>
      <c r="H399" s="122" t="s">
        <v>110</v>
      </c>
      <c r="I399" s="123"/>
      <c r="J399" s="124"/>
      <c r="K399" s="185">
        <v>0.02</v>
      </c>
      <c r="L399" s="186"/>
      <c r="M399" s="187">
        <f>ROUND(M396*$K$399,0)</f>
        <v>1609262</v>
      </c>
      <c r="N399" s="271"/>
    </row>
    <row r="400" spans="3:14" ht="18.75" thickBot="1">
      <c r="C400" s="272"/>
      <c r="D400" s="177"/>
      <c r="E400" s="177"/>
      <c r="F400" s="188"/>
      <c r="G400" s="188"/>
      <c r="H400" s="189" t="s">
        <v>111</v>
      </c>
      <c r="I400" s="125"/>
      <c r="J400" s="190"/>
      <c r="K400" s="191">
        <v>0.03</v>
      </c>
      <c r="L400" s="192"/>
      <c r="M400" s="193">
        <f>ROUND(M396*$K$400,0)</f>
        <v>2413892</v>
      </c>
      <c r="N400" s="271"/>
    </row>
    <row r="401" spans="3:14" ht="16.5" thickBot="1">
      <c r="C401" s="272"/>
      <c r="D401" s="177"/>
      <c r="E401" s="177"/>
      <c r="F401" s="188"/>
      <c r="G401" s="188"/>
      <c r="H401" s="194" t="s">
        <v>10</v>
      </c>
      <c r="I401" s="195"/>
      <c r="J401" s="196"/>
      <c r="K401" s="197"/>
      <c r="L401" s="198"/>
      <c r="M401" s="199">
        <f>M396+M398+M399+M400</f>
        <v>86095496</v>
      </c>
      <c r="N401" s="271"/>
    </row>
    <row r="402" spans="3:14" ht="16.5" thickBot="1">
      <c r="C402" s="272"/>
      <c r="D402" s="177"/>
      <c r="E402" s="177"/>
      <c r="F402" s="178"/>
      <c r="G402" s="178"/>
      <c r="H402" s="178"/>
      <c r="I402" s="177"/>
      <c r="J402" s="177"/>
      <c r="K402" s="200"/>
      <c r="L402" s="268"/>
      <c r="M402" s="268"/>
      <c r="N402" s="273"/>
    </row>
    <row r="403" spans="3:14" ht="15.75">
      <c r="C403" s="272"/>
      <c r="D403" s="326" t="s">
        <v>112</v>
      </c>
      <c r="E403" s="327"/>
      <c r="F403" s="327"/>
      <c r="G403" s="327"/>
      <c r="H403" s="327"/>
      <c r="I403" s="327"/>
      <c r="J403" s="327"/>
      <c r="K403" s="327"/>
      <c r="L403" s="327"/>
      <c r="M403" s="328"/>
      <c r="N403" s="273"/>
    </row>
    <row r="404" spans="3:14" ht="15" customHeight="1">
      <c r="C404" s="272"/>
      <c r="D404" s="329" t="s">
        <v>113</v>
      </c>
      <c r="E404" s="330"/>
      <c r="F404" s="330"/>
      <c r="G404" s="330"/>
      <c r="H404" s="331"/>
      <c r="I404" s="319" t="s">
        <v>11</v>
      </c>
      <c r="J404" s="332"/>
      <c r="K404" s="320"/>
      <c r="L404" s="201"/>
      <c r="M404" s="202" t="s">
        <v>12</v>
      </c>
      <c r="N404" s="271"/>
    </row>
    <row r="405" spans="3:14" ht="35.25" customHeight="1">
      <c r="C405" s="272"/>
      <c r="D405" s="329" t="s">
        <v>114</v>
      </c>
      <c r="E405" s="330"/>
      <c r="F405" s="330"/>
      <c r="G405" s="330"/>
      <c r="H405" s="331"/>
      <c r="I405" s="321" t="s">
        <v>63</v>
      </c>
      <c r="J405" s="322"/>
      <c r="K405" s="203" t="s">
        <v>13</v>
      </c>
      <c r="L405" s="204"/>
      <c r="M405" s="205">
        <v>0.22</v>
      </c>
      <c r="N405" s="271"/>
    </row>
    <row r="406" spans="3:14" ht="19.5" customHeight="1">
      <c r="C406" s="272"/>
      <c r="D406" s="311" t="s">
        <v>78</v>
      </c>
      <c r="E406" s="312"/>
      <c r="F406" s="312"/>
      <c r="G406" s="312"/>
      <c r="H406" s="313"/>
      <c r="I406" s="314" t="s">
        <v>115</v>
      </c>
      <c r="J406" s="315"/>
      <c r="K406" s="203" t="s">
        <v>14</v>
      </c>
      <c r="L406" s="204"/>
      <c r="M406" s="205">
        <v>0.01</v>
      </c>
      <c r="N406" s="271"/>
    </row>
    <row r="407" spans="3:14" ht="45" customHeight="1">
      <c r="C407" s="272"/>
      <c r="D407" s="316" t="s">
        <v>116</v>
      </c>
      <c r="E407" s="317"/>
      <c r="F407" s="317"/>
      <c r="G407" s="317"/>
      <c r="H407" s="318"/>
      <c r="I407" s="319" t="s">
        <v>65</v>
      </c>
      <c r="J407" s="320"/>
      <c r="K407" s="203" t="s">
        <v>15</v>
      </c>
      <c r="L407" s="204"/>
      <c r="M407" s="205">
        <v>0.04</v>
      </c>
      <c r="N407" s="271"/>
    </row>
    <row r="408" spans="3:14" ht="15">
      <c r="C408" s="272"/>
      <c r="D408" s="311"/>
      <c r="E408" s="312"/>
      <c r="F408" s="312"/>
      <c r="G408" s="312"/>
      <c r="H408" s="313"/>
      <c r="I408" s="321" t="s">
        <v>16</v>
      </c>
      <c r="J408" s="322"/>
      <c r="K408" s="203" t="s">
        <v>17</v>
      </c>
      <c r="L408" s="204"/>
      <c r="M408" s="205">
        <f>+SUM(M405:M407)</f>
        <v>0.27</v>
      </c>
      <c r="N408" s="271"/>
    </row>
    <row r="409" spans="3:14" ht="16.5" thickBot="1">
      <c r="C409" s="272"/>
      <c r="D409" s="302"/>
      <c r="E409" s="303"/>
      <c r="F409" s="303"/>
      <c r="G409" s="303"/>
      <c r="H409" s="304"/>
      <c r="I409" s="305"/>
      <c r="J409" s="306"/>
      <c r="K409" s="306"/>
      <c r="L409" s="306"/>
      <c r="M409" s="307"/>
      <c r="N409" s="271"/>
    </row>
    <row r="410" spans="3:14" ht="13.5" thickBot="1">
      <c r="C410" s="274"/>
      <c r="D410" s="275"/>
      <c r="E410" s="275"/>
      <c r="F410" s="275"/>
      <c r="G410" s="275"/>
      <c r="H410" s="275"/>
      <c r="I410" s="275"/>
      <c r="J410" s="275"/>
      <c r="K410" s="275"/>
      <c r="L410" s="275"/>
      <c r="M410" s="275"/>
      <c r="N410" s="276"/>
    </row>
    <row r="411" spans="3:14" ht="13.5" thickTop="1"/>
  </sheetData>
  <mergeCells count="161">
    <mergeCell ref="D3:G3"/>
    <mergeCell ref="D5:M5"/>
    <mergeCell ref="D6:M6"/>
    <mergeCell ref="D406:H406"/>
    <mergeCell ref="I406:J406"/>
    <mergeCell ref="D407:H407"/>
    <mergeCell ref="I407:J407"/>
    <mergeCell ref="D408:H408"/>
    <mergeCell ref="I408:J408"/>
    <mergeCell ref="D396:L396"/>
    <mergeCell ref="D403:M403"/>
    <mergeCell ref="D404:H404"/>
    <mergeCell ref="I404:K404"/>
    <mergeCell ref="D405:H405"/>
    <mergeCell ref="I405:J405"/>
    <mergeCell ref="J279:J280"/>
    <mergeCell ref="K279:K280"/>
    <mergeCell ref="L279:L280"/>
    <mergeCell ref="M279:M280"/>
    <mergeCell ref="D281:M281"/>
    <mergeCell ref="D395:L395"/>
    <mergeCell ref="L237:L238"/>
    <mergeCell ref="D239:M239"/>
    <mergeCell ref="D276:L276"/>
    <mergeCell ref="D278:M278"/>
    <mergeCell ref="D279:D280"/>
    <mergeCell ref="E279:E280"/>
    <mergeCell ref="F279:G279"/>
    <mergeCell ref="H279:H280"/>
    <mergeCell ref="I279:I280"/>
    <mergeCell ref="D409:H409"/>
    <mergeCell ref="I409:M409"/>
    <mergeCell ref="D196:M196"/>
    <mergeCell ref="D234:L234"/>
    <mergeCell ref="D236:M236"/>
    <mergeCell ref="D237:D238"/>
    <mergeCell ref="E237:E238"/>
    <mergeCell ref="F237:G237"/>
    <mergeCell ref="H237:H238"/>
    <mergeCell ref="I237:I238"/>
    <mergeCell ref="J237:J238"/>
    <mergeCell ref="K237:K238"/>
    <mergeCell ref="M237:M238"/>
    <mergeCell ref="D193:M193"/>
    <mergeCell ref="D194:D195"/>
    <mergeCell ref="E194:E195"/>
    <mergeCell ref="F194:G194"/>
    <mergeCell ref="H194:H195"/>
    <mergeCell ref="I194:I195"/>
    <mergeCell ref="J194:J195"/>
    <mergeCell ref="K194:K195"/>
    <mergeCell ref="L194:L195"/>
    <mergeCell ref="M194:M195"/>
    <mergeCell ref="J181:J182"/>
    <mergeCell ref="K181:K182"/>
    <mergeCell ref="L181:L182"/>
    <mergeCell ref="M181:M182"/>
    <mergeCell ref="D183:M183"/>
    <mergeCell ref="D191:L191"/>
    <mergeCell ref="L165:L166"/>
    <mergeCell ref="M165:M166"/>
    <mergeCell ref="D167:M167"/>
    <mergeCell ref="D178:L178"/>
    <mergeCell ref="D180:M180"/>
    <mergeCell ref="D181:D182"/>
    <mergeCell ref="E181:E182"/>
    <mergeCell ref="F181:G181"/>
    <mergeCell ref="H181:H182"/>
    <mergeCell ref="I181:I182"/>
    <mergeCell ref="D156:M156"/>
    <mergeCell ref="D162:L162"/>
    <mergeCell ref="D164:M164"/>
    <mergeCell ref="D165:D166"/>
    <mergeCell ref="E165:E166"/>
    <mergeCell ref="F165:G165"/>
    <mergeCell ref="H165:H166"/>
    <mergeCell ref="I165:I166"/>
    <mergeCell ref="J165:J166"/>
    <mergeCell ref="K165:K166"/>
    <mergeCell ref="D153:M153"/>
    <mergeCell ref="D154:D155"/>
    <mergeCell ref="E154:E155"/>
    <mergeCell ref="F154:G154"/>
    <mergeCell ref="H154:H155"/>
    <mergeCell ref="I154:I155"/>
    <mergeCell ref="J154:J155"/>
    <mergeCell ref="K154:K155"/>
    <mergeCell ref="L154:L155"/>
    <mergeCell ref="M154:M155"/>
    <mergeCell ref="J142:J143"/>
    <mergeCell ref="K142:K143"/>
    <mergeCell ref="L142:L143"/>
    <mergeCell ref="M142:M143"/>
    <mergeCell ref="D144:M144"/>
    <mergeCell ref="D151:L151"/>
    <mergeCell ref="L121:L122"/>
    <mergeCell ref="M121:M122"/>
    <mergeCell ref="D123:M123"/>
    <mergeCell ref="D139:L139"/>
    <mergeCell ref="D141:M141"/>
    <mergeCell ref="D142:D143"/>
    <mergeCell ref="E142:E143"/>
    <mergeCell ref="F142:G142"/>
    <mergeCell ref="H142:H143"/>
    <mergeCell ref="I142:I143"/>
    <mergeCell ref="D95:M95"/>
    <mergeCell ref="D118:L118"/>
    <mergeCell ref="D120:M120"/>
    <mergeCell ref="D121:D122"/>
    <mergeCell ref="E121:E122"/>
    <mergeCell ref="F121:G121"/>
    <mergeCell ref="H121:H122"/>
    <mergeCell ref="I121:I122"/>
    <mergeCell ref="J121:J122"/>
    <mergeCell ref="K121:K122"/>
    <mergeCell ref="D92:M92"/>
    <mergeCell ref="D93:D94"/>
    <mergeCell ref="E93:E94"/>
    <mergeCell ref="F93:G93"/>
    <mergeCell ref="H93:H94"/>
    <mergeCell ref="I93:I94"/>
    <mergeCell ref="J93:J94"/>
    <mergeCell ref="K93:K94"/>
    <mergeCell ref="L93:L94"/>
    <mergeCell ref="M93:M94"/>
    <mergeCell ref="J65:J66"/>
    <mergeCell ref="K65:K66"/>
    <mergeCell ref="L65:L66"/>
    <mergeCell ref="M65:M66"/>
    <mergeCell ref="D67:M67"/>
    <mergeCell ref="D90:L90"/>
    <mergeCell ref="L35:L36"/>
    <mergeCell ref="M35:M36"/>
    <mergeCell ref="D37:M37"/>
    <mergeCell ref="D62:L62"/>
    <mergeCell ref="D64:M64"/>
    <mergeCell ref="D65:D66"/>
    <mergeCell ref="E65:E66"/>
    <mergeCell ref="F65:G65"/>
    <mergeCell ref="H65:H66"/>
    <mergeCell ref="I65:I66"/>
    <mergeCell ref="D10:M10"/>
    <mergeCell ref="D32:L32"/>
    <mergeCell ref="D34:M34"/>
    <mergeCell ref="D35:D36"/>
    <mergeCell ref="E35:E36"/>
    <mergeCell ref="F35:G35"/>
    <mergeCell ref="H35:H36"/>
    <mergeCell ref="I35:I36"/>
    <mergeCell ref="J35:J36"/>
    <mergeCell ref="K35:K36"/>
    <mergeCell ref="D7:M7"/>
    <mergeCell ref="D8:D9"/>
    <mergeCell ref="E8:E9"/>
    <mergeCell ref="F8:G8"/>
    <mergeCell ref="H8:H9"/>
    <mergeCell ref="I8:I9"/>
    <mergeCell ref="J8:J9"/>
    <mergeCell ref="K8:K9"/>
    <mergeCell ref="L8:L9"/>
    <mergeCell ref="M8:M9"/>
  </mergeCells>
  <pageMargins left="0.7" right="0.7" top="0.75" bottom="0.75" header="0.3" footer="0.3"/>
  <pageSetup scale="15" orientation="portrait" r:id="rId1"/>
  <rowBreaks count="4" manualBreakCount="4">
    <brk id="62" min="1" max="14" man="1"/>
    <brk id="139" min="1" max="14" man="1"/>
    <brk id="234" min="1" max="14" man="1"/>
    <brk id="327" min="1" max="14"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A7A4A2-BE41-4130-BEAC-561C9B79085C}">
  <dimension ref="C1:T415"/>
  <sheetViews>
    <sheetView showGridLines="0" tabSelected="1" view="pageBreakPreview" topLeftCell="F385" zoomScale="60" zoomScaleNormal="70" workbookViewId="0">
      <selection activeCell="M408" sqref="M408"/>
    </sheetView>
  </sheetViews>
  <sheetFormatPr baseColWidth="10" defaultRowHeight="12.75"/>
  <cols>
    <col min="1" max="1" width="11.42578125" style="132"/>
    <col min="2" max="3" width="2" style="132" customWidth="1"/>
    <col min="4" max="5" width="11.42578125" style="132"/>
    <col min="6" max="6" width="18" style="132" customWidth="1"/>
    <col min="7" max="7" width="25.5703125" style="132" customWidth="1"/>
    <col min="8" max="8" width="66.5703125" style="132" customWidth="1"/>
    <col min="9" max="9" width="11.42578125" style="132"/>
    <col min="10" max="10" width="11.5703125" style="132" bestFit="1" customWidth="1"/>
    <col min="11" max="11" width="16.28515625" style="132" customWidth="1"/>
    <col min="12" max="12" width="17.85546875" style="132" customWidth="1"/>
    <col min="13" max="13" width="23.140625" style="132" customWidth="1"/>
    <col min="14" max="15" width="2.7109375" style="132" customWidth="1"/>
    <col min="16" max="16" width="19.5703125" style="132" customWidth="1"/>
    <col min="17" max="17" width="24.85546875" style="132" customWidth="1"/>
    <col min="18" max="19" width="19.5703125" style="132" customWidth="1"/>
    <col min="20" max="21" width="2.42578125" style="132" customWidth="1"/>
    <col min="22" max="22" width="2.85546875" style="132" customWidth="1"/>
    <col min="23" max="16384" width="11.42578125" style="132"/>
  </cols>
  <sheetData>
    <row r="1" spans="3:20" ht="17.25" thickTop="1" thickBot="1">
      <c r="D1" s="3"/>
      <c r="E1" s="3"/>
      <c r="F1" s="4"/>
      <c r="G1" s="3"/>
      <c r="H1" s="3"/>
      <c r="I1" s="3"/>
      <c r="J1" s="3"/>
      <c r="K1" s="3"/>
      <c r="L1" s="3"/>
    </row>
    <row r="2" spans="3:20" ht="28.5" customHeight="1" thickTop="1">
      <c r="C2" s="277"/>
      <c r="D2" s="336" t="s">
        <v>79</v>
      </c>
      <c r="E2" s="336"/>
      <c r="F2" s="336"/>
      <c r="G2" s="336"/>
      <c r="H2" s="266"/>
      <c r="I2" s="266"/>
      <c r="J2" s="266"/>
      <c r="K2" s="266"/>
      <c r="L2" s="266"/>
      <c r="M2" s="269"/>
      <c r="N2" s="269"/>
      <c r="O2" s="269"/>
      <c r="P2" s="269"/>
      <c r="Q2" s="269"/>
      <c r="R2" s="269"/>
      <c r="S2" s="269"/>
      <c r="T2" s="285"/>
    </row>
    <row r="3" spans="3:20" ht="15.75">
      <c r="C3" s="272"/>
      <c r="D3" s="126" t="s">
        <v>20</v>
      </c>
      <c r="E3" s="127" t="s">
        <v>21</v>
      </c>
      <c r="F3" s="126" t="s">
        <v>22</v>
      </c>
      <c r="G3" s="127">
        <v>3</v>
      </c>
      <c r="H3" s="1"/>
      <c r="I3" s="1"/>
      <c r="J3" s="1"/>
      <c r="K3" s="1"/>
      <c r="L3" s="1"/>
      <c r="T3" s="271"/>
    </row>
    <row r="4" spans="3:20" ht="15">
      <c r="C4" s="272"/>
      <c r="D4" s="337" t="s">
        <v>0</v>
      </c>
      <c r="E4" s="337"/>
      <c r="F4" s="337"/>
      <c r="G4" s="337"/>
      <c r="H4" s="337"/>
      <c r="I4" s="337"/>
      <c r="J4" s="337"/>
      <c r="K4" s="337"/>
      <c r="L4" s="337"/>
      <c r="T4" s="271"/>
    </row>
    <row r="5" spans="3:20" ht="15.75" thickBot="1">
      <c r="C5" s="272"/>
      <c r="D5" s="310" t="s">
        <v>18</v>
      </c>
      <c r="E5" s="310"/>
      <c r="F5" s="310"/>
      <c r="G5" s="310"/>
      <c r="H5" s="310"/>
      <c r="I5" s="310"/>
      <c r="J5" s="310"/>
      <c r="K5" s="310"/>
      <c r="L5" s="310"/>
      <c r="T5" s="271"/>
    </row>
    <row r="6" spans="3:20" ht="23.45" customHeight="1" thickBot="1">
      <c r="C6" s="272"/>
      <c r="D6" s="286" t="s">
        <v>80</v>
      </c>
      <c r="E6" s="287"/>
      <c r="F6" s="287"/>
      <c r="G6" s="287"/>
      <c r="H6" s="287"/>
      <c r="I6" s="287"/>
      <c r="J6" s="287"/>
      <c r="K6" s="287"/>
      <c r="L6" s="287"/>
      <c r="M6" s="288"/>
      <c r="P6" s="206"/>
      <c r="Q6" s="207"/>
      <c r="R6" s="207"/>
      <c r="S6" s="208"/>
      <c r="T6" s="271"/>
    </row>
    <row r="7" spans="3:20" ht="23.25" customHeight="1">
      <c r="C7" s="272"/>
      <c r="D7" s="349" t="s">
        <v>2</v>
      </c>
      <c r="E7" s="351" t="s">
        <v>81</v>
      </c>
      <c r="F7" s="353" t="s">
        <v>3</v>
      </c>
      <c r="G7" s="353"/>
      <c r="H7" s="349" t="s">
        <v>4</v>
      </c>
      <c r="I7" s="351" t="s">
        <v>5</v>
      </c>
      <c r="J7" s="351" t="s">
        <v>6</v>
      </c>
      <c r="K7" s="354" t="s">
        <v>82</v>
      </c>
      <c r="L7" s="354" t="s">
        <v>83</v>
      </c>
      <c r="M7" s="356" t="s">
        <v>84</v>
      </c>
      <c r="P7" s="338" t="s">
        <v>117</v>
      </c>
      <c r="Q7" s="340" t="s">
        <v>118</v>
      </c>
      <c r="R7" s="342" t="s">
        <v>119</v>
      </c>
      <c r="S7" s="344" t="s">
        <v>120</v>
      </c>
      <c r="T7" s="271"/>
    </row>
    <row r="8" spans="3:20" ht="23.25" customHeight="1" thickBot="1">
      <c r="C8" s="272"/>
      <c r="D8" s="350"/>
      <c r="E8" s="352"/>
      <c r="F8" s="120" t="s">
        <v>7</v>
      </c>
      <c r="G8" s="120" t="s">
        <v>8</v>
      </c>
      <c r="H8" s="350"/>
      <c r="I8" s="352"/>
      <c r="J8" s="352"/>
      <c r="K8" s="355"/>
      <c r="L8" s="355"/>
      <c r="M8" s="357"/>
      <c r="P8" s="339"/>
      <c r="Q8" s="341"/>
      <c r="R8" s="343"/>
      <c r="S8" s="345"/>
      <c r="T8" s="271"/>
    </row>
    <row r="9" spans="3:20" ht="15.75" thickBot="1">
      <c r="C9" s="272"/>
      <c r="D9" s="333" t="s">
        <v>85</v>
      </c>
      <c r="E9" s="334"/>
      <c r="F9" s="334"/>
      <c r="G9" s="334"/>
      <c r="H9" s="334"/>
      <c r="I9" s="334"/>
      <c r="J9" s="334"/>
      <c r="K9" s="334"/>
      <c r="L9" s="334"/>
      <c r="M9" s="335"/>
      <c r="P9" s="209"/>
      <c r="Q9" s="210"/>
      <c r="R9" s="211"/>
      <c r="S9" s="212"/>
      <c r="T9" s="271"/>
    </row>
    <row r="10" spans="3:20" ht="50.25" customHeight="1">
      <c r="C10" s="272"/>
      <c r="D10" s="133">
        <v>1.1000000000000001</v>
      </c>
      <c r="E10" s="134">
        <v>3007</v>
      </c>
      <c r="F10" s="135" t="s">
        <v>121</v>
      </c>
      <c r="G10" s="135" t="s">
        <v>122</v>
      </c>
      <c r="H10" s="136" t="s">
        <v>123</v>
      </c>
      <c r="I10" s="134" t="s">
        <v>124</v>
      </c>
      <c r="J10" s="137">
        <v>1</v>
      </c>
      <c r="K10" s="138">
        <v>727</v>
      </c>
      <c r="L10" s="138">
        <v>938</v>
      </c>
      <c r="M10" s="139">
        <v>938</v>
      </c>
      <c r="P10" s="213"/>
      <c r="Q10" s="214">
        <f>ROUND((+P10),0)</f>
        <v>0</v>
      </c>
      <c r="R10" s="214">
        <f>ROUND((Q10*$J10),0)</f>
        <v>0</v>
      </c>
      <c r="S10" s="215" t="str">
        <f>IF(OR(R10&lt;=0,R10&gt;$M10),"ERROR","OK")</f>
        <v>ERROR</v>
      </c>
      <c r="T10" s="271"/>
    </row>
    <row r="11" spans="3:20" ht="39" customHeight="1">
      <c r="C11" s="272"/>
      <c r="D11" s="140">
        <v>1.2</v>
      </c>
      <c r="E11" s="121">
        <v>3010</v>
      </c>
      <c r="F11" s="141" t="s">
        <v>125</v>
      </c>
      <c r="G11" s="141" t="s">
        <v>125</v>
      </c>
      <c r="H11" s="142" t="s">
        <v>126</v>
      </c>
      <c r="I11" s="121" t="s">
        <v>127</v>
      </c>
      <c r="J11" s="143">
        <v>1</v>
      </c>
      <c r="K11" s="144">
        <v>30579</v>
      </c>
      <c r="L11" s="144">
        <v>39447</v>
      </c>
      <c r="M11" s="145">
        <v>39447</v>
      </c>
      <c r="P11" s="216"/>
      <c r="Q11" s="217">
        <f t="shared" ref="Q11:Q30" si="0">ROUND((+P11),0)</f>
        <v>0</v>
      </c>
      <c r="R11" s="217">
        <f t="shared" ref="R11:R30" si="1">ROUND((Q11*$J11),0)</f>
        <v>0</v>
      </c>
      <c r="S11" s="218" t="str">
        <f t="shared" ref="S11:S30" si="2">IF(OR(R11&lt;=0,R11&gt;$M11),"ERROR","OK")</f>
        <v>ERROR</v>
      </c>
      <c r="T11" s="271"/>
    </row>
    <row r="12" spans="3:20" ht="57">
      <c r="C12" s="272"/>
      <c r="D12" s="140">
        <v>1.3</v>
      </c>
      <c r="E12" s="121">
        <v>3017</v>
      </c>
      <c r="F12" s="141" t="s">
        <v>128</v>
      </c>
      <c r="G12" s="141" t="s">
        <v>128</v>
      </c>
      <c r="H12" s="142" t="s">
        <v>129</v>
      </c>
      <c r="I12" s="121" t="s">
        <v>127</v>
      </c>
      <c r="J12" s="143">
        <v>1</v>
      </c>
      <c r="K12" s="144">
        <v>34896</v>
      </c>
      <c r="L12" s="144">
        <v>45016</v>
      </c>
      <c r="M12" s="145">
        <v>45016</v>
      </c>
      <c r="P12" s="216"/>
      <c r="Q12" s="217">
        <f t="shared" si="0"/>
        <v>0</v>
      </c>
      <c r="R12" s="217">
        <f t="shared" si="1"/>
        <v>0</v>
      </c>
      <c r="S12" s="218" t="str">
        <f t="shared" si="2"/>
        <v>ERROR</v>
      </c>
      <c r="T12" s="271"/>
    </row>
    <row r="13" spans="3:20" ht="42.75">
      <c r="C13" s="272"/>
      <c r="D13" s="140">
        <v>1.4</v>
      </c>
      <c r="E13" s="121">
        <v>3454</v>
      </c>
      <c r="F13" s="141" t="s">
        <v>130</v>
      </c>
      <c r="G13" s="141" t="s">
        <v>131</v>
      </c>
      <c r="H13" s="142" t="s">
        <v>132</v>
      </c>
      <c r="I13" s="121" t="s">
        <v>127</v>
      </c>
      <c r="J13" s="143">
        <v>1</v>
      </c>
      <c r="K13" s="144">
        <v>85636</v>
      </c>
      <c r="L13" s="144">
        <v>110470</v>
      </c>
      <c r="M13" s="145">
        <v>110470</v>
      </c>
      <c r="P13" s="216"/>
      <c r="Q13" s="217">
        <f t="shared" si="0"/>
        <v>0</v>
      </c>
      <c r="R13" s="217">
        <f t="shared" si="1"/>
        <v>0</v>
      </c>
      <c r="S13" s="218" t="str">
        <f t="shared" si="2"/>
        <v>ERROR</v>
      </c>
      <c r="T13" s="271"/>
    </row>
    <row r="14" spans="3:20" ht="28.5">
      <c r="C14" s="272"/>
      <c r="D14" s="140">
        <v>1.5</v>
      </c>
      <c r="E14" s="121">
        <v>3710</v>
      </c>
      <c r="F14" s="141" t="s">
        <v>121</v>
      </c>
      <c r="G14" s="141" t="s">
        <v>122</v>
      </c>
      <c r="H14" s="142" t="s">
        <v>133</v>
      </c>
      <c r="I14" s="121" t="s">
        <v>127</v>
      </c>
      <c r="J14" s="143">
        <v>1</v>
      </c>
      <c r="K14" s="144">
        <v>4854</v>
      </c>
      <c r="L14" s="144">
        <v>6262</v>
      </c>
      <c r="M14" s="145">
        <v>6262</v>
      </c>
      <c r="P14" s="216"/>
      <c r="Q14" s="217">
        <f t="shared" si="0"/>
        <v>0</v>
      </c>
      <c r="R14" s="217">
        <f t="shared" si="1"/>
        <v>0</v>
      </c>
      <c r="S14" s="218" t="str">
        <f t="shared" si="2"/>
        <v>ERROR</v>
      </c>
      <c r="T14" s="271"/>
    </row>
    <row r="15" spans="3:20" ht="42.75">
      <c r="C15" s="272"/>
      <c r="D15" s="140">
        <v>1.6</v>
      </c>
      <c r="E15" s="121">
        <v>3864</v>
      </c>
      <c r="F15" s="141" t="s">
        <v>134</v>
      </c>
      <c r="G15" s="141" t="s">
        <v>135</v>
      </c>
      <c r="H15" s="142" t="s">
        <v>136</v>
      </c>
      <c r="I15" s="121" t="s">
        <v>124</v>
      </c>
      <c r="J15" s="143">
        <v>1</v>
      </c>
      <c r="K15" s="144">
        <v>3392</v>
      </c>
      <c r="L15" s="144">
        <v>4376</v>
      </c>
      <c r="M15" s="145">
        <v>4376</v>
      </c>
      <c r="P15" s="216"/>
      <c r="Q15" s="217">
        <f t="shared" si="0"/>
        <v>0</v>
      </c>
      <c r="R15" s="217">
        <f t="shared" si="1"/>
        <v>0</v>
      </c>
      <c r="S15" s="218" t="str">
        <f t="shared" si="2"/>
        <v>ERROR</v>
      </c>
      <c r="T15" s="271"/>
    </row>
    <row r="16" spans="3:20" ht="42.75">
      <c r="C16" s="272"/>
      <c r="D16" s="140">
        <v>1.7</v>
      </c>
      <c r="E16" s="121">
        <v>3867</v>
      </c>
      <c r="F16" s="141" t="s">
        <v>134</v>
      </c>
      <c r="G16" s="141" t="s">
        <v>135</v>
      </c>
      <c r="H16" s="142" t="s">
        <v>137</v>
      </c>
      <c r="I16" s="121" t="s">
        <v>124</v>
      </c>
      <c r="J16" s="143">
        <v>1</v>
      </c>
      <c r="K16" s="144">
        <v>3809</v>
      </c>
      <c r="L16" s="144">
        <v>4914</v>
      </c>
      <c r="M16" s="145">
        <v>4914</v>
      </c>
      <c r="P16" s="216"/>
      <c r="Q16" s="217">
        <f t="shared" si="0"/>
        <v>0</v>
      </c>
      <c r="R16" s="217">
        <f t="shared" si="1"/>
        <v>0</v>
      </c>
      <c r="S16" s="218" t="str">
        <f t="shared" si="2"/>
        <v>ERROR</v>
      </c>
      <c r="T16" s="271"/>
    </row>
    <row r="17" spans="3:20" ht="42.75">
      <c r="C17" s="272"/>
      <c r="D17" s="140">
        <v>1.8</v>
      </c>
      <c r="E17" s="121">
        <v>4240</v>
      </c>
      <c r="F17" s="141" t="s">
        <v>138</v>
      </c>
      <c r="G17" s="141" t="s">
        <v>139</v>
      </c>
      <c r="H17" s="142" t="s">
        <v>140</v>
      </c>
      <c r="I17" s="121" t="s">
        <v>141</v>
      </c>
      <c r="J17" s="143">
        <v>1</v>
      </c>
      <c r="K17" s="144">
        <v>14531</v>
      </c>
      <c r="L17" s="144">
        <v>18745</v>
      </c>
      <c r="M17" s="145">
        <v>18745</v>
      </c>
      <c r="P17" s="216"/>
      <c r="Q17" s="217">
        <f t="shared" si="0"/>
        <v>0</v>
      </c>
      <c r="R17" s="217">
        <f t="shared" si="1"/>
        <v>0</v>
      </c>
      <c r="S17" s="218" t="str">
        <f t="shared" si="2"/>
        <v>ERROR</v>
      </c>
      <c r="T17" s="271"/>
    </row>
    <row r="18" spans="3:20" ht="42.75">
      <c r="C18" s="272"/>
      <c r="D18" s="140">
        <v>1.9</v>
      </c>
      <c r="E18" s="121">
        <v>4712</v>
      </c>
      <c r="F18" s="141" t="s">
        <v>134</v>
      </c>
      <c r="G18" s="141" t="s">
        <v>135</v>
      </c>
      <c r="H18" s="142" t="s">
        <v>142</v>
      </c>
      <c r="I18" s="121" t="s">
        <v>127</v>
      </c>
      <c r="J18" s="143">
        <v>1</v>
      </c>
      <c r="K18" s="144">
        <v>1092875</v>
      </c>
      <c r="L18" s="144">
        <v>1409809</v>
      </c>
      <c r="M18" s="145">
        <v>1409809</v>
      </c>
      <c r="P18" s="216"/>
      <c r="Q18" s="217">
        <f t="shared" si="0"/>
        <v>0</v>
      </c>
      <c r="R18" s="217">
        <f t="shared" si="1"/>
        <v>0</v>
      </c>
      <c r="S18" s="218" t="str">
        <f t="shared" si="2"/>
        <v>ERROR</v>
      </c>
      <c r="T18" s="271"/>
    </row>
    <row r="19" spans="3:20" ht="42.75">
      <c r="C19" s="272"/>
      <c r="D19" s="140">
        <v>1.1000000000000001</v>
      </c>
      <c r="E19" s="121">
        <v>8616</v>
      </c>
      <c r="F19" s="141" t="s">
        <v>130</v>
      </c>
      <c r="G19" s="141" t="s">
        <v>131</v>
      </c>
      <c r="H19" s="142" t="s">
        <v>143</v>
      </c>
      <c r="I19" s="121" t="s">
        <v>127</v>
      </c>
      <c r="J19" s="143">
        <v>1</v>
      </c>
      <c r="K19" s="144">
        <v>159542</v>
      </c>
      <c r="L19" s="144">
        <v>205809</v>
      </c>
      <c r="M19" s="145">
        <v>205809</v>
      </c>
      <c r="P19" s="216"/>
      <c r="Q19" s="217">
        <f t="shared" si="0"/>
        <v>0</v>
      </c>
      <c r="R19" s="217">
        <f t="shared" si="1"/>
        <v>0</v>
      </c>
      <c r="S19" s="218" t="str">
        <f t="shared" si="2"/>
        <v>ERROR</v>
      </c>
      <c r="T19" s="271"/>
    </row>
    <row r="20" spans="3:20" ht="42.75">
      <c r="C20" s="272"/>
      <c r="D20" s="140">
        <v>1.1100000000000001</v>
      </c>
      <c r="E20" s="121">
        <v>6486</v>
      </c>
      <c r="F20" s="141" t="s">
        <v>130</v>
      </c>
      <c r="G20" s="141" t="s">
        <v>131</v>
      </c>
      <c r="H20" s="142" t="s">
        <v>144</v>
      </c>
      <c r="I20" s="121" t="s">
        <v>127</v>
      </c>
      <c r="J20" s="143">
        <v>1</v>
      </c>
      <c r="K20" s="144">
        <v>47792</v>
      </c>
      <c r="L20" s="144">
        <v>61652</v>
      </c>
      <c r="M20" s="145">
        <v>61652</v>
      </c>
      <c r="P20" s="216"/>
      <c r="Q20" s="217">
        <f t="shared" si="0"/>
        <v>0</v>
      </c>
      <c r="R20" s="217">
        <f t="shared" si="1"/>
        <v>0</v>
      </c>
      <c r="S20" s="218" t="str">
        <f t="shared" si="2"/>
        <v>ERROR</v>
      </c>
      <c r="T20" s="271"/>
    </row>
    <row r="21" spans="3:20" ht="54" customHeight="1">
      <c r="C21" s="272"/>
      <c r="D21" s="140">
        <v>1.1200000000000001</v>
      </c>
      <c r="E21" s="121">
        <v>8618</v>
      </c>
      <c r="F21" s="141" t="s">
        <v>134</v>
      </c>
      <c r="G21" s="141" t="s">
        <v>135</v>
      </c>
      <c r="H21" s="142" t="s">
        <v>145</v>
      </c>
      <c r="I21" s="121" t="s">
        <v>127</v>
      </c>
      <c r="J21" s="143">
        <v>1</v>
      </c>
      <c r="K21" s="144">
        <v>674999</v>
      </c>
      <c r="L21" s="144">
        <v>870749</v>
      </c>
      <c r="M21" s="145">
        <v>870749</v>
      </c>
      <c r="P21" s="216"/>
      <c r="Q21" s="217">
        <f t="shared" si="0"/>
        <v>0</v>
      </c>
      <c r="R21" s="217">
        <f t="shared" si="1"/>
        <v>0</v>
      </c>
      <c r="S21" s="218" t="str">
        <f t="shared" si="2"/>
        <v>ERROR</v>
      </c>
      <c r="T21" s="271"/>
    </row>
    <row r="22" spans="3:20" ht="42.75" customHeight="1">
      <c r="C22" s="272"/>
      <c r="D22" s="140">
        <v>1.1299999999999999</v>
      </c>
      <c r="E22" s="121">
        <v>8622</v>
      </c>
      <c r="F22" s="141" t="s">
        <v>146</v>
      </c>
      <c r="G22" s="141" t="s">
        <v>147</v>
      </c>
      <c r="H22" s="142" t="s">
        <v>148</v>
      </c>
      <c r="I22" s="121" t="s">
        <v>124</v>
      </c>
      <c r="J22" s="143">
        <v>1</v>
      </c>
      <c r="K22" s="144">
        <v>9193</v>
      </c>
      <c r="L22" s="144">
        <v>11859</v>
      </c>
      <c r="M22" s="145">
        <v>11859</v>
      </c>
      <c r="P22" s="216"/>
      <c r="Q22" s="217">
        <f t="shared" si="0"/>
        <v>0</v>
      </c>
      <c r="R22" s="217">
        <f t="shared" si="1"/>
        <v>0</v>
      </c>
      <c r="S22" s="218" t="str">
        <f t="shared" si="2"/>
        <v>ERROR</v>
      </c>
      <c r="T22" s="271"/>
    </row>
    <row r="23" spans="3:20" ht="28.5">
      <c r="C23" s="272"/>
      <c r="D23" s="140">
        <v>1.1399999999999999</v>
      </c>
      <c r="E23" s="121">
        <v>7900</v>
      </c>
      <c r="F23" s="141" t="s">
        <v>146</v>
      </c>
      <c r="G23" s="141" t="s">
        <v>147</v>
      </c>
      <c r="H23" s="142" t="s">
        <v>149</v>
      </c>
      <c r="I23" s="121" t="s">
        <v>124</v>
      </c>
      <c r="J23" s="143">
        <v>1</v>
      </c>
      <c r="K23" s="144">
        <v>68946</v>
      </c>
      <c r="L23" s="144">
        <v>88940</v>
      </c>
      <c r="M23" s="145">
        <v>88940</v>
      </c>
      <c r="P23" s="216"/>
      <c r="Q23" s="217">
        <f t="shared" si="0"/>
        <v>0</v>
      </c>
      <c r="R23" s="217">
        <f t="shared" si="1"/>
        <v>0</v>
      </c>
      <c r="S23" s="218" t="str">
        <f t="shared" si="2"/>
        <v>ERROR</v>
      </c>
      <c r="T23" s="271"/>
    </row>
    <row r="24" spans="3:20" ht="49.5" customHeight="1">
      <c r="C24" s="272"/>
      <c r="D24" s="140">
        <v>1.1499999999999999</v>
      </c>
      <c r="E24" s="121">
        <v>3027</v>
      </c>
      <c r="F24" s="141" t="s">
        <v>150</v>
      </c>
      <c r="G24" s="141" t="s">
        <v>151</v>
      </c>
      <c r="H24" s="142" t="s">
        <v>152</v>
      </c>
      <c r="I24" s="121" t="s">
        <v>141</v>
      </c>
      <c r="J24" s="143">
        <v>1</v>
      </c>
      <c r="K24" s="144">
        <v>58698</v>
      </c>
      <c r="L24" s="144">
        <v>75720</v>
      </c>
      <c r="M24" s="145">
        <v>75720</v>
      </c>
      <c r="P24" s="216"/>
      <c r="Q24" s="217">
        <f t="shared" si="0"/>
        <v>0</v>
      </c>
      <c r="R24" s="217">
        <f t="shared" si="1"/>
        <v>0</v>
      </c>
      <c r="S24" s="218" t="str">
        <f t="shared" si="2"/>
        <v>ERROR</v>
      </c>
      <c r="T24" s="271"/>
    </row>
    <row r="25" spans="3:20" ht="46.5" customHeight="1">
      <c r="C25" s="272"/>
      <c r="D25" s="140">
        <v>1.1599999999999999</v>
      </c>
      <c r="E25" s="121">
        <v>4088</v>
      </c>
      <c r="F25" s="141" t="s">
        <v>150</v>
      </c>
      <c r="G25" s="141" t="s">
        <v>151</v>
      </c>
      <c r="H25" s="142" t="s">
        <v>153</v>
      </c>
      <c r="I25" s="121" t="s">
        <v>141</v>
      </c>
      <c r="J25" s="143">
        <v>1</v>
      </c>
      <c r="K25" s="144">
        <v>59038</v>
      </c>
      <c r="L25" s="144">
        <v>76159</v>
      </c>
      <c r="M25" s="145">
        <v>76159</v>
      </c>
      <c r="P25" s="216"/>
      <c r="Q25" s="217">
        <f t="shared" si="0"/>
        <v>0</v>
      </c>
      <c r="R25" s="217">
        <f t="shared" si="1"/>
        <v>0</v>
      </c>
      <c r="S25" s="218" t="str">
        <f t="shared" si="2"/>
        <v>ERROR</v>
      </c>
      <c r="T25" s="271"/>
    </row>
    <row r="26" spans="3:20" ht="42.75">
      <c r="C26" s="272"/>
      <c r="D26" s="140">
        <v>1.17</v>
      </c>
      <c r="E26" s="121">
        <v>3723</v>
      </c>
      <c r="F26" s="141" t="s">
        <v>154</v>
      </c>
      <c r="G26" s="141" t="s">
        <v>154</v>
      </c>
      <c r="H26" s="142" t="s">
        <v>155</v>
      </c>
      <c r="I26" s="121" t="s">
        <v>156</v>
      </c>
      <c r="J26" s="143">
        <v>1</v>
      </c>
      <c r="K26" s="144">
        <v>75357</v>
      </c>
      <c r="L26" s="144">
        <v>97211</v>
      </c>
      <c r="M26" s="145">
        <v>97211</v>
      </c>
      <c r="P26" s="216"/>
      <c r="Q26" s="217">
        <f t="shared" si="0"/>
        <v>0</v>
      </c>
      <c r="R26" s="217">
        <f t="shared" si="1"/>
        <v>0</v>
      </c>
      <c r="S26" s="218" t="str">
        <f t="shared" si="2"/>
        <v>ERROR</v>
      </c>
      <c r="T26" s="271"/>
    </row>
    <row r="27" spans="3:20" ht="42.75">
      <c r="C27" s="272"/>
      <c r="D27" s="140">
        <v>1.18</v>
      </c>
      <c r="E27" s="121">
        <v>3724</v>
      </c>
      <c r="F27" s="141" t="s">
        <v>154</v>
      </c>
      <c r="G27" s="141" t="s">
        <v>154</v>
      </c>
      <c r="H27" s="142" t="s">
        <v>157</v>
      </c>
      <c r="I27" s="121" t="s">
        <v>156</v>
      </c>
      <c r="J27" s="143">
        <v>1</v>
      </c>
      <c r="K27" s="144">
        <v>75357</v>
      </c>
      <c r="L27" s="144">
        <v>97211</v>
      </c>
      <c r="M27" s="145">
        <v>97211</v>
      </c>
      <c r="P27" s="216"/>
      <c r="Q27" s="217">
        <f t="shared" si="0"/>
        <v>0</v>
      </c>
      <c r="R27" s="217">
        <f t="shared" si="1"/>
        <v>0</v>
      </c>
      <c r="S27" s="218" t="str">
        <f t="shared" si="2"/>
        <v>ERROR</v>
      </c>
      <c r="T27" s="271"/>
    </row>
    <row r="28" spans="3:20" ht="42.75">
      <c r="C28" s="272"/>
      <c r="D28" s="140">
        <v>1.19</v>
      </c>
      <c r="E28" s="121">
        <v>6161</v>
      </c>
      <c r="F28" s="141" t="s">
        <v>154</v>
      </c>
      <c r="G28" s="141" t="s">
        <v>154</v>
      </c>
      <c r="H28" s="142" t="s">
        <v>158</v>
      </c>
      <c r="I28" s="121" t="s">
        <v>141</v>
      </c>
      <c r="J28" s="143">
        <v>1</v>
      </c>
      <c r="K28" s="144">
        <v>10710</v>
      </c>
      <c r="L28" s="144">
        <v>13816</v>
      </c>
      <c r="M28" s="145">
        <v>13816</v>
      </c>
      <c r="P28" s="216"/>
      <c r="Q28" s="217">
        <f t="shared" si="0"/>
        <v>0</v>
      </c>
      <c r="R28" s="217">
        <f t="shared" si="1"/>
        <v>0</v>
      </c>
      <c r="S28" s="218" t="str">
        <f t="shared" si="2"/>
        <v>ERROR</v>
      </c>
      <c r="T28" s="271"/>
    </row>
    <row r="29" spans="3:20" ht="77.25" customHeight="1">
      <c r="C29" s="272"/>
      <c r="D29" s="140">
        <v>1.2</v>
      </c>
      <c r="E29" s="121">
        <v>6439</v>
      </c>
      <c r="F29" s="141" t="s">
        <v>154</v>
      </c>
      <c r="G29" s="141" t="s">
        <v>154</v>
      </c>
      <c r="H29" s="142" t="s">
        <v>159</v>
      </c>
      <c r="I29" s="121" t="s">
        <v>141</v>
      </c>
      <c r="J29" s="143">
        <v>1</v>
      </c>
      <c r="K29" s="144">
        <v>16065</v>
      </c>
      <c r="L29" s="144">
        <v>20724</v>
      </c>
      <c r="M29" s="145">
        <v>20724</v>
      </c>
      <c r="P29" s="216"/>
      <c r="Q29" s="217">
        <f t="shared" si="0"/>
        <v>0</v>
      </c>
      <c r="R29" s="217">
        <f t="shared" si="1"/>
        <v>0</v>
      </c>
      <c r="S29" s="218" t="str">
        <f t="shared" si="2"/>
        <v>ERROR</v>
      </c>
      <c r="T29" s="271"/>
    </row>
    <row r="30" spans="3:20" ht="180.75" customHeight="1" thickBot="1">
      <c r="C30" s="272"/>
      <c r="D30" s="146">
        <v>1.21</v>
      </c>
      <c r="E30" s="147">
        <v>8003</v>
      </c>
      <c r="F30" s="148" t="s">
        <v>154</v>
      </c>
      <c r="G30" s="148" t="s">
        <v>154</v>
      </c>
      <c r="H30" s="149" t="s">
        <v>160</v>
      </c>
      <c r="I30" s="147" t="s">
        <v>141</v>
      </c>
      <c r="J30" s="150">
        <v>1</v>
      </c>
      <c r="K30" s="151">
        <v>1268061</v>
      </c>
      <c r="L30" s="151">
        <v>1635799</v>
      </c>
      <c r="M30" s="152">
        <v>1635799</v>
      </c>
      <c r="P30" s="219"/>
      <c r="Q30" s="220">
        <f t="shared" si="0"/>
        <v>0</v>
      </c>
      <c r="R30" s="220">
        <f t="shared" si="1"/>
        <v>0</v>
      </c>
      <c r="S30" s="221" t="str">
        <f t="shared" si="2"/>
        <v>ERROR</v>
      </c>
      <c r="T30" s="271"/>
    </row>
    <row r="31" spans="3:20" ht="24.75" customHeight="1" thickBot="1">
      <c r="C31" s="272"/>
      <c r="D31" s="346" t="s">
        <v>86</v>
      </c>
      <c r="E31" s="347"/>
      <c r="F31" s="347"/>
      <c r="G31" s="347"/>
      <c r="H31" s="347"/>
      <c r="I31" s="347"/>
      <c r="J31" s="347"/>
      <c r="K31" s="347"/>
      <c r="L31" s="348"/>
      <c r="M31" s="153">
        <v>4895626</v>
      </c>
      <c r="R31" s="222">
        <f>SUM(R10:R30)</f>
        <v>0</v>
      </c>
      <c r="S31" s="223" t="str">
        <f>IF(OR(R31&lt;=0,R31&gt;$M31,COUNTIF(S10:S30,"error")&gt;0),"ERROR","OK")</f>
        <v>ERROR</v>
      </c>
      <c r="T31" s="271"/>
    </row>
    <row r="32" spans="3:20" ht="13.5" thickBot="1">
      <c r="C32" s="272"/>
      <c r="T32" s="271"/>
    </row>
    <row r="33" spans="3:20" ht="15.75" thickBot="1">
      <c r="C33" s="272"/>
      <c r="D33" s="286" t="s">
        <v>87</v>
      </c>
      <c r="E33" s="287"/>
      <c r="F33" s="287"/>
      <c r="G33" s="287"/>
      <c r="H33" s="287"/>
      <c r="I33" s="287"/>
      <c r="J33" s="287"/>
      <c r="K33" s="287"/>
      <c r="L33" s="287"/>
      <c r="M33" s="288"/>
      <c r="P33" s="206"/>
      <c r="Q33" s="207"/>
      <c r="R33" s="207"/>
      <c r="S33" s="208"/>
      <c r="T33" s="271"/>
    </row>
    <row r="34" spans="3:20" ht="24.75" customHeight="1">
      <c r="C34" s="272"/>
      <c r="D34" s="349" t="s">
        <v>2</v>
      </c>
      <c r="E34" s="351" t="s">
        <v>81</v>
      </c>
      <c r="F34" s="353" t="s">
        <v>3</v>
      </c>
      <c r="G34" s="353"/>
      <c r="H34" s="349" t="s">
        <v>4</v>
      </c>
      <c r="I34" s="351" t="s">
        <v>5</v>
      </c>
      <c r="J34" s="351" t="s">
        <v>6</v>
      </c>
      <c r="K34" s="354" t="s">
        <v>82</v>
      </c>
      <c r="L34" s="354" t="s">
        <v>83</v>
      </c>
      <c r="M34" s="356" t="s">
        <v>84</v>
      </c>
      <c r="P34" s="338" t="s">
        <v>117</v>
      </c>
      <c r="Q34" s="340" t="s">
        <v>118</v>
      </c>
      <c r="R34" s="342" t="s">
        <v>119</v>
      </c>
      <c r="S34" s="344" t="s">
        <v>120</v>
      </c>
      <c r="T34" s="271"/>
    </row>
    <row r="35" spans="3:20" ht="24.75" customHeight="1" thickBot="1">
      <c r="C35" s="272"/>
      <c r="D35" s="350"/>
      <c r="E35" s="352"/>
      <c r="F35" s="120" t="s">
        <v>7</v>
      </c>
      <c r="G35" s="120" t="s">
        <v>8</v>
      </c>
      <c r="H35" s="350"/>
      <c r="I35" s="352"/>
      <c r="J35" s="352"/>
      <c r="K35" s="355"/>
      <c r="L35" s="355"/>
      <c r="M35" s="357"/>
      <c r="P35" s="339"/>
      <c r="Q35" s="341"/>
      <c r="R35" s="343"/>
      <c r="S35" s="345"/>
      <c r="T35" s="271"/>
    </row>
    <row r="36" spans="3:20" ht="15.75" thickBot="1">
      <c r="C36" s="272"/>
      <c r="D36" s="286" t="s">
        <v>88</v>
      </c>
      <c r="E36" s="287"/>
      <c r="F36" s="287"/>
      <c r="G36" s="287"/>
      <c r="H36" s="287"/>
      <c r="I36" s="287"/>
      <c r="J36" s="287"/>
      <c r="K36" s="287"/>
      <c r="L36" s="287"/>
      <c r="M36" s="288"/>
      <c r="P36" s="209"/>
      <c r="Q36" s="210"/>
      <c r="R36" s="211"/>
      <c r="S36" s="212"/>
      <c r="T36" s="271"/>
    </row>
    <row r="37" spans="3:20" ht="60.75" customHeight="1">
      <c r="C37" s="272"/>
      <c r="D37" s="154">
        <v>2.1</v>
      </c>
      <c r="E37" s="155">
        <v>3007</v>
      </c>
      <c r="F37" s="135" t="s">
        <v>121</v>
      </c>
      <c r="G37" s="135" t="s">
        <v>122</v>
      </c>
      <c r="H37" s="136" t="s">
        <v>123</v>
      </c>
      <c r="I37" s="134" t="s">
        <v>124</v>
      </c>
      <c r="J37" s="137">
        <v>1</v>
      </c>
      <c r="K37" s="138">
        <v>727</v>
      </c>
      <c r="L37" s="156">
        <v>938</v>
      </c>
      <c r="M37" s="139">
        <v>938</v>
      </c>
      <c r="P37" s="213"/>
      <c r="Q37" s="214">
        <f t="shared" ref="Q37:Q100" si="3">ROUND((+P37),0)</f>
        <v>0</v>
      </c>
      <c r="R37" s="214">
        <f t="shared" ref="R37:R100" si="4">ROUND((Q37*$J37),0)</f>
        <v>0</v>
      </c>
      <c r="S37" s="215" t="str">
        <f t="shared" ref="S37:S100" si="5">IF(OR(R37&lt;=0,R37&gt;$M37),"ERROR","OK")</f>
        <v>ERROR</v>
      </c>
      <c r="T37" s="271"/>
    </row>
    <row r="38" spans="3:20" ht="42.75">
      <c r="C38" s="272"/>
      <c r="D38" s="157">
        <v>2.2000000000000002</v>
      </c>
      <c r="E38" s="158">
        <v>3010</v>
      </c>
      <c r="F38" s="141" t="s">
        <v>125</v>
      </c>
      <c r="G38" s="141" t="s">
        <v>125</v>
      </c>
      <c r="H38" s="142" t="s">
        <v>126</v>
      </c>
      <c r="I38" s="121" t="s">
        <v>127</v>
      </c>
      <c r="J38" s="143">
        <v>1</v>
      </c>
      <c r="K38" s="144">
        <v>30579</v>
      </c>
      <c r="L38" s="159">
        <v>39447</v>
      </c>
      <c r="M38" s="145">
        <v>39447</v>
      </c>
      <c r="P38" s="216"/>
      <c r="Q38" s="217">
        <f t="shared" si="3"/>
        <v>0</v>
      </c>
      <c r="R38" s="217">
        <f t="shared" si="4"/>
        <v>0</v>
      </c>
      <c r="S38" s="218" t="str">
        <f t="shared" si="5"/>
        <v>ERROR</v>
      </c>
      <c r="T38" s="271"/>
    </row>
    <row r="39" spans="3:20" ht="57">
      <c r="C39" s="272"/>
      <c r="D39" s="157">
        <v>2.2999999999999998</v>
      </c>
      <c r="E39" s="158">
        <v>3017</v>
      </c>
      <c r="F39" s="141" t="s">
        <v>128</v>
      </c>
      <c r="G39" s="141" t="s">
        <v>128</v>
      </c>
      <c r="H39" s="142" t="s">
        <v>129</v>
      </c>
      <c r="I39" s="121" t="s">
        <v>127</v>
      </c>
      <c r="J39" s="143">
        <v>1</v>
      </c>
      <c r="K39" s="144">
        <v>34896</v>
      </c>
      <c r="L39" s="159">
        <v>45016</v>
      </c>
      <c r="M39" s="145">
        <v>45016</v>
      </c>
      <c r="P39" s="216"/>
      <c r="Q39" s="217">
        <f t="shared" si="3"/>
        <v>0</v>
      </c>
      <c r="R39" s="217">
        <f t="shared" si="4"/>
        <v>0</v>
      </c>
      <c r="S39" s="218" t="str">
        <f t="shared" si="5"/>
        <v>ERROR</v>
      </c>
      <c r="T39" s="271"/>
    </row>
    <row r="40" spans="3:20" ht="42.75">
      <c r="C40" s="272"/>
      <c r="D40" s="157">
        <v>2.4</v>
      </c>
      <c r="E40" s="158">
        <v>3022</v>
      </c>
      <c r="F40" s="141" t="s">
        <v>125</v>
      </c>
      <c r="G40" s="141" t="s">
        <v>125</v>
      </c>
      <c r="H40" s="142" t="s">
        <v>161</v>
      </c>
      <c r="I40" s="121" t="s">
        <v>127</v>
      </c>
      <c r="J40" s="143">
        <v>1</v>
      </c>
      <c r="K40" s="144">
        <v>46434</v>
      </c>
      <c r="L40" s="159">
        <v>59900</v>
      </c>
      <c r="M40" s="145">
        <v>59900</v>
      </c>
      <c r="P40" s="216"/>
      <c r="Q40" s="217">
        <f t="shared" si="3"/>
        <v>0</v>
      </c>
      <c r="R40" s="217">
        <f t="shared" si="4"/>
        <v>0</v>
      </c>
      <c r="S40" s="218" t="str">
        <f t="shared" si="5"/>
        <v>ERROR</v>
      </c>
      <c r="T40" s="271"/>
    </row>
    <row r="41" spans="3:20" ht="28.5">
      <c r="C41" s="272"/>
      <c r="D41" s="157">
        <v>2.5</v>
      </c>
      <c r="E41" s="158">
        <v>3710</v>
      </c>
      <c r="F41" s="141" t="s">
        <v>121</v>
      </c>
      <c r="G41" s="141" t="s">
        <v>122</v>
      </c>
      <c r="H41" s="142" t="s">
        <v>133</v>
      </c>
      <c r="I41" s="121" t="s">
        <v>127</v>
      </c>
      <c r="J41" s="143">
        <v>1</v>
      </c>
      <c r="K41" s="144">
        <v>4854</v>
      </c>
      <c r="L41" s="159">
        <v>6262</v>
      </c>
      <c r="M41" s="145">
        <v>6262</v>
      </c>
      <c r="P41" s="216"/>
      <c r="Q41" s="217">
        <f t="shared" si="3"/>
        <v>0</v>
      </c>
      <c r="R41" s="217">
        <f t="shared" si="4"/>
        <v>0</v>
      </c>
      <c r="S41" s="218" t="str">
        <f t="shared" si="5"/>
        <v>ERROR</v>
      </c>
      <c r="T41" s="271"/>
    </row>
    <row r="42" spans="3:20" ht="42.75">
      <c r="C42" s="272"/>
      <c r="D42" s="157">
        <v>2.6</v>
      </c>
      <c r="E42" s="158">
        <v>3748</v>
      </c>
      <c r="F42" s="141" t="s">
        <v>134</v>
      </c>
      <c r="G42" s="141" t="s">
        <v>162</v>
      </c>
      <c r="H42" s="142" t="s">
        <v>163</v>
      </c>
      <c r="I42" s="121" t="s">
        <v>127</v>
      </c>
      <c r="J42" s="143">
        <v>1</v>
      </c>
      <c r="K42" s="144">
        <v>548655</v>
      </c>
      <c r="L42" s="159">
        <v>707765</v>
      </c>
      <c r="M42" s="145">
        <v>707765</v>
      </c>
      <c r="P42" s="216"/>
      <c r="Q42" s="217">
        <f t="shared" si="3"/>
        <v>0</v>
      </c>
      <c r="R42" s="217">
        <f t="shared" si="4"/>
        <v>0</v>
      </c>
      <c r="S42" s="218" t="str">
        <f t="shared" si="5"/>
        <v>ERROR</v>
      </c>
      <c r="T42" s="271"/>
    </row>
    <row r="43" spans="3:20" ht="42.75">
      <c r="C43" s="272"/>
      <c r="D43" s="157">
        <v>2.7</v>
      </c>
      <c r="E43" s="158">
        <v>3806</v>
      </c>
      <c r="F43" s="141" t="s">
        <v>134</v>
      </c>
      <c r="G43" s="141" t="s">
        <v>162</v>
      </c>
      <c r="H43" s="142" t="s">
        <v>164</v>
      </c>
      <c r="I43" s="121" t="s">
        <v>124</v>
      </c>
      <c r="J43" s="143">
        <v>1</v>
      </c>
      <c r="K43" s="144">
        <v>1980</v>
      </c>
      <c r="L43" s="159">
        <v>2554</v>
      </c>
      <c r="M43" s="145">
        <v>2554</v>
      </c>
      <c r="P43" s="216"/>
      <c r="Q43" s="217">
        <f t="shared" si="3"/>
        <v>0</v>
      </c>
      <c r="R43" s="217">
        <f t="shared" si="4"/>
        <v>0</v>
      </c>
      <c r="S43" s="218" t="str">
        <f t="shared" si="5"/>
        <v>ERROR</v>
      </c>
      <c r="T43" s="271"/>
    </row>
    <row r="44" spans="3:20" ht="57">
      <c r="C44" s="272"/>
      <c r="D44" s="157">
        <v>2.8</v>
      </c>
      <c r="E44" s="158">
        <v>3811</v>
      </c>
      <c r="F44" s="141" t="s">
        <v>134</v>
      </c>
      <c r="G44" s="141" t="s">
        <v>165</v>
      </c>
      <c r="H44" s="142" t="s">
        <v>166</v>
      </c>
      <c r="I44" s="121" t="s">
        <v>141</v>
      </c>
      <c r="J44" s="143">
        <v>1</v>
      </c>
      <c r="K44" s="144">
        <v>1940</v>
      </c>
      <c r="L44" s="159">
        <v>2503</v>
      </c>
      <c r="M44" s="145">
        <v>2503</v>
      </c>
      <c r="P44" s="216"/>
      <c r="Q44" s="217">
        <f t="shared" si="3"/>
        <v>0</v>
      </c>
      <c r="R44" s="217">
        <f t="shared" si="4"/>
        <v>0</v>
      </c>
      <c r="S44" s="218" t="str">
        <f t="shared" si="5"/>
        <v>ERROR</v>
      </c>
      <c r="T44" s="271"/>
    </row>
    <row r="45" spans="3:20" ht="42.75">
      <c r="C45" s="272"/>
      <c r="D45" s="157">
        <v>2.9</v>
      </c>
      <c r="E45" s="158">
        <v>3837</v>
      </c>
      <c r="F45" s="141" t="s">
        <v>134</v>
      </c>
      <c r="G45" s="141" t="s">
        <v>165</v>
      </c>
      <c r="H45" s="142" t="s">
        <v>167</v>
      </c>
      <c r="I45" s="121" t="s">
        <v>141</v>
      </c>
      <c r="J45" s="143">
        <v>1</v>
      </c>
      <c r="K45" s="144">
        <v>10949</v>
      </c>
      <c r="L45" s="159">
        <v>14124</v>
      </c>
      <c r="M45" s="145">
        <v>14124</v>
      </c>
      <c r="P45" s="216"/>
      <c r="Q45" s="217">
        <f t="shared" si="3"/>
        <v>0</v>
      </c>
      <c r="R45" s="217">
        <f t="shared" si="4"/>
        <v>0</v>
      </c>
      <c r="S45" s="218" t="str">
        <f t="shared" si="5"/>
        <v>ERROR</v>
      </c>
      <c r="T45" s="271"/>
    </row>
    <row r="46" spans="3:20" ht="42.75">
      <c r="C46" s="272"/>
      <c r="D46" s="157">
        <v>2.1</v>
      </c>
      <c r="E46" s="158">
        <v>4240</v>
      </c>
      <c r="F46" s="141" t="s">
        <v>138</v>
      </c>
      <c r="G46" s="141" t="s">
        <v>139</v>
      </c>
      <c r="H46" s="142" t="s">
        <v>140</v>
      </c>
      <c r="I46" s="121" t="s">
        <v>141</v>
      </c>
      <c r="J46" s="143">
        <v>1</v>
      </c>
      <c r="K46" s="144">
        <v>14531</v>
      </c>
      <c r="L46" s="159">
        <v>18745</v>
      </c>
      <c r="M46" s="145">
        <v>18745</v>
      </c>
      <c r="P46" s="216"/>
      <c r="Q46" s="217">
        <f t="shared" si="3"/>
        <v>0</v>
      </c>
      <c r="R46" s="217">
        <f t="shared" si="4"/>
        <v>0</v>
      </c>
      <c r="S46" s="218" t="str">
        <f t="shared" si="5"/>
        <v>ERROR</v>
      </c>
      <c r="T46" s="271"/>
    </row>
    <row r="47" spans="3:20" ht="28.5">
      <c r="C47" s="272"/>
      <c r="D47" s="157">
        <v>2.11</v>
      </c>
      <c r="E47" s="158">
        <v>5404</v>
      </c>
      <c r="F47" s="141" t="s">
        <v>168</v>
      </c>
      <c r="G47" s="141" t="s">
        <v>168</v>
      </c>
      <c r="H47" s="142" t="s">
        <v>169</v>
      </c>
      <c r="I47" s="121" t="s">
        <v>170</v>
      </c>
      <c r="J47" s="143">
        <v>1</v>
      </c>
      <c r="K47" s="144">
        <v>4994</v>
      </c>
      <c r="L47" s="159">
        <v>6442</v>
      </c>
      <c r="M47" s="145">
        <v>6442</v>
      </c>
      <c r="P47" s="216"/>
      <c r="Q47" s="217">
        <f t="shared" si="3"/>
        <v>0</v>
      </c>
      <c r="R47" s="217">
        <f t="shared" si="4"/>
        <v>0</v>
      </c>
      <c r="S47" s="218" t="str">
        <f t="shared" si="5"/>
        <v>ERROR</v>
      </c>
      <c r="T47" s="271"/>
    </row>
    <row r="48" spans="3:20" ht="28.5">
      <c r="C48" s="272"/>
      <c r="D48" s="157">
        <v>2.12</v>
      </c>
      <c r="E48" s="158">
        <v>7896</v>
      </c>
      <c r="F48" s="141" t="s">
        <v>134</v>
      </c>
      <c r="G48" s="141" t="s">
        <v>165</v>
      </c>
      <c r="H48" s="142" t="s">
        <v>171</v>
      </c>
      <c r="I48" s="121" t="s">
        <v>156</v>
      </c>
      <c r="J48" s="143">
        <v>1</v>
      </c>
      <c r="K48" s="144">
        <v>661</v>
      </c>
      <c r="L48" s="159">
        <v>853</v>
      </c>
      <c r="M48" s="145">
        <v>853</v>
      </c>
      <c r="P48" s="216"/>
      <c r="Q48" s="217">
        <f t="shared" si="3"/>
        <v>0</v>
      </c>
      <c r="R48" s="217">
        <f t="shared" si="4"/>
        <v>0</v>
      </c>
      <c r="S48" s="218" t="str">
        <f t="shared" si="5"/>
        <v>ERROR</v>
      </c>
      <c r="T48" s="271"/>
    </row>
    <row r="49" spans="3:20" ht="42.75">
      <c r="C49" s="272"/>
      <c r="D49" s="157">
        <v>2.13</v>
      </c>
      <c r="E49" s="158">
        <v>8616</v>
      </c>
      <c r="F49" s="141" t="s">
        <v>130</v>
      </c>
      <c r="G49" s="141" t="s">
        <v>131</v>
      </c>
      <c r="H49" s="142" t="s">
        <v>143</v>
      </c>
      <c r="I49" s="121" t="s">
        <v>127</v>
      </c>
      <c r="J49" s="143">
        <v>1</v>
      </c>
      <c r="K49" s="144">
        <v>159542</v>
      </c>
      <c r="L49" s="159">
        <v>205809</v>
      </c>
      <c r="M49" s="145">
        <v>205809</v>
      </c>
      <c r="P49" s="216"/>
      <c r="Q49" s="217">
        <f t="shared" si="3"/>
        <v>0</v>
      </c>
      <c r="R49" s="217">
        <f t="shared" si="4"/>
        <v>0</v>
      </c>
      <c r="S49" s="218" t="str">
        <f t="shared" si="5"/>
        <v>ERROR</v>
      </c>
      <c r="T49" s="271"/>
    </row>
    <row r="50" spans="3:20" ht="42.75">
      <c r="C50" s="272"/>
      <c r="D50" s="157">
        <v>2.14</v>
      </c>
      <c r="E50" s="158">
        <v>6486</v>
      </c>
      <c r="F50" s="141" t="s">
        <v>130</v>
      </c>
      <c r="G50" s="141" t="s">
        <v>131</v>
      </c>
      <c r="H50" s="142" t="s">
        <v>144</v>
      </c>
      <c r="I50" s="121" t="s">
        <v>127</v>
      </c>
      <c r="J50" s="143">
        <v>1</v>
      </c>
      <c r="K50" s="144">
        <v>47792</v>
      </c>
      <c r="L50" s="159">
        <v>61652</v>
      </c>
      <c r="M50" s="145">
        <v>61652</v>
      </c>
      <c r="P50" s="216"/>
      <c r="Q50" s="217">
        <f t="shared" si="3"/>
        <v>0</v>
      </c>
      <c r="R50" s="217">
        <f t="shared" si="4"/>
        <v>0</v>
      </c>
      <c r="S50" s="218" t="str">
        <f t="shared" si="5"/>
        <v>ERROR</v>
      </c>
      <c r="T50" s="271"/>
    </row>
    <row r="51" spans="3:20" ht="42.75">
      <c r="C51" s="272"/>
      <c r="D51" s="157">
        <v>2.15</v>
      </c>
      <c r="E51" s="158">
        <v>8617</v>
      </c>
      <c r="F51" s="141" t="s">
        <v>130</v>
      </c>
      <c r="G51" s="141" t="s">
        <v>131</v>
      </c>
      <c r="H51" s="142" t="s">
        <v>172</v>
      </c>
      <c r="I51" s="121" t="s">
        <v>127</v>
      </c>
      <c r="J51" s="143">
        <v>1</v>
      </c>
      <c r="K51" s="144">
        <v>141828</v>
      </c>
      <c r="L51" s="159">
        <v>182958</v>
      </c>
      <c r="M51" s="145">
        <v>182958</v>
      </c>
      <c r="P51" s="216"/>
      <c r="Q51" s="217">
        <f t="shared" si="3"/>
        <v>0</v>
      </c>
      <c r="R51" s="217">
        <f t="shared" si="4"/>
        <v>0</v>
      </c>
      <c r="S51" s="218" t="str">
        <f t="shared" si="5"/>
        <v>ERROR</v>
      </c>
      <c r="T51" s="271"/>
    </row>
    <row r="52" spans="3:20" ht="28.5">
      <c r="C52" s="272"/>
      <c r="D52" s="157">
        <v>2.16</v>
      </c>
      <c r="E52" s="158">
        <v>8622</v>
      </c>
      <c r="F52" s="141" t="s">
        <v>146</v>
      </c>
      <c r="G52" s="141" t="s">
        <v>147</v>
      </c>
      <c r="H52" s="142" t="s">
        <v>148</v>
      </c>
      <c r="I52" s="121" t="s">
        <v>124</v>
      </c>
      <c r="J52" s="143">
        <v>1</v>
      </c>
      <c r="K52" s="144">
        <v>9193</v>
      </c>
      <c r="L52" s="159">
        <v>11859</v>
      </c>
      <c r="M52" s="145">
        <v>11859</v>
      </c>
      <c r="P52" s="216"/>
      <c r="Q52" s="217">
        <f t="shared" si="3"/>
        <v>0</v>
      </c>
      <c r="R52" s="217">
        <f t="shared" si="4"/>
        <v>0</v>
      </c>
      <c r="S52" s="218" t="str">
        <f t="shared" si="5"/>
        <v>ERROR</v>
      </c>
      <c r="T52" s="271"/>
    </row>
    <row r="53" spans="3:20" ht="28.5">
      <c r="C53" s="272"/>
      <c r="D53" s="157">
        <v>2.17</v>
      </c>
      <c r="E53" s="158">
        <v>7900</v>
      </c>
      <c r="F53" s="141" t="s">
        <v>146</v>
      </c>
      <c r="G53" s="141" t="s">
        <v>147</v>
      </c>
      <c r="H53" s="142" t="s">
        <v>149</v>
      </c>
      <c r="I53" s="121" t="s">
        <v>124</v>
      </c>
      <c r="J53" s="143">
        <v>1</v>
      </c>
      <c r="K53" s="144">
        <v>68946</v>
      </c>
      <c r="L53" s="159">
        <v>88940</v>
      </c>
      <c r="M53" s="145">
        <v>88940</v>
      </c>
      <c r="P53" s="216"/>
      <c r="Q53" s="217">
        <f t="shared" si="3"/>
        <v>0</v>
      </c>
      <c r="R53" s="217">
        <f t="shared" si="4"/>
        <v>0</v>
      </c>
      <c r="S53" s="218" t="str">
        <f t="shared" si="5"/>
        <v>ERROR</v>
      </c>
      <c r="T53" s="271"/>
    </row>
    <row r="54" spans="3:20" ht="28.5">
      <c r="C54" s="272"/>
      <c r="D54" s="157">
        <v>2.1800000000000002</v>
      </c>
      <c r="E54" s="158">
        <v>3027</v>
      </c>
      <c r="F54" s="141" t="s">
        <v>150</v>
      </c>
      <c r="G54" s="141" t="s">
        <v>151</v>
      </c>
      <c r="H54" s="142" t="s">
        <v>152</v>
      </c>
      <c r="I54" s="121" t="s">
        <v>141</v>
      </c>
      <c r="J54" s="143">
        <v>1</v>
      </c>
      <c r="K54" s="144">
        <v>58698</v>
      </c>
      <c r="L54" s="159">
        <v>75720</v>
      </c>
      <c r="M54" s="145">
        <v>75720</v>
      </c>
      <c r="P54" s="216"/>
      <c r="Q54" s="217">
        <f t="shared" si="3"/>
        <v>0</v>
      </c>
      <c r="R54" s="217">
        <f t="shared" si="4"/>
        <v>0</v>
      </c>
      <c r="S54" s="218" t="str">
        <f t="shared" si="5"/>
        <v>ERROR</v>
      </c>
      <c r="T54" s="271"/>
    </row>
    <row r="55" spans="3:20" ht="28.5">
      <c r="C55" s="272"/>
      <c r="D55" s="157">
        <v>2.19</v>
      </c>
      <c r="E55" s="158">
        <v>4088</v>
      </c>
      <c r="F55" s="141" t="s">
        <v>150</v>
      </c>
      <c r="G55" s="141" t="s">
        <v>151</v>
      </c>
      <c r="H55" s="142" t="s">
        <v>153</v>
      </c>
      <c r="I55" s="121" t="s">
        <v>141</v>
      </c>
      <c r="J55" s="143">
        <v>1</v>
      </c>
      <c r="K55" s="144">
        <v>59038</v>
      </c>
      <c r="L55" s="159">
        <v>76159</v>
      </c>
      <c r="M55" s="145">
        <v>76159</v>
      </c>
      <c r="P55" s="216"/>
      <c r="Q55" s="217">
        <f t="shared" si="3"/>
        <v>0</v>
      </c>
      <c r="R55" s="217">
        <f t="shared" si="4"/>
        <v>0</v>
      </c>
      <c r="S55" s="218" t="str">
        <f t="shared" si="5"/>
        <v>ERROR</v>
      </c>
      <c r="T55" s="271"/>
    </row>
    <row r="56" spans="3:20" ht="42.75">
      <c r="C56" s="272"/>
      <c r="D56" s="157">
        <v>2.2000000000000002</v>
      </c>
      <c r="E56" s="158">
        <v>3723</v>
      </c>
      <c r="F56" s="141" t="s">
        <v>154</v>
      </c>
      <c r="G56" s="141" t="s">
        <v>154</v>
      </c>
      <c r="H56" s="142" t="s">
        <v>155</v>
      </c>
      <c r="I56" s="121" t="s">
        <v>156</v>
      </c>
      <c r="J56" s="143">
        <v>1</v>
      </c>
      <c r="K56" s="144">
        <v>75357</v>
      </c>
      <c r="L56" s="159">
        <v>97211</v>
      </c>
      <c r="M56" s="145">
        <v>97211</v>
      </c>
      <c r="P56" s="216"/>
      <c r="Q56" s="217">
        <f t="shared" si="3"/>
        <v>0</v>
      </c>
      <c r="R56" s="217">
        <f t="shared" si="4"/>
        <v>0</v>
      </c>
      <c r="S56" s="218" t="str">
        <f t="shared" si="5"/>
        <v>ERROR</v>
      </c>
      <c r="T56" s="271"/>
    </row>
    <row r="57" spans="3:20" ht="42.75">
      <c r="C57" s="272"/>
      <c r="D57" s="157">
        <v>2.21</v>
      </c>
      <c r="E57" s="158">
        <v>3724</v>
      </c>
      <c r="F57" s="141" t="s">
        <v>154</v>
      </c>
      <c r="G57" s="141" t="s">
        <v>154</v>
      </c>
      <c r="H57" s="142" t="s">
        <v>157</v>
      </c>
      <c r="I57" s="121" t="s">
        <v>156</v>
      </c>
      <c r="J57" s="143">
        <v>1</v>
      </c>
      <c r="K57" s="144">
        <v>75357</v>
      </c>
      <c r="L57" s="159">
        <v>97211</v>
      </c>
      <c r="M57" s="145">
        <v>97211</v>
      </c>
      <c r="P57" s="216"/>
      <c r="Q57" s="217">
        <f t="shared" si="3"/>
        <v>0</v>
      </c>
      <c r="R57" s="217">
        <f t="shared" si="4"/>
        <v>0</v>
      </c>
      <c r="S57" s="218" t="str">
        <f t="shared" si="5"/>
        <v>ERROR</v>
      </c>
      <c r="T57" s="271"/>
    </row>
    <row r="58" spans="3:20" ht="42.75">
      <c r="C58" s="272"/>
      <c r="D58" s="157">
        <v>2.2200000000000002</v>
      </c>
      <c r="E58" s="158">
        <v>6161</v>
      </c>
      <c r="F58" s="141" t="s">
        <v>154</v>
      </c>
      <c r="G58" s="141" t="s">
        <v>154</v>
      </c>
      <c r="H58" s="142" t="s">
        <v>158</v>
      </c>
      <c r="I58" s="121" t="s">
        <v>141</v>
      </c>
      <c r="J58" s="143">
        <v>1</v>
      </c>
      <c r="K58" s="144">
        <v>10710</v>
      </c>
      <c r="L58" s="159">
        <v>13816</v>
      </c>
      <c r="M58" s="145">
        <v>13816</v>
      </c>
      <c r="P58" s="216"/>
      <c r="Q58" s="217">
        <f t="shared" si="3"/>
        <v>0</v>
      </c>
      <c r="R58" s="217">
        <f t="shared" si="4"/>
        <v>0</v>
      </c>
      <c r="S58" s="218" t="str">
        <f t="shared" si="5"/>
        <v>ERROR</v>
      </c>
      <c r="T58" s="271"/>
    </row>
    <row r="59" spans="3:20" ht="71.25">
      <c r="C59" s="272"/>
      <c r="D59" s="157">
        <v>2.23</v>
      </c>
      <c r="E59" s="158">
        <v>6439</v>
      </c>
      <c r="F59" s="141" t="s">
        <v>154</v>
      </c>
      <c r="G59" s="141" t="s">
        <v>154</v>
      </c>
      <c r="H59" s="142" t="s">
        <v>159</v>
      </c>
      <c r="I59" s="121" t="s">
        <v>141</v>
      </c>
      <c r="J59" s="143">
        <v>1</v>
      </c>
      <c r="K59" s="144">
        <v>16065</v>
      </c>
      <c r="L59" s="159">
        <v>20724</v>
      </c>
      <c r="M59" s="145">
        <v>20724</v>
      </c>
      <c r="P59" s="216"/>
      <c r="Q59" s="217">
        <f t="shared" si="3"/>
        <v>0</v>
      </c>
      <c r="R59" s="217">
        <f t="shared" si="4"/>
        <v>0</v>
      </c>
      <c r="S59" s="218" t="str">
        <f t="shared" si="5"/>
        <v>ERROR</v>
      </c>
      <c r="T59" s="271"/>
    </row>
    <row r="60" spans="3:20" ht="186" thickBot="1">
      <c r="C60" s="272"/>
      <c r="D60" s="160">
        <v>2.2400000000000002</v>
      </c>
      <c r="E60" s="161">
        <v>8003</v>
      </c>
      <c r="F60" s="148" t="s">
        <v>154</v>
      </c>
      <c r="G60" s="148" t="s">
        <v>154</v>
      </c>
      <c r="H60" s="149" t="s">
        <v>160</v>
      </c>
      <c r="I60" s="147" t="s">
        <v>141</v>
      </c>
      <c r="J60" s="150">
        <v>1</v>
      </c>
      <c r="K60" s="151">
        <v>1268061</v>
      </c>
      <c r="L60" s="162">
        <v>1635799</v>
      </c>
      <c r="M60" s="152">
        <v>1635799</v>
      </c>
      <c r="P60" s="219"/>
      <c r="Q60" s="220">
        <f t="shared" si="3"/>
        <v>0</v>
      </c>
      <c r="R60" s="220">
        <f t="shared" si="4"/>
        <v>0</v>
      </c>
      <c r="S60" s="221" t="str">
        <f t="shared" si="5"/>
        <v>ERROR</v>
      </c>
      <c r="T60" s="271"/>
    </row>
    <row r="61" spans="3:20" ht="18.75" thickBot="1">
      <c r="C61" s="272"/>
      <c r="D61" s="346" t="s">
        <v>86</v>
      </c>
      <c r="E61" s="347"/>
      <c r="F61" s="347"/>
      <c r="G61" s="347"/>
      <c r="H61" s="347"/>
      <c r="I61" s="347"/>
      <c r="J61" s="347"/>
      <c r="K61" s="347"/>
      <c r="L61" s="348"/>
      <c r="M61" s="153">
        <v>3472407</v>
      </c>
      <c r="R61" s="222">
        <f>SUM(R37:R60)</f>
        <v>0</v>
      </c>
      <c r="S61" s="223" t="str">
        <f>IF(OR(R61&lt;=0,R61&gt;$M61,COUNTIF(S37:S60,"error")&gt;0),"ERROR","OK")</f>
        <v>ERROR</v>
      </c>
      <c r="T61" s="271"/>
    </row>
    <row r="62" spans="3:20" ht="13.5" thickBot="1">
      <c r="C62" s="272"/>
      <c r="T62" s="271"/>
    </row>
    <row r="63" spans="3:20" ht="15.75" thickBot="1">
      <c r="C63" s="272"/>
      <c r="D63" s="286" t="s">
        <v>89</v>
      </c>
      <c r="E63" s="287"/>
      <c r="F63" s="287"/>
      <c r="G63" s="287"/>
      <c r="H63" s="287"/>
      <c r="I63" s="287"/>
      <c r="J63" s="287"/>
      <c r="K63" s="287"/>
      <c r="L63" s="287"/>
      <c r="M63" s="288"/>
      <c r="P63" s="206"/>
      <c r="Q63" s="207"/>
      <c r="R63" s="207"/>
      <c r="S63" s="208"/>
      <c r="T63" s="271"/>
    </row>
    <row r="64" spans="3:20" ht="23.25" customHeight="1">
      <c r="C64" s="272"/>
      <c r="D64" s="349" t="s">
        <v>2</v>
      </c>
      <c r="E64" s="351" t="s">
        <v>81</v>
      </c>
      <c r="F64" s="353" t="s">
        <v>3</v>
      </c>
      <c r="G64" s="353"/>
      <c r="H64" s="349" t="s">
        <v>4</v>
      </c>
      <c r="I64" s="351" t="s">
        <v>5</v>
      </c>
      <c r="J64" s="351" t="s">
        <v>6</v>
      </c>
      <c r="K64" s="354" t="s">
        <v>82</v>
      </c>
      <c r="L64" s="354" t="s">
        <v>83</v>
      </c>
      <c r="M64" s="356" t="s">
        <v>84</v>
      </c>
      <c r="P64" s="338" t="s">
        <v>117</v>
      </c>
      <c r="Q64" s="340" t="s">
        <v>118</v>
      </c>
      <c r="R64" s="342" t="s">
        <v>119</v>
      </c>
      <c r="S64" s="344" t="s">
        <v>120</v>
      </c>
      <c r="T64" s="271"/>
    </row>
    <row r="65" spans="3:20" ht="23.25" customHeight="1" thickBot="1">
      <c r="C65" s="272"/>
      <c r="D65" s="350"/>
      <c r="E65" s="352"/>
      <c r="F65" s="120" t="s">
        <v>7</v>
      </c>
      <c r="G65" s="120" t="s">
        <v>8</v>
      </c>
      <c r="H65" s="350"/>
      <c r="I65" s="352"/>
      <c r="J65" s="352"/>
      <c r="K65" s="355"/>
      <c r="L65" s="355"/>
      <c r="M65" s="357"/>
      <c r="P65" s="339"/>
      <c r="Q65" s="341"/>
      <c r="R65" s="343"/>
      <c r="S65" s="345"/>
      <c r="T65" s="271"/>
    </row>
    <row r="66" spans="3:20" ht="15.75" thickBot="1">
      <c r="C66" s="272"/>
      <c r="D66" s="333" t="s">
        <v>90</v>
      </c>
      <c r="E66" s="334"/>
      <c r="F66" s="334"/>
      <c r="G66" s="334"/>
      <c r="H66" s="334"/>
      <c r="I66" s="334"/>
      <c r="J66" s="334"/>
      <c r="K66" s="334"/>
      <c r="L66" s="334"/>
      <c r="M66" s="335"/>
      <c r="P66" s="209"/>
      <c r="Q66" s="210"/>
      <c r="R66" s="211"/>
      <c r="S66" s="212"/>
      <c r="T66" s="271"/>
    </row>
    <row r="67" spans="3:20" ht="28.5">
      <c r="C67" s="272"/>
      <c r="D67" s="154">
        <v>3.1</v>
      </c>
      <c r="E67" s="155">
        <v>3007</v>
      </c>
      <c r="F67" s="135" t="s">
        <v>121</v>
      </c>
      <c r="G67" s="135" t="s">
        <v>122</v>
      </c>
      <c r="H67" s="136" t="s">
        <v>123</v>
      </c>
      <c r="I67" s="134" t="s">
        <v>124</v>
      </c>
      <c r="J67" s="137">
        <v>1</v>
      </c>
      <c r="K67" s="138">
        <v>727</v>
      </c>
      <c r="L67" s="138">
        <v>938</v>
      </c>
      <c r="M67" s="139">
        <v>938</v>
      </c>
      <c r="O67" s="278"/>
      <c r="P67" s="213"/>
      <c r="Q67" s="214">
        <f t="shared" si="3"/>
        <v>0</v>
      </c>
      <c r="R67" s="214">
        <f t="shared" si="4"/>
        <v>0</v>
      </c>
      <c r="S67" s="215" t="str">
        <f t="shared" si="5"/>
        <v>ERROR</v>
      </c>
      <c r="T67" s="271"/>
    </row>
    <row r="68" spans="3:20" ht="42.75">
      <c r="C68" s="272"/>
      <c r="D68" s="157">
        <v>3.2</v>
      </c>
      <c r="E68" s="158">
        <v>3010</v>
      </c>
      <c r="F68" s="141" t="s">
        <v>125</v>
      </c>
      <c r="G68" s="141" t="s">
        <v>125</v>
      </c>
      <c r="H68" s="142" t="s">
        <v>126</v>
      </c>
      <c r="I68" s="121" t="s">
        <v>127</v>
      </c>
      <c r="J68" s="143">
        <v>1</v>
      </c>
      <c r="K68" s="144">
        <v>30579</v>
      </c>
      <c r="L68" s="144">
        <v>39447</v>
      </c>
      <c r="M68" s="145">
        <v>39447</v>
      </c>
      <c r="O68" s="278"/>
      <c r="P68" s="216"/>
      <c r="Q68" s="217">
        <f t="shared" si="3"/>
        <v>0</v>
      </c>
      <c r="R68" s="217">
        <f t="shared" si="4"/>
        <v>0</v>
      </c>
      <c r="S68" s="218" t="str">
        <f t="shared" si="5"/>
        <v>ERROR</v>
      </c>
      <c r="T68" s="271"/>
    </row>
    <row r="69" spans="3:20" ht="45.75" customHeight="1">
      <c r="C69" s="272"/>
      <c r="D69" s="157">
        <v>3.3</v>
      </c>
      <c r="E69" s="158">
        <v>7751</v>
      </c>
      <c r="F69" s="141" t="s">
        <v>134</v>
      </c>
      <c r="G69" s="141" t="s">
        <v>135</v>
      </c>
      <c r="H69" s="142" t="s">
        <v>173</v>
      </c>
      <c r="I69" s="121" t="s">
        <v>127</v>
      </c>
      <c r="J69" s="143">
        <v>1</v>
      </c>
      <c r="K69" s="144">
        <v>92188</v>
      </c>
      <c r="L69" s="144">
        <v>118923</v>
      </c>
      <c r="M69" s="145">
        <v>118923</v>
      </c>
      <c r="O69" s="278"/>
      <c r="P69" s="216"/>
      <c r="Q69" s="217">
        <f t="shared" si="3"/>
        <v>0</v>
      </c>
      <c r="R69" s="217">
        <f t="shared" si="4"/>
        <v>0</v>
      </c>
      <c r="S69" s="218" t="str">
        <f t="shared" si="5"/>
        <v>ERROR</v>
      </c>
      <c r="T69" s="271"/>
    </row>
    <row r="70" spans="3:20" ht="66.75" customHeight="1">
      <c r="C70" s="272"/>
      <c r="D70" s="157">
        <v>3.4</v>
      </c>
      <c r="E70" s="158">
        <v>3017</v>
      </c>
      <c r="F70" s="141" t="s">
        <v>128</v>
      </c>
      <c r="G70" s="141" t="s">
        <v>128</v>
      </c>
      <c r="H70" s="142" t="s">
        <v>129</v>
      </c>
      <c r="I70" s="121" t="s">
        <v>127</v>
      </c>
      <c r="J70" s="143">
        <v>1</v>
      </c>
      <c r="K70" s="144">
        <v>34896</v>
      </c>
      <c r="L70" s="144">
        <v>45016</v>
      </c>
      <c r="M70" s="145">
        <v>45016</v>
      </c>
      <c r="O70" s="278"/>
      <c r="P70" s="216"/>
      <c r="Q70" s="217">
        <f t="shared" si="3"/>
        <v>0</v>
      </c>
      <c r="R70" s="217">
        <f t="shared" si="4"/>
        <v>0</v>
      </c>
      <c r="S70" s="218" t="str">
        <f t="shared" si="5"/>
        <v>ERROR</v>
      </c>
      <c r="T70" s="271"/>
    </row>
    <row r="71" spans="3:20" ht="33.75" customHeight="1">
      <c r="C71" s="272"/>
      <c r="D71" s="157">
        <v>3.5</v>
      </c>
      <c r="E71" s="158">
        <v>3710</v>
      </c>
      <c r="F71" s="141" t="s">
        <v>121</v>
      </c>
      <c r="G71" s="141" t="s">
        <v>122</v>
      </c>
      <c r="H71" s="142" t="s">
        <v>133</v>
      </c>
      <c r="I71" s="121" t="s">
        <v>127</v>
      </c>
      <c r="J71" s="143">
        <v>1</v>
      </c>
      <c r="K71" s="144">
        <v>4854</v>
      </c>
      <c r="L71" s="144">
        <v>6262</v>
      </c>
      <c r="M71" s="145">
        <v>6262</v>
      </c>
      <c r="O71" s="278"/>
      <c r="P71" s="216"/>
      <c r="Q71" s="217">
        <f t="shared" si="3"/>
        <v>0</v>
      </c>
      <c r="R71" s="217">
        <f t="shared" si="4"/>
        <v>0</v>
      </c>
      <c r="S71" s="218" t="str">
        <f t="shared" si="5"/>
        <v>ERROR</v>
      </c>
      <c r="T71" s="271"/>
    </row>
    <row r="72" spans="3:20" ht="42.75">
      <c r="C72" s="272"/>
      <c r="D72" s="157">
        <v>3.6</v>
      </c>
      <c r="E72" s="158">
        <v>3864</v>
      </c>
      <c r="F72" s="141" t="s">
        <v>134</v>
      </c>
      <c r="G72" s="141" t="s">
        <v>135</v>
      </c>
      <c r="H72" s="142" t="s">
        <v>136</v>
      </c>
      <c r="I72" s="121" t="s">
        <v>124</v>
      </c>
      <c r="J72" s="143">
        <v>1</v>
      </c>
      <c r="K72" s="144">
        <v>3392</v>
      </c>
      <c r="L72" s="144">
        <v>4376</v>
      </c>
      <c r="M72" s="145">
        <v>4376</v>
      </c>
      <c r="O72" s="278"/>
      <c r="P72" s="216"/>
      <c r="Q72" s="217">
        <f t="shared" si="3"/>
        <v>0</v>
      </c>
      <c r="R72" s="217">
        <f t="shared" si="4"/>
        <v>0</v>
      </c>
      <c r="S72" s="218" t="str">
        <f t="shared" si="5"/>
        <v>ERROR</v>
      </c>
      <c r="T72" s="271"/>
    </row>
    <row r="73" spans="3:20" ht="42.75">
      <c r="C73" s="272"/>
      <c r="D73" s="157">
        <v>3.7</v>
      </c>
      <c r="E73" s="158">
        <v>3867</v>
      </c>
      <c r="F73" s="141" t="s">
        <v>134</v>
      </c>
      <c r="G73" s="141" t="s">
        <v>135</v>
      </c>
      <c r="H73" s="142" t="s">
        <v>137</v>
      </c>
      <c r="I73" s="121" t="s">
        <v>124</v>
      </c>
      <c r="J73" s="143">
        <v>1</v>
      </c>
      <c r="K73" s="144">
        <v>3809</v>
      </c>
      <c r="L73" s="144">
        <v>4914</v>
      </c>
      <c r="M73" s="145">
        <v>4914</v>
      </c>
      <c r="O73" s="278"/>
      <c r="P73" s="216"/>
      <c r="Q73" s="217">
        <f t="shared" si="3"/>
        <v>0</v>
      </c>
      <c r="R73" s="217">
        <f t="shared" si="4"/>
        <v>0</v>
      </c>
      <c r="S73" s="218" t="str">
        <f t="shared" si="5"/>
        <v>ERROR</v>
      </c>
      <c r="T73" s="271"/>
    </row>
    <row r="74" spans="3:20" ht="54" customHeight="1">
      <c r="C74" s="272"/>
      <c r="D74" s="157">
        <v>3.8</v>
      </c>
      <c r="E74" s="158">
        <v>4240</v>
      </c>
      <c r="F74" s="141" t="s">
        <v>138</v>
      </c>
      <c r="G74" s="141" t="s">
        <v>139</v>
      </c>
      <c r="H74" s="142" t="s">
        <v>140</v>
      </c>
      <c r="I74" s="121" t="s">
        <v>141</v>
      </c>
      <c r="J74" s="143">
        <v>1</v>
      </c>
      <c r="K74" s="144">
        <v>14531</v>
      </c>
      <c r="L74" s="144">
        <v>18745</v>
      </c>
      <c r="M74" s="145">
        <v>18745</v>
      </c>
      <c r="O74" s="278"/>
      <c r="P74" s="216"/>
      <c r="Q74" s="217">
        <f t="shared" si="3"/>
        <v>0</v>
      </c>
      <c r="R74" s="217">
        <f t="shared" si="4"/>
        <v>0</v>
      </c>
      <c r="S74" s="218" t="str">
        <f t="shared" si="5"/>
        <v>ERROR</v>
      </c>
      <c r="T74" s="271"/>
    </row>
    <row r="75" spans="3:20" ht="45" customHeight="1">
      <c r="C75" s="272"/>
      <c r="D75" s="157">
        <v>3.9</v>
      </c>
      <c r="E75" s="158">
        <v>4712</v>
      </c>
      <c r="F75" s="141" t="s">
        <v>134</v>
      </c>
      <c r="G75" s="141" t="s">
        <v>135</v>
      </c>
      <c r="H75" s="142" t="s">
        <v>142</v>
      </c>
      <c r="I75" s="121" t="s">
        <v>127</v>
      </c>
      <c r="J75" s="143">
        <v>1</v>
      </c>
      <c r="K75" s="144">
        <v>1092875</v>
      </c>
      <c r="L75" s="144">
        <v>1409809</v>
      </c>
      <c r="M75" s="145">
        <v>1409809</v>
      </c>
      <c r="O75" s="278"/>
      <c r="P75" s="216"/>
      <c r="Q75" s="217">
        <f t="shared" si="3"/>
        <v>0</v>
      </c>
      <c r="R75" s="217">
        <f t="shared" si="4"/>
        <v>0</v>
      </c>
      <c r="S75" s="218" t="str">
        <f t="shared" si="5"/>
        <v>ERROR</v>
      </c>
      <c r="T75" s="271"/>
    </row>
    <row r="76" spans="3:20" ht="45" customHeight="1">
      <c r="C76" s="272"/>
      <c r="D76" s="157">
        <v>3.1</v>
      </c>
      <c r="E76" s="158">
        <v>8616</v>
      </c>
      <c r="F76" s="141" t="s">
        <v>130</v>
      </c>
      <c r="G76" s="141" t="s">
        <v>131</v>
      </c>
      <c r="H76" s="142" t="s">
        <v>143</v>
      </c>
      <c r="I76" s="121" t="s">
        <v>127</v>
      </c>
      <c r="J76" s="143">
        <v>1</v>
      </c>
      <c r="K76" s="144">
        <v>159542</v>
      </c>
      <c r="L76" s="144">
        <v>205809</v>
      </c>
      <c r="M76" s="145">
        <v>205809</v>
      </c>
      <c r="O76" s="278"/>
      <c r="P76" s="216"/>
      <c r="Q76" s="217">
        <f t="shared" si="3"/>
        <v>0</v>
      </c>
      <c r="R76" s="217">
        <f t="shared" si="4"/>
        <v>0</v>
      </c>
      <c r="S76" s="218" t="str">
        <f t="shared" si="5"/>
        <v>ERROR</v>
      </c>
      <c r="T76" s="271"/>
    </row>
    <row r="77" spans="3:20" ht="49.5" customHeight="1">
      <c r="C77" s="272"/>
      <c r="D77" s="157">
        <v>3.11</v>
      </c>
      <c r="E77" s="158">
        <v>6486</v>
      </c>
      <c r="F77" s="141" t="s">
        <v>130</v>
      </c>
      <c r="G77" s="141" t="s">
        <v>131</v>
      </c>
      <c r="H77" s="142" t="s">
        <v>144</v>
      </c>
      <c r="I77" s="121" t="s">
        <v>127</v>
      </c>
      <c r="J77" s="143">
        <v>1</v>
      </c>
      <c r="K77" s="144">
        <v>47792</v>
      </c>
      <c r="L77" s="144">
        <v>61652</v>
      </c>
      <c r="M77" s="145">
        <v>61652</v>
      </c>
      <c r="O77" s="278"/>
      <c r="P77" s="216"/>
      <c r="Q77" s="217">
        <f t="shared" si="3"/>
        <v>0</v>
      </c>
      <c r="R77" s="217">
        <f t="shared" si="4"/>
        <v>0</v>
      </c>
      <c r="S77" s="218" t="str">
        <f t="shared" si="5"/>
        <v>ERROR</v>
      </c>
      <c r="T77" s="271"/>
    </row>
    <row r="78" spans="3:20" ht="47.25" customHeight="1">
      <c r="C78" s="272"/>
      <c r="D78" s="157">
        <v>3.12</v>
      </c>
      <c r="E78" s="158">
        <v>8617</v>
      </c>
      <c r="F78" s="141" t="s">
        <v>130</v>
      </c>
      <c r="G78" s="141" t="s">
        <v>131</v>
      </c>
      <c r="H78" s="142" t="s">
        <v>172</v>
      </c>
      <c r="I78" s="121" t="s">
        <v>127</v>
      </c>
      <c r="J78" s="143">
        <v>1</v>
      </c>
      <c r="K78" s="144">
        <v>141828</v>
      </c>
      <c r="L78" s="144">
        <v>182958</v>
      </c>
      <c r="M78" s="145">
        <v>182958</v>
      </c>
      <c r="O78" s="278"/>
      <c r="P78" s="216"/>
      <c r="Q78" s="217">
        <f t="shared" si="3"/>
        <v>0</v>
      </c>
      <c r="R78" s="217">
        <f t="shared" si="4"/>
        <v>0</v>
      </c>
      <c r="S78" s="218" t="str">
        <f t="shared" si="5"/>
        <v>ERROR</v>
      </c>
      <c r="T78" s="271"/>
    </row>
    <row r="79" spans="3:20" ht="46.5" customHeight="1">
      <c r="C79" s="272"/>
      <c r="D79" s="157">
        <v>3.13</v>
      </c>
      <c r="E79" s="158">
        <v>8618</v>
      </c>
      <c r="F79" s="141" t="s">
        <v>134</v>
      </c>
      <c r="G79" s="141" t="s">
        <v>135</v>
      </c>
      <c r="H79" s="142" t="s">
        <v>145</v>
      </c>
      <c r="I79" s="121" t="s">
        <v>127</v>
      </c>
      <c r="J79" s="143">
        <v>1</v>
      </c>
      <c r="K79" s="144">
        <v>674999</v>
      </c>
      <c r="L79" s="144">
        <v>870749</v>
      </c>
      <c r="M79" s="145">
        <v>870749</v>
      </c>
      <c r="O79" s="278"/>
      <c r="P79" s="216"/>
      <c r="Q79" s="217">
        <f t="shared" si="3"/>
        <v>0</v>
      </c>
      <c r="R79" s="217">
        <f t="shared" si="4"/>
        <v>0</v>
      </c>
      <c r="S79" s="218" t="str">
        <f t="shared" si="5"/>
        <v>ERROR</v>
      </c>
      <c r="T79" s="271"/>
    </row>
    <row r="80" spans="3:20" ht="40.5" customHeight="1">
      <c r="C80" s="272"/>
      <c r="D80" s="157">
        <v>3.14</v>
      </c>
      <c r="E80" s="158">
        <v>8622</v>
      </c>
      <c r="F80" s="141" t="s">
        <v>146</v>
      </c>
      <c r="G80" s="141" t="s">
        <v>147</v>
      </c>
      <c r="H80" s="142" t="s">
        <v>148</v>
      </c>
      <c r="I80" s="121" t="s">
        <v>124</v>
      </c>
      <c r="J80" s="143">
        <v>1</v>
      </c>
      <c r="K80" s="144">
        <v>9193</v>
      </c>
      <c r="L80" s="144">
        <v>11859</v>
      </c>
      <c r="M80" s="145">
        <v>11859</v>
      </c>
      <c r="O80" s="278"/>
      <c r="P80" s="216"/>
      <c r="Q80" s="217">
        <f t="shared" si="3"/>
        <v>0</v>
      </c>
      <c r="R80" s="217">
        <f t="shared" si="4"/>
        <v>0</v>
      </c>
      <c r="S80" s="218" t="str">
        <f t="shared" si="5"/>
        <v>ERROR</v>
      </c>
      <c r="T80" s="271"/>
    </row>
    <row r="81" spans="3:20" ht="40.5" customHeight="1">
      <c r="C81" s="272"/>
      <c r="D81" s="157">
        <v>3.15</v>
      </c>
      <c r="E81" s="158">
        <v>7900</v>
      </c>
      <c r="F81" s="141" t="s">
        <v>146</v>
      </c>
      <c r="G81" s="141" t="s">
        <v>147</v>
      </c>
      <c r="H81" s="142" t="s">
        <v>149</v>
      </c>
      <c r="I81" s="121" t="s">
        <v>124</v>
      </c>
      <c r="J81" s="143">
        <v>1</v>
      </c>
      <c r="K81" s="144">
        <v>68946</v>
      </c>
      <c r="L81" s="144">
        <v>88940</v>
      </c>
      <c r="M81" s="145">
        <v>88940</v>
      </c>
      <c r="O81" s="278"/>
      <c r="P81" s="216"/>
      <c r="Q81" s="217">
        <f t="shared" si="3"/>
        <v>0</v>
      </c>
      <c r="R81" s="217">
        <f t="shared" si="4"/>
        <v>0</v>
      </c>
      <c r="S81" s="218" t="str">
        <f t="shared" si="5"/>
        <v>ERROR</v>
      </c>
      <c r="T81" s="271"/>
    </row>
    <row r="82" spans="3:20" ht="40.5" customHeight="1">
      <c r="C82" s="272"/>
      <c r="D82" s="157">
        <v>3.16</v>
      </c>
      <c r="E82" s="158">
        <v>3027</v>
      </c>
      <c r="F82" s="141" t="s">
        <v>150</v>
      </c>
      <c r="G82" s="141" t="s">
        <v>151</v>
      </c>
      <c r="H82" s="142" t="s">
        <v>152</v>
      </c>
      <c r="I82" s="121" t="s">
        <v>141</v>
      </c>
      <c r="J82" s="143">
        <v>1</v>
      </c>
      <c r="K82" s="144">
        <v>58698</v>
      </c>
      <c r="L82" s="144">
        <v>75720</v>
      </c>
      <c r="M82" s="145">
        <v>75720</v>
      </c>
      <c r="O82" s="278"/>
      <c r="P82" s="216"/>
      <c r="Q82" s="217">
        <f t="shared" si="3"/>
        <v>0</v>
      </c>
      <c r="R82" s="217">
        <f t="shared" si="4"/>
        <v>0</v>
      </c>
      <c r="S82" s="218" t="str">
        <f t="shared" si="5"/>
        <v>ERROR</v>
      </c>
      <c r="T82" s="271"/>
    </row>
    <row r="83" spans="3:20" ht="39.75" customHeight="1">
      <c r="C83" s="272"/>
      <c r="D83" s="157">
        <v>3.17</v>
      </c>
      <c r="E83" s="158">
        <v>4088</v>
      </c>
      <c r="F83" s="141" t="s">
        <v>150</v>
      </c>
      <c r="G83" s="141" t="s">
        <v>151</v>
      </c>
      <c r="H83" s="142" t="s">
        <v>153</v>
      </c>
      <c r="I83" s="121" t="s">
        <v>141</v>
      </c>
      <c r="J83" s="143">
        <v>1</v>
      </c>
      <c r="K83" s="144">
        <v>59038</v>
      </c>
      <c r="L83" s="144">
        <v>76159</v>
      </c>
      <c r="M83" s="145">
        <v>76159</v>
      </c>
      <c r="O83" s="278"/>
      <c r="P83" s="216"/>
      <c r="Q83" s="217">
        <f t="shared" si="3"/>
        <v>0</v>
      </c>
      <c r="R83" s="217">
        <f t="shared" si="4"/>
        <v>0</v>
      </c>
      <c r="S83" s="218" t="str">
        <f t="shared" si="5"/>
        <v>ERROR</v>
      </c>
      <c r="T83" s="271"/>
    </row>
    <row r="84" spans="3:20" ht="39.75" customHeight="1">
      <c r="C84" s="272"/>
      <c r="D84" s="157">
        <v>3.18</v>
      </c>
      <c r="E84" s="158">
        <v>3723</v>
      </c>
      <c r="F84" s="141" t="s">
        <v>154</v>
      </c>
      <c r="G84" s="141" t="s">
        <v>154</v>
      </c>
      <c r="H84" s="142" t="s">
        <v>155</v>
      </c>
      <c r="I84" s="121" t="s">
        <v>156</v>
      </c>
      <c r="J84" s="143">
        <v>1</v>
      </c>
      <c r="K84" s="144">
        <v>75357</v>
      </c>
      <c r="L84" s="144">
        <v>97211</v>
      </c>
      <c r="M84" s="145">
        <v>97211</v>
      </c>
      <c r="O84" s="278"/>
      <c r="P84" s="216"/>
      <c r="Q84" s="217">
        <f t="shared" si="3"/>
        <v>0</v>
      </c>
      <c r="R84" s="217">
        <f t="shared" si="4"/>
        <v>0</v>
      </c>
      <c r="S84" s="218" t="str">
        <f t="shared" si="5"/>
        <v>ERROR</v>
      </c>
      <c r="T84" s="271"/>
    </row>
    <row r="85" spans="3:20" ht="39.75" customHeight="1">
      <c r="C85" s="272"/>
      <c r="D85" s="157">
        <v>3.19</v>
      </c>
      <c r="E85" s="158">
        <v>3724</v>
      </c>
      <c r="F85" s="141" t="s">
        <v>154</v>
      </c>
      <c r="G85" s="141" t="s">
        <v>154</v>
      </c>
      <c r="H85" s="142" t="s">
        <v>157</v>
      </c>
      <c r="I85" s="121" t="s">
        <v>156</v>
      </c>
      <c r="J85" s="143">
        <v>1</v>
      </c>
      <c r="K85" s="144">
        <v>75357</v>
      </c>
      <c r="L85" s="144">
        <v>97211</v>
      </c>
      <c r="M85" s="145">
        <v>97211</v>
      </c>
      <c r="O85" s="278"/>
      <c r="P85" s="216"/>
      <c r="Q85" s="217">
        <f t="shared" si="3"/>
        <v>0</v>
      </c>
      <c r="R85" s="217">
        <f t="shared" si="4"/>
        <v>0</v>
      </c>
      <c r="S85" s="218" t="str">
        <f t="shared" si="5"/>
        <v>ERROR</v>
      </c>
      <c r="T85" s="271"/>
    </row>
    <row r="86" spans="3:20" ht="41.25" customHeight="1">
      <c r="C86" s="272"/>
      <c r="D86" s="165">
        <v>3.2</v>
      </c>
      <c r="E86" s="158">
        <v>6161</v>
      </c>
      <c r="F86" s="141" t="s">
        <v>154</v>
      </c>
      <c r="G86" s="141" t="s">
        <v>154</v>
      </c>
      <c r="H86" s="142" t="s">
        <v>158</v>
      </c>
      <c r="I86" s="121" t="s">
        <v>141</v>
      </c>
      <c r="J86" s="143">
        <v>1</v>
      </c>
      <c r="K86" s="144">
        <v>10710</v>
      </c>
      <c r="L86" s="144">
        <v>13816</v>
      </c>
      <c r="M86" s="145">
        <v>13816</v>
      </c>
      <c r="O86" s="278"/>
      <c r="P86" s="216"/>
      <c r="Q86" s="217">
        <f t="shared" si="3"/>
        <v>0</v>
      </c>
      <c r="R86" s="217">
        <f t="shared" si="4"/>
        <v>0</v>
      </c>
      <c r="S86" s="218" t="str">
        <f t="shared" si="5"/>
        <v>ERROR</v>
      </c>
      <c r="T86" s="271"/>
    </row>
    <row r="87" spans="3:20" ht="63.75" customHeight="1">
      <c r="C87" s="272"/>
      <c r="D87" s="157">
        <v>3.21</v>
      </c>
      <c r="E87" s="158">
        <v>6439</v>
      </c>
      <c r="F87" s="141" t="s">
        <v>154</v>
      </c>
      <c r="G87" s="141" t="s">
        <v>154</v>
      </c>
      <c r="H87" s="142" t="s">
        <v>159</v>
      </c>
      <c r="I87" s="121" t="s">
        <v>141</v>
      </c>
      <c r="J87" s="143">
        <v>1</v>
      </c>
      <c r="K87" s="144">
        <v>16065</v>
      </c>
      <c r="L87" s="144">
        <v>20724</v>
      </c>
      <c r="M87" s="145">
        <v>20724</v>
      </c>
      <c r="O87" s="278"/>
      <c r="P87" s="216"/>
      <c r="Q87" s="217">
        <f t="shared" si="3"/>
        <v>0</v>
      </c>
      <c r="R87" s="217">
        <f t="shared" si="4"/>
        <v>0</v>
      </c>
      <c r="S87" s="218" t="str">
        <f t="shared" si="5"/>
        <v>ERROR</v>
      </c>
      <c r="T87" s="271"/>
    </row>
    <row r="88" spans="3:20" ht="186" thickBot="1">
      <c r="C88" s="272"/>
      <c r="D88" s="160">
        <v>3.22</v>
      </c>
      <c r="E88" s="161">
        <v>8003</v>
      </c>
      <c r="F88" s="148" t="s">
        <v>154</v>
      </c>
      <c r="G88" s="148" t="s">
        <v>154</v>
      </c>
      <c r="H88" s="149" t="s">
        <v>160</v>
      </c>
      <c r="I88" s="147" t="s">
        <v>141</v>
      </c>
      <c r="J88" s="150">
        <v>1</v>
      </c>
      <c r="K88" s="151">
        <v>1268061</v>
      </c>
      <c r="L88" s="151">
        <v>1635799</v>
      </c>
      <c r="M88" s="152">
        <v>1635799</v>
      </c>
      <c r="O88" s="278"/>
      <c r="P88" s="219"/>
      <c r="Q88" s="220">
        <f t="shared" si="3"/>
        <v>0</v>
      </c>
      <c r="R88" s="220">
        <f t="shared" si="4"/>
        <v>0</v>
      </c>
      <c r="S88" s="221" t="str">
        <f t="shared" si="5"/>
        <v>ERROR</v>
      </c>
      <c r="T88" s="271"/>
    </row>
    <row r="89" spans="3:20" ht="18.75" thickBot="1">
      <c r="C89" s="272"/>
      <c r="D89" s="346" t="s">
        <v>86</v>
      </c>
      <c r="E89" s="347"/>
      <c r="F89" s="347"/>
      <c r="G89" s="347"/>
      <c r="H89" s="347"/>
      <c r="I89" s="347"/>
      <c r="J89" s="347"/>
      <c r="K89" s="347"/>
      <c r="L89" s="348"/>
      <c r="M89" s="166">
        <v>5087037</v>
      </c>
      <c r="R89" s="222">
        <f>SUM(R67:R88)</f>
        <v>0</v>
      </c>
      <c r="S89" s="223" t="str">
        <f>IF(OR(R89&lt;=0,R89&gt;$M89,COUNTIF(S67:S88,"error")&gt;0),"ERROR","OK")</f>
        <v>ERROR</v>
      </c>
      <c r="T89" s="271"/>
    </row>
    <row r="90" spans="3:20" ht="13.5" thickBot="1">
      <c r="C90" s="272"/>
      <c r="T90" s="271"/>
    </row>
    <row r="91" spans="3:20" ht="15.75" thickBot="1">
      <c r="C91" s="272"/>
      <c r="D91" s="286" t="s">
        <v>91</v>
      </c>
      <c r="E91" s="287"/>
      <c r="F91" s="287"/>
      <c r="G91" s="287"/>
      <c r="H91" s="287"/>
      <c r="I91" s="287"/>
      <c r="J91" s="287"/>
      <c r="K91" s="287"/>
      <c r="L91" s="287"/>
      <c r="M91" s="288"/>
      <c r="P91" s="206"/>
      <c r="Q91" s="207"/>
      <c r="R91" s="207"/>
      <c r="S91" s="208"/>
      <c r="T91" s="271"/>
    </row>
    <row r="92" spans="3:20" ht="26.25" customHeight="1">
      <c r="C92" s="272"/>
      <c r="D92" s="349" t="s">
        <v>2</v>
      </c>
      <c r="E92" s="351" t="s">
        <v>81</v>
      </c>
      <c r="F92" s="353" t="s">
        <v>3</v>
      </c>
      <c r="G92" s="353"/>
      <c r="H92" s="349" t="s">
        <v>4</v>
      </c>
      <c r="I92" s="351" t="s">
        <v>5</v>
      </c>
      <c r="J92" s="351" t="s">
        <v>6</v>
      </c>
      <c r="K92" s="354" t="s">
        <v>82</v>
      </c>
      <c r="L92" s="354" t="s">
        <v>83</v>
      </c>
      <c r="M92" s="356" t="s">
        <v>84</v>
      </c>
      <c r="P92" s="338" t="s">
        <v>117</v>
      </c>
      <c r="Q92" s="340" t="s">
        <v>118</v>
      </c>
      <c r="R92" s="342" t="s">
        <v>119</v>
      </c>
      <c r="S92" s="344" t="s">
        <v>120</v>
      </c>
      <c r="T92" s="271"/>
    </row>
    <row r="93" spans="3:20" ht="26.25" customHeight="1" thickBot="1">
      <c r="C93" s="272"/>
      <c r="D93" s="350"/>
      <c r="E93" s="352"/>
      <c r="F93" s="120" t="s">
        <v>7</v>
      </c>
      <c r="G93" s="120" t="s">
        <v>8</v>
      </c>
      <c r="H93" s="350"/>
      <c r="I93" s="352"/>
      <c r="J93" s="352"/>
      <c r="K93" s="355"/>
      <c r="L93" s="355"/>
      <c r="M93" s="357"/>
      <c r="P93" s="339"/>
      <c r="Q93" s="341"/>
      <c r="R93" s="343"/>
      <c r="S93" s="345"/>
      <c r="T93" s="271"/>
    </row>
    <row r="94" spans="3:20" ht="15.75" thickBot="1">
      <c r="C94" s="272"/>
      <c r="D94" s="333" t="s">
        <v>92</v>
      </c>
      <c r="E94" s="334"/>
      <c r="F94" s="334"/>
      <c r="G94" s="334"/>
      <c r="H94" s="334"/>
      <c r="I94" s="334"/>
      <c r="J94" s="334"/>
      <c r="K94" s="334"/>
      <c r="L94" s="334"/>
      <c r="M94" s="335"/>
      <c r="P94" s="209"/>
      <c r="Q94" s="210"/>
      <c r="R94" s="211"/>
      <c r="S94" s="212"/>
      <c r="T94" s="271"/>
    </row>
    <row r="95" spans="3:20" ht="44.25" customHeight="1">
      <c r="C95" s="272"/>
      <c r="D95" s="154">
        <v>4.0999999999999996</v>
      </c>
      <c r="E95" s="155">
        <v>3007</v>
      </c>
      <c r="F95" s="135" t="s">
        <v>121</v>
      </c>
      <c r="G95" s="135" t="s">
        <v>122</v>
      </c>
      <c r="H95" s="136" t="s">
        <v>123</v>
      </c>
      <c r="I95" s="134" t="s">
        <v>124</v>
      </c>
      <c r="J95" s="137">
        <v>1</v>
      </c>
      <c r="K95" s="138">
        <v>727</v>
      </c>
      <c r="L95" s="138">
        <v>938</v>
      </c>
      <c r="M95" s="139">
        <v>938</v>
      </c>
      <c r="P95" s="213"/>
      <c r="Q95" s="214">
        <f t="shared" si="3"/>
        <v>0</v>
      </c>
      <c r="R95" s="214">
        <f t="shared" si="4"/>
        <v>0</v>
      </c>
      <c r="S95" s="215" t="str">
        <f t="shared" si="5"/>
        <v>ERROR</v>
      </c>
      <c r="T95" s="271"/>
    </row>
    <row r="96" spans="3:20" ht="42.75">
      <c r="C96" s="272"/>
      <c r="D96" s="157">
        <v>4.2</v>
      </c>
      <c r="E96" s="158">
        <v>3010</v>
      </c>
      <c r="F96" s="141" t="s">
        <v>125</v>
      </c>
      <c r="G96" s="141" t="s">
        <v>125</v>
      </c>
      <c r="H96" s="142" t="s">
        <v>126</v>
      </c>
      <c r="I96" s="121" t="s">
        <v>127</v>
      </c>
      <c r="J96" s="143">
        <v>1</v>
      </c>
      <c r="K96" s="144">
        <v>30579</v>
      </c>
      <c r="L96" s="144">
        <v>39447</v>
      </c>
      <c r="M96" s="145">
        <v>39447</v>
      </c>
      <c r="P96" s="216"/>
      <c r="Q96" s="217">
        <f t="shared" si="3"/>
        <v>0</v>
      </c>
      <c r="R96" s="217">
        <f t="shared" si="4"/>
        <v>0</v>
      </c>
      <c r="S96" s="218" t="str">
        <f t="shared" si="5"/>
        <v>ERROR</v>
      </c>
      <c r="T96" s="271"/>
    </row>
    <row r="97" spans="3:20" ht="57">
      <c r="C97" s="272"/>
      <c r="D97" s="157">
        <v>4.3</v>
      </c>
      <c r="E97" s="158">
        <v>3017</v>
      </c>
      <c r="F97" s="141" t="s">
        <v>128</v>
      </c>
      <c r="G97" s="141" t="s">
        <v>128</v>
      </c>
      <c r="H97" s="142" t="s">
        <v>129</v>
      </c>
      <c r="I97" s="121" t="s">
        <v>127</v>
      </c>
      <c r="J97" s="143">
        <v>1</v>
      </c>
      <c r="K97" s="144">
        <v>34896</v>
      </c>
      <c r="L97" s="144">
        <v>45016</v>
      </c>
      <c r="M97" s="145">
        <v>45016</v>
      </c>
      <c r="P97" s="216"/>
      <c r="Q97" s="217">
        <f t="shared" si="3"/>
        <v>0</v>
      </c>
      <c r="R97" s="217">
        <f t="shared" si="4"/>
        <v>0</v>
      </c>
      <c r="S97" s="218" t="str">
        <f t="shared" si="5"/>
        <v>ERROR</v>
      </c>
      <c r="T97" s="271"/>
    </row>
    <row r="98" spans="3:20" ht="42.75">
      <c r="C98" s="272"/>
      <c r="D98" s="157">
        <v>4.4000000000000004</v>
      </c>
      <c r="E98" s="158">
        <v>3022</v>
      </c>
      <c r="F98" s="141" t="s">
        <v>125</v>
      </c>
      <c r="G98" s="141" t="s">
        <v>125</v>
      </c>
      <c r="H98" s="142" t="s">
        <v>161</v>
      </c>
      <c r="I98" s="121" t="s">
        <v>127</v>
      </c>
      <c r="J98" s="143">
        <v>1</v>
      </c>
      <c r="K98" s="144">
        <v>46434</v>
      </c>
      <c r="L98" s="144">
        <v>59900</v>
      </c>
      <c r="M98" s="145">
        <v>59900</v>
      </c>
      <c r="P98" s="216"/>
      <c r="Q98" s="217">
        <f t="shared" si="3"/>
        <v>0</v>
      </c>
      <c r="R98" s="217">
        <f t="shared" si="4"/>
        <v>0</v>
      </c>
      <c r="S98" s="218" t="str">
        <f t="shared" si="5"/>
        <v>ERROR</v>
      </c>
      <c r="T98" s="271"/>
    </row>
    <row r="99" spans="3:20" ht="28.5">
      <c r="C99" s="272"/>
      <c r="D99" s="157">
        <v>4.5</v>
      </c>
      <c r="E99" s="158">
        <v>3710</v>
      </c>
      <c r="F99" s="141" t="s">
        <v>121</v>
      </c>
      <c r="G99" s="141" t="s">
        <v>122</v>
      </c>
      <c r="H99" s="142" t="s">
        <v>133</v>
      </c>
      <c r="I99" s="121" t="s">
        <v>127</v>
      </c>
      <c r="J99" s="143">
        <v>1</v>
      </c>
      <c r="K99" s="144">
        <v>4854</v>
      </c>
      <c r="L99" s="144">
        <v>6262</v>
      </c>
      <c r="M99" s="145">
        <v>6262</v>
      </c>
      <c r="P99" s="216"/>
      <c r="Q99" s="217">
        <f t="shared" si="3"/>
        <v>0</v>
      </c>
      <c r="R99" s="217">
        <f t="shared" si="4"/>
        <v>0</v>
      </c>
      <c r="S99" s="218" t="str">
        <f t="shared" si="5"/>
        <v>ERROR</v>
      </c>
      <c r="T99" s="271"/>
    </row>
    <row r="100" spans="3:20" ht="42.75">
      <c r="C100" s="272"/>
      <c r="D100" s="157">
        <v>4.5999999999999996</v>
      </c>
      <c r="E100" s="158">
        <v>3748</v>
      </c>
      <c r="F100" s="141" t="s">
        <v>134</v>
      </c>
      <c r="G100" s="141" t="s">
        <v>162</v>
      </c>
      <c r="H100" s="142" t="s">
        <v>163</v>
      </c>
      <c r="I100" s="121" t="s">
        <v>127</v>
      </c>
      <c r="J100" s="143">
        <v>1</v>
      </c>
      <c r="K100" s="144">
        <v>548655</v>
      </c>
      <c r="L100" s="144">
        <v>707765</v>
      </c>
      <c r="M100" s="145">
        <v>707765</v>
      </c>
      <c r="P100" s="216"/>
      <c r="Q100" s="217">
        <f t="shared" si="3"/>
        <v>0</v>
      </c>
      <c r="R100" s="217">
        <f t="shared" si="4"/>
        <v>0</v>
      </c>
      <c r="S100" s="218" t="str">
        <f t="shared" si="5"/>
        <v>ERROR</v>
      </c>
      <c r="T100" s="271"/>
    </row>
    <row r="101" spans="3:20" ht="42.75">
      <c r="C101" s="272"/>
      <c r="D101" s="157">
        <v>4.7</v>
      </c>
      <c r="E101" s="158">
        <v>3806</v>
      </c>
      <c r="F101" s="141" t="s">
        <v>134</v>
      </c>
      <c r="G101" s="141" t="s">
        <v>162</v>
      </c>
      <c r="H101" s="142" t="s">
        <v>164</v>
      </c>
      <c r="I101" s="121" t="s">
        <v>124</v>
      </c>
      <c r="J101" s="143">
        <v>1</v>
      </c>
      <c r="K101" s="144">
        <v>1980</v>
      </c>
      <c r="L101" s="144">
        <v>2554</v>
      </c>
      <c r="M101" s="145">
        <v>2554</v>
      </c>
      <c r="P101" s="216"/>
      <c r="Q101" s="217">
        <f t="shared" ref="Q101:Q116" si="6">ROUND((+P101),0)</f>
        <v>0</v>
      </c>
      <c r="R101" s="217">
        <f t="shared" ref="R101:R116" si="7">ROUND((Q101*$J101),0)</f>
        <v>0</v>
      </c>
      <c r="S101" s="218" t="str">
        <f t="shared" ref="S101:S116" si="8">IF(OR(R101&lt;=0,R101&gt;$M101),"ERROR","OK")</f>
        <v>ERROR</v>
      </c>
      <c r="T101" s="271"/>
    </row>
    <row r="102" spans="3:20" ht="57">
      <c r="C102" s="272"/>
      <c r="D102" s="157">
        <v>4.8</v>
      </c>
      <c r="E102" s="158">
        <v>3811</v>
      </c>
      <c r="F102" s="141" t="s">
        <v>134</v>
      </c>
      <c r="G102" s="141" t="s">
        <v>165</v>
      </c>
      <c r="H102" s="142" t="s">
        <v>166</v>
      </c>
      <c r="I102" s="121" t="s">
        <v>141</v>
      </c>
      <c r="J102" s="143">
        <v>1</v>
      </c>
      <c r="K102" s="144">
        <v>1940</v>
      </c>
      <c r="L102" s="144">
        <v>2503</v>
      </c>
      <c r="M102" s="145">
        <v>2503</v>
      </c>
      <c r="P102" s="216"/>
      <c r="Q102" s="217">
        <f t="shared" si="6"/>
        <v>0</v>
      </c>
      <c r="R102" s="217">
        <f t="shared" si="7"/>
        <v>0</v>
      </c>
      <c r="S102" s="218" t="str">
        <f t="shared" si="8"/>
        <v>ERROR</v>
      </c>
      <c r="T102" s="271"/>
    </row>
    <row r="103" spans="3:20" ht="42.75">
      <c r="C103" s="272"/>
      <c r="D103" s="157">
        <v>4.9000000000000004</v>
      </c>
      <c r="E103" s="158">
        <v>3837</v>
      </c>
      <c r="F103" s="141" t="s">
        <v>134</v>
      </c>
      <c r="G103" s="141" t="s">
        <v>165</v>
      </c>
      <c r="H103" s="142" t="s">
        <v>167</v>
      </c>
      <c r="I103" s="121" t="s">
        <v>141</v>
      </c>
      <c r="J103" s="143">
        <v>1</v>
      </c>
      <c r="K103" s="144">
        <v>10949</v>
      </c>
      <c r="L103" s="144">
        <v>14124</v>
      </c>
      <c r="M103" s="145">
        <v>14124</v>
      </c>
      <c r="P103" s="216"/>
      <c r="Q103" s="217">
        <f t="shared" si="6"/>
        <v>0</v>
      </c>
      <c r="R103" s="217">
        <f t="shared" si="7"/>
        <v>0</v>
      </c>
      <c r="S103" s="218" t="str">
        <f t="shared" si="8"/>
        <v>ERROR</v>
      </c>
      <c r="T103" s="271"/>
    </row>
    <row r="104" spans="3:20" ht="42.75">
      <c r="C104" s="272"/>
      <c r="D104" s="157">
        <v>4.0999999999999996</v>
      </c>
      <c r="E104" s="158">
        <v>4240</v>
      </c>
      <c r="F104" s="141" t="s">
        <v>138</v>
      </c>
      <c r="G104" s="141" t="s">
        <v>139</v>
      </c>
      <c r="H104" s="142" t="s">
        <v>140</v>
      </c>
      <c r="I104" s="121" t="s">
        <v>141</v>
      </c>
      <c r="J104" s="143">
        <v>1</v>
      </c>
      <c r="K104" s="144">
        <v>14531</v>
      </c>
      <c r="L104" s="144">
        <v>18745</v>
      </c>
      <c r="M104" s="145">
        <v>18745</v>
      </c>
      <c r="P104" s="216"/>
      <c r="Q104" s="217">
        <f t="shared" si="6"/>
        <v>0</v>
      </c>
      <c r="R104" s="217">
        <f t="shared" si="7"/>
        <v>0</v>
      </c>
      <c r="S104" s="218" t="str">
        <f t="shared" si="8"/>
        <v>ERROR</v>
      </c>
      <c r="T104" s="271"/>
    </row>
    <row r="105" spans="3:20" ht="42.75">
      <c r="C105" s="272"/>
      <c r="D105" s="157">
        <v>4.1100000000000003</v>
      </c>
      <c r="E105" s="158">
        <v>8616</v>
      </c>
      <c r="F105" s="141" t="s">
        <v>130</v>
      </c>
      <c r="G105" s="141" t="s">
        <v>131</v>
      </c>
      <c r="H105" s="142" t="s">
        <v>143</v>
      </c>
      <c r="I105" s="121" t="s">
        <v>127</v>
      </c>
      <c r="J105" s="143">
        <v>1</v>
      </c>
      <c r="K105" s="144">
        <v>159542</v>
      </c>
      <c r="L105" s="144">
        <v>205809</v>
      </c>
      <c r="M105" s="145">
        <v>205809</v>
      </c>
      <c r="P105" s="216"/>
      <c r="Q105" s="217">
        <f t="shared" si="6"/>
        <v>0</v>
      </c>
      <c r="R105" s="217">
        <f t="shared" si="7"/>
        <v>0</v>
      </c>
      <c r="S105" s="218" t="str">
        <f t="shared" si="8"/>
        <v>ERROR</v>
      </c>
      <c r="T105" s="271"/>
    </row>
    <row r="106" spans="3:20" ht="42.75">
      <c r="C106" s="272"/>
      <c r="D106" s="157">
        <v>4.12</v>
      </c>
      <c r="E106" s="158">
        <v>6486</v>
      </c>
      <c r="F106" s="141" t="s">
        <v>130</v>
      </c>
      <c r="G106" s="141" t="s">
        <v>131</v>
      </c>
      <c r="H106" s="142" t="s">
        <v>144</v>
      </c>
      <c r="I106" s="121" t="s">
        <v>127</v>
      </c>
      <c r="J106" s="143">
        <v>1</v>
      </c>
      <c r="K106" s="144">
        <v>47792</v>
      </c>
      <c r="L106" s="144">
        <v>61652</v>
      </c>
      <c r="M106" s="145">
        <v>61652</v>
      </c>
      <c r="P106" s="216"/>
      <c r="Q106" s="217">
        <f t="shared" si="6"/>
        <v>0</v>
      </c>
      <c r="R106" s="217">
        <f t="shared" si="7"/>
        <v>0</v>
      </c>
      <c r="S106" s="218" t="str">
        <f t="shared" si="8"/>
        <v>ERROR</v>
      </c>
      <c r="T106" s="271"/>
    </row>
    <row r="107" spans="3:20" ht="42.75">
      <c r="C107" s="272"/>
      <c r="D107" s="157">
        <v>4.13</v>
      </c>
      <c r="E107" s="158">
        <v>8617</v>
      </c>
      <c r="F107" s="141" t="s">
        <v>130</v>
      </c>
      <c r="G107" s="141" t="s">
        <v>131</v>
      </c>
      <c r="H107" s="142" t="s">
        <v>172</v>
      </c>
      <c r="I107" s="121" t="s">
        <v>127</v>
      </c>
      <c r="J107" s="143">
        <v>1</v>
      </c>
      <c r="K107" s="144">
        <v>141828</v>
      </c>
      <c r="L107" s="144">
        <v>182958</v>
      </c>
      <c r="M107" s="145">
        <v>182958</v>
      </c>
      <c r="P107" s="216"/>
      <c r="Q107" s="217">
        <f t="shared" si="6"/>
        <v>0</v>
      </c>
      <c r="R107" s="217">
        <f t="shared" si="7"/>
        <v>0</v>
      </c>
      <c r="S107" s="218" t="str">
        <f t="shared" si="8"/>
        <v>ERROR</v>
      </c>
      <c r="T107" s="271"/>
    </row>
    <row r="108" spans="3:20" ht="28.5">
      <c r="C108" s="272"/>
      <c r="D108" s="157">
        <v>4.1399999999999997</v>
      </c>
      <c r="E108" s="158">
        <v>8622</v>
      </c>
      <c r="F108" s="141" t="s">
        <v>146</v>
      </c>
      <c r="G108" s="141" t="s">
        <v>147</v>
      </c>
      <c r="H108" s="142" t="s">
        <v>148</v>
      </c>
      <c r="I108" s="121" t="s">
        <v>124</v>
      </c>
      <c r="J108" s="143">
        <v>1</v>
      </c>
      <c r="K108" s="144">
        <v>9193</v>
      </c>
      <c r="L108" s="144">
        <v>11859</v>
      </c>
      <c r="M108" s="145">
        <v>11859</v>
      </c>
      <c r="P108" s="216"/>
      <c r="Q108" s="217">
        <f t="shared" si="6"/>
        <v>0</v>
      </c>
      <c r="R108" s="217">
        <f t="shared" si="7"/>
        <v>0</v>
      </c>
      <c r="S108" s="218" t="str">
        <f t="shared" si="8"/>
        <v>ERROR</v>
      </c>
      <c r="T108" s="271"/>
    </row>
    <row r="109" spans="3:20" ht="28.5">
      <c r="C109" s="272"/>
      <c r="D109" s="157">
        <v>4.1500000000000004</v>
      </c>
      <c r="E109" s="158">
        <v>7900</v>
      </c>
      <c r="F109" s="141" t="s">
        <v>146</v>
      </c>
      <c r="G109" s="141" t="s">
        <v>147</v>
      </c>
      <c r="H109" s="142" t="s">
        <v>149</v>
      </c>
      <c r="I109" s="121" t="s">
        <v>124</v>
      </c>
      <c r="J109" s="143">
        <v>1</v>
      </c>
      <c r="K109" s="144">
        <v>68946</v>
      </c>
      <c r="L109" s="144">
        <v>88940</v>
      </c>
      <c r="M109" s="145">
        <v>88940</v>
      </c>
      <c r="P109" s="216"/>
      <c r="Q109" s="217">
        <f t="shared" si="6"/>
        <v>0</v>
      </c>
      <c r="R109" s="217">
        <f t="shared" si="7"/>
        <v>0</v>
      </c>
      <c r="S109" s="218" t="str">
        <f t="shared" si="8"/>
        <v>ERROR</v>
      </c>
      <c r="T109" s="271"/>
    </row>
    <row r="110" spans="3:20" ht="28.5">
      <c r="C110" s="272"/>
      <c r="D110" s="157">
        <v>4.16</v>
      </c>
      <c r="E110" s="158">
        <v>3027</v>
      </c>
      <c r="F110" s="141" t="s">
        <v>150</v>
      </c>
      <c r="G110" s="141" t="s">
        <v>151</v>
      </c>
      <c r="H110" s="142" t="s">
        <v>152</v>
      </c>
      <c r="I110" s="121" t="s">
        <v>141</v>
      </c>
      <c r="J110" s="143">
        <v>1</v>
      </c>
      <c r="K110" s="144">
        <v>58698</v>
      </c>
      <c r="L110" s="144">
        <v>75720</v>
      </c>
      <c r="M110" s="145">
        <v>75720</v>
      </c>
      <c r="P110" s="216"/>
      <c r="Q110" s="217">
        <f t="shared" si="6"/>
        <v>0</v>
      </c>
      <c r="R110" s="217">
        <f t="shared" si="7"/>
        <v>0</v>
      </c>
      <c r="S110" s="218" t="str">
        <f t="shared" si="8"/>
        <v>ERROR</v>
      </c>
      <c r="T110" s="271"/>
    </row>
    <row r="111" spans="3:20" ht="28.5">
      <c r="C111" s="272"/>
      <c r="D111" s="157">
        <v>4.17</v>
      </c>
      <c r="E111" s="158">
        <v>4088</v>
      </c>
      <c r="F111" s="141" t="s">
        <v>150</v>
      </c>
      <c r="G111" s="141" t="s">
        <v>151</v>
      </c>
      <c r="H111" s="142" t="s">
        <v>153</v>
      </c>
      <c r="I111" s="121" t="s">
        <v>141</v>
      </c>
      <c r="J111" s="143">
        <v>1</v>
      </c>
      <c r="K111" s="144">
        <v>59038</v>
      </c>
      <c r="L111" s="144">
        <v>76159</v>
      </c>
      <c r="M111" s="145">
        <v>76159</v>
      </c>
      <c r="P111" s="216"/>
      <c r="Q111" s="217">
        <f t="shared" si="6"/>
        <v>0</v>
      </c>
      <c r="R111" s="217">
        <f t="shared" si="7"/>
        <v>0</v>
      </c>
      <c r="S111" s="218" t="str">
        <f t="shared" si="8"/>
        <v>ERROR</v>
      </c>
      <c r="T111" s="271"/>
    </row>
    <row r="112" spans="3:20" ht="42.75">
      <c r="C112" s="272"/>
      <c r="D112" s="157">
        <v>4.18</v>
      </c>
      <c r="E112" s="158">
        <v>3723</v>
      </c>
      <c r="F112" s="141" t="s">
        <v>154</v>
      </c>
      <c r="G112" s="141" t="s">
        <v>154</v>
      </c>
      <c r="H112" s="142" t="s">
        <v>155</v>
      </c>
      <c r="I112" s="121" t="s">
        <v>156</v>
      </c>
      <c r="J112" s="143">
        <v>1</v>
      </c>
      <c r="K112" s="144">
        <v>75357</v>
      </c>
      <c r="L112" s="144">
        <v>97211</v>
      </c>
      <c r="M112" s="145">
        <v>97211</v>
      </c>
      <c r="P112" s="216"/>
      <c r="Q112" s="217">
        <f t="shared" si="6"/>
        <v>0</v>
      </c>
      <c r="R112" s="217">
        <f t="shared" si="7"/>
        <v>0</v>
      </c>
      <c r="S112" s="218" t="str">
        <f t="shared" si="8"/>
        <v>ERROR</v>
      </c>
      <c r="T112" s="271"/>
    </row>
    <row r="113" spans="3:20" ht="42.75">
      <c r="C113" s="272"/>
      <c r="D113" s="157">
        <v>4.1900000000000004</v>
      </c>
      <c r="E113" s="158">
        <v>3724</v>
      </c>
      <c r="F113" s="141" t="s">
        <v>154</v>
      </c>
      <c r="G113" s="141" t="s">
        <v>154</v>
      </c>
      <c r="H113" s="142" t="s">
        <v>157</v>
      </c>
      <c r="I113" s="121" t="s">
        <v>156</v>
      </c>
      <c r="J113" s="143">
        <v>1</v>
      </c>
      <c r="K113" s="144">
        <v>75357</v>
      </c>
      <c r="L113" s="144">
        <v>97211</v>
      </c>
      <c r="M113" s="145">
        <v>97211</v>
      </c>
      <c r="P113" s="216"/>
      <c r="Q113" s="217">
        <f t="shared" si="6"/>
        <v>0</v>
      </c>
      <c r="R113" s="217">
        <f t="shared" si="7"/>
        <v>0</v>
      </c>
      <c r="S113" s="218" t="str">
        <f t="shared" si="8"/>
        <v>ERROR</v>
      </c>
      <c r="T113" s="271"/>
    </row>
    <row r="114" spans="3:20" ht="42.75">
      <c r="C114" s="272"/>
      <c r="D114" s="165">
        <v>4.2</v>
      </c>
      <c r="E114" s="158">
        <v>6161</v>
      </c>
      <c r="F114" s="141" t="s">
        <v>154</v>
      </c>
      <c r="G114" s="141" t="s">
        <v>154</v>
      </c>
      <c r="H114" s="142" t="s">
        <v>158</v>
      </c>
      <c r="I114" s="121" t="s">
        <v>141</v>
      </c>
      <c r="J114" s="143">
        <v>1</v>
      </c>
      <c r="K114" s="144">
        <v>10710</v>
      </c>
      <c r="L114" s="144">
        <v>13816</v>
      </c>
      <c r="M114" s="145">
        <v>13816</v>
      </c>
      <c r="P114" s="216"/>
      <c r="Q114" s="217">
        <f t="shared" si="6"/>
        <v>0</v>
      </c>
      <c r="R114" s="217">
        <f t="shared" si="7"/>
        <v>0</v>
      </c>
      <c r="S114" s="218" t="str">
        <f t="shared" si="8"/>
        <v>ERROR</v>
      </c>
      <c r="T114" s="271"/>
    </row>
    <row r="115" spans="3:20" ht="71.25">
      <c r="C115" s="272"/>
      <c r="D115" s="157">
        <v>4.21</v>
      </c>
      <c r="E115" s="158">
        <v>6439</v>
      </c>
      <c r="F115" s="141" t="s">
        <v>154</v>
      </c>
      <c r="G115" s="141" t="s">
        <v>154</v>
      </c>
      <c r="H115" s="142" t="s">
        <v>159</v>
      </c>
      <c r="I115" s="121" t="s">
        <v>141</v>
      </c>
      <c r="J115" s="143">
        <v>1</v>
      </c>
      <c r="K115" s="144">
        <v>16065</v>
      </c>
      <c r="L115" s="144">
        <v>20724</v>
      </c>
      <c r="M115" s="145">
        <v>20724</v>
      </c>
      <c r="P115" s="216"/>
      <c r="Q115" s="217">
        <f t="shared" si="6"/>
        <v>0</v>
      </c>
      <c r="R115" s="217">
        <f t="shared" si="7"/>
        <v>0</v>
      </c>
      <c r="S115" s="218" t="str">
        <f t="shared" si="8"/>
        <v>ERROR</v>
      </c>
      <c r="T115" s="271"/>
    </row>
    <row r="116" spans="3:20" ht="186" thickBot="1">
      <c r="C116" s="272"/>
      <c r="D116" s="160">
        <v>4.22</v>
      </c>
      <c r="E116" s="161">
        <v>8003</v>
      </c>
      <c r="F116" s="148" t="s">
        <v>154</v>
      </c>
      <c r="G116" s="148" t="s">
        <v>154</v>
      </c>
      <c r="H116" s="149" t="s">
        <v>160</v>
      </c>
      <c r="I116" s="147" t="s">
        <v>141</v>
      </c>
      <c r="J116" s="150">
        <v>1</v>
      </c>
      <c r="K116" s="151">
        <v>1268061</v>
      </c>
      <c r="L116" s="151">
        <v>1635799</v>
      </c>
      <c r="M116" s="152">
        <v>1635799</v>
      </c>
      <c r="P116" s="219"/>
      <c r="Q116" s="220">
        <f t="shared" si="6"/>
        <v>0</v>
      </c>
      <c r="R116" s="220">
        <f t="shared" si="7"/>
        <v>0</v>
      </c>
      <c r="S116" s="221" t="str">
        <f t="shared" si="8"/>
        <v>ERROR</v>
      </c>
      <c r="T116" s="271"/>
    </row>
    <row r="117" spans="3:20" ht="18.75" thickBot="1">
      <c r="C117" s="272"/>
      <c r="D117" s="346" t="s">
        <v>86</v>
      </c>
      <c r="E117" s="347"/>
      <c r="F117" s="347"/>
      <c r="G117" s="347"/>
      <c r="H117" s="347"/>
      <c r="I117" s="347"/>
      <c r="J117" s="347"/>
      <c r="K117" s="347"/>
      <c r="L117" s="348"/>
      <c r="M117" s="153">
        <v>3465112</v>
      </c>
      <c r="R117" s="222">
        <f>SUM(R95:R116)</f>
        <v>0</v>
      </c>
      <c r="S117" s="223" t="str">
        <f>IF(OR(R117&lt;=0,R117&gt;$M117,COUNTIF(S95:S116,"error")&gt;0),"ERROR","OK")</f>
        <v>ERROR</v>
      </c>
      <c r="T117" s="271"/>
    </row>
    <row r="118" spans="3:20" ht="13.5" thickBot="1">
      <c r="C118" s="272"/>
      <c r="T118" s="271"/>
    </row>
    <row r="119" spans="3:20" ht="15.75" thickBot="1">
      <c r="C119" s="272"/>
      <c r="D119" s="286" t="s">
        <v>93</v>
      </c>
      <c r="E119" s="287"/>
      <c r="F119" s="287"/>
      <c r="G119" s="287"/>
      <c r="H119" s="287"/>
      <c r="I119" s="287"/>
      <c r="J119" s="287"/>
      <c r="K119" s="287"/>
      <c r="L119" s="287"/>
      <c r="M119" s="288"/>
      <c r="P119" s="206"/>
      <c r="Q119" s="207"/>
      <c r="R119" s="207"/>
      <c r="S119" s="208"/>
      <c r="T119" s="271"/>
    </row>
    <row r="120" spans="3:20" ht="24.75" customHeight="1">
      <c r="C120" s="272"/>
      <c r="D120" s="349" t="s">
        <v>2</v>
      </c>
      <c r="E120" s="351" t="s">
        <v>81</v>
      </c>
      <c r="F120" s="353" t="s">
        <v>3</v>
      </c>
      <c r="G120" s="353"/>
      <c r="H120" s="349" t="s">
        <v>4</v>
      </c>
      <c r="I120" s="351" t="s">
        <v>5</v>
      </c>
      <c r="J120" s="351" t="s">
        <v>6</v>
      </c>
      <c r="K120" s="354" t="s">
        <v>82</v>
      </c>
      <c r="L120" s="354" t="s">
        <v>83</v>
      </c>
      <c r="M120" s="356" t="s">
        <v>84</v>
      </c>
      <c r="P120" s="338" t="s">
        <v>117</v>
      </c>
      <c r="Q120" s="340" t="s">
        <v>118</v>
      </c>
      <c r="R120" s="342" t="s">
        <v>119</v>
      </c>
      <c r="S120" s="344" t="s">
        <v>120</v>
      </c>
      <c r="T120" s="271"/>
    </row>
    <row r="121" spans="3:20" ht="24.75" customHeight="1" thickBot="1">
      <c r="C121" s="272"/>
      <c r="D121" s="350"/>
      <c r="E121" s="352"/>
      <c r="F121" s="120" t="s">
        <v>7</v>
      </c>
      <c r="G121" s="120" t="s">
        <v>8</v>
      </c>
      <c r="H121" s="350"/>
      <c r="I121" s="352"/>
      <c r="J121" s="352"/>
      <c r="K121" s="355"/>
      <c r="L121" s="355"/>
      <c r="M121" s="357"/>
      <c r="P121" s="339"/>
      <c r="Q121" s="341"/>
      <c r="R121" s="343"/>
      <c r="S121" s="345"/>
      <c r="T121" s="271"/>
    </row>
    <row r="122" spans="3:20" ht="15.75" thickBot="1">
      <c r="C122" s="272"/>
      <c r="D122" s="333" t="s">
        <v>94</v>
      </c>
      <c r="E122" s="334"/>
      <c r="F122" s="334"/>
      <c r="G122" s="334"/>
      <c r="H122" s="334"/>
      <c r="I122" s="334"/>
      <c r="J122" s="334"/>
      <c r="K122" s="334"/>
      <c r="L122" s="334"/>
      <c r="M122" s="335"/>
      <c r="P122" s="209"/>
      <c r="Q122" s="210"/>
      <c r="R122" s="211"/>
      <c r="S122" s="212"/>
      <c r="T122" s="271"/>
    </row>
    <row r="123" spans="3:20" ht="57">
      <c r="C123" s="272"/>
      <c r="D123" s="154">
        <v>5.0999999999999996</v>
      </c>
      <c r="E123" s="155">
        <v>3017</v>
      </c>
      <c r="F123" s="135" t="s">
        <v>128</v>
      </c>
      <c r="G123" s="135" t="s">
        <v>128</v>
      </c>
      <c r="H123" s="136" t="s">
        <v>129</v>
      </c>
      <c r="I123" s="134" t="s">
        <v>127</v>
      </c>
      <c r="J123" s="137">
        <v>1</v>
      </c>
      <c r="K123" s="138">
        <v>34896</v>
      </c>
      <c r="L123" s="138">
        <v>45016</v>
      </c>
      <c r="M123" s="139">
        <v>45016</v>
      </c>
      <c r="P123" s="213"/>
      <c r="Q123" s="214">
        <f t="shared" ref="Q123:Q137" si="9">ROUND((+P123),0)</f>
        <v>0</v>
      </c>
      <c r="R123" s="214">
        <f t="shared" ref="R123:R137" si="10">ROUND((Q123*$J123),0)</f>
        <v>0</v>
      </c>
      <c r="S123" s="215" t="str">
        <f t="shared" ref="S123:S137" si="11">IF(OR(R123&lt;=0,R123&gt;$M123),"ERROR","OK")</f>
        <v>ERROR</v>
      </c>
      <c r="T123" s="271"/>
    </row>
    <row r="124" spans="3:20" ht="42.75">
      <c r="C124" s="272"/>
      <c r="D124" s="157">
        <v>5.2</v>
      </c>
      <c r="E124" s="158">
        <v>3022</v>
      </c>
      <c r="F124" s="141" t="s">
        <v>125</v>
      </c>
      <c r="G124" s="141" t="s">
        <v>125</v>
      </c>
      <c r="H124" s="142" t="s">
        <v>161</v>
      </c>
      <c r="I124" s="121" t="s">
        <v>127</v>
      </c>
      <c r="J124" s="143">
        <v>1</v>
      </c>
      <c r="K124" s="144">
        <v>46434</v>
      </c>
      <c r="L124" s="144">
        <v>59900</v>
      </c>
      <c r="M124" s="145">
        <v>59900</v>
      </c>
      <c r="P124" s="216"/>
      <c r="Q124" s="217">
        <f t="shared" si="9"/>
        <v>0</v>
      </c>
      <c r="R124" s="217">
        <f t="shared" si="10"/>
        <v>0</v>
      </c>
      <c r="S124" s="218" t="str">
        <f t="shared" si="11"/>
        <v>ERROR</v>
      </c>
      <c r="T124" s="271"/>
    </row>
    <row r="125" spans="3:20" ht="28.5">
      <c r="C125" s="272"/>
      <c r="D125" s="157">
        <v>5.3</v>
      </c>
      <c r="E125" s="158">
        <v>3710</v>
      </c>
      <c r="F125" s="141" t="s">
        <v>121</v>
      </c>
      <c r="G125" s="141" t="s">
        <v>122</v>
      </c>
      <c r="H125" s="142" t="s">
        <v>133</v>
      </c>
      <c r="I125" s="121" t="s">
        <v>127</v>
      </c>
      <c r="J125" s="143">
        <v>1</v>
      </c>
      <c r="K125" s="144">
        <v>4854</v>
      </c>
      <c r="L125" s="144">
        <v>6262</v>
      </c>
      <c r="M125" s="145">
        <v>6262</v>
      </c>
      <c r="P125" s="216"/>
      <c r="Q125" s="217">
        <f t="shared" si="9"/>
        <v>0</v>
      </c>
      <c r="R125" s="217">
        <f t="shared" si="10"/>
        <v>0</v>
      </c>
      <c r="S125" s="218" t="str">
        <f t="shared" si="11"/>
        <v>ERROR</v>
      </c>
      <c r="T125" s="271"/>
    </row>
    <row r="126" spans="3:20" ht="42.75">
      <c r="C126" s="272"/>
      <c r="D126" s="157">
        <v>5.4</v>
      </c>
      <c r="E126" s="158">
        <v>3748</v>
      </c>
      <c r="F126" s="141" t="s">
        <v>134</v>
      </c>
      <c r="G126" s="141" t="s">
        <v>162</v>
      </c>
      <c r="H126" s="142" t="s">
        <v>163</v>
      </c>
      <c r="I126" s="121" t="s">
        <v>127</v>
      </c>
      <c r="J126" s="143">
        <v>1</v>
      </c>
      <c r="K126" s="144">
        <v>548655</v>
      </c>
      <c r="L126" s="144">
        <v>707765</v>
      </c>
      <c r="M126" s="145">
        <v>707765</v>
      </c>
      <c r="P126" s="216"/>
      <c r="Q126" s="217">
        <f t="shared" si="9"/>
        <v>0</v>
      </c>
      <c r="R126" s="217">
        <f t="shared" si="10"/>
        <v>0</v>
      </c>
      <c r="S126" s="218" t="str">
        <f t="shared" si="11"/>
        <v>ERROR</v>
      </c>
      <c r="T126" s="271"/>
    </row>
    <row r="127" spans="3:20" ht="42.75">
      <c r="C127" s="272"/>
      <c r="D127" s="157">
        <v>5.5</v>
      </c>
      <c r="E127" s="158">
        <v>3806</v>
      </c>
      <c r="F127" s="141" t="s">
        <v>134</v>
      </c>
      <c r="G127" s="141" t="s">
        <v>162</v>
      </c>
      <c r="H127" s="142" t="s">
        <v>164</v>
      </c>
      <c r="I127" s="121" t="s">
        <v>124</v>
      </c>
      <c r="J127" s="143">
        <v>1</v>
      </c>
      <c r="K127" s="144">
        <v>1980</v>
      </c>
      <c r="L127" s="144">
        <v>2554</v>
      </c>
      <c r="M127" s="145">
        <v>2554</v>
      </c>
      <c r="P127" s="216"/>
      <c r="Q127" s="217">
        <f t="shared" si="9"/>
        <v>0</v>
      </c>
      <c r="R127" s="217">
        <f t="shared" si="10"/>
        <v>0</v>
      </c>
      <c r="S127" s="218" t="str">
        <f t="shared" si="11"/>
        <v>ERROR</v>
      </c>
      <c r="T127" s="271"/>
    </row>
    <row r="128" spans="3:20" ht="57">
      <c r="C128" s="272"/>
      <c r="D128" s="157">
        <v>5.6</v>
      </c>
      <c r="E128" s="158">
        <v>3811</v>
      </c>
      <c r="F128" s="141" t="s">
        <v>134</v>
      </c>
      <c r="G128" s="141" t="s">
        <v>165</v>
      </c>
      <c r="H128" s="142" t="s">
        <v>166</v>
      </c>
      <c r="I128" s="121" t="s">
        <v>141</v>
      </c>
      <c r="J128" s="143">
        <v>1</v>
      </c>
      <c r="K128" s="144">
        <v>1940</v>
      </c>
      <c r="L128" s="144">
        <v>2503</v>
      </c>
      <c r="M128" s="145">
        <v>2503</v>
      </c>
      <c r="P128" s="216"/>
      <c r="Q128" s="217">
        <f t="shared" si="9"/>
        <v>0</v>
      </c>
      <c r="R128" s="217">
        <f t="shared" si="10"/>
        <v>0</v>
      </c>
      <c r="S128" s="218" t="str">
        <f t="shared" si="11"/>
        <v>ERROR</v>
      </c>
      <c r="T128" s="271"/>
    </row>
    <row r="129" spans="3:20" ht="42.75">
      <c r="C129" s="272"/>
      <c r="D129" s="157">
        <v>5.7</v>
      </c>
      <c r="E129" s="158">
        <v>3837</v>
      </c>
      <c r="F129" s="141" t="s">
        <v>134</v>
      </c>
      <c r="G129" s="141" t="s">
        <v>165</v>
      </c>
      <c r="H129" s="142" t="s">
        <v>167</v>
      </c>
      <c r="I129" s="121" t="s">
        <v>141</v>
      </c>
      <c r="J129" s="143">
        <v>1</v>
      </c>
      <c r="K129" s="144">
        <v>10949</v>
      </c>
      <c r="L129" s="144">
        <v>14124</v>
      </c>
      <c r="M129" s="145">
        <v>14124</v>
      </c>
      <c r="P129" s="216"/>
      <c r="Q129" s="217">
        <f t="shared" si="9"/>
        <v>0</v>
      </c>
      <c r="R129" s="217">
        <f t="shared" si="10"/>
        <v>0</v>
      </c>
      <c r="S129" s="218" t="str">
        <f t="shared" si="11"/>
        <v>ERROR</v>
      </c>
      <c r="T129" s="271"/>
    </row>
    <row r="130" spans="3:20" ht="28.5">
      <c r="C130" s="272"/>
      <c r="D130" s="157">
        <v>5.8</v>
      </c>
      <c r="E130" s="158">
        <v>4758</v>
      </c>
      <c r="F130" s="141" t="s">
        <v>174</v>
      </c>
      <c r="G130" s="141" t="s">
        <v>175</v>
      </c>
      <c r="H130" s="142" t="s">
        <v>176</v>
      </c>
      <c r="I130" s="121" t="s">
        <v>141</v>
      </c>
      <c r="J130" s="143">
        <v>1</v>
      </c>
      <c r="K130" s="144">
        <v>6535</v>
      </c>
      <c r="L130" s="144">
        <v>8430</v>
      </c>
      <c r="M130" s="145">
        <v>8430</v>
      </c>
      <c r="P130" s="216"/>
      <c r="Q130" s="217">
        <f t="shared" si="9"/>
        <v>0</v>
      </c>
      <c r="R130" s="217">
        <f t="shared" si="10"/>
        <v>0</v>
      </c>
      <c r="S130" s="218" t="str">
        <f t="shared" si="11"/>
        <v>ERROR</v>
      </c>
      <c r="T130" s="271"/>
    </row>
    <row r="131" spans="3:20" ht="42.75">
      <c r="C131" s="272"/>
      <c r="D131" s="157">
        <v>5.9</v>
      </c>
      <c r="E131" s="158">
        <v>4240</v>
      </c>
      <c r="F131" s="141" t="s">
        <v>138</v>
      </c>
      <c r="G131" s="141" t="s">
        <v>139</v>
      </c>
      <c r="H131" s="142" t="s">
        <v>140</v>
      </c>
      <c r="I131" s="121" t="s">
        <v>141</v>
      </c>
      <c r="J131" s="143">
        <v>1</v>
      </c>
      <c r="K131" s="144">
        <v>14531</v>
      </c>
      <c r="L131" s="144">
        <v>18745</v>
      </c>
      <c r="M131" s="145">
        <v>18745</v>
      </c>
      <c r="P131" s="216"/>
      <c r="Q131" s="217">
        <f t="shared" si="9"/>
        <v>0</v>
      </c>
      <c r="R131" s="217">
        <f t="shared" si="10"/>
        <v>0</v>
      </c>
      <c r="S131" s="218" t="str">
        <f t="shared" si="11"/>
        <v>ERROR</v>
      </c>
      <c r="T131" s="271"/>
    </row>
    <row r="132" spans="3:20" ht="42.75">
      <c r="C132" s="272"/>
      <c r="D132" s="165">
        <v>5.0999999999999996</v>
      </c>
      <c r="E132" s="158">
        <v>8616</v>
      </c>
      <c r="F132" s="141" t="s">
        <v>130</v>
      </c>
      <c r="G132" s="141" t="s">
        <v>131</v>
      </c>
      <c r="H132" s="142" t="s">
        <v>143</v>
      </c>
      <c r="I132" s="121" t="s">
        <v>127</v>
      </c>
      <c r="J132" s="143">
        <v>1</v>
      </c>
      <c r="K132" s="144">
        <v>159542</v>
      </c>
      <c r="L132" s="144">
        <v>205809</v>
      </c>
      <c r="M132" s="145">
        <v>205809</v>
      </c>
      <c r="P132" s="216"/>
      <c r="Q132" s="217">
        <f t="shared" si="9"/>
        <v>0</v>
      </c>
      <c r="R132" s="217">
        <f t="shared" si="10"/>
        <v>0</v>
      </c>
      <c r="S132" s="218" t="str">
        <f t="shared" si="11"/>
        <v>ERROR</v>
      </c>
      <c r="T132" s="271"/>
    </row>
    <row r="133" spans="3:20" ht="42.75">
      <c r="C133" s="272"/>
      <c r="D133" s="157">
        <v>5.1100000000000003</v>
      </c>
      <c r="E133" s="158">
        <v>6486</v>
      </c>
      <c r="F133" s="141" t="s">
        <v>130</v>
      </c>
      <c r="G133" s="141" t="s">
        <v>131</v>
      </c>
      <c r="H133" s="142" t="s">
        <v>144</v>
      </c>
      <c r="I133" s="121" t="s">
        <v>127</v>
      </c>
      <c r="J133" s="143">
        <v>1</v>
      </c>
      <c r="K133" s="144">
        <v>47792</v>
      </c>
      <c r="L133" s="144">
        <v>61652</v>
      </c>
      <c r="M133" s="145">
        <v>61652</v>
      </c>
      <c r="P133" s="216"/>
      <c r="Q133" s="217">
        <f t="shared" si="9"/>
        <v>0</v>
      </c>
      <c r="R133" s="217">
        <f t="shared" si="10"/>
        <v>0</v>
      </c>
      <c r="S133" s="218" t="str">
        <f t="shared" si="11"/>
        <v>ERROR</v>
      </c>
      <c r="T133" s="271"/>
    </row>
    <row r="134" spans="3:20" ht="42.75">
      <c r="C134" s="272"/>
      <c r="D134" s="157">
        <v>5.12</v>
      </c>
      <c r="E134" s="158">
        <v>8617</v>
      </c>
      <c r="F134" s="141" t="s">
        <v>130</v>
      </c>
      <c r="G134" s="141" t="s">
        <v>131</v>
      </c>
      <c r="H134" s="142" t="s">
        <v>172</v>
      </c>
      <c r="I134" s="121" t="s">
        <v>127</v>
      </c>
      <c r="J134" s="143">
        <v>1</v>
      </c>
      <c r="K134" s="144">
        <v>141828</v>
      </c>
      <c r="L134" s="144">
        <v>182958</v>
      </c>
      <c r="M134" s="145">
        <v>182958</v>
      </c>
      <c r="P134" s="216"/>
      <c r="Q134" s="217">
        <f t="shared" si="9"/>
        <v>0</v>
      </c>
      <c r="R134" s="217">
        <f t="shared" si="10"/>
        <v>0</v>
      </c>
      <c r="S134" s="218" t="str">
        <f t="shared" si="11"/>
        <v>ERROR</v>
      </c>
      <c r="T134" s="271"/>
    </row>
    <row r="135" spans="3:20" ht="28.5">
      <c r="C135" s="272"/>
      <c r="D135" s="157">
        <v>5.13</v>
      </c>
      <c r="E135" s="158">
        <v>7900</v>
      </c>
      <c r="F135" s="141" t="s">
        <v>146</v>
      </c>
      <c r="G135" s="141" t="s">
        <v>147</v>
      </c>
      <c r="H135" s="142" t="s">
        <v>149</v>
      </c>
      <c r="I135" s="121" t="s">
        <v>124</v>
      </c>
      <c r="J135" s="143">
        <v>1</v>
      </c>
      <c r="K135" s="144">
        <v>68946</v>
      </c>
      <c r="L135" s="144">
        <v>88940</v>
      </c>
      <c r="M135" s="145">
        <v>88940</v>
      </c>
      <c r="P135" s="216"/>
      <c r="Q135" s="217">
        <f t="shared" si="9"/>
        <v>0</v>
      </c>
      <c r="R135" s="217">
        <f t="shared" si="10"/>
        <v>0</v>
      </c>
      <c r="S135" s="218" t="str">
        <f t="shared" si="11"/>
        <v>ERROR</v>
      </c>
      <c r="T135" s="271"/>
    </row>
    <row r="136" spans="3:20" ht="42.75">
      <c r="C136" s="272"/>
      <c r="D136" s="157">
        <v>5.14</v>
      </c>
      <c r="E136" s="158">
        <v>3723</v>
      </c>
      <c r="F136" s="141" t="s">
        <v>154</v>
      </c>
      <c r="G136" s="141" t="s">
        <v>154</v>
      </c>
      <c r="H136" s="142" t="s">
        <v>155</v>
      </c>
      <c r="I136" s="121" t="s">
        <v>156</v>
      </c>
      <c r="J136" s="143">
        <v>1</v>
      </c>
      <c r="K136" s="144">
        <v>75357</v>
      </c>
      <c r="L136" s="144">
        <v>97211</v>
      </c>
      <c r="M136" s="145">
        <v>97211</v>
      </c>
      <c r="P136" s="216"/>
      <c r="Q136" s="217">
        <f t="shared" si="9"/>
        <v>0</v>
      </c>
      <c r="R136" s="217">
        <f t="shared" si="10"/>
        <v>0</v>
      </c>
      <c r="S136" s="218" t="str">
        <f t="shared" si="11"/>
        <v>ERROR</v>
      </c>
      <c r="T136" s="271"/>
    </row>
    <row r="137" spans="3:20" ht="43.5" thickBot="1">
      <c r="C137" s="272"/>
      <c r="D137" s="160">
        <v>5.15</v>
      </c>
      <c r="E137" s="161">
        <v>3724</v>
      </c>
      <c r="F137" s="148" t="s">
        <v>154</v>
      </c>
      <c r="G137" s="148" t="s">
        <v>154</v>
      </c>
      <c r="H137" s="149" t="s">
        <v>157</v>
      </c>
      <c r="I137" s="147" t="s">
        <v>156</v>
      </c>
      <c r="J137" s="150">
        <v>1</v>
      </c>
      <c r="K137" s="151">
        <v>75357</v>
      </c>
      <c r="L137" s="151">
        <v>97211</v>
      </c>
      <c r="M137" s="152">
        <v>97211</v>
      </c>
      <c r="P137" s="219"/>
      <c r="Q137" s="220">
        <f t="shared" si="9"/>
        <v>0</v>
      </c>
      <c r="R137" s="220">
        <f t="shared" si="10"/>
        <v>0</v>
      </c>
      <c r="S137" s="221" t="str">
        <f t="shared" si="11"/>
        <v>ERROR</v>
      </c>
      <c r="T137" s="271"/>
    </row>
    <row r="138" spans="3:20" ht="18.75" thickBot="1">
      <c r="C138" s="272"/>
      <c r="D138" s="346" t="s">
        <v>86</v>
      </c>
      <c r="E138" s="347"/>
      <c r="F138" s="347"/>
      <c r="G138" s="347"/>
      <c r="H138" s="347"/>
      <c r="I138" s="347"/>
      <c r="J138" s="347"/>
      <c r="K138" s="347"/>
      <c r="L138" s="348"/>
      <c r="M138" s="153">
        <v>1599080</v>
      </c>
      <c r="R138" s="222">
        <f>SUM(R123:R137)</f>
        <v>0</v>
      </c>
      <c r="S138" s="223" t="str">
        <f>IF(OR(R138&lt;=0,R138&gt;$M138,COUNTIF(S123:S137,"error")&gt;0),"ERROR","OK")</f>
        <v>ERROR</v>
      </c>
      <c r="T138" s="271"/>
    </row>
    <row r="139" spans="3:20" ht="13.5" thickBot="1">
      <c r="C139" s="272"/>
      <c r="T139" s="271"/>
    </row>
    <row r="140" spans="3:20" ht="15.75" thickBot="1">
      <c r="C140" s="272"/>
      <c r="D140" s="286" t="s">
        <v>95</v>
      </c>
      <c r="E140" s="287"/>
      <c r="F140" s="287"/>
      <c r="G140" s="287"/>
      <c r="H140" s="287"/>
      <c r="I140" s="287"/>
      <c r="J140" s="287"/>
      <c r="K140" s="287"/>
      <c r="L140" s="287"/>
      <c r="M140" s="288"/>
      <c r="P140" s="206"/>
      <c r="Q140" s="207"/>
      <c r="R140" s="207"/>
      <c r="S140" s="208"/>
      <c r="T140" s="271"/>
    </row>
    <row r="141" spans="3:20" ht="24" customHeight="1">
      <c r="C141" s="272"/>
      <c r="D141" s="349" t="s">
        <v>2</v>
      </c>
      <c r="E141" s="351" t="s">
        <v>81</v>
      </c>
      <c r="F141" s="353" t="s">
        <v>3</v>
      </c>
      <c r="G141" s="353"/>
      <c r="H141" s="349" t="s">
        <v>4</v>
      </c>
      <c r="I141" s="351" t="s">
        <v>5</v>
      </c>
      <c r="J141" s="351" t="s">
        <v>6</v>
      </c>
      <c r="K141" s="354" t="s">
        <v>82</v>
      </c>
      <c r="L141" s="354" t="s">
        <v>83</v>
      </c>
      <c r="M141" s="356" t="s">
        <v>84</v>
      </c>
      <c r="P141" s="338" t="s">
        <v>117</v>
      </c>
      <c r="Q141" s="340" t="s">
        <v>118</v>
      </c>
      <c r="R141" s="342" t="s">
        <v>119</v>
      </c>
      <c r="S141" s="344" t="s">
        <v>120</v>
      </c>
      <c r="T141" s="271"/>
    </row>
    <row r="142" spans="3:20" ht="24" customHeight="1" thickBot="1">
      <c r="C142" s="272"/>
      <c r="D142" s="350"/>
      <c r="E142" s="352"/>
      <c r="F142" s="120" t="s">
        <v>7</v>
      </c>
      <c r="G142" s="120" t="s">
        <v>8</v>
      </c>
      <c r="H142" s="350"/>
      <c r="I142" s="352"/>
      <c r="J142" s="352"/>
      <c r="K142" s="355"/>
      <c r="L142" s="355"/>
      <c r="M142" s="357"/>
      <c r="P142" s="339"/>
      <c r="Q142" s="341"/>
      <c r="R142" s="343"/>
      <c r="S142" s="345"/>
      <c r="T142" s="271"/>
    </row>
    <row r="143" spans="3:20" ht="15.75" thickBot="1">
      <c r="C143" s="272"/>
      <c r="D143" s="333" t="s">
        <v>96</v>
      </c>
      <c r="E143" s="334"/>
      <c r="F143" s="334"/>
      <c r="G143" s="334"/>
      <c r="H143" s="334"/>
      <c r="I143" s="334"/>
      <c r="J143" s="334"/>
      <c r="K143" s="334"/>
      <c r="L143" s="334"/>
      <c r="M143" s="335"/>
      <c r="P143" s="209"/>
      <c r="Q143" s="210"/>
      <c r="R143" s="211"/>
      <c r="S143" s="212"/>
      <c r="T143" s="271"/>
    </row>
    <row r="144" spans="3:20" ht="28.5">
      <c r="C144" s="272"/>
      <c r="D144" s="154">
        <v>6.1</v>
      </c>
      <c r="E144" s="155">
        <v>4598</v>
      </c>
      <c r="F144" s="135" t="s">
        <v>174</v>
      </c>
      <c r="G144" s="135" t="s">
        <v>175</v>
      </c>
      <c r="H144" s="136" t="s">
        <v>177</v>
      </c>
      <c r="I144" s="134" t="s">
        <v>141</v>
      </c>
      <c r="J144" s="137">
        <v>1</v>
      </c>
      <c r="K144" s="138">
        <v>8442</v>
      </c>
      <c r="L144" s="138">
        <v>10890</v>
      </c>
      <c r="M144" s="139">
        <v>10890</v>
      </c>
      <c r="P144" s="213"/>
      <c r="Q144" s="214">
        <f t="shared" ref="Q144:Q149" si="12">ROUND((+P144),0)</f>
        <v>0</v>
      </c>
      <c r="R144" s="214">
        <f t="shared" ref="R144:R149" si="13">ROUND((Q144*$J144),0)</f>
        <v>0</v>
      </c>
      <c r="S144" s="215" t="str">
        <f t="shared" ref="S144:S149" si="14">IF(OR(R144&lt;=0,R144&gt;$M144),"ERROR","OK")</f>
        <v>ERROR</v>
      </c>
      <c r="T144" s="271"/>
    </row>
    <row r="145" spans="3:20" ht="71.25">
      <c r="C145" s="272"/>
      <c r="D145" s="157">
        <v>6.2</v>
      </c>
      <c r="E145" s="158">
        <v>8612</v>
      </c>
      <c r="F145" s="141" t="s">
        <v>178</v>
      </c>
      <c r="G145" s="141" t="s">
        <v>179</v>
      </c>
      <c r="H145" s="142" t="s">
        <v>180</v>
      </c>
      <c r="I145" s="121" t="s">
        <v>124</v>
      </c>
      <c r="J145" s="143">
        <v>1</v>
      </c>
      <c r="K145" s="144">
        <v>123487</v>
      </c>
      <c r="L145" s="144">
        <v>159298</v>
      </c>
      <c r="M145" s="145">
        <v>159298</v>
      </c>
      <c r="P145" s="216"/>
      <c r="Q145" s="217">
        <f t="shared" si="12"/>
        <v>0</v>
      </c>
      <c r="R145" s="217">
        <f t="shared" si="13"/>
        <v>0</v>
      </c>
      <c r="S145" s="218" t="str">
        <f t="shared" si="14"/>
        <v>ERROR</v>
      </c>
      <c r="T145" s="271"/>
    </row>
    <row r="146" spans="3:20" ht="28.5">
      <c r="C146" s="272"/>
      <c r="D146" s="157">
        <v>6.3</v>
      </c>
      <c r="E146" s="158">
        <v>4758</v>
      </c>
      <c r="F146" s="141" t="s">
        <v>174</v>
      </c>
      <c r="G146" s="141" t="s">
        <v>175</v>
      </c>
      <c r="H146" s="142" t="s">
        <v>176</v>
      </c>
      <c r="I146" s="121" t="s">
        <v>141</v>
      </c>
      <c r="J146" s="143">
        <v>1</v>
      </c>
      <c r="K146" s="144">
        <v>6535</v>
      </c>
      <c r="L146" s="144">
        <v>8430</v>
      </c>
      <c r="M146" s="145">
        <v>8430</v>
      </c>
      <c r="P146" s="216"/>
      <c r="Q146" s="217">
        <f t="shared" si="12"/>
        <v>0</v>
      </c>
      <c r="R146" s="217">
        <f t="shared" si="13"/>
        <v>0</v>
      </c>
      <c r="S146" s="218" t="str">
        <f t="shared" si="14"/>
        <v>ERROR</v>
      </c>
      <c r="T146" s="271"/>
    </row>
    <row r="147" spans="3:20" ht="42.75">
      <c r="C147" s="272"/>
      <c r="D147" s="157">
        <v>6.4</v>
      </c>
      <c r="E147" s="158">
        <v>4240</v>
      </c>
      <c r="F147" s="141" t="s">
        <v>138</v>
      </c>
      <c r="G147" s="141" t="s">
        <v>139</v>
      </c>
      <c r="H147" s="142" t="s">
        <v>140</v>
      </c>
      <c r="I147" s="121" t="s">
        <v>141</v>
      </c>
      <c r="J147" s="143">
        <v>1</v>
      </c>
      <c r="K147" s="144">
        <v>14531</v>
      </c>
      <c r="L147" s="144">
        <v>18745</v>
      </c>
      <c r="M147" s="145">
        <v>18745</v>
      </c>
      <c r="P147" s="216"/>
      <c r="Q147" s="217">
        <f t="shared" si="12"/>
        <v>0</v>
      </c>
      <c r="R147" s="217">
        <f t="shared" si="13"/>
        <v>0</v>
      </c>
      <c r="S147" s="218" t="str">
        <f t="shared" si="14"/>
        <v>ERROR</v>
      </c>
      <c r="T147" s="271"/>
    </row>
    <row r="148" spans="3:20" ht="42.75">
      <c r="C148" s="272"/>
      <c r="D148" s="157">
        <v>6.5</v>
      </c>
      <c r="E148" s="158">
        <v>3723</v>
      </c>
      <c r="F148" s="141" t="s">
        <v>154</v>
      </c>
      <c r="G148" s="141" t="s">
        <v>154</v>
      </c>
      <c r="H148" s="142" t="s">
        <v>155</v>
      </c>
      <c r="I148" s="121" t="s">
        <v>156</v>
      </c>
      <c r="J148" s="143">
        <v>1</v>
      </c>
      <c r="K148" s="144">
        <v>75357</v>
      </c>
      <c r="L148" s="144">
        <v>97211</v>
      </c>
      <c r="M148" s="145">
        <v>97211</v>
      </c>
      <c r="P148" s="216"/>
      <c r="Q148" s="217">
        <f t="shared" si="12"/>
        <v>0</v>
      </c>
      <c r="R148" s="217">
        <f t="shared" si="13"/>
        <v>0</v>
      </c>
      <c r="S148" s="218" t="str">
        <f t="shared" si="14"/>
        <v>ERROR</v>
      </c>
      <c r="T148" s="271"/>
    </row>
    <row r="149" spans="3:20" ht="43.5" thickBot="1">
      <c r="C149" s="272"/>
      <c r="D149" s="160">
        <v>6.6</v>
      </c>
      <c r="E149" s="161">
        <v>3724</v>
      </c>
      <c r="F149" s="148" t="s">
        <v>154</v>
      </c>
      <c r="G149" s="148" t="s">
        <v>154</v>
      </c>
      <c r="H149" s="149" t="s">
        <v>157</v>
      </c>
      <c r="I149" s="147" t="s">
        <v>156</v>
      </c>
      <c r="J149" s="150">
        <v>1</v>
      </c>
      <c r="K149" s="151">
        <v>75357</v>
      </c>
      <c r="L149" s="151">
        <v>97211</v>
      </c>
      <c r="M149" s="152">
        <v>97211</v>
      </c>
      <c r="P149" s="219"/>
      <c r="Q149" s="220">
        <f t="shared" si="12"/>
        <v>0</v>
      </c>
      <c r="R149" s="220">
        <f t="shared" si="13"/>
        <v>0</v>
      </c>
      <c r="S149" s="221" t="str">
        <f t="shared" si="14"/>
        <v>ERROR</v>
      </c>
      <c r="T149" s="271"/>
    </row>
    <row r="150" spans="3:20" ht="18.75" thickBot="1">
      <c r="C150" s="272"/>
      <c r="D150" s="346" t="s">
        <v>86</v>
      </c>
      <c r="E150" s="347"/>
      <c r="F150" s="347"/>
      <c r="G150" s="347"/>
      <c r="H150" s="347"/>
      <c r="I150" s="347"/>
      <c r="J150" s="347"/>
      <c r="K150" s="347"/>
      <c r="L150" s="348"/>
      <c r="M150" s="153">
        <v>391785</v>
      </c>
      <c r="R150" s="222">
        <f>SUM(R144:R149)</f>
        <v>0</v>
      </c>
      <c r="S150" s="223" t="str">
        <f>IF(OR(R150&lt;=0,R150&gt;$M150,COUNTIF(S144:S149,"error")&gt;0),"ERROR","OK")</f>
        <v>ERROR</v>
      </c>
      <c r="T150" s="271"/>
    </row>
    <row r="151" spans="3:20" ht="13.5" thickBot="1">
      <c r="C151" s="272"/>
      <c r="T151" s="271"/>
    </row>
    <row r="152" spans="3:20" ht="15.75" thickBot="1">
      <c r="C152" s="272"/>
      <c r="D152" s="286" t="s">
        <v>97</v>
      </c>
      <c r="E152" s="287"/>
      <c r="F152" s="287"/>
      <c r="G152" s="287"/>
      <c r="H152" s="287"/>
      <c r="I152" s="287"/>
      <c r="J152" s="287"/>
      <c r="K152" s="287"/>
      <c r="L152" s="287"/>
      <c r="M152" s="288"/>
      <c r="P152" s="206"/>
      <c r="Q152" s="207"/>
      <c r="R152" s="207"/>
      <c r="S152" s="208"/>
      <c r="T152" s="271"/>
    </row>
    <row r="153" spans="3:20" ht="29.25" customHeight="1">
      <c r="C153" s="272"/>
      <c r="D153" s="349" t="s">
        <v>2</v>
      </c>
      <c r="E153" s="351" t="s">
        <v>81</v>
      </c>
      <c r="F153" s="353" t="s">
        <v>3</v>
      </c>
      <c r="G153" s="353"/>
      <c r="H153" s="349" t="s">
        <v>4</v>
      </c>
      <c r="I153" s="351" t="s">
        <v>5</v>
      </c>
      <c r="J153" s="351" t="s">
        <v>6</v>
      </c>
      <c r="K153" s="354" t="s">
        <v>82</v>
      </c>
      <c r="L153" s="354" t="s">
        <v>83</v>
      </c>
      <c r="M153" s="356" t="s">
        <v>84</v>
      </c>
      <c r="P153" s="338" t="s">
        <v>117</v>
      </c>
      <c r="Q153" s="340" t="s">
        <v>118</v>
      </c>
      <c r="R153" s="342" t="s">
        <v>119</v>
      </c>
      <c r="S153" s="344" t="s">
        <v>120</v>
      </c>
      <c r="T153" s="271"/>
    </row>
    <row r="154" spans="3:20" ht="29.25" customHeight="1" thickBot="1">
      <c r="C154" s="272"/>
      <c r="D154" s="350"/>
      <c r="E154" s="352"/>
      <c r="F154" s="120" t="s">
        <v>7</v>
      </c>
      <c r="G154" s="120" t="s">
        <v>8</v>
      </c>
      <c r="H154" s="350"/>
      <c r="I154" s="352"/>
      <c r="J154" s="352"/>
      <c r="K154" s="355"/>
      <c r="L154" s="355"/>
      <c r="M154" s="357"/>
      <c r="P154" s="339"/>
      <c r="Q154" s="341"/>
      <c r="R154" s="343"/>
      <c r="S154" s="345"/>
      <c r="T154" s="271"/>
    </row>
    <row r="155" spans="3:20" ht="15.75" thickBot="1">
      <c r="C155" s="272"/>
      <c r="D155" s="333" t="s">
        <v>98</v>
      </c>
      <c r="E155" s="334"/>
      <c r="F155" s="334"/>
      <c r="G155" s="334"/>
      <c r="H155" s="334"/>
      <c r="I155" s="334"/>
      <c r="J155" s="334"/>
      <c r="K155" s="334"/>
      <c r="L155" s="334"/>
      <c r="M155" s="335"/>
      <c r="P155" s="224"/>
      <c r="Q155" s="225"/>
      <c r="R155" s="226"/>
      <c r="S155" s="227"/>
      <c r="T155" s="271"/>
    </row>
    <row r="156" spans="3:20" ht="42.75">
      <c r="C156" s="272"/>
      <c r="D156" s="154">
        <v>7.1</v>
      </c>
      <c r="E156" s="155">
        <v>3837</v>
      </c>
      <c r="F156" s="135" t="s">
        <v>134</v>
      </c>
      <c r="G156" s="135" t="s">
        <v>165</v>
      </c>
      <c r="H156" s="136" t="s">
        <v>167</v>
      </c>
      <c r="I156" s="134" t="s">
        <v>141</v>
      </c>
      <c r="J156" s="137">
        <v>1</v>
      </c>
      <c r="K156" s="138">
        <v>10949</v>
      </c>
      <c r="L156" s="138">
        <v>14124</v>
      </c>
      <c r="M156" s="139">
        <v>14124</v>
      </c>
      <c r="P156" s="213"/>
      <c r="Q156" s="214">
        <f t="shared" ref="Q156:Q160" si="15">ROUND((+P156),0)</f>
        <v>0</v>
      </c>
      <c r="R156" s="214">
        <f t="shared" ref="R156:R160" si="16">ROUND((Q156*$J156),0)</f>
        <v>0</v>
      </c>
      <c r="S156" s="215" t="str">
        <f t="shared" ref="S156:S160" si="17">IF(OR(R156&lt;=0,R156&gt;$M156),"ERROR","OK")</f>
        <v>ERROR</v>
      </c>
      <c r="T156" s="271"/>
    </row>
    <row r="157" spans="3:20" ht="28.5">
      <c r="C157" s="272"/>
      <c r="D157" s="157">
        <v>7.2</v>
      </c>
      <c r="E157" s="158">
        <v>4758</v>
      </c>
      <c r="F157" s="141" t="s">
        <v>174</v>
      </c>
      <c r="G157" s="141" t="s">
        <v>175</v>
      </c>
      <c r="H157" s="142" t="s">
        <v>176</v>
      </c>
      <c r="I157" s="121" t="s">
        <v>141</v>
      </c>
      <c r="J157" s="143">
        <v>1</v>
      </c>
      <c r="K157" s="144">
        <v>6535</v>
      </c>
      <c r="L157" s="144">
        <v>8430</v>
      </c>
      <c r="M157" s="145">
        <v>8430</v>
      </c>
      <c r="P157" s="216"/>
      <c r="Q157" s="217">
        <f t="shared" si="15"/>
        <v>0</v>
      </c>
      <c r="R157" s="217">
        <f t="shared" si="16"/>
        <v>0</v>
      </c>
      <c r="S157" s="218" t="str">
        <f t="shared" si="17"/>
        <v>ERROR</v>
      </c>
      <c r="T157" s="271"/>
    </row>
    <row r="158" spans="3:20" ht="42.75">
      <c r="C158" s="272"/>
      <c r="D158" s="157">
        <v>7.3</v>
      </c>
      <c r="E158" s="158">
        <v>4240</v>
      </c>
      <c r="F158" s="141" t="s">
        <v>138</v>
      </c>
      <c r="G158" s="141" t="s">
        <v>139</v>
      </c>
      <c r="H158" s="142" t="s">
        <v>140</v>
      </c>
      <c r="I158" s="121" t="s">
        <v>141</v>
      </c>
      <c r="J158" s="143">
        <v>1</v>
      </c>
      <c r="K158" s="144">
        <v>14531</v>
      </c>
      <c r="L158" s="144">
        <v>18745</v>
      </c>
      <c r="M158" s="145">
        <v>18745</v>
      </c>
      <c r="P158" s="216"/>
      <c r="Q158" s="217">
        <f t="shared" si="15"/>
        <v>0</v>
      </c>
      <c r="R158" s="217">
        <f t="shared" si="16"/>
        <v>0</v>
      </c>
      <c r="S158" s="218" t="str">
        <f t="shared" si="17"/>
        <v>ERROR</v>
      </c>
      <c r="T158" s="271"/>
    </row>
    <row r="159" spans="3:20" ht="42.75">
      <c r="C159" s="272"/>
      <c r="D159" s="157">
        <v>7.4</v>
      </c>
      <c r="E159" s="158">
        <v>3723</v>
      </c>
      <c r="F159" s="141" t="s">
        <v>154</v>
      </c>
      <c r="G159" s="141" t="s">
        <v>154</v>
      </c>
      <c r="H159" s="142" t="s">
        <v>155</v>
      </c>
      <c r="I159" s="121" t="s">
        <v>156</v>
      </c>
      <c r="J159" s="143">
        <v>1</v>
      </c>
      <c r="K159" s="144">
        <v>75357</v>
      </c>
      <c r="L159" s="144">
        <v>97211</v>
      </c>
      <c r="M159" s="145">
        <v>97211</v>
      </c>
      <c r="P159" s="216"/>
      <c r="Q159" s="217">
        <f t="shared" si="15"/>
        <v>0</v>
      </c>
      <c r="R159" s="217">
        <f t="shared" si="16"/>
        <v>0</v>
      </c>
      <c r="S159" s="218" t="str">
        <f t="shared" si="17"/>
        <v>ERROR</v>
      </c>
      <c r="T159" s="271"/>
    </row>
    <row r="160" spans="3:20" ht="43.5" thickBot="1">
      <c r="C160" s="272"/>
      <c r="D160" s="160">
        <v>7.5</v>
      </c>
      <c r="E160" s="161">
        <v>3724</v>
      </c>
      <c r="F160" s="148" t="s">
        <v>154</v>
      </c>
      <c r="G160" s="148" t="s">
        <v>154</v>
      </c>
      <c r="H160" s="149" t="s">
        <v>157</v>
      </c>
      <c r="I160" s="147" t="s">
        <v>156</v>
      </c>
      <c r="J160" s="150">
        <v>1</v>
      </c>
      <c r="K160" s="151">
        <v>75357</v>
      </c>
      <c r="L160" s="151">
        <v>97211</v>
      </c>
      <c r="M160" s="152">
        <v>97211</v>
      </c>
      <c r="P160" s="219"/>
      <c r="Q160" s="220">
        <f t="shared" si="15"/>
        <v>0</v>
      </c>
      <c r="R160" s="220">
        <f t="shared" si="16"/>
        <v>0</v>
      </c>
      <c r="S160" s="221" t="str">
        <f t="shared" si="17"/>
        <v>ERROR</v>
      </c>
      <c r="T160" s="271"/>
    </row>
    <row r="161" spans="3:20" ht="18.75" thickBot="1">
      <c r="C161" s="272"/>
      <c r="D161" s="346" t="s">
        <v>86</v>
      </c>
      <c r="E161" s="347"/>
      <c r="F161" s="347"/>
      <c r="G161" s="347"/>
      <c r="H161" s="347"/>
      <c r="I161" s="347"/>
      <c r="J161" s="347"/>
      <c r="K161" s="347"/>
      <c r="L161" s="348"/>
      <c r="M161" s="153">
        <v>235721</v>
      </c>
      <c r="R161" s="222">
        <f>SUM(R156:R160)</f>
        <v>0</v>
      </c>
      <c r="S161" s="223" t="str">
        <f>IF(OR(R161&lt;=0,R161&gt;$M161,COUNTIF(S156:S160,"error")&gt;0),"ERROR","OK")</f>
        <v>ERROR</v>
      </c>
      <c r="T161" s="271"/>
    </row>
    <row r="162" spans="3:20" ht="15.75" thickBot="1">
      <c r="C162" s="272"/>
      <c r="D162" s="167"/>
      <c r="E162" s="167"/>
      <c r="F162" s="167"/>
      <c r="G162" s="167"/>
      <c r="H162" s="167"/>
      <c r="I162" s="167"/>
      <c r="J162" s="167"/>
      <c r="K162" s="167"/>
      <c r="L162" s="167"/>
      <c r="M162" s="168"/>
      <c r="T162" s="271"/>
    </row>
    <row r="163" spans="3:20" ht="15.75" thickBot="1">
      <c r="C163" s="272"/>
      <c r="D163" s="286" t="s">
        <v>99</v>
      </c>
      <c r="E163" s="287"/>
      <c r="F163" s="287"/>
      <c r="G163" s="287"/>
      <c r="H163" s="287"/>
      <c r="I163" s="287"/>
      <c r="J163" s="287"/>
      <c r="K163" s="287"/>
      <c r="L163" s="287"/>
      <c r="M163" s="288"/>
      <c r="P163" s="206"/>
      <c r="Q163" s="207"/>
      <c r="R163" s="207"/>
      <c r="S163" s="208"/>
      <c r="T163" s="271"/>
    </row>
    <row r="164" spans="3:20" ht="24.75" customHeight="1">
      <c r="C164" s="272"/>
      <c r="D164" s="349" t="s">
        <v>2</v>
      </c>
      <c r="E164" s="351" t="s">
        <v>81</v>
      </c>
      <c r="F164" s="353" t="s">
        <v>3</v>
      </c>
      <c r="G164" s="353"/>
      <c r="H164" s="349" t="s">
        <v>4</v>
      </c>
      <c r="I164" s="351" t="s">
        <v>5</v>
      </c>
      <c r="J164" s="351" t="s">
        <v>6</v>
      </c>
      <c r="K164" s="354" t="s">
        <v>82</v>
      </c>
      <c r="L164" s="354" t="s">
        <v>83</v>
      </c>
      <c r="M164" s="356" t="s">
        <v>84</v>
      </c>
      <c r="P164" s="338" t="s">
        <v>117</v>
      </c>
      <c r="Q164" s="340" t="s">
        <v>118</v>
      </c>
      <c r="R164" s="342" t="s">
        <v>119</v>
      </c>
      <c r="S164" s="344" t="s">
        <v>120</v>
      </c>
      <c r="T164" s="271"/>
    </row>
    <row r="165" spans="3:20" ht="24.75" customHeight="1" thickBot="1">
      <c r="C165" s="272"/>
      <c r="D165" s="350"/>
      <c r="E165" s="352"/>
      <c r="F165" s="120" t="s">
        <v>7</v>
      </c>
      <c r="G165" s="120" t="s">
        <v>8</v>
      </c>
      <c r="H165" s="350"/>
      <c r="I165" s="352"/>
      <c r="J165" s="352"/>
      <c r="K165" s="355"/>
      <c r="L165" s="355"/>
      <c r="M165" s="357"/>
      <c r="P165" s="339"/>
      <c r="Q165" s="341"/>
      <c r="R165" s="343"/>
      <c r="S165" s="345"/>
      <c r="T165" s="271"/>
    </row>
    <row r="166" spans="3:20" ht="15.75" thickBot="1">
      <c r="C166" s="272"/>
      <c r="D166" s="333" t="s">
        <v>100</v>
      </c>
      <c r="E166" s="334"/>
      <c r="F166" s="334"/>
      <c r="G166" s="334"/>
      <c r="H166" s="334"/>
      <c r="I166" s="334"/>
      <c r="J166" s="334"/>
      <c r="K166" s="334"/>
      <c r="L166" s="334"/>
      <c r="M166" s="335"/>
      <c r="P166" s="224"/>
      <c r="Q166" s="225"/>
      <c r="R166" s="226"/>
      <c r="S166" s="227"/>
      <c r="T166" s="271"/>
    </row>
    <row r="167" spans="3:20" ht="28.5">
      <c r="C167" s="272"/>
      <c r="D167" s="154">
        <v>8.1</v>
      </c>
      <c r="E167" s="155">
        <v>4934</v>
      </c>
      <c r="F167" s="135" t="s">
        <v>181</v>
      </c>
      <c r="G167" s="135" t="s">
        <v>181</v>
      </c>
      <c r="H167" s="136" t="s">
        <v>182</v>
      </c>
      <c r="I167" s="134" t="s">
        <v>183</v>
      </c>
      <c r="J167" s="137">
        <v>1</v>
      </c>
      <c r="K167" s="138">
        <v>104209</v>
      </c>
      <c r="L167" s="138">
        <v>134430</v>
      </c>
      <c r="M167" s="169">
        <v>134430</v>
      </c>
      <c r="P167" s="213"/>
      <c r="Q167" s="214">
        <f t="shared" ref="Q167:Q176" si="18">ROUND((+P167),0)</f>
        <v>0</v>
      </c>
      <c r="R167" s="214">
        <f t="shared" ref="R167:R176" si="19">ROUND((Q167*$J167),0)</f>
        <v>0</v>
      </c>
      <c r="S167" s="215" t="str">
        <f t="shared" ref="S167:S176" si="20">IF(OR(R167&lt;=0,R167&gt;$M167),"ERROR","OK")</f>
        <v>ERROR</v>
      </c>
      <c r="T167" s="271"/>
    </row>
    <row r="168" spans="3:20" ht="28.5">
      <c r="C168" s="272"/>
      <c r="D168" s="157">
        <v>8.1999999999999993</v>
      </c>
      <c r="E168" s="158">
        <v>4936</v>
      </c>
      <c r="F168" s="141" t="s">
        <v>181</v>
      </c>
      <c r="G168" s="141" t="s">
        <v>181</v>
      </c>
      <c r="H168" s="142" t="s">
        <v>184</v>
      </c>
      <c r="I168" s="121" t="s">
        <v>156</v>
      </c>
      <c r="J168" s="143">
        <v>1</v>
      </c>
      <c r="K168" s="144">
        <v>28620</v>
      </c>
      <c r="L168" s="144">
        <v>36920</v>
      </c>
      <c r="M168" s="170">
        <v>36920</v>
      </c>
      <c r="P168" s="216"/>
      <c r="Q168" s="217">
        <f t="shared" si="18"/>
        <v>0</v>
      </c>
      <c r="R168" s="217">
        <f t="shared" si="19"/>
        <v>0</v>
      </c>
      <c r="S168" s="218" t="str">
        <f t="shared" si="20"/>
        <v>ERROR</v>
      </c>
      <c r="T168" s="271"/>
    </row>
    <row r="169" spans="3:20" ht="57">
      <c r="C169" s="272"/>
      <c r="D169" s="157">
        <v>8.3000000000000007</v>
      </c>
      <c r="E169" s="158">
        <v>4945</v>
      </c>
      <c r="F169" s="141" t="s">
        <v>181</v>
      </c>
      <c r="G169" s="141" t="s">
        <v>181</v>
      </c>
      <c r="H169" s="142" t="s">
        <v>185</v>
      </c>
      <c r="I169" s="121" t="s">
        <v>186</v>
      </c>
      <c r="J169" s="143">
        <v>1</v>
      </c>
      <c r="K169" s="144">
        <v>8470</v>
      </c>
      <c r="L169" s="144">
        <v>10926</v>
      </c>
      <c r="M169" s="170">
        <v>10926</v>
      </c>
      <c r="P169" s="216"/>
      <c r="Q169" s="217">
        <f t="shared" si="18"/>
        <v>0</v>
      </c>
      <c r="R169" s="217">
        <f t="shared" si="19"/>
        <v>0</v>
      </c>
      <c r="S169" s="218" t="str">
        <f t="shared" si="20"/>
        <v>ERROR</v>
      </c>
      <c r="T169" s="271"/>
    </row>
    <row r="170" spans="3:20" ht="28.5">
      <c r="C170" s="272"/>
      <c r="D170" s="157">
        <v>8.4</v>
      </c>
      <c r="E170" s="158">
        <v>5167</v>
      </c>
      <c r="F170" s="141" t="s">
        <v>181</v>
      </c>
      <c r="G170" s="141" t="s">
        <v>181</v>
      </c>
      <c r="H170" s="142" t="s">
        <v>187</v>
      </c>
      <c r="I170" s="121" t="s">
        <v>188</v>
      </c>
      <c r="J170" s="143">
        <v>1</v>
      </c>
      <c r="K170" s="144">
        <v>1664078</v>
      </c>
      <c r="L170" s="144">
        <v>2146661</v>
      </c>
      <c r="M170" s="170">
        <v>2146661</v>
      </c>
      <c r="P170" s="216"/>
      <c r="Q170" s="217">
        <f t="shared" si="18"/>
        <v>0</v>
      </c>
      <c r="R170" s="217">
        <f t="shared" si="19"/>
        <v>0</v>
      </c>
      <c r="S170" s="218" t="str">
        <f t="shared" si="20"/>
        <v>ERROR</v>
      </c>
      <c r="T170" s="271"/>
    </row>
    <row r="171" spans="3:20" ht="57" customHeight="1">
      <c r="C171" s="272"/>
      <c r="D171" s="157">
        <v>8.5</v>
      </c>
      <c r="E171" s="158">
        <v>5169</v>
      </c>
      <c r="F171" s="141" t="s">
        <v>181</v>
      </c>
      <c r="G171" s="141" t="s">
        <v>181</v>
      </c>
      <c r="H171" s="142" t="s">
        <v>189</v>
      </c>
      <c r="I171" s="121" t="s">
        <v>156</v>
      </c>
      <c r="J171" s="143">
        <v>1</v>
      </c>
      <c r="K171" s="144">
        <v>153169</v>
      </c>
      <c r="L171" s="144">
        <v>197588</v>
      </c>
      <c r="M171" s="170">
        <v>197588</v>
      </c>
      <c r="P171" s="216"/>
      <c r="Q171" s="217">
        <f t="shared" si="18"/>
        <v>0</v>
      </c>
      <c r="R171" s="217">
        <f t="shared" si="19"/>
        <v>0</v>
      </c>
      <c r="S171" s="218" t="str">
        <f t="shared" si="20"/>
        <v>ERROR</v>
      </c>
      <c r="T171" s="271"/>
    </row>
    <row r="172" spans="3:20" ht="42.75" customHeight="1">
      <c r="C172" s="272"/>
      <c r="D172" s="157">
        <v>8.6</v>
      </c>
      <c r="E172" s="158">
        <v>5170</v>
      </c>
      <c r="F172" s="141" t="s">
        <v>181</v>
      </c>
      <c r="G172" s="141" t="s">
        <v>181</v>
      </c>
      <c r="H172" s="142" t="s">
        <v>190</v>
      </c>
      <c r="I172" s="121" t="s">
        <v>183</v>
      </c>
      <c r="J172" s="143">
        <v>1</v>
      </c>
      <c r="K172" s="144">
        <v>290039</v>
      </c>
      <c r="L172" s="144">
        <v>374150</v>
      </c>
      <c r="M172" s="170">
        <v>374150</v>
      </c>
      <c r="P172" s="216"/>
      <c r="Q172" s="217">
        <f t="shared" si="18"/>
        <v>0</v>
      </c>
      <c r="R172" s="217">
        <f t="shared" si="19"/>
        <v>0</v>
      </c>
      <c r="S172" s="218" t="str">
        <f t="shared" si="20"/>
        <v>ERROR</v>
      </c>
      <c r="T172" s="271"/>
    </row>
    <row r="173" spans="3:20" ht="28.5" customHeight="1">
      <c r="C173" s="272"/>
      <c r="D173" s="157">
        <v>8.6999999999999993</v>
      </c>
      <c r="E173" s="158">
        <v>5366</v>
      </c>
      <c r="F173" s="141" t="s">
        <v>181</v>
      </c>
      <c r="G173" s="141" t="s">
        <v>181</v>
      </c>
      <c r="H173" s="142" t="s">
        <v>191</v>
      </c>
      <c r="I173" s="121" t="s">
        <v>124</v>
      </c>
      <c r="J173" s="143">
        <v>1</v>
      </c>
      <c r="K173" s="144">
        <v>2617</v>
      </c>
      <c r="L173" s="144">
        <v>3376</v>
      </c>
      <c r="M173" s="170">
        <v>3376</v>
      </c>
      <c r="P173" s="216"/>
      <c r="Q173" s="217">
        <f t="shared" si="18"/>
        <v>0</v>
      </c>
      <c r="R173" s="217">
        <f t="shared" si="19"/>
        <v>0</v>
      </c>
      <c r="S173" s="218" t="str">
        <f t="shared" si="20"/>
        <v>ERROR</v>
      </c>
      <c r="T173" s="271"/>
    </row>
    <row r="174" spans="3:20" ht="42.75" customHeight="1">
      <c r="C174" s="272"/>
      <c r="D174" s="157">
        <v>8.8000000000000007</v>
      </c>
      <c r="E174" s="158">
        <v>7818</v>
      </c>
      <c r="F174" s="141" t="s">
        <v>181</v>
      </c>
      <c r="G174" s="141" t="s">
        <v>181</v>
      </c>
      <c r="H174" s="142" t="s">
        <v>192</v>
      </c>
      <c r="I174" s="121" t="s">
        <v>183</v>
      </c>
      <c r="J174" s="143">
        <v>1</v>
      </c>
      <c r="K174" s="144">
        <v>9747</v>
      </c>
      <c r="L174" s="144">
        <v>12574</v>
      </c>
      <c r="M174" s="170">
        <v>12574</v>
      </c>
      <c r="P174" s="216"/>
      <c r="Q174" s="217">
        <f t="shared" si="18"/>
        <v>0</v>
      </c>
      <c r="R174" s="217">
        <f t="shared" si="19"/>
        <v>0</v>
      </c>
      <c r="S174" s="218" t="str">
        <f t="shared" si="20"/>
        <v>ERROR</v>
      </c>
      <c r="T174" s="271"/>
    </row>
    <row r="175" spans="3:20" ht="42.75" customHeight="1">
      <c r="C175" s="272"/>
      <c r="D175" s="157">
        <v>8.9</v>
      </c>
      <c r="E175" s="158">
        <v>7819</v>
      </c>
      <c r="F175" s="141" t="s">
        <v>181</v>
      </c>
      <c r="G175" s="141" t="s">
        <v>181</v>
      </c>
      <c r="H175" s="142" t="s">
        <v>193</v>
      </c>
      <c r="I175" s="121" t="s">
        <v>183</v>
      </c>
      <c r="J175" s="143">
        <v>1</v>
      </c>
      <c r="K175" s="144">
        <v>3693</v>
      </c>
      <c r="L175" s="144">
        <v>4764</v>
      </c>
      <c r="M175" s="170">
        <v>4764</v>
      </c>
      <c r="P175" s="216"/>
      <c r="Q175" s="217">
        <f t="shared" si="18"/>
        <v>0</v>
      </c>
      <c r="R175" s="217">
        <f t="shared" si="19"/>
        <v>0</v>
      </c>
      <c r="S175" s="218" t="str">
        <f t="shared" si="20"/>
        <v>ERROR</v>
      </c>
      <c r="T175" s="271"/>
    </row>
    <row r="176" spans="3:20" ht="57" customHeight="1" thickBot="1">
      <c r="C176" s="272"/>
      <c r="D176" s="171">
        <v>8.1</v>
      </c>
      <c r="E176" s="161">
        <v>7820</v>
      </c>
      <c r="F176" s="148" t="s">
        <v>181</v>
      </c>
      <c r="G176" s="148" t="s">
        <v>181</v>
      </c>
      <c r="H176" s="149" t="s">
        <v>194</v>
      </c>
      <c r="I176" s="147" t="s">
        <v>156</v>
      </c>
      <c r="J176" s="150">
        <v>1</v>
      </c>
      <c r="K176" s="151">
        <v>21406</v>
      </c>
      <c r="L176" s="151">
        <v>27614</v>
      </c>
      <c r="M176" s="172">
        <v>27614</v>
      </c>
      <c r="P176" s="219"/>
      <c r="Q176" s="220">
        <f t="shared" si="18"/>
        <v>0</v>
      </c>
      <c r="R176" s="220">
        <f t="shared" si="19"/>
        <v>0</v>
      </c>
      <c r="S176" s="221" t="str">
        <f t="shared" si="20"/>
        <v>ERROR</v>
      </c>
      <c r="T176" s="271"/>
    </row>
    <row r="177" spans="3:20" ht="18.75" thickBot="1">
      <c r="C177" s="272"/>
      <c r="D177" s="346" t="s">
        <v>86</v>
      </c>
      <c r="E177" s="347"/>
      <c r="F177" s="347"/>
      <c r="G177" s="347"/>
      <c r="H177" s="347"/>
      <c r="I177" s="347"/>
      <c r="J177" s="347"/>
      <c r="K177" s="347"/>
      <c r="L177" s="348"/>
      <c r="M177" s="153">
        <v>2949003</v>
      </c>
      <c r="R177" s="222">
        <f>SUM(R167:R176)</f>
        <v>0</v>
      </c>
      <c r="S177" s="223" t="str">
        <f>IF(OR(R177&lt;=0,R177&gt;$M177,COUNTIF(S167:S176,"error")&gt;0),"ERROR","OK")</f>
        <v>ERROR</v>
      </c>
      <c r="T177" s="271"/>
    </row>
    <row r="178" spans="3:20" ht="15.75" thickBot="1">
      <c r="C178" s="272"/>
      <c r="D178" s="167"/>
      <c r="E178" s="167"/>
      <c r="F178" s="167"/>
      <c r="G178" s="167"/>
      <c r="H178" s="167"/>
      <c r="I178" s="167"/>
      <c r="J178" s="167"/>
      <c r="K178" s="167"/>
      <c r="L178" s="167"/>
      <c r="M178" s="168"/>
      <c r="T178" s="271"/>
    </row>
    <row r="179" spans="3:20" ht="15.75" thickBot="1">
      <c r="C179" s="272"/>
      <c r="D179" s="286" t="s">
        <v>101</v>
      </c>
      <c r="E179" s="287"/>
      <c r="F179" s="287"/>
      <c r="G179" s="287"/>
      <c r="H179" s="287"/>
      <c r="I179" s="287"/>
      <c r="J179" s="287"/>
      <c r="K179" s="287"/>
      <c r="L179" s="287"/>
      <c r="M179" s="288"/>
      <c r="P179" s="206"/>
      <c r="Q179" s="207"/>
      <c r="R179" s="207"/>
      <c r="S179" s="208"/>
      <c r="T179" s="271"/>
    </row>
    <row r="180" spans="3:20" ht="27.75" customHeight="1">
      <c r="C180" s="272"/>
      <c r="D180" s="349" t="s">
        <v>2</v>
      </c>
      <c r="E180" s="351" t="s">
        <v>81</v>
      </c>
      <c r="F180" s="353" t="s">
        <v>3</v>
      </c>
      <c r="G180" s="353"/>
      <c r="H180" s="349" t="s">
        <v>4</v>
      </c>
      <c r="I180" s="351" t="s">
        <v>5</v>
      </c>
      <c r="J180" s="351" t="s">
        <v>6</v>
      </c>
      <c r="K180" s="354" t="s">
        <v>82</v>
      </c>
      <c r="L180" s="354" t="s">
        <v>83</v>
      </c>
      <c r="M180" s="356" t="s">
        <v>84</v>
      </c>
      <c r="P180" s="338" t="s">
        <v>117</v>
      </c>
      <c r="Q180" s="340" t="s">
        <v>118</v>
      </c>
      <c r="R180" s="342" t="s">
        <v>119</v>
      </c>
      <c r="S180" s="344" t="s">
        <v>120</v>
      </c>
      <c r="T180" s="271"/>
    </row>
    <row r="181" spans="3:20" ht="27.75" customHeight="1" thickBot="1">
      <c r="C181" s="272"/>
      <c r="D181" s="350"/>
      <c r="E181" s="352"/>
      <c r="F181" s="120" t="s">
        <v>7</v>
      </c>
      <c r="G181" s="120" t="s">
        <v>8</v>
      </c>
      <c r="H181" s="350"/>
      <c r="I181" s="352"/>
      <c r="J181" s="352"/>
      <c r="K181" s="355"/>
      <c r="L181" s="355"/>
      <c r="M181" s="357"/>
      <c r="P181" s="339"/>
      <c r="Q181" s="341"/>
      <c r="R181" s="343"/>
      <c r="S181" s="345"/>
      <c r="T181" s="271"/>
    </row>
    <row r="182" spans="3:20" ht="15.75" thickBot="1">
      <c r="C182" s="272"/>
      <c r="D182" s="333" t="s">
        <v>102</v>
      </c>
      <c r="E182" s="334"/>
      <c r="F182" s="334"/>
      <c r="G182" s="334"/>
      <c r="H182" s="334"/>
      <c r="I182" s="334"/>
      <c r="J182" s="334"/>
      <c r="K182" s="334"/>
      <c r="L182" s="334"/>
      <c r="M182" s="335"/>
      <c r="P182" s="224"/>
      <c r="Q182" s="225"/>
      <c r="R182" s="226"/>
      <c r="S182" s="227"/>
      <c r="T182" s="271"/>
    </row>
    <row r="183" spans="3:20" ht="71.25">
      <c r="C183" s="272"/>
      <c r="D183" s="154">
        <v>9.1</v>
      </c>
      <c r="E183" s="155">
        <v>4928</v>
      </c>
      <c r="F183" s="135" t="s">
        <v>101</v>
      </c>
      <c r="G183" s="135" t="s">
        <v>101</v>
      </c>
      <c r="H183" s="136" t="s">
        <v>195</v>
      </c>
      <c r="I183" s="134" t="s">
        <v>183</v>
      </c>
      <c r="J183" s="137">
        <v>1</v>
      </c>
      <c r="K183" s="138">
        <v>8352</v>
      </c>
      <c r="L183" s="156">
        <v>10774</v>
      </c>
      <c r="M183" s="169">
        <v>10774</v>
      </c>
      <c r="P183" s="213"/>
      <c r="Q183" s="214">
        <f t="shared" ref="Q183:Q189" si="21">ROUND((+P183),0)</f>
        <v>0</v>
      </c>
      <c r="R183" s="214">
        <f t="shared" ref="R183:R189" si="22">ROUND((Q183*$J183),0)</f>
        <v>0</v>
      </c>
      <c r="S183" s="215" t="str">
        <f t="shared" ref="S183:S189" si="23">IF(OR(R183&lt;=0,R183&gt;$M183),"ERROR","OK")</f>
        <v>ERROR</v>
      </c>
      <c r="T183" s="271"/>
    </row>
    <row r="184" spans="3:20" ht="42.75">
      <c r="C184" s="272"/>
      <c r="D184" s="157">
        <v>9.1999999999999993</v>
      </c>
      <c r="E184" s="158">
        <v>4933</v>
      </c>
      <c r="F184" s="141" t="s">
        <v>101</v>
      </c>
      <c r="G184" s="141" t="s">
        <v>101</v>
      </c>
      <c r="H184" s="142" t="s">
        <v>196</v>
      </c>
      <c r="I184" s="121" t="s">
        <v>156</v>
      </c>
      <c r="J184" s="143">
        <v>1</v>
      </c>
      <c r="K184" s="144">
        <v>500000</v>
      </c>
      <c r="L184" s="159">
        <v>645000</v>
      </c>
      <c r="M184" s="170">
        <v>645000</v>
      </c>
      <c r="P184" s="216"/>
      <c r="Q184" s="217">
        <f t="shared" si="21"/>
        <v>0</v>
      </c>
      <c r="R184" s="217">
        <f t="shared" si="22"/>
        <v>0</v>
      </c>
      <c r="S184" s="218" t="str">
        <f t="shared" si="23"/>
        <v>ERROR</v>
      </c>
      <c r="T184" s="271"/>
    </row>
    <row r="185" spans="3:20" ht="42.75">
      <c r="C185" s="272"/>
      <c r="D185" s="157">
        <v>9.3000000000000007</v>
      </c>
      <c r="E185" s="158">
        <v>6084</v>
      </c>
      <c r="F185" s="141" t="s">
        <v>101</v>
      </c>
      <c r="G185" s="141" t="s">
        <v>101</v>
      </c>
      <c r="H185" s="142" t="s">
        <v>197</v>
      </c>
      <c r="I185" s="121" t="s">
        <v>156</v>
      </c>
      <c r="J185" s="143">
        <v>1</v>
      </c>
      <c r="K185" s="144">
        <v>591</v>
      </c>
      <c r="L185" s="159">
        <v>762</v>
      </c>
      <c r="M185" s="170">
        <v>762</v>
      </c>
      <c r="P185" s="216"/>
      <c r="Q185" s="217">
        <f t="shared" si="21"/>
        <v>0</v>
      </c>
      <c r="R185" s="217">
        <f t="shared" si="22"/>
        <v>0</v>
      </c>
      <c r="S185" s="218" t="str">
        <f t="shared" si="23"/>
        <v>ERROR</v>
      </c>
      <c r="T185" s="271"/>
    </row>
    <row r="186" spans="3:20" ht="42.75">
      <c r="C186" s="272"/>
      <c r="D186" s="157">
        <v>9.4</v>
      </c>
      <c r="E186" s="158">
        <v>6085</v>
      </c>
      <c r="F186" s="141" t="s">
        <v>101</v>
      </c>
      <c r="G186" s="141" t="s">
        <v>101</v>
      </c>
      <c r="H186" s="142" t="s">
        <v>198</v>
      </c>
      <c r="I186" s="121" t="s">
        <v>199</v>
      </c>
      <c r="J186" s="143">
        <v>1</v>
      </c>
      <c r="K186" s="144">
        <v>30202</v>
      </c>
      <c r="L186" s="159">
        <v>38961</v>
      </c>
      <c r="M186" s="170">
        <v>38961</v>
      </c>
      <c r="P186" s="216"/>
      <c r="Q186" s="217">
        <f t="shared" si="21"/>
        <v>0</v>
      </c>
      <c r="R186" s="217">
        <f t="shared" si="22"/>
        <v>0</v>
      </c>
      <c r="S186" s="218" t="str">
        <f t="shared" si="23"/>
        <v>ERROR</v>
      </c>
      <c r="T186" s="271"/>
    </row>
    <row r="187" spans="3:20" ht="42.75">
      <c r="C187" s="272"/>
      <c r="D187" s="157">
        <v>9.5</v>
      </c>
      <c r="E187" s="158">
        <v>7772</v>
      </c>
      <c r="F187" s="141" t="s">
        <v>109</v>
      </c>
      <c r="G187" s="141" t="s">
        <v>109</v>
      </c>
      <c r="H187" s="142" t="s">
        <v>200</v>
      </c>
      <c r="I187" s="121" t="s">
        <v>183</v>
      </c>
      <c r="J187" s="143">
        <v>1</v>
      </c>
      <c r="K187" s="144">
        <v>31560</v>
      </c>
      <c r="L187" s="159">
        <v>40712</v>
      </c>
      <c r="M187" s="170">
        <v>40712</v>
      </c>
      <c r="P187" s="216"/>
      <c r="Q187" s="217">
        <f t="shared" si="21"/>
        <v>0</v>
      </c>
      <c r="R187" s="217">
        <f t="shared" si="22"/>
        <v>0</v>
      </c>
      <c r="S187" s="218" t="str">
        <f t="shared" si="23"/>
        <v>ERROR</v>
      </c>
      <c r="T187" s="271"/>
    </row>
    <row r="188" spans="3:20" ht="56.25" customHeight="1">
      <c r="C188" s="272"/>
      <c r="D188" s="157">
        <v>9.6</v>
      </c>
      <c r="E188" s="158">
        <v>8768</v>
      </c>
      <c r="F188" s="141" t="s">
        <v>109</v>
      </c>
      <c r="G188" s="141" t="s">
        <v>109</v>
      </c>
      <c r="H188" s="142" t="s">
        <v>201</v>
      </c>
      <c r="I188" s="121" t="s">
        <v>183</v>
      </c>
      <c r="J188" s="143">
        <v>1</v>
      </c>
      <c r="K188" s="144">
        <v>78750</v>
      </c>
      <c r="L188" s="159">
        <v>101588</v>
      </c>
      <c r="M188" s="170">
        <v>101588</v>
      </c>
      <c r="P188" s="216"/>
      <c r="Q188" s="217">
        <f t="shared" si="21"/>
        <v>0</v>
      </c>
      <c r="R188" s="217">
        <f t="shared" si="22"/>
        <v>0</v>
      </c>
      <c r="S188" s="218" t="str">
        <f t="shared" si="23"/>
        <v>ERROR</v>
      </c>
      <c r="T188" s="271"/>
    </row>
    <row r="189" spans="3:20" ht="57.75" thickBot="1">
      <c r="C189" s="272"/>
      <c r="D189" s="160">
        <v>9.6999999999999993</v>
      </c>
      <c r="E189" s="161">
        <v>8775</v>
      </c>
      <c r="F189" s="148" t="s">
        <v>109</v>
      </c>
      <c r="G189" s="148" t="s">
        <v>109</v>
      </c>
      <c r="H189" s="149" t="s">
        <v>202</v>
      </c>
      <c r="I189" s="147" t="s">
        <v>183</v>
      </c>
      <c r="J189" s="150">
        <v>1</v>
      </c>
      <c r="K189" s="151">
        <v>46152</v>
      </c>
      <c r="L189" s="162">
        <v>59536</v>
      </c>
      <c r="M189" s="172">
        <v>59536</v>
      </c>
      <c r="P189" s="219"/>
      <c r="Q189" s="220">
        <f t="shared" si="21"/>
        <v>0</v>
      </c>
      <c r="R189" s="220">
        <f t="shared" si="22"/>
        <v>0</v>
      </c>
      <c r="S189" s="221" t="str">
        <f t="shared" si="23"/>
        <v>ERROR</v>
      </c>
      <c r="T189" s="271"/>
    </row>
    <row r="190" spans="3:20" ht="18.75" thickBot="1">
      <c r="C190" s="272"/>
      <c r="D190" s="299" t="s">
        <v>86</v>
      </c>
      <c r="E190" s="300"/>
      <c r="F190" s="300"/>
      <c r="G190" s="300"/>
      <c r="H190" s="300"/>
      <c r="I190" s="300"/>
      <c r="J190" s="300"/>
      <c r="K190" s="300"/>
      <c r="L190" s="301"/>
      <c r="M190" s="173">
        <v>897333</v>
      </c>
      <c r="R190" s="222">
        <f>SUM(R183:R189)</f>
        <v>0</v>
      </c>
      <c r="S190" s="223" t="str">
        <f>IF(OR(R190&lt;=0,R190&gt;$M190,COUNTIF(S183:S189,"error")&gt;0),"ERROR","OK")</f>
        <v>ERROR</v>
      </c>
      <c r="T190" s="271"/>
    </row>
    <row r="191" spans="3:20" ht="15.75" thickBot="1">
      <c r="C191" s="272"/>
      <c r="D191" s="167"/>
      <c r="E191" s="167"/>
      <c r="F191" s="167"/>
      <c r="G191" s="167"/>
      <c r="H191" s="167"/>
      <c r="I191" s="167"/>
      <c r="J191" s="167"/>
      <c r="K191" s="167"/>
      <c r="L191" s="167"/>
      <c r="M191" s="168"/>
      <c r="T191" s="271"/>
    </row>
    <row r="192" spans="3:20" ht="15.75" thickBot="1">
      <c r="C192" s="272"/>
      <c r="D192" s="286" t="s">
        <v>103</v>
      </c>
      <c r="E192" s="287"/>
      <c r="F192" s="287"/>
      <c r="G192" s="287"/>
      <c r="H192" s="287"/>
      <c r="I192" s="287"/>
      <c r="J192" s="287"/>
      <c r="K192" s="287"/>
      <c r="L192" s="287"/>
      <c r="M192" s="288"/>
      <c r="P192" s="206"/>
      <c r="Q192" s="207"/>
      <c r="R192" s="207"/>
      <c r="S192" s="208"/>
      <c r="T192" s="271"/>
    </row>
    <row r="193" spans="3:20" ht="27" customHeight="1">
      <c r="C193" s="272"/>
      <c r="D193" s="349" t="s">
        <v>2</v>
      </c>
      <c r="E193" s="351" t="s">
        <v>81</v>
      </c>
      <c r="F193" s="353" t="s">
        <v>3</v>
      </c>
      <c r="G193" s="353"/>
      <c r="H193" s="349" t="s">
        <v>4</v>
      </c>
      <c r="I193" s="351" t="s">
        <v>5</v>
      </c>
      <c r="J193" s="351" t="s">
        <v>6</v>
      </c>
      <c r="K193" s="354" t="s">
        <v>82</v>
      </c>
      <c r="L193" s="354" t="s">
        <v>83</v>
      </c>
      <c r="M193" s="356" t="s">
        <v>84</v>
      </c>
      <c r="P193" s="338" t="s">
        <v>117</v>
      </c>
      <c r="Q193" s="340" t="s">
        <v>118</v>
      </c>
      <c r="R193" s="342" t="s">
        <v>119</v>
      </c>
      <c r="S193" s="344" t="s">
        <v>120</v>
      </c>
      <c r="T193" s="271"/>
    </row>
    <row r="194" spans="3:20" ht="27" customHeight="1" thickBot="1">
      <c r="C194" s="272"/>
      <c r="D194" s="350"/>
      <c r="E194" s="352"/>
      <c r="F194" s="120" t="s">
        <v>7</v>
      </c>
      <c r="G194" s="120" t="s">
        <v>8</v>
      </c>
      <c r="H194" s="350"/>
      <c r="I194" s="352"/>
      <c r="J194" s="352"/>
      <c r="K194" s="355"/>
      <c r="L194" s="355"/>
      <c r="M194" s="357"/>
      <c r="P194" s="339"/>
      <c r="Q194" s="341"/>
      <c r="R194" s="343"/>
      <c r="S194" s="345"/>
      <c r="T194" s="271"/>
    </row>
    <row r="195" spans="3:20" ht="15.75" thickBot="1">
      <c r="C195" s="272"/>
      <c r="D195" s="333" t="s">
        <v>104</v>
      </c>
      <c r="E195" s="334"/>
      <c r="F195" s="334"/>
      <c r="G195" s="334"/>
      <c r="H195" s="334"/>
      <c r="I195" s="334"/>
      <c r="J195" s="334"/>
      <c r="K195" s="334"/>
      <c r="L195" s="334"/>
      <c r="M195" s="335"/>
      <c r="P195" s="224"/>
      <c r="Q195" s="225"/>
      <c r="R195" s="226"/>
      <c r="S195" s="227"/>
      <c r="T195" s="271"/>
    </row>
    <row r="196" spans="3:20" ht="42.75">
      <c r="C196" s="272"/>
      <c r="D196" s="154">
        <v>10.1</v>
      </c>
      <c r="E196" s="155">
        <v>3180</v>
      </c>
      <c r="F196" s="135" t="s">
        <v>138</v>
      </c>
      <c r="G196" s="135" t="s">
        <v>139</v>
      </c>
      <c r="H196" s="136" t="s">
        <v>203</v>
      </c>
      <c r="I196" s="134" t="s">
        <v>141</v>
      </c>
      <c r="J196" s="137">
        <v>1</v>
      </c>
      <c r="K196" s="138">
        <v>1601</v>
      </c>
      <c r="L196" s="156">
        <v>2065</v>
      </c>
      <c r="M196" s="169">
        <v>2065</v>
      </c>
      <c r="P196" s="213"/>
      <c r="Q196" s="214">
        <f t="shared" ref="Q196:Q232" si="24">ROUND((+P196),0)</f>
        <v>0</v>
      </c>
      <c r="R196" s="214">
        <f t="shared" ref="R196:R232" si="25">ROUND((Q196*$J196),0)</f>
        <v>0</v>
      </c>
      <c r="S196" s="215" t="str">
        <f t="shared" ref="S196:S232" si="26">IF(OR(R196&lt;=0,R196&gt;$M196),"ERROR","OK")</f>
        <v>ERROR</v>
      </c>
      <c r="T196" s="271"/>
    </row>
    <row r="197" spans="3:20" ht="28.5">
      <c r="C197" s="272"/>
      <c r="D197" s="157">
        <v>10.199999999999999</v>
      </c>
      <c r="E197" s="158">
        <v>5188</v>
      </c>
      <c r="F197" s="141" t="s">
        <v>138</v>
      </c>
      <c r="G197" s="141" t="s">
        <v>204</v>
      </c>
      <c r="H197" s="142" t="s">
        <v>205</v>
      </c>
      <c r="I197" s="121" t="s">
        <v>156</v>
      </c>
      <c r="J197" s="143">
        <v>1</v>
      </c>
      <c r="K197" s="144">
        <v>42988</v>
      </c>
      <c r="L197" s="159">
        <v>55455</v>
      </c>
      <c r="M197" s="170">
        <v>55455</v>
      </c>
      <c r="P197" s="216"/>
      <c r="Q197" s="217">
        <f t="shared" si="24"/>
        <v>0</v>
      </c>
      <c r="R197" s="217">
        <f t="shared" si="25"/>
        <v>0</v>
      </c>
      <c r="S197" s="218" t="str">
        <f t="shared" si="26"/>
        <v>ERROR</v>
      </c>
      <c r="T197" s="271"/>
    </row>
    <row r="198" spans="3:20" ht="42.75">
      <c r="C198" s="272"/>
      <c r="D198" s="157">
        <v>10.3</v>
      </c>
      <c r="E198" s="158">
        <v>5189</v>
      </c>
      <c r="F198" s="141" t="s">
        <v>138</v>
      </c>
      <c r="G198" s="141" t="s">
        <v>204</v>
      </c>
      <c r="H198" s="142" t="s">
        <v>206</v>
      </c>
      <c r="I198" s="121" t="s">
        <v>156</v>
      </c>
      <c r="J198" s="143">
        <v>1</v>
      </c>
      <c r="K198" s="144">
        <v>71077</v>
      </c>
      <c r="L198" s="159">
        <v>91689</v>
      </c>
      <c r="M198" s="170">
        <v>91689</v>
      </c>
      <c r="P198" s="216"/>
      <c r="Q198" s="217">
        <f t="shared" si="24"/>
        <v>0</v>
      </c>
      <c r="R198" s="217">
        <f t="shared" si="25"/>
        <v>0</v>
      </c>
      <c r="S198" s="218" t="str">
        <f t="shared" si="26"/>
        <v>ERROR</v>
      </c>
      <c r="T198" s="271"/>
    </row>
    <row r="199" spans="3:20" ht="42.75">
      <c r="C199" s="272"/>
      <c r="D199" s="157">
        <v>10.4</v>
      </c>
      <c r="E199" s="158">
        <v>5205</v>
      </c>
      <c r="F199" s="141" t="s">
        <v>174</v>
      </c>
      <c r="G199" s="141" t="s">
        <v>175</v>
      </c>
      <c r="H199" s="142" t="s">
        <v>207</v>
      </c>
      <c r="I199" s="121" t="s">
        <v>141</v>
      </c>
      <c r="J199" s="143">
        <v>1</v>
      </c>
      <c r="K199" s="144">
        <v>33737</v>
      </c>
      <c r="L199" s="159">
        <v>43521</v>
      </c>
      <c r="M199" s="170">
        <v>43521</v>
      </c>
      <c r="P199" s="216"/>
      <c r="Q199" s="217">
        <f t="shared" si="24"/>
        <v>0</v>
      </c>
      <c r="R199" s="217">
        <f t="shared" si="25"/>
        <v>0</v>
      </c>
      <c r="S199" s="218" t="str">
        <f t="shared" si="26"/>
        <v>ERROR</v>
      </c>
      <c r="T199" s="271"/>
    </row>
    <row r="200" spans="3:20" ht="28.5">
      <c r="C200" s="272"/>
      <c r="D200" s="157">
        <v>10.5</v>
      </c>
      <c r="E200" s="158">
        <v>3433</v>
      </c>
      <c r="F200" s="141" t="s">
        <v>138</v>
      </c>
      <c r="G200" s="141" t="s">
        <v>139</v>
      </c>
      <c r="H200" s="142" t="s">
        <v>208</v>
      </c>
      <c r="I200" s="121" t="s">
        <v>156</v>
      </c>
      <c r="J200" s="143">
        <v>1</v>
      </c>
      <c r="K200" s="144">
        <v>4806</v>
      </c>
      <c r="L200" s="159">
        <v>6200</v>
      </c>
      <c r="M200" s="170">
        <v>6200</v>
      </c>
      <c r="P200" s="216"/>
      <c r="Q200" s="217">
        <f t="shared" si="24"/>
        <v>0</v>
      </c>
      <c r="R200" s="217">
        <f t="shared" si="25"/>
        <v>0</v>
      </c>
      <c r="S200" s="218" t="str">
        <f t="shared" si="26"/>
        <v>ERROR</v>
      </c>
      <c r="T200" s="271"/>
    </row>
    <row r="201" spans="3:20" ht="42.75">
      <c r="C201" s="272"/>
      <c r="D201" s="157">
        <v>10.6</v>
      </c>
      <c r="E201" s="158">
        <v>3434</v>
      </c>
      <c r="F201" s="141" t="s">
        <v>138</v>
      </c>
      <c r="G201" s="141" t="s">
        <v>139</v>
      </c>
      <c r="H201" s="142" t="s">
        <v>209</v>
      </c>
      <c r="I201" s="121" t="s">
        <v>156</v>
      </c>
      <c r="J201" s="143">
        <v>1</v>
      </c>
      <c r="K201" s="144">
        <v>69415</v>
      </c>
      <c r="L201" s="159">
        <v>89545</v>
      </c>
      <c r="M201" s="170">
        <v>89545</v>
      </c>
      <c r="P201" s="216"/>
      <c r="Q201" s="217">
        <f t="shared" si="24"/>
        <v>0</v>
      </c>
      <c r="R201" s="217">
        <f t="shared" si="25"/>
        <v>0</v>
      </c>
      <c r="S201" s="218" t="str">
        <f t="shared" si="26"/>
        <v>ERROR</v>
      </c>
      <c r="T201" s="271"/>
    </row>
    <row r="202" spans="3:20" ht="42.75">
      <c r="C202" s="272"/>
      <c r="D202" s="157">
        <v>10.7</v>
      </c>
      <c r="E202" s="158">
        <v>3490</v>
      </c>
      <c r="F202" s="141" t="s">
        <v>138</v>
      </c>
      <c r="G202" s="141" t="s">
        <v>139</v>
      </c>
      <c r="H202" s="142" t="s">
        <v>210</v>
      </c>
      <c r="I202" s="121" t="s">
        <v>156</v>
      </c>
      <c r="J202" s="143">
        <v>1</v>
      </c>
      <c r="K202" s="144">
        <v>53143</v>
      </c>
      <c r="L202" s="159">
        <v>68554</v>
      </c>
      <c r="M202" s="170">
        <v>68554</v>
      </c>
      <c r="P202" s="216"/>
      <c r="Q202" s="217">
        <f t="shared" si="24"/>
        <v>0</v>
      </c>
      <c r="R202" s="217">
        <f t="shared" si="25"/>
        <v>0</v>
      </c>
      <c r="S202" s="218" t="str">
        <f t="shared" si="26"/>
        <v>ERROR</v>
      </c>
      <c r="T202" s="271"/>
    </row>
    <row r="203" spans="3:20" ht="42.75">
      <c r="C203" s="272"/>
      <c r="D203" s="157">
        <v>10.8</v>
      </c>
      <c r="E203" s="158">
        <v>3491</v>
      </c>
      <c r="F203" s="141" t="s">
        <v>138</v>
      </c>
      <c r="G203" s="141" t="s">
        <v>139</v>
      </c>
      <c r="H203" s="142" t="s">
        <v>211</v>
      </c>
      <c r="I203" s="121" t="s">
        <v>156</v>
      </c>
      <c r="J203" s="143">
        <v>1</v>
      </c>
      <c r="K203" s="144">
        <v>42233</v>
      </c>
      <c r="L203" s="159">
        <v>54481</v>
      </c>
      <c r="M203" s="170">
        <v>54481</v>
      </c>
      <c r="P203" s="216"/>
      <c r="Q203" s="217">
        <f t="shared" si="24"/>
        <v>0</v>
      </c>
      <c r="R203" s="217">
        <f t="shared" si="25"/>
        <v>0</v>
      </c>
      <c r="S203" s="218" t="str">
        <f t="shared" si="26"/>
        <v>ERROR</v>
      </c>
      <c r="T203" s="271"/>
    </row>
    <row r="204" spans="3:20" ht="42.75">
      <c r="C204" s="272"/>
      <c r="D204" s="157">
        <v>10.9</v>
      </c>
      <c r="E204" s="158">
        <v>3492</v>
      </c>
      <c r="F204" s="141" t="s">
        <v>138</v>
      </c>
      <c r="G204" s="141" t="s">
        <v>139</v>
      </c>
      <c r="H204" s="142" t="s">
        <v>212</v>
      </c>
      <c r="I204" s="121" t="s">
        <v>156</v>
      </c>
      <c r="J204" s="143">
        <v>1</v>
      </c>
      <c r="K204" s="144">
        <v>76723</v>
      </c>
      <c r="L204" s="159">
        <v>98973</v>
      </c>
      <c r="M204" s="170">
        <v>98973</v>
      </c>
      <c r="P204" s="216"/>
      <c r="Q204" s="217">
        <f t="shared" si="24"/>
        <v>0</v>
      </c>
      <c r="R204" s="217">
        <f t="shared" si="25"/>
        <v>0</v>
      </c>
      <c r="S204" s="218" t="str">
        <f t="shared" si="26"/>
        <v>ERROR</v>
      </c>
      <c r="T204" s="271"/>
    </row>
    <row r="205" spans="3:20" ht="28.5">
      <c r="C205" s="272"/>
      <c r="D205" s="157">
        <v>10.1</v>
      </c>
      <c r="E205" s="158">
        <v>3688</v>
      </c>
      <c r="F205" s="141" t="s">
        <v>138</v>
      </c>
      <c r="G205" s="141" t="s">
        <v>204</v>
      </c>
      <c r="H205" s="142" t="s">
        <v>213</v>
      </c>
      <c r="I205" s="121" t="s">
        <v>156</v>
      </c>
      <c r="J205" s="143">
        <v>1</v>
      </c>
      <c r="K205" s="144">
        <v>41764</v>
      </c>
      <c r="L205" s="159">
        <v>53876</v>
      </c>
      <c r="M205" s="170">
        <v>53876</v>
      </c>
      <c r="P205" s="216"/>
      <c r="Q205" s="217">
        <f t="shared" si="24"/>
        <v>0</v>
      </c>
      <c r="R205" s="217">
        <f t="shared" si="25"/>
        <v>0</v>
      </c>
      <c r="S205" s="218" t="str">
        <f t="shared" si="26"/>
        <v>ERROR</v>
      </c>
      <c r="T205" s="271"/>
    </row>
    <row r="206" spans="3:20" ht="42.75">
      <c r="C206" s="272"/>
      <c r="D206" s="157">
        <v>10.11</v>
      </c>
      <c r="E206" s="158">
        <v>3872</v>
      </c>
      <c r="F206" s="141" t="s">
        <v>138</v>
      </c>
      <c r="G206" s="141" t="s">
        <v>139</v>
      </c>
      <c r="H206" s="142" t="s">
        <v>214</v>
      </c>
      <c r="I206" s="121" t="s">
        <v>141</v>
      </c>
      <c r="J206" s="143">
        <v>1</v>
      </c>
      <c r="K206" s="144">
        <v>2323</v>
      </c>
      <c r="L206" s="159">
        <v>2997</v>
      </c>
      <c r="M206" s="170">
        <v>2997</v>
      </c>
      <c r="P206" s="216"/>
      <c r="Q206" s="217">
        <f t="shared" si="24"/>
        <v>0</v>
      </c>
      <c r="R206" s="217">
        <f t="shared" si="25"/>
        <v>0</v>
      </c>
      <c r="S206" s="218" t="str">
        <f t="shared" si="26"/>
        <v>ERROR</v>
      </c>
      <c r="T206" s="271"/>
    </row>
    <row r="207" spans="3:20" ht="42.75">
      <c r="C207" s="272"/>
      <c r="D207" s="157">
        <v>10.119999999999999</v>
      </c>
      <c r="E207" s="158">
        <v>4241</v>
      </c>
      <c r="F207" s="141" t="s">
        <v>138</v>
      </c>
      <c r="G207" s="141" t="s">
        <v>139</v>
      </c>
      <c r="H207" s="142" t="s">
        <v>215</v>
      </c>
      <c r="I207" s="121" t="s">
        <v>141</v>
      </c>
      <c r="J207" s="143">
        <v>1</v>
      </c>
      <c r="K207" s="144">
        <v>14531</v>
      </c>
      <c r="L207" s="159">
        <v>18745</v>
      </c>
      <c r="M207" s="170">
        <v>18745</v>
      </c>
      <c r="P207" s="216"/>
      <c r="Q207" s="217">
        <f t="shared" si="24"/>
        <v>0</v>
      </c>
      <c r="R207" s="217">
        <f t="shared" si="25"/>
        <v>0</v>
      </c>
      <c r="S207" s="218" t="str">
        <f t="shared" si="26"/>
        <v>ERROR</v>
      </c>
      <c r="T207" s="271"/>
    </row>
    <row r="208" spans="3:20" ht="42.75">
      <c r="C208" s="272"/>
      <c r="D208" s="157">
        <v>10.130000000000001</v>
      </c>
      <c r="E208" s="158">
        <v>4249</v>
      </c>
      <c r="F208" s="141" t="s">
        <v>138</v>
      </c>
      <c r="G208" s="141" t="s">
        <v>139</v>
      </c>
      <c r="H208" s="142" t="s">
        <v>216</v>
      </c>
      <c r="I208" s="121" t="s">
        <v>141</v>
      </c>
      <c r="J208" s="143">
        <v>1</v>
      </c>
      <c r="K208" s="144">
        <v>18163</v>
      </c>
      <c r="L208" s="159">
        <v>23430</v>
      </c>
      <c r="M208" s="170">
        <v>23430</v>
      </c>
      <c r="P208" s="216"/>
      <c r="Q208" s="217">
        <f t="shared" si="24"/>
        <v>0</v>
      </c>
      <c r="R208" s="217">
        <f t="shared" si="25"/>
        <v>0</v>
      </c>
      <c r="S208" s="218" t="str">
        <f t="shared" si="26"/>
        <v>ERROR</v>
      </c>
      <c r="T208" s="271"/>
    </row>
    <row r="209" spans="3:20" ht="28.5">
      <c r="C209" s="272"/>
      <c r="D209" s="157">
        <v>10.14</v>
      </c>
      <c r="E209" s="158">
        <v>4569</v>
      </c>
      <c r="F209" s="141" t="s">
        <v>138</v>
      </c>
      <c r="G209" s="141" t="s">
        <v>139</v>
      </c>
      <c r="H209" s="142" t="s">
        <v>217</v>
      </c>
      <c r="I209" s="121" t="s">
        <v>156</v>
      </c>
      <c r="J209" s="143">
        <v>1</v>
      </c>
      <c r="K209" s="144">
        <v>8056</v>
      </c>
      <c r="L209" s="159">
        <v>10392</v>
      </c>
      <c r="M209" s="170">
        <v>10392</v>
      </c>
      <c r="P209" s="216"/>
      <c r="Q209" s="217">
        <f t="shared" si="24"/>
        <v>0</v>
      </c>
      <c r="R209" s="217">
        <f t="shared" si="25"/>
        <v>0</v>
      </c>
      <c r="S209" s="218" t="str">
        <f t="shared" si="26"/>
        <v>ERROR</v>
      </c>
      <c r="T209" s="271"/>
    </row>
    <row r="210" spans="3:20" ht="57">
      <c r="C210" s="272"/>
      <c r="D210" s="157">
        <v>10.15</v>
      </c>
      <c r="E210" s="158">
        <v>4860</v>
      </c>
      <c r="F210" s="141" t="s">
        <v>138</v>
      </c>
      <c r="G210" s="141" t="s">
        <v>139</v>
      </c>
      <c r="H210" s="142" t="s">
        <v>218</v>
      </c>
      <c r="I210" s="121" t="s">
        <v>156</v>
      </c>
      <c r="J210" s="143">
        <v>1</v>
      </c>
      <c r="K210" s="144">
        <v>173636</v>
      </c>
      <c r="L210" s="159">
        <v>223990</v>
      </c>
      <c r="M210" s="170">
        <v>223990</v>
      </c>
      <c r="P210" s="216"/>
      <c r="Q210" s="217">
        <f t="shared" si="24"/>
        <v>0</v>
      </c>
      <c r="R210" s="217">
        <f t="shared" si="25"/>
        <v>0</v>
      </c>
      <c r="S210" s="218" t="str">
        <f t="shared" si="26"/>
        <v>ERROR</v>
      </c>
      <c r="T210" s="271"/>
    </row>
    <row r="211" spans="3:20" ht="42.75">
      <c r="C211" s="272"/>
      <c r="D211" s="157">
        <v>10.16</v>
      </c>
      <c r="E211" s="158">
        <v>4867</v>
      </c>
      <c r="F211" s="141" t="s">
        <v>138</v>
      </c>
      <c r="G211" s="141" t="s">
        <v>139</v>
      </c>
      <c r="H211" s="142" t="s">
        <v>219</v>
      </c>
      <c r="I211" s="121" t="s">
        <v>141</v>
      </c>
      <c r="J211" s="143">
        <v>1</v>
      </c>
      <c r="K211" s="144">
        <v>72652</v>
      </c>
      <c r="L211" s="159">
        <v>93721</v>
      </c>
      <c r="M211" s="170">
        <v>93721</v>
      </c>
      <c r="P211" s="216"/>
      <c r="Q211" s="217">
        <f t="shared" si="24"/>
        <v>0</v>
      </c>
      <c r="R211" s="217">
        <f t="shared" si="25"/>
        <v>0</v>
      </c>
      <c r="S211" s="218" t="str">
        <f t="shared" si="26"/>
        <v>ERROR</v>
      </c>
      <c r="T211" s="271"/>
    </row>
    <row r="212" spans="3:20" ht="71.25">
      <c r="C212" s="272"/>
      <c r="D212" s="157">
        <v>10.17</v>
      </c>
      <c r="E212" s="158">
        <v>4921</v>
      </c>
      <c r="F212" s="141" t="s">
        <v>138</v>
      </c>
      <c r="G212" s="141" t="s">
        <v>204</v>
      </c>
      <c r="H212" s="142" t="s">
        <v>220</v>
      </c>
      <c r="I212" s="121" t="s">
        <v>156</v>
      </c>
      <c r="J212" s="143">
        <v>1</v>
      </c>
      <c r="K212" s="144">
        <v>123725</v>
      </c>
      <c r="L212" s="159">
        <v>159605</v>
      </c>
      <c r="M212" s="170">
        <v>159605</v>
      </c>
      <c r="P212" s="216"/>
      <c r="Q212" s="217">
        <f t="shared" si="24"/>
        <v>0</v>
      </c>
      <c r="R212" s="217">
        <f t="shared" si="25"/>
        <v>0</v>
      </c>
      <c r="S212" s="218" t="str">
        <f t="shared" si="26"/>
        <v>ERROR</v>
      </c>
      <c r="T212" s="271"/>
    </row>
    <row r="213" spans="3:20" ht="28.5">
      <c r="C213" s="272"/>
      <c r="D213" s="157">
        <v>10.18</v>
      </c>
      <c r="E213" s="158">
        <v>4930</v>
      </c>
      <c r="F213" s="141" t="s">
        <v>138</v>
      </c>
      <c r="G213" s="141" t="s">
        <v>204</v>
      </c>
      <c r="H213" s="142" t="s">
        <v>221</v>
      </c>
      <c r="I213" s="121" t="s">
        <v>188</v>
      </c>
      <c r="J213" s="143">
        <v>1</v>
      </c>
      <c r="K213" s="144">
        <v>1651836</v>
      </c>
      <c r="L213" s="159">
        <v>2130868</v>
      </c>
      <c r="M213" s="170">
        <v>2130868</v>
      </c>
      <c r="P213" s="216"/>
      <c r="Q213" s="217">
        <f t="shared" si="24"/>
        <v>0</v>
      </c>
      <c r="R213" s="217">
        <f t="shared" si="25"/>
        <v>0</v>
      </c>
      <c r="S213" s="218" t="str">
        <f t="shared" si="26"/>
        <v>ERROR</v>
      </c>
      <c r="T213" s="271"/>
    </row>
    <row r="214" spans="3:20" ht="28.5">
      <c r="C214" s="272"/>
      <c r="D214" s="157">
        <v>10.19</v>
      </c>
      <c r="E214" s="158">
        <v>4966</v>
      </c>
      <c r="F214" s="141" t="s">
        <v>138</v>
      </c>
      <c r="G214" s="141" t="s">
        <v>204</v>
      </c>
      <c r="H214" s="142" t="s">
        <v>222</v>
      </c>
      <c r="I214" s="121" t="s">
        <v>156</v>
      </c>
      <c r="J214" s="143">
        <v>1</v>
      </c>
      <c r="K214" s="144">
        <v>3497</v>
      </c>
      <c r="L214" s="159">
        <v>4511</v>
      </c>
      <c r="M214" s="170">
        <v>4511</v>
      </c>
      <c r="P214" s="216"/>
      <c r="Q214" s="217">
        <f t="shared" si="24"/>
        <v>0</v>
      </c>
      <c r="R214" s="217">
        <f t="shared" si="25"/>
        <v>0</v>
      </c>
      <c r="S214" s="218" t="str">
        <f t="shared" si="26"/>
        <v>ERROR</v>
      </c>
      <c r="T214" s="271"/>
    </row>
    <row r="215" spans="3:20" ht="28.5">
      <c r="C215" s="272"/>
      <c r="D215" s="165">
        <v>10.199999999999999</v>
      </c>
      <c r="E215" s="158">
        <v>5188</v>
      </c>
      <c r="F215" s="141" t="s">
        <v>138</v>
      </c>
      <c r="G215" s="141" t="s">
        <v>204</v>
      </c>
      <c r="H215" s="142" t="s">
        <v>205</v>
      </c>
      <c r="I215" s="121" t="s">
        <v>156</v>
      </c>
      <c r="J215" s="143">
        <v>1</v>
      </c>
      <c r="K215" s="144">
        <v>42988</v>
      </c>
      <c r="L215" s="159">
        <v>55455</v>
      </c>
      <c r="M215" s="170">
        <v>55455</v>
      </c>
      <c r="P215" s="216"/>
      <c r="Q215" s="217">
        <f t="shared" si="24"/>
        <v>0</v>
      </c>
      <c r="R215" s="217">
        <f t="shared" si="25"/>
        <v>0</v>
      </c>
      <c r="S215" s="218" t="str">
        <f t="shared" si="26"/>
        <v>ERROR</v>
      </c>
      <c r="T215" s="271"/>
    </row>
    <row r="216" spans="3:20" ht="42.75">
      <c r="C216" s="272"/>
      <c r="D216" s="157">
        <v>10.210000000000001</v>
      </c>
      <c r="E216" s="158">
        <v>5189</v>
      </c>
      <c r="F216" s="141" t="s">
        <v>138</v>
      </c>
      <c r="G216" s="141" t="s">
        <v>204</v>
      </c>
      <c r="H216" s="142" t="s">
        <v>206</v>
      </c>
      <c r="I216" s="121" t="s">
        <v>156</v>
      </c>
      <c r="J216" s="143">
        <v>1</v>
      </c>
      <c r="K216" s="144">
        <v>71077</v>
      </c>
      <c r="L216" s="159">
        <v>91689</v>
      </c>
      <c r="M216" s="170">
        <v>91689</v>
      </c>
      <c r="P216" s="216"/>
      <c r="Q216" s="217">
        <f t="shared" si="24"/>
        <v>0</v>
      </c>
      <c r="R216" s="217">
        <f t="shared" si="25"/>
        <v>0</v>
      </c>
      <c r="S216" s="218" t="str">
        <f t="shared" si="26"/>
        <v>ERROR</v>
      </c>
      <c r="T216" s="271"/>
    </row>
    <row r="217" spans="3:20" ht="28.5">
      <c r="C217" s="272"/>
      <c r="D217" s="157">
        <v>10.220000000000001</v>
      </c>
      <c r="E217" s="158">
        <v>5230</v>
      </c>
      <c r="F217" s="141" t="s">
        <v>138</v>
      </c>
      <c r="G217" s="141" t="s">
        <v>139</v>
      </c>
      <c r="H217" s="142" t="s">
        <v>223</v>
      </c>
      <c r="I217" s="121" t="s">
        <v>141</v>
      </c>
      <c r="J217" s="143">
        <v>1</v>
      </c>
      <c r="K217" s="144">
        <v>13912</v>
      </c>
      <c r="L217" s="159">
        <v>17946</v>
      </c>
      <c r="M217" s="170">
        <v>17946</v>
      </c>
      <c r="P217" s="216"/>
      <c r="Q217" s="217">
        <f t="shared" si="24"/>
        <v>0</v>
      </c>
      <c r="R217" s="217">
        <f t="shared" si="25"/>
        <v>0</v>
      </c>
      <c r="S217" s="218" t="str">
        <f t="shared" si="26"/>
        <v>ERROR</v>
      </c>
      <c r="T217" s="271"/>
    </row>
    <row r="218" spans="3:20" ht="28.5">
      <c r="C218" s="272"/>
      <c r="D218" s="157">
        <v>10.23</v>
      </c>
      <c r="E218" s="158">
        <v>5241</v>
      </c>
      <c r="F218" s="141" t="s">
        <v>138</v>
      </c>
      <c r="G218" s="141" t="s">
        <v>139</v>
      </c>
      <c r="H218" s="142" t="s">
        <v>224</v>
      </c>
      <c r="I218" s="121" t="s">
        <v>156</v>
      </c>
      <c r="J218" s="143">
        <v>1</v>
      </c>
      <c r="K218" s="144">
        <v>11793</v>
      </c>
      <c r="L218" s="159">
        <v>15213</v>
      </c>
      <c r="M218" s="170">
        <v>15213</v>
      </c>
      <c r="P218" s="216"/>
      <c r="Q218" s="217">
        <f t="shared" si="24"/>
        <v>0</v>
      </c>
      <c r="R218" s="217">
        <f t="shared" si="25"/>
        <v>0</v>
      </c>
      <c r="S218" s="218" t="str">
        <f t="shared" si="26"/>
        <v>ERROR</v>
      </c>
      <c r="T218" s="271"/>
    </row>
    <row r="219" spans="3:20" ht="28.5">
      <c r="C219" s="272"/>
      <c r="D219" s="157">
        <v>10.24</v>
      </c>
      <c r="E219" s="158">
        <v>5242</v>
      </c>
      <c r="F219" s="141" t="s">
        <v>138</v>
      </c>
      <c r="G219" s="141" t="s">
        <v>139</v>
      </c>
      <c r="H219" s="142" t="s">
        <v>225</v>
      </c>
      <c r="I219" s="121" t="s">
        <v>156</v>
      </c>
      <c r="J219" s="143">
        <v>1</v>
      </c>
      <c r="K219" s="144">
        <v>187224</v>
      </c>
      <c r="L219" s="159">
        <v>241519</v>
      </c>
      <c r="M219" s="170">
        <v>241519</v>
      </c>
      <c r="P219" s="216"/>
      <c r="Q219" s="217">
        <f t="shared" si="24"/>
        <v>0</v>
      </c>
      <c r="R219" s="217">
        <f t="shared" si="25"/>
        <v>0</v>
      </c>
      <c r="S219" s="218" t="str">
        <f t="shared" si="26"/>
        <v>ERROR</v>
      </c>
      <c r="T219" s="271"/>
    </row>
    <row r="220" spans="3:20" ht="42.75">
      <c r="C220" s="272"/>
      <c r="D220" s="157">
        <v>10.25</v>
      </c>
      <c r="E220" s="158">
        <v>5729</v>
      </c>
      <c r="F220" s="141" t="s">
        <v>138</v>
      </c>
      <c r="G220" s="141" t="s">
        <v>139</v>
      </c>
      <c r="H220" s="142" t="s">
        <v>226</v>
      </c>
      <c r="I220" s="121" t="s">
        <v>156</v>
      </c>
      <c r="J220" s="143">
        <v>1</v>
      </c>
      <c r="K220" s="144">
        <v>1307719</v>
      </c>
      <c r="L220" s="159">
        <v>1686958</v>
      </c>
      <c r="M220" s="170">
        <v>1686958</v>
      </c>
      <c r="P220" s="216"/>
      <c r="Q220" s="217">
        <f t="shared" si="24"/>
        <v>0</v>
      </c>
      <c r="R220" s="217">
        <f t="shared" si="25"/>
        <v>0</v>
      </c>
      <c r="S220" s="218" t="str">
        <f t="shared" si="26"/>
        <v>ERROR</v>
      </c>
      <c r="T220" s="271"/>
    </row>
    <row r="221" spans="3:20" ht="28.5">
      <c r="C221" s="272"/>
      <c r="D221" s="157">
        <v>10.26</v>
      </c>
      <c r="E221" s="158">
        <v>6030</v>
      </c>
      <c r="F221" s="141" t="s">
        <v>138</v>
      </c>
      <c r="G221" s="141" t="s">
        <v>204</v>
      </c>
      <c r="H221" s="142" t="s">
        <v>227</v>
      </c>
      <c r="I221" s="121" t="s">
        <v>156</v>
      </c>
      <c r="J221" s="143">
        <v>1</v>
      </c>
      <c r="K221" s="144">
        <v>369944</v>
      </c>
      <c r="L221" s="159">
        <v>477228</v>
      </c>
      <c r="M221" s="170">
        <v>477228</v>
      </c>
      <c r="P221" s="216"/>
      <c r="Q221" s="217">
        <f t="shared" si="24"/>
        <v>0</v>
      </c>
      <c r="R221" s="217">
        <f t="shared" si="25"/>
        <v>0</v>
      </c>
      <c r="S221" s="218" t="str">
        <f t="shared" si="26"/>
        <v>ERROR</v>
      </c>
      <c r="T221" s="271"/>
    </row>
    <row r="222" spans="3:20" ht="42.75">
      <c r="C222" s="272"/>
      <c r="D222" s="157">
        <v>10.27</v>
      </c>
      <c r="E222" s="158">
        <v>6032</v>
      </c>
      <c r="F222" s="141" t="s">
        <v>138</v>
      </c>
      <c r="G222" s="141" t="s">
        <v>204</v>
      </c>
      <c r="H222" s="142" t="s">
        <v>228</v>
      </c>
      <c r="I222" s="121" t="s">
        <v>156</v>
      </c>
      <c r="J222" s="143">
        <v>1</v>
      </c>
      <c r="K222" s="144">
        <v>369944</v>
      </c>
      <c r="L222" s="159">
        <v>477228</v>
      </c>
      <c r="M222" s="170">
        <v>477228</v>
      </c>
      <c r="P222" s="216"/>
      <c r="Q222" s="217">
        <f t="shared" si="24"/>
        <v>0</v>
      </c>
      <c r="R222" s="217">
        <f t="shared" si="25"/>
        <v>0</v>
      </c>
      <c r="S222" s="218" t="str">
        <f t="shared" si="26"/>
        <v>ERROR</v>
      </c>
      <c r="T222" s="271"/>
    </row>
    <row r="223" spans="3:20" ht="42.75">
      <c r="C223" s="272"/>
      <c r="D223" s="157">
        <v>10.28</v>
      </c>
      <c r="E223" s="158">
        <v>6033</v>
      </c>
      <c r="F223" s="141" t="s">
        <v>138</v>
      </c>
      <c r="G223" s="141" t="s">
        <v>204</v>
      </c>
      <c r="H223" s="142" t="s">
        <v>229</v>
      </c>
      <c r="I223" s="121" t="s">
        <v>156</v>
      </c>
      <c r="J223" s="143">
        <v>1</v>
      </c>
      <c r="K223" s="144">
        <v>369944</v>
      </c>
      <c r="L223" s="159">
        <v>477228</v>
      </c>
      <c r="M223" s="170">
        <v>477228</v>
      </c>
      <c r="P223" s="216"/>
      <c r="Q223" s="217">
        <f t="shared" si="24"/>
        <v>0</v>
      </c>
      <c r="R223" s="217">
        <f t="shared" si="25"/>
        <v>0</v>
      </c>
      <c r="S223" s="218" t="str">
        <f t="shared" si="26"/>
        <v>ERROR</v>
      </c>
      <c r="T223" s="271"/>
    </row>
    <row r="224" spans="3:20" ht="42.75">
      <c r="C224" s="272"/>
      <c r="D224" s="157">
        <v>10.29</v>
      </c>
      <c r="E224" s="158">
        <v>6034</v>
      </c>
      <c r="F224" s="141" t="s">
        <v>138</v>
      </c>
      <c r="G224" s="141" t="s">
        <v>204</v>
      </c>
      <c r="H224" s="142" t="s">
        <v>230</v>
      </c>
      <c r="I224" s="121" t="s">
        <v>156</v>
      </c>
      <c r="J224" s="143">
        <v>1</v>
      </c>
      <c r="K224" s="144">
        <v>305524</v>
      </c>
      <c r="L224" s="159">
        <v>394126</v>
      </c>
      <c r="M224" s="170">
        <v>394126</v>
      </c>
      <c r="P224" s="216"/>
      <c r="Q224" s="217">
        <f t="shared" si="24"/>
        <v>0</v>
      </c>
      <c r="R224" s="217">
        <f t="shared" si="25"/>
        <v>0</v>
      </c>
      <c r="S224" s="218" t="str">
        <f t="shared" si="26"/>
        <v>ERROR</v>
      </c>
      <c r="T224" s="271"/>
    </row>
    <row r="225" spans="3:20" ht="28.5">
      <c r="C225" s="272"/>
      <c r="D225" s="165">
        <v>10.3</v>
      </c>
      <c r="E225" s="158">
        <v>6178</v>
      </c>
      <c r="F225" s="141" t="s">
        <v>138</v>
      </c>
      <c r="G225" s="141" t="s">
        <v>204</v>
      </c>
      <c r="H225" s="142" t="s">
        <v>231</v>
      </c>
      <c r="I225" s="121" t="s">
        <v>183</v>
      </c>
      <c r="J225" s="143">
        <v>1</v>
      </c>
      <c r="K225" s="144">
        <v>14407</v>
      </c>
      <c r="L225" s="159">
        <v>18585</v>
      </c>
      <c r="M225" s="170">
        <v>18585</v>
      </c>
      <c r="P225" s="216"/>
      <c r="Q225" s="217">
        <f t="shared" si="24"/>
        <v>0</v>
      </c>
      <c r="R225" s="217">
        <f t="shared" si="25"/>
        <v>0</v>
      </c>
      <c r="S225" s="218" t="str">
        <f t="shared" si="26"/>
        <v>ERROR</v>
      </c>
      <c r="T225" s="271"/>
    </row>
    <row r="226" spans="3:20" ht="28.5">
      <c r="C226" s="272"/>
      <c r="D226" s="157">
        <v>10.31</v>
      </c>
      <c r="E226" s="158">
        <v>6179</v>
      </c>
      <c r="F226" s="141" t="s">
        <v>138</v>
      </c>
      <c r="G226" s="141" t="s">
        <v>204</v>
      </c>
      <c r="H226" s="142" t="s">
        <v>232</v>
      </c>
      <c r="I226" s="121" t="s">
        <v>183</v>
      </c>
      <c r="J226" s="143">
        <v>1</v>
      </c>
      <c r="K226" s="144">
        <v>12748</v>
      </c>
      <c r="L226" s="159">
        <v>16445</v>
      </c>
      <c r="M226" s="170">
        <v>16445</v>
      </c>
      <c r="P226" s="216"/>
      <c r="Q226" s="217">
        <f t="shared" si="24"/>
        <v>0</v>
      </c>
      <c r="R226" s="217">
        <f t="shared" si="25"/>
        <v>0</v>
      </c>
      <c r="S226" s="218" t="str">
        <f t="shared" si="26"/>
        <v>ERROR</v>
      </c>
      <c r="T226" s="271"/>
    </row>
    <row r="227" spans="3:20" ht="28.5">
      <c r="C227" s="272"/>
      <c r="D227" s="157">
        <v>10.32</v>
      </c>
      <c r="E227" s="158">
        <v>6187</v>
      </c>
      <c r="F227" s="141" t="s">
        <v>138</v>
      </c>
      <c r="G227" s="141" t="s">
        <v>204</v>
      </c>
      <c r="H227" s="142" t="s">
        <v>233</v>
      </c>
      <c r="I227" s="121" t="s">
        <v>183</v>
      </c>
      <c r="J227" s="143">
        <v>1</v>
      </c>
      <c r="K227" s="144">
        <v>169650</v>
      </c>
      <c r="L227" s="159">
        <v>218849</v>
      </c>
      <c r="M227" s="170">
        <v>218849</v>
      </c>
      <c r="P227" s="216"/>
      <c r="Q227" s="217">
        <f t="shared" si="24"/>
        <v>0</v>
      </c>
      <c r="R227" s="217">
        <f t="shared" si="25"/>
        <v>0</v>
      </c>
      <c r="S227" s="218" t="str">
        <f t="shared" si="26"/>
        <v>ERROR</v>
      </c>
      <c r="T227" s="271"/>
    </row>
    <row r="228" spans="3:20" ht="42.75">
      <c r="C228" s="272"/>
      <c r="D228" s="157">
        <v>10.33</v>
      </c>
      <c r="E228" s="158">
        <v>6484</v>
      </c>
      <c r="F228" s="141" t="s">
        <v>138</v>
      </c>
      <c r="G228" s="141" t="s">
        <v>204</v>
      </c>
      <c r="H228" s="142" t="s">
        <v>234</v>
      </c>
      <c r="I228" s="121" t="s">
        <v>183</v>
      </c>
      <c r="J228" s="143">
        <v>1</v>
      </c>
      <c r="K228" s="144">
        <v>125434</v>
      </c>
      <c r="L228" s="159">
        <v>161810</v>
      </c>
      <c r="M228" s="170">
        <v>161810</v>
      </c>
      <c r="P228" s="216"/>
      <c r="Q228" s="217">
        <f t="shared" si="24"/>
        <v>0</v>
      </c>
      <c r="R228" s="217">
        <f t="shared" si="25"/>
        <v>0</v>
      </c>
      <c r="S228" s="218" t="str">
        <f t="shared" si="26"/>
        <v>ERROR</v>
      </c>
      <c r="T228" s="271"/>
    </row>
    <row r="229" spans="3:20" ht="71.25">
      <c r="C229" s="272"/>
      <c r="D229" s="157">
        <v>10.34</v>
      </c>
      <c r="E229" s="158">
        <v>6573</v>
      </c>
      <c r="F229" s="141" t="s">
        <v>138</v>
      </c>
      <c r="G229" s="141" t="s">
        <v>139</v>
      </c>
      <c r="H229" s="142" t="s">
        <v>235</v>
      </c>
      <c r="I229" s="121" t="s">
        <v>124</v>
      </c>
      <c r="J229" s="143">
        <v>1</v>
      </c>
      <c r="K229" s="144">
        <v>47124</v>
      </c>
      <c r="L229" s="159">
        <v>60790</v>
      </c>
      <c r="M229" s="170">
        <v>60790</v>
      </c>
      <c r="P229" s="216"/>
      <c r="Q229" s="217">
        <f t="shared" si="24"/>
        <v>0</v>
      </c>
      <c r="R229" s="217">
        <f t="shared" si="25"/>
        <v>0</v>
      </c>
      <c r="S229" s="218" t="str">
        <f t="shared" si="26"/>
        <v>ERROR</v>
      </c>
      <c r="T229" s="271"/>
    </row>
    <row r="230" spans="3:20" ht="28.5">
      <c r="C230" s="272"/>
      <c r="D230" s="157">
        <v>10.35</v>
      </c>
      <c r="E230" s="158">
        <v>7881</v>
      </c>
      <c r="F230" s="141" t="s">
        <v>138</v>
      </c>
      <c r="G230" s="141" t="s">
        <v>139</v>
      </c>
      <c r="H230" s="142" t="s">
        <v>236</v>
      </c>
      <c r="I230" s="121" t="s">
        <v>156</v>
      </c>
      <c r="J230" s="143">
        <v>1</v>
      </c>
      <c r="K230" s="144">
        <v>6025</v>
      </c>
      <c r="L230" s="159">
        <v>7772</v>
      </c>
      <c r="M230" s="170">
        <v>7772</v>
      </c>
      <c r="P230" s="216"/>
      <c r="Q230" s="217">
        <f t="shared" si="24"/>
        <v>0</v>
      </c>
      <c r="R230" s="217">
        <f t="shared" si="25"/>
        <v>0</v>
      </c>
      <c r="S230" s="218" t="str">
        <f t="shared" si="26"/>
        <v>ERROR</v>
      </c>
      <c r="T230" s="271"/>
    </row>
    <row r="231" spans="3:20" ht="57">
      <c r="C231" s="272"/>
      <c r="D231" s="157">
        <v>10.36</v>
      </c>
      <c r="E231" s="158">
        <v>7957</v>
      </c>
      <c r="F231" s="141" t="s">
        <v>138</v>
      </c>
      <c r="G231" s="141" t="s">
        <v>237</v>
      </c>
      <c r="H231" s="142" t="s">
        <v>238</v>
      </c>
      <c r="I231" s="121" t="s">
        <v>141</v>
      </c>
      <c r="J231" s="143">
        <v>1</v>
      </c>
      <c r="K231" s="144">
        <v>60486</v>
      </c>
      <c r="L231" s="159">
        <v>78027</v>
      </c>
      <c r="M231" s="170">
        <v>78027</v>
      </c>
      <c r="P231" s="216"/>
      <c r="Q231" s="217">
        <f t="shared" si="24"/>
        <v>0</v>
      </c>
      <c r="R231" s="217">
        <f t="shared" si="25"/>
        <v>0</v>
      </c>
      <c r="S231" s="218" t="str">
        <f t="shared" si="26"/>
        <v>ERROR</v>
      </c>
      <c r="T231" s="271"/>
    </row>
    <row r="232" spans="3:20" ht="57.75" thickBot="1">
      <c r="C232" s="272"/>
      <c r="D232" s="160">
        <v>10.37</v>
      </c>
      <c r="E232" s="161">
        <v>8093</v>
      </c>
      <c r="F232" s="148" t="s">
        <v>138</v>
      </c>
      <c r="G232" s="148" t="s">
        <v>237</v>
      </c>
      <c r="H232" s="149" t="s">
        <v>239</v>
      </c>
      <c r="I232" s="147" t="s">
        <v>156</v>
      </c>
      <c r="J232" s="150">
        <v>1</v>
      </c>
      <c r="K232" s="151">
        <v>36195</v>
      </c>
      <c r="L232" s="162">
        <v>46692</v>
      </c>
      <c r="M232" s="172">
        <v>46692</v>
      </c>
      <c r="P232" s="219"/>
      <c r="Q232" s="220">
        <f t="shared" si="24"/>
        <v>0</v>
      </c>
      <c r="R232" s="220">
        <f t="shared" si="25"/>
        <v>0</v>
      </c>
      <c r="S232" s="221" t="str">
        <f t="shared" si="26"/>
        <v>ERROR</v>
      </c>
      <c r="T232" s="271"/>
    </row>
    <row r="233" spans="3:20" ht="18.75" thickBot="1">
      <c r="C233" s="272"/>
      <c r="D233" s="299" t="s">
        <v>86</v>
      </c>
      <c r="E233" s="300"/>
      <c r="F233" s="300"/>
      <c r="G233" s="300"/>
      <c r="H233" s="300"/>
      <c r="I233" s="300"/>
      <c r="J233" s="300"/>
      <c r="K233" s="300"/>
      <c r="L233" s="301"/>
      <c r="M233" s="173">
        <v>7776178</v>
      </c>
      <c r="R233" s="222">
        <f>SUM(R196:R232)</f>
        <v>0</v>
      </c>
      <c r="S233" s="223" t="str">
        <f>IF(OR(R233&lt;=0,R233&gt;$M233,COUNTIF(S196:S232,"error")&gt;0),"ERROR","OK")</f>
        <v>ERROR</v>
      </c>
      <c r="T233" s="271"/>
    </row>
    <row r="234" spans="3:20" ht="15.75" thickBot="1">
      <c r="C234" s="272"/>
      <c r="D234" s="174"/>
      <c r="E234" s="167"/>
      <c r="F234" s="167"/>
      <c r="G234" s="167"/>
      <c r="H234" s="167"/>
      <c r="I234" s="167"/>
      <c r="J234" s="167"/>
      <c r="K234" s="167"/>
      <c r="L234" s="167"/>
      <c r="M234" s="168"/>
      <c r="T234" s="271"/>
    </row>
    <row r="235" spans="3:20" ht="15.75" thickBot="1">
      <c r="C235" s="272"/>
      <c r="D235" s="286" t="s">
        <v>105</v>
      </c>
      <c r="E235" s="287"/>
      <c r="F235" s="287"/>
      <c r="G235" s="287"/>
      <c r="H235" s="287"/>
      <c r="I235" s="287"/>
      <c r="J235" s="287"/>
      <c r="K235" s="287"/>
      <c r="L235" s="287"/>
      <c r="M235" s="288"/>
      <c r="P235" s="206"/>
      <c r="Q235" s="207"/>
      <c r="R235" s="207"/>
      <c r="S235" s="208"/>
      <c r="T235" s="271"/>
    </row>
    <row r="236" spans="3:20" ht="21.75" customHeight="1">
      <c r="C236" s="272"/>
      <c r="D236" s="349" t="s">
        <v>2</v>
      </c>
      <c r="E236" s="351" t="s">
        <v>81</v>
      </c>
      <c r="F236" s="353" t="s">
        <v>3</v>
      </c>
      <c r="G236" s="353"/>
      <c r="H236" s="349" t="s">
        <v>4</v>
      </c>
      <c r="I236" s="351" t="s">
        <v>5</v>
      </c>
      <c r="J236" s="351" t="s">
        <v>6</v>
      </c>
      <c r="K236" s="354" t="s">
        <v>82</v>
      </c>
      <c r="L236" s="354" t="s">
        <v>83</v>
      </c>
      <c r="M236" s="356" t="s">
        <v>84</v>
      </c>
      <c r="P236" s="338" t="s">
        <v>117</v>
      </c>
      <c r="Q236" s="340" t="s">
        <v>118</v>
      </c>
      <c r="R236" s="342" t="s">
        <v>119</v>
      </c>
      <c r="S236" s="344" t="s">
        <v>120</v>
      </c>
      <c r="T236" s="271"/>
    </row>
    <row r="237" spans="3:20" ht="21.75" customHeight="1" thickBot="1">
      <c r="C237" s="272"/>
      <c r="D237" s="350"/>
      <c r="E237" s="352"/>
      <c r="F237" s="120" t="s">
        <v>7</v>
      </c>
      <c r="G237" s="120" t="s">
        <v>8</v>
      </c>
      <c r="H237" s="350"/>
      <c r="I237" s="352"/>
      <c r="J237" s="352"/>
      <c r="K237" s="355"/>
      <c r="L237" s="355"/>
      <c r="M237" s="357"/>
      <c r="P237" s="339"/>
      <c r="Q237" s="341"/>
      <c r="R237" s="343"/>
      <c r="S237" s="345"/>
      <c r="T237" s="271"/>
    </row>
    <row r="238" spans="3:20" ht="15.75" thickBot="1">
      <c r="C238" s="272"/>
      <c r="D238" s="333" t="s">
        <v>106</v>
      </c>
      <c r="E238" s="334"/>
      <c r="F238" s="334"/>
      <c r="G238" s="334"/>
      <c r="H238" s="334"/>
      <c r="I238" s="334"/>
      <c r="J238" s="334"/>
      <c r="K238" s="334"/>
      <c r="L238" s="334"/>
      <c r="M238" s="335"/>
      <c r="P238" s="224"/>
      <c r="Q238" s="225"/>
      <c r="R238" s="226"/>
      <c r="S238" s="227"/>
      <c r="T238" s="271"/>
    </row>
    <row r="239" spans="3:20" ht="42.75">
      <c r="C239" s="272"/>
      <c r="D239" s="154">
        <v>11.1</v>
      </c>
      <c r="E239" s="155">
        <v>3041</v>
      </c>
      <c r="F239" s="135" t="s">
        <v>154</v>
      </c>
      <c r="G239" s="135" t="s">
        <v>154</v>
      </c>
      <c r="H239" s="136" t="s">
        <v>240</v>
      </c>
      <c r="I239" s="134" t="s">
        <v>141</v>
      </c>
      <c r="J239" s="137">
        <v>1</v>
      </c>
      <c r="K239" s="138">
        <v>24517</v>
      </c>
      <c r="L239" s="138">
        <v>31627</v>
      </c>
      <c r="M239" s="139">
        <v>31627</v>
      </c>
      <c r="P239" s="213"/>
      <c r="Q239" s="214">
        <f t="shared" ref="Q239:Q274" si="27">ROUND((+P239),0)</f>
        <v>0</v>
      </c>
      <c r="R239" s="214">
        <f t="shared" ref="R239:R274" si="28">ROUND((Q239*$J239),0)</f>
        <v>0</v>
      </c>
      <c r="S239" s="215" t="str">
        <f t="shared" ref="S239:S274" si="29">IF(OR(R239&lt;=0,R239&gt;$M239),"ERROR","OK")</f>
        <v>ERROR</v>
      </c>
      <c r="T239" s="271"/>
    </row>
    <row r="240" spans="3:20" ht="42.75">
      <c r="C240" s="272"/>
      <c r="D240" s="157">
        <v>11.2</v>
      </c>
      <c r="E240" s="158">
        <v>3042</v>
      </c>
      <c r="F240" s="141" t="s">
        <v>154</v>
      </c>
      <c r="G240" s="141" t="s">
        <v>154</v>
      </c>
      <c r="H240" s="142" t="s">
        <v>241</v>
      </c>
      <c r="I240" s="121" t="s">
        <v>141</v>
      </c>
      <c r="J240" s="143">
        <v>1</v>
      </c>
      <c r="K240" s="144">
        <v>51046</v>
      </c>
      <c r="L240" s="144">
        <v>65849</v>
      </c>
      <c r="M240" s="145">
        <v>65849</v>
      </c>
      <c r="P240" s="216"/>
      <c r="Q240" s="217">
        <f t="shared" si="27"/>
        <v>0</v>
      </c>
      <c r="R240" s="217">
        <f t="shared" si="28"/>
        <v>0</v>
      </c>
      <c r="S240" s="218" t="str">
        <f t="shared" si="29"/>
        <v>ERROR</v>
      </c>
      <c r="T240" s="271"/>
    </row>
    <row r="241" spans="3:20" ht="42.75">
      <c r="C241" s="272"/>
      <c r="D241" s="157">
        <v>11.3</v>
      </c>
      <c r="E241" s="158">
        <v>3043</v>
      </c>
      <c r="F241" s="141" t="s">
        <v>154</v>
      </c>
      <c r="G241" s="141" t="s">
        <v>154</v>
      </c>
      <c r="H241" s="142" t="s">
        <v>242</v>
      </c>
      <c r="I241" s="121" t="s">
        <v>141</v>
      </c>
      <c r="J241" s="143">
        <v>1</v>
      </c>
      <c r="K241" s="144">
        <v>71150</v>
      </c>
      <c r="L241" s="144">
        <v>91784</v>
      </c>
      <c r="M241" s="145">
        <v>91784</v>
      </c>
      <c r="P241" s="216"/>
      <c r="Q241" s="217">
        <f t="shared" si="27"/>
        <v>0</v>
      </c>
      <c r="R241" s="217">
        <f t="shared" si="28"/>
        <v>0</v>
      </c>
      <c r="S241" s="218" t="str">
        <f t="shared" si="29"/>
        <v>ERROR</v>
      </c>
      <c r="T241" s="271"/>
    </row>
    <row r="242" spans="3:20" ht="42.75">
      <c r="C242" s="272"/>
      <c r="D242" s="157">
        <v>11.4</v>
      </c>
      <c r="E242" s="158">
        <v>3044</v>
      </c>
      <c r="F242" s="141" t="s">
        <v>154</v>
      </c>
      <c r="G242" s="141" t="s">
        <v>154</v>
      </c>
      <c r="H242" s="142" t="s">
        <v>243</v>
      </c>
      <c r="I242" s="121" t="s">
        <v>141</v>
      </c>
      <c r="J242" s="143">
        <v>1</v>
      </c>
      <c r="K242" s="144">
        <v>101095</v>
      </c>
      <c r="L242" s="144">
        <v>130413</v>
      </c>
      <c r="M242" s="145">
        <v>130413</v>
      </c>
      <c r="P242" s="216"/>
      <c r="Q242" s="217">
        <f t="shared" si="27"/>
        <v>0</v>
      </c>
      <c r="R242" s="217">
        <f t="shared" si="28"/>
        <v>0</v>
      </c>
      <c r="S242" s="218" t="str">
        <f t="shared" si="29"/>
        <v>ERROR</v>
      </c>
      <c r="T242" s="271"/>
    </row>
    <row r="243" spans="3:20" ht="42.75">
      <c r="C243" s="272"/>
      <c r="D243" s="157">
        <v>11.5</v>
      </c>
      <c r="E243" s="158">
        <v>3045</v>
      </c>
      <c r="F243" s="141" t="s">
        <v>154</v>
      </c>
      <c r="G243" s="141" t="s">
        <v>154</v>
      </c>
      <c r="H243" s="142" t="s">
        <v>244</v>
      </c>
      <c r="I243" s="121" t="s">
        <v>141</v>
      </c>
      <c r="J243" s="143">
        <v>1</v>
      </c>
      <c r="K243" s="144">
        <v>115500</v>
      </c>
      <c r="L243" s="144">
        <v>148995</v>
      </c>
      <c r="M243" s="145">
        <v>148995</v>
      </c>
      <c r="P243" s="216"/>
      <c r="Q243" s="217">
        <f t="shared" si="27"/>
        <v>0</v>
      </c>
      <c r="R243" s="217">
        <f t="shared" si="28"/>
        <v>0</v>
      </c>
      <c r="S243" s="218" t="str">
        <f t="shared" si="29"/>
        <v>ERROR</v>
      </c>
      <c r="T243" s="271"/>
    </row>
    <row r="244" spans="3:20" ht="42.75">
      <c r="C244" s="272"/>
      <c r="D244" s="157">
        <v>11.6</v>
      </c>
      <c r="E244" s="158">
        <v>3047</v>
      </c>
      <c r="F244" s="141" t="s">
        <v>154</v>
      </c>
      <c r="G244" s="141" t="s">
        <v>154</v>
      </c>
      <c r="H244" s="142" t="s">
        <v>245</v>
      </c>
      <c r="I244" s="121" t="s">
        <v>141</v>
      </c>
      <c r="J244" s="143">
        <v>1</v>
      </c>
      <c r="K244" s="144">
        <v>262054</v>
      </c>
      <c r="L244" s="144">
        <v>338050</v>
      </c>
      <c r="M244" s="145">
        <v>338050</v>
      </c>
      <c r="P244" s="216"/>
      <c r="Q244" s="217">
        <f t="shared" si="27"/>
        <v>0</v>
      </c>
      <c r="R244" s="217">
        <f t="shared" si="28"/>
        <v>0</v>
      </c>
      <c r="S244" s="218" t="str">
        <f t="shared" si="29"/>
        <v>ERROR</v>
      </c>
      <c r="T244" s="271"/>
    </row>
    <row r="245" spans="3:20" ht="42.75">
      <c r="C245" s="272"/>
      <c r="D245" s="157">
        <v>11.7</v>
      </c>
      <c r="E245" s="158">
        <v>3151</v>
      </c>
      <c r="F245" s="141" t="s">
        <v>154</v>
      </c>
      <c r="G245" s="141" t="s">
        <v>154</v>
      </c>
      <c r="H245" s="142" t="s">
        <v>246</v>
      </c>
      <c r="I245" s="121" t="s">
        <v>156</v>
      </c>
      <c r="J245" s="143">
        <v>1</v>
      </c>
      <c r="K245" s="144">
        <v>2168636</v>
      </c>
      <c r="L245" s="144">
        <v>2797540</v>
      </c>
      <c r="M245" s="145">
        <v>2797540</v>
      </c>
      <c r="P245" s="216"/>
      <c r="Q245" s="217">
        <f t="shared" si="27"/>
        <v>0</v>
      </c>
      <c r="R245" s="217">
        <f t="shared" si="28"/>
        <v>0</v>
      </c>
      <c r="S245" s="218" t="str">
        <f t="shared" si="29"/>
        <v>ERROR</v>
      </c>
      <c r="T245" s="271"/>
    </row>
    <row r="246" spans="3:20" ht="42.75">
      <c r="C246" s="272"/>
      <c r="D246" s="157">
        <v>11.8</v>
      </c>
      <c r="E246" s="158">
        <v>3712</v>
      </c>
      <c r="F246" s="141" t="s">
        <v>154</v>
      </c>
      <c r="G246" s="141" t="s">
        <v>154</v>
      </c>
      <c r="H246" s="142" t="s">
        <v>247</v>
      </c>
      <c r="I246" s="121" t="s">
        <v>156</v>
      </c>
      <c r="J246" s="143">
        <v>1</v>
      </c>
      <c r="K246" s="144">
        <v>3772837</v>
      </c>
      <c r="L246" s="144">
        <v>4866960</v>
      </c>
      <c r="M246" s="145">
        <v>4866960</v>
      </c>
      <c r="P246" s="216"/>
      <c r="Q246" s="217">
        <f t="shared" si="27"/>
        <v>0</v>
      </c>
      <c r="R246" s="217">
        <f t="shared" si="28"/>
        <v>0</v>
      </c>
      <c r="S246" s="218" t="str">
        <f t="shared" si="29"/>
        <v>ERROR</v>
      </c>
      <c r="T246" s="271"/>
    </row>
    <row r="247" spans="3:20" ht="42.75">
      <c r="C247" s="272"/>
      <c r="D247" s="157">
        <v>11.9</v>
      </c>
      <c r="E247" s="158">
        <v>3722</v>
      </c>
      <c r="F247" s="141" t="s">
        <v>154</v>
      </c>
      <c r="G247" s="141" t="s">
        <v>154</v>
      </c>
      <c r="H247" s="142" t="s">
        <v>248</v>
      </c>
      <c r="I247" s="121" t="s">
        <v>156</v>
      </c>
      <c r="J247" s="143">
        <v>1</v>
      </c>
      <c r="K247" s="144">
        <v>119299</v>
      </c>
      <c r="L247" s="144">
        <v>153896</v>
      </c>
      <c r="M247" s="145">
        <v>153896</v>
      </c>
      <c r="P247" s="216"/>
      <c r="Q247" s="217">
        <f t="shared" si="27"/>
        <v>0</v>
      </c>
      <c r="R247" s="217">
        <f t="shared" si="28"/>
        <v>0</v>
      </c>
      <c r="S247" s="218" t="str">
        <f t="shared" si="29"/>
        <v>ERROR</v>
      </c>
      <c r="T247" s="271"/>
    </row>
    <row r="248" spans="3:20" ht="42.75">
      <c r="C248" s="272"/>
      <c r="D248" s="165">
        <v>11.1</v>
      </c>
      <c r="E248" s="158">
        <v>3723</v>
      </c>
      <c r="F248" s="141" t="s">
        <v>154</v>
      </c>
      <c r="G248" s="141" t="s">
        <v>154</v>
      </c>
      <c r="H248" s="142" t="s">
        <v>155</v>
      </c>
      <c r="I248" s="121" t="s">
        <v>156</v>
      </c>
      <c r="J248" s="143">
        <v>1</v>
      </c>
      <c r="K248" s="144">
        <v>75357</v>
      </c>
      <c r="L248" s="144">
        <v>97211</v>
      </c>
      <c r="M248" s="145">
        <v>97211</v>
      </c>
      <c r="P248" s="216"/>
      <c r="Q248" s="217">
        <f t="shared" si="27"/>
        <v>0</v>
      </c>
      <c r="R248" s="217">
        <f t="shared" si="28"/>
        <v>0</v>
      </c>
      <c r="S248" s="218" t="str">
        <f t="shared" si="29"/>
        <v>ERROR</v>
      </c>
      <c r="T248" s="271"/>
    </row>
    <row r="249" spans="3:20" ht="42.75">
      <c r="C249" s="272"/>
      <c r="D249" s="157">
        <v>11.11</v>
      </c>
      <c r="E249" s="158">
        <v>3724</v>
      </c>
      <c r="F249" s="141" t="s">
        <v>154</v>
      </c>
      <c r="G249" s="141" t="s">
        <v>154</v>
      </c>
      <c r="H249" s="142" t="s">
        <v>157</v>
      </c>
      <c r="I249" s="121" t="s">
        <v>156</v>
      </c>
      <c r="J249" s="143">
        <v>1</v>
      </c>
      <c r="K249" s="144">
        <v>75357</v>
      </c>
      <c r="L249" s="144">
        <v>97211</v>
      </c>
      <c r="M249" s="145">
        <v>97211</v>
      </c>
      <c r="P249" s="216"/>
      <c r="Q249" s="217">
        <f t="shared" si="27"/>
        <v>0</v>
      </c>
      <c r="R249" s="217">
        <f t="shared" si="28"/>
        <v>0</v>
      </c>
      <c r="S249" s="218" t="str">
        <f t="shared" si="29"/>
        <v>ERROR</v>
      </c>
      <c r="T249" s="271"/>
    </row>
    <row r="250" spans="3:20" ht="42.75">
      <c r="C250" s="272"/>
      <c r="D250" s="157">
        <v>11.12</v>
      </c>
      <c r="E250" s="158">
        <v>3779</v>
      </c>
      <c r="F250" s="141" t="s">
        <v>154</v>
      </c>
      <c r="G250" s="141" t="s">
        <v>154</v>
      </c>
      <c r="H250" s="142" t="s">
        <v>249</v>
      </c>
      <c r="I250" s="121" t="s">
        <v>156</v>
      </c>
      <c r="J250" s="143">
        <v>1</v>
      </c>
      <c r="K250" s="144">
        <v>387619</v>
      </c>
      <c r="L250" s="144">
        <v>500029</v>
      </c>
      <c r="M250" s="145">
        <v>500029</v>
      </c>
      <c r="P250" s="216"/>
      <c r="Q250" s="217">
        <f t="shared" si="27"/>
        <v>0</v>
      </c>
      <c r="R250" s="217">
        <f t="shared" si="28"/>
        <v>0</v>
      </c>
      <c r="S250" s="218" t="str">
        <f t="shared" si="29"/>
        <v>ERROR</v>
      </c>
      <c r="T250" s="271"/>
    </row>
    <row r="251" spans="3:20" ht="42.75">
      <c r="C251" s="272"/>
      <c r="D251" s="157">
        <v>11.13</v>
      </c>
      <c r="E251" s="158">
        <v>3879</v>
      </c>
      <c r="F251" s="141" t="s">
        <v>154</v>
      </c>
      <c r="G251" s="141" t="s">
        <v>154</v>
      </c>
      <c r="H251" s="142" t="s">
        <v>250</v>
      </c>
      <c r="I251" s="121" t="s">
        <v>156</v>
      </c>
      <c r="J251" s="143">
        <v>1</v>
      </c>
      <c r="K251" s="144">
        <v>959275</v>
      </c>
      <c r="L251" s="144">
        <v>1237465</v>
      </c>
      <c r="M251" s="145">
        <v>1237465</v>
      </c>
      <c r="P251" s="216"/>
      <c r="Q251" s="217">
        <f t="shared" si="27"/>
        <v>0</v>
      </c>
      <c r="R251" s="217">
        <f t="shared" si="28"/>
        <v>0</v>
      </c>
      <c r="S251" s="218" t="str">
        <f t="shared" si="29"/>
        <v>ERROR</v>
      </c>
      <c r="T251" s="271"/>
    </row>
    <row r="252" spans="3:20" ht="42.75">
      <c r="C252" s="272"/>
      <c r="D252" s="157">
        <v>11.14</v>
      </c>
      <c r="E252" s="158">
        <v>3908</v>
      </c>
      <c r="F252" s="141" t="s">
        <v>154</v>
      </c>
      <c r="G252" s="141" t="s">
        <v>154</v>
      </c>
      <c r="H252" s="142" t="s">
        <v>251</v>
      </c>
      <c r="I252" s="121" t="s">
        <v>156</v>
      </c>
      <c r="J252" s="143">
        <v>1</v>
      </c>
      <c r="K252" s="144">
        <v>2716990</v>
      </c>
      <c r="L252" s="144">
        <v>3504917</v>
      </c>
      <c r="M252" s="145">
        <v>3504917</v>
      </c>
      <c r="P252" s="216"/>
      <c r="Q252" s="217">
        <f t="shared" si="27"/>
        <v>0</v>
      </c>
      <c r="R252" s="217">
        <f t="shared" si="28"/>
        <v>0</v>
      </c>
      <c r="S252" s="218" t="str">
        <f t="shared" si="29"/>
        <v>ERROR</v>
      </c>
      <c r="T252" s="271"/>
    </row>
    <row r="253" spans="3:20" ht="42.75">
      <c r="C253" s="272"/>
      <c r="D253" s="157">
        <v>11.15</v>
      </c>
      <c r="E253" s="158">
        <v>3909</v>
      </c>
      <c r="F253" s="141" t="s">
        <v>154</v>
      </c>
      <c r="G253" s="141" t="s">
        <v>154</v>
      </c>
      <c r="H253" s="142" t="s">
        <v>252</v>
      </c>
      <c r="I253" s="121" t="s">
        <v>156</v>
      </c>
      <c r="J253" s="143">
        <v>1</v>
      </c>
      <c r="K253" s="144">
        <v>2403797</v>
      </c>
      <c r="L253" s="144">
        <v>3100898</v>
      </c>
      <c r="M253" s="145">
        <v>3100898</v>
      </c>
      <c r="P253" s="216"/>
      <c r="Q253" s="217">
        <f t="shared" si="27"/>
        <v>0</v>
      </c>
      <c r="R253" s="217">
        <f t="shared" si="28"/>
        <v>0</v>
      </c>
      <c r="S253" s="218" t="str">
        <f t="shared" si="29"/>
        <v>ERROR</v>
      </c>
      <c r="T253" s="271"/>
    </row>
    <row r="254" spans="3:20" ht="28.5">
      <c r="C254" s="272"/>
      <c r="D254" s="157">
        <v>11.16</v>
      </c>
      <c r="E254" s="158">
        <v>4291</v>
      </c>
      <c r="F254" s="141" t="s">
        <v>253</v>
      </c>
      <c r="G254" s="141" t="s">
        <v>253</v>
      </c>
      <c r="H254" s="142" t="s">
        <v>254</v>
      </c>
      <c r="I254" s="121" t="s">
        <v>141</v>
      </c>
      <c r="J254" s="143">
        <v>1</v>
      </c>
      <c r="K254" s="144">
        <v>403447</v>
      </c>
      <c r="L254" s="144">
        <v>520447</v>
      </c>
      <c r="M254" s="145">
        <v>520447</v>
      </c>
      <c r="P254" s="216"/>
      <c r="Q254" s="217">
        <f t="shared" si="27"/>
        <v>0</v>
      </c>
      <c r="R254" s="217">
        <f t="shared" si="28"/>
        <v>0</v>
      </c>
      <c r="S254" s="218" t="str">
        <f t="shared" si="29"/>
        <v>ERROR</v>
      </c>
      <c r="T254" s="271"/>
    </row>
    <row r="255" spans="3:20" ht="28.5">
      <c r="C255" s="272"/>
      <c r="D255" s="157">
        <v>11.17</v>
      </c>
      <c r="E255" s="158">
        <v>4292</v>
      </c>
      <c r="F255" s="141" t="s">
        <v>253</v>
      </c>
      <c r="G255" s="141" t="s">
        <v>253</v>
      </c>
      <c r="H255" s="142" t="s">
        <v>255</v>
      </c>
      <c r="I255" s="121" t="s">
        <v>141</v>
      </c>
      <c r="J255" s="143">
        <v>1</v>
      </c>
      <c r="K255" s="144">
        <v>419917</v>
      </c>
      <c r="L255" s="144">
        <v>541693</v>
      </c>
      <c r="M255" s="145">
        <v>541693</v>
      </c>
      <c r="P255" s="216"/>
      <c r="Q255" s="217">
        <f t="shared" si="27"/>
        <v>0</v>
      </c>
      <c r="R255" s="217">
        <f t="shared" si="28"/>
        <v>0</v>
      </c>
      <c r="S255" s="218" t="str">
        <f t="shared" si="29"/>
        <v>ERROR</v>
      </c>
      <c r="T255" s="271"/>
    </row>
    <row r="256" spans="3:20" ht="28.5">
      <c r="C256" s="272"/>
      <c r="D256" s="157">
        <v>11.18</v>
      </c>
      <c r="E256" s="158">
        <v>4294</v>
      </c>
      <c r="F256" s="141" t="s">
        <v>253</v>
      </c>
      <c r="G256" s="141" t="s">
        <v>253</v>
      </c>
      <c r="H256" s="142" t="s">
        <v>256</v>
      </c>
      <c r="I256" s="121" t="s">
        <v>141</v>
      </c>
      <c r="J256" s="143">
        <v>1</v>
      </c>
      <c r="K256" s="144">
        <v>513426</v>
      </c>
      <c r="L256" s="144">
        <v>662320</v>
      </c>
      <c r="M256" s="145">
        <v>662320</v>
      </c>
      <c r="P256" s="216"/>
      <c r="Q256" s="217">
        <f t="shared" si="27"/>
        <v>0</v>
      </c>
      <c r="R256" s="217">
        <f t="shared" si="28"/>
        <v>0</v>
      </c>
      <c r="S256" s="218" t="str">
        <f t="shared" si="29"/>
        <v>ERROR</v>
      </c>
      <c r="T256" s="271"/>
    </row>
    <row r="257" spans="3:20" ht="28.5">
      <c r="C257" s="272"/>
      <c r="D257" s="157">
        <v>11.19</v>
      </c>
      <c r="E257" s="158">
        <v>4295</v>
      </c>
      <c r="F257" s="141" t="s">
        <v>253</v>
      </c>
      <c r="G257" s="141" t="s">
        <v>253</v>
      </c>
      <c r="H257" s="142" t="s">
        <v>257</v>
      </c>
      <c r="I257" s="121" t="s">
        <v>141</v>
      </c>
      <c r="J257" s="143">
        <v>1</v>
      </c>
      <c r="K257" s="144">
        <v>531311</v>
      </c>
      <c r="L257" s="144">
        <v>685391</v>
      </c>
      <c r="M257" s="145">
        <v>685391</v>
      </c>
      <c r="P257" s="216"/>
      <c r="Q257" s="217">
        <f t="shared" si="27"/>
        <v>0</v>
      </c>
      <c r="R257" s="217">
        <f t="shared" si="28"/>
        <v>0</v>
      </c>
      <c r="S257" s="218" t="str">
        <f t="shared" si="29"/>
        <v>ERROR</v>
      </c>
      <c r="T257" s="271"/>
    </row>
    <row r="258" spans="3:20" ht="42.75">
      <c r="C258" s="272"/>
      <c r="D258" s="165">
        <v>11.2</v>
      </c>
      <c r="E258" s="158">
        <v>4851</v>
      </c>
      <c r="F258" s="141" t="s">
        <v>253</v>
      </c>
      <c r="G258" s="141" t="s">
        <v>253</v>
      </c>
      <c r="H258" s="142" t="s">
        <v>258</v>
      </c>
      <c r="I258" s="121" t="s">
        <v>156</v>
      </c>
      <c r="J258" s="143">
        <v>1</v>
      </c>
      <c r="K258" s="144">
        <v>24665</v>
      </c>
      <c r="L258" s="144">
        <v>31818</v>
      </c>
      <c r="M258" s="145">
        <v>31818</v>
      </c>
      <c r="P258" s="216"/>
      <c r="Q258" s="217">
        <f t="shared" si="27"/>
        <v>0</v>
      </c>
      <c r="R258" s="217">
        <f t="shared" si="28"/>
        <v>0</v>
      </c>
      <c r="S258" s="218" t="str">
        <f t="shared" si="29"/>
        <v>ERROR</v>
      </c>
      <c r="T258" s="271"/>
    </row>
    <row r="259" spans="3:20" ht="28.5">
      <c r="C259" s="272"/>
      <c r="D259" s="157">
        <v>11.21</v>
      </c>
      <c r="E259" s="158">
        <v>4878</v>
      </c>
      <c r="F259" s="141" t="s">
        <v>253</v>
      </c>
      <c r="G259" s="141" t="s">
        <v>253</v>
      </c>
      <c r="H259" s="142" t="s">
        <v>259</v>
      </c>
      <c r="I259" s="121" t="s">
        <v>156</v>
      </c>
      <c r="J259" s="143">
        <v>1</v>
      </c>
      <c r="K259" s="144">
        <v>117793</v>
      </c>
      <c r="L259" s="144">
        <v>151953</v>
      </c>
      <c r="M259" s="145">
        <v>151953</v>
      </c>
      <c r="P259" s="216"/>
      <c r="Q259" s="217">
        <f t="shared" si="27"/>
        <v>0</v>
      </c>
      <c r="R259" s="217">
        <f t="shared" si="28"/>
        <v>0</v>
      </c>
      <c r="S259" s="218" t="str">
        <f t="shared" si="29"/>
        <v>ERROR</v>
      </c>
      <c r="T259" s="271"/>
    </row>
    <row r="260" spans="3:20" ht="42.75">
      <c r="C260" s="272"/>
      <c r="D260" s="157">
        <v>11.22</v>
      </c>
      <c r="E260" s="158">
        <v>4982</v>
      </c>
      <c r="F260" s="141" t="s">
        <v>253</v>
      </c>
      <c r="G260" s="141" t="s">
        <v>253</v>
      </c>
      <c r="H260" s="142" t="s">
        <v>260</v>
      </c>
      <c r="I260" s="121" t="s">
        <v>156</v>
      </c>
      <c r="J260" s="143">
        <v>1</v>
      </c>
      <c r="K260" s="144">
        <v>155762</v>
      </c>
      <c r="L260" s="144">
        <v>200933</v>
      </c>
      <c r="M260" s="145">
        <v>200933</v>
      </c>
      <c r="P260" s="216"/>
      <c r="Q260" s="217">
        <f t="shared" si="27"/>
        <v>0</v>
      </c>
      <c r="R260" s="217">
        <f t="shared" si="28"/>
        <v>0</v>
      </c>
      <c r="S260" s="218" t="str">
        <f t="shared" si="29"/>
        <v>ERROR</v>
      </c>
      <c r="T260" s="271"/>
    </row>
    <row r="261" spans="3:20" ht="71.25">
      <c r="C261" s="272"/>
      <c r="D261" s="157">
        <v>11.23</v>
      </c>
      <c r="E261" s="158">
        <v>4984</v>
      </c>
      <c r="F261" s="141" t="s">
        <v>253</v>
      </c>
      <c r="G261" s="141" t="s">
        <v>253</v>
      </c>
      <c r="H261" s="142" t="s">
        <v>261</v>
      </c>
      <c r="I261" s="121" t="s">
        <v>156</v>
      </c>
      <c r="J261" s="143">
        <v>1</v>
      </c>
      <c r="K261" s="144">
        <v>275640</v>
      </c>
      <c r="L261" s="144">
        <v>355576</v>
      </c>
      <c r="M261" s="145">
        <v>355576</v>
      </c>
      <c r="P261" s="216"/>
      <c r="Q261" s="217">
        <f t="shared" si="27"/>
        <v>0</v>
      </c>
      <c r="R261" s="217">
        <f t="shared" si="28"/>
        <v>0</v>
      </c>
      <c r="S261" s="218" t="str">
        <f t="shared" si="29"/>
        <v>ERROR</v>
      </c>
      <c r="T261" s="271"/>
    </row>
    <row r="262" spans="3:20" ht="42.75">
      <c r="C262" s="272"/>
      <c r="D262" s="157">
        <v>11.24</v>
      </c>
      <c r="E262" s="158">
        <v>5015</v>
      </c>
      <c r="F262" s="141" t="s">
        <v>154</v>
      </c>
      <c r="G262" s="141" t="s">
        <v>154</v>
      </c>
      <c r="H262" s="142" t="s">
        <v>262</v>
      </c>
      <c r="I262" s="121" t="s">
        <v>156</v>
      </c>
      <c r="J262" s="143">
        <v>1</v>
      </c>
      <c r="K262" s="144">
        <v>456518</v>
      </c>
      <c r="L262" s="144">
        <v>588908</v>
      </c>
      <c r="M262" s="145">
        <v>588908</v>
      </c>
      <c r="P262" s="216"/>
      <c r="Q262" s="217">
        <f t="shared" si="27"/>
        <v>0</v>
      </c>
      <c r="R262" s="217">
        <f t="shared" si="28"/>
        <v>0</v>
      </c>
      <c r="S262" s="218" t="str">
        <f t="shared" si="29"/>
        <v>ERROR</v>
      </c>
      <c r="T262" s="271"/>
    </row>
    <row r="263" spans="3:20" ht="42.75">
      <c r="C263" s="272"/>
      <c r="D263" s="157">
        <v>11.25</v>
      </c>
      <c r="E263" s="158">
        <v>5180</v>
      </c>
      <c r="F263" s="141" t="s">
        <v>154</v>
      </c>
      <c r="G263" s="141" t="s">
        <v>154</v>
      </c>
      <c r="H263" s="142" t="s">
        <v>263</v>
      </c>
      <c r="I263" s="121" t="s">
        <v>141</v>
      </c>
      <c r="J263" s="143">
        <v>1</v>
      </c>
      <c r="K263" s="144">
        <v>201749</v>
      </c>
      <c r="L263" s="144">
        <v>260256</v>
      </c>
      <c r="M263" s="145">
        <v>260256</v>
      </c>
      <c r="P263" s="216"/>
      <c r="Q263" s="217">
        <f t="shared" si="27"/>
        <v>0</v>
      </c>
      <c r="R263" s="217">
        <f t="shared" si="28"/>
        <v>0</v>
      </c>
      <c r="S263" s="218" t="str">
        <f t="shared" si="29"/>
        <v>ERROR</v>
      </c>
      <c r="T263" s="271"/>
    </row>
    <row r="264" spans="3:20" ht="42.75">
      <c r="C264" s="272"/>
      <c r="D264" s="157">
        <v>11.26</v>
      </c>
      <c r="E264" s="158">
        <v>6161</v>
      </c>
      <c r="F264" s="141" t="s">
        <v>154</v>
      </c>
      <c r="G264" s="141" t="s">
        <v>154</v>
      </c>
      <c r="H264" s="142" t="s">
        <v>158</v>
      </c>
      <c r="I264" s="121" t="s">
        <v>141</v>
      </c>
      <c r="J264" s="143">
        <v>1</v>
      </c>
      <c r="K264" s="144">
        <v>10710</v>
      </c>
      <c r="L264" s="144">
        <v>13816</v>
      </c>
      <c r="M264" s="145">
        <v>13816</v>
      </c>
      <c r="P264" s="216"/>
      <c r="Q264" s="217">
        <f t="shared" si="27"/>
        <v>0</v>
      </c>
      <c r="R264" s="217">
        <f t="shared" si="28"/>
        <v>0</v>
      </c>
      <c r="S264" s="218" t="str">
        <f t="shared" si="29"/>
        <v>ERROR</v>
      </c>
      <c r="T264" s="271"/>
    </row>
    <row r="265" spans="3:20" ht="71.25">
      <c r="C265" s="272"/>
      <c r="D265" s="157">
        <v>11.27</v>
      </c>
      <c r="E265" s="158">
        <v>6438</v>
      </c>
      <c r="F265" s="141" t="s">
        <v>154</v>
      </c>
      <c r="G265" s="141" t="s">
        <v>154</v>
      </c>
      <c r="H265" s="142" t="s">
        <v>264</v>
      </c>
      <c r="I265" s="121" t="s">
        <v>141</v>
      </c>
      <c r="J265" s="143">
        <v>1</v>
      </c>
      <c r="K265" s="144">
        <v>14875</v>
      </c>
      <c r="L265" s="144">
        <v>19189</v>
      </c>
      <c r="M265" s="145">
        <v>19189</v>
      </c>
      <c r="P265" s="216"/>
      <c r="Q265" s="217">
        <f t="shared" si="27"/>
        <v>0</v>
      </c>
      <c r="R265" s="217">
        <f t="shared" si="28"/>
        <v>0</v>
      </c>
      <c r="S265" s="218" t="str">
        <f t="shared" si="29"/>
        <v>ERROR</v>
      </c>
      <c r="T265" s="271"/>
    </row>
    <row r="266" spans="3:20" ht="71.25">
      <c r="C266" s="272"/>
      <c r="D266" s="157">
        <v>11.28</v>
      </c>
      <c r="E266" s="158">
        <v>6439</v>
      </c>
      <c r="F266" s="141" t="s">
        <v>154</v>
      </c>
      <c r="G266" s="141" t="s">
        <v>154</v>
      </c>
      <c r="H266" s="142" t="s">
        <v>159</v>
      </c>
      <c r="I266" s="121" t="s">
        <v>141</v>
      </c>
      <c r="J266" s="143">
        <v>1</v>
      </c>
      <c r="K266" s="144">
        <v>16065</v>
      </c>
      <c r="L266" s="144">
        <v>20724</v>
      </c>
      <c r="M266" s="145">
        <v>20724</v>
      </c>
      <c r="P266" s="216"/>
      <c r="Q266" s="217">
        <f t="shared" si="27"/>
        <v>0</v>
      </c>
      <c r="R266" s="217">
        <f t="shared" si="28"/>
        <v>0</v>
      </c>
      <c r="S266" s="218" t="str">
        <f t="shared" si="29"/>
        <v>ERROR</v>
      </c>
      <c r="T266" s="271"/>
    </row>
    <row r="267" spans="3:20" ht="42.75">
      <c r="C267" s="272"/>
      <c r="D267" s="157">
        <v>11.29</v>
      </c>
      <c r="E267" s="158">
        <v>7869</v>
      </c>
      <c r="F267" s="141" t="s">
        <v>154</v>
      </c>
      <c r="G267" s="141" t="s">
        <v>154</v>
      </c>
      <c r="H267" s="142" t="s">
        <v>265</v>
      </c>
      <c r="I267" s="121" t="s">
        <v>127</v>
      </c>
      <c r="J267" s="143">
        <v>1</v>
      </c>
      <c r="K267" s="144">
        <v>57817</v>
      </c>
      <c r="L267" s="144">
        <v>74584</v>
      </c>
      <c r="M267" s="145">
        <v>74584</v>
      </c>
      <c r="P267" s="216"/>
      <c r="Q267" s="217">
        <f t="shared" si="27"/>
        <v>0</v>
      </c>
      <c r="R267" s="217">
        <f t="shared" si="28"/>
        <v>0</v>
      </c>
      <c r="S267" s="218" t="str">
        <f t="shared" si="29"/>
        <v>ERROR</v>
      </c>
      <c r="T267" s="271"/>
    </row>
    <row r="268" spans="3:20" ht="71.25">
      <c r="C268" s="272"/>
      <c r="D268" s="165">
        <v>11.3</v>
      </c>
      <c r="E268" s="158">
        <v>7870</v>
      </c>
      <c r="F268" s="141" t="s">
        <v>154</v>
      </c>
      <c r="G268" s="141" t="s">
        <v>154</v>
      </c>
      <c r="H268" s="142" t="s">
        <v>266</v>
      </c>
      <c r="I268" s="121" t="s">
        <v>156</v>
      </c>
      <c r="J268" s="143">
        <v>1</v>
      </c>
      <c r="K268" s="144">
        <v>999510</v>
      </c>
      <c r="L268" s="144">
        <v>1289368</v>
      </c>
      <c r="M268" s="145">
        <v>1289368</v>
      </c>
      <c r="P268" s="216"/>
      <c r="Q268" s="217">
        <f t="shared" si="27"/>
        <v>0</v>
      </c>
      <c r="R268" s="217">
        <f t="shared" si="28"/>
        <v>0</v>
      </c>
      <c r="S268" s="218" t="str">
        <f t="shared" si="29"/>
        <v>ERROR</v>
      </c>
      <c r="T268" s="271"/>
    </row>
    <row r="269" spans="3:20" ht="42.75">
      <c r="C269" s="272"/>
      <c r="D269" s="157">
        <v>11.31</v>
      </c>
      <c r="E269" s="158">
        <v>7901</v>
      </c>
      <c r="F269" s="141" t="s">
        <v>154</v>
      </c>
      <c r="G269" s="141" t="s">
        <v>154</v>
      </c>
      <c r="H269" s="142" t="s">
        <v>267</v>
      </c>
      <c r="I269" s="121" t="s">
        <v>268</v>
      </c>
      <c r="J269" s="143">
        <v>1</v>
      </c>
      <c r="K269" s="144">
        <v>10667</v>
      </c>
      <c r="L269" s="144">
        <v>13760</v>
      </c>
      <c r="M269" s="145">
        <v>13760</v>
      </c>
      <c r="P269" s="216"/>
      <c r="Q269" s="217">
        <f t="shared" si="27"/>
        <v>0</v>
      </c>
      <c r="R269" s="217">
        <f t="shared" si="28"/>
        <v>0</v>
      </c>
      <c r="S269" s="218" t="str">
        <f t="shared" si="29"/>
        <v>ERROR</v>
      </c>
      <c r="T269" s="271"/>
    </row>
    <row r="270" spans="3:20" ht="185.25">
      <c r="C270" s="272"/>
      <c r="D270" s="157">
        <v>11.32</v>
      </c>
      <c r="E270" s="158">
        <v>8001</v>
      </c>
      <c r="F270" s="141" t="s">
        <v>154</v>
      </c>
      <c r="G270" s="141" t="s">
        <v>154</v>
      </c>
      <c r="H270" s="142" t="s">
        <v>269</v>
      </c>
      <c r="I270" s="121" t="s">
        <v>141</v>
      </c>
      <c r="J270" s="143">
        <v>1</v>
      </c>
      <c r="K270" s="144">
        <v>1092122</v>
      </c>
      <c r="L270" s="144">
        <v>1408837</v>
      </c>
      <c r="M270" s="145">
        <v>1408837</v>
      </c>
      <c r="P270" s="216"/>
      <c r="Q270" s="217">
        <f t="shared" si="27"/>
        <v>0</v>
      </c>
      <c r="R270" s="217">
        <f t="shared" si="28"/>
        <v>0</v>
      </c>
      <c r="S270" s="218" t="str">
        <f t="shared" si="29"/>
        <v>ERROR</v>
      </c>
      <c r="T270" s="271"/>
    </row>
    <row r="271" spans="3:20" ht="185.25">
      <c r="C271" s="272"/>
      <c r="D271" s="157">
        <v>11.33</v>
      </c>
      <c r="E271" s="158">
        <v>8002</v>
      </c>
      <c r="F271" s="141" t="s">
        <v>154</v>
      </c>
      <c r="G271" s="141" t="s">
        <v>154</v>
      </c>
      <c r="H271" s="142" t="s">
        <v>270</v>
      </c>
      <c r="I271" s="121" t="s">
        <v>141</v>
      </c>
      <c r="J271" s="143">
        <v>1</v>
      </c>
      <c r="K271" s="144">
        <v>1148435</v>
      </c>
      <c r="L271" s="144">
        <v>1481481</v>
      </c>
      <c r="M271" s="145">
        <v>1481481</v>
      </c>
      <c r="P271" s="216"/>
      <c r="Q271" s="217">
        <f t="shared" si="27"/>
        <v>0</v>
      </c>
      <c r="R271" s="217">
        <f t="shared" si="28"/>
        <v>0</v>
      </c>
      <c r="S271" s="218" t="str">
        <f t="shared" si="29"/>
        <v>ERROR</v>
      </c>
      <c r="T271" s="271"/>
    </row>
    <row r="272" spans="3:20" ht="185.25">
      <c r="C272" s="272"/>
      <c r="D272" s="157">
        <v>11.34</v>
      </c>
      <c r="E272" s="158">
        <v>8003</v>
      </c>
      <c r="F272" s="141" t="s">
        <v>154</v>
      </c>
      <c r="G272" s="141" t="s">
        <v>154</v>
      </c>
      <c r="H272" s="142" t="s">
        <v>160</v>
      </c>
      <c r="I272" s="121" t="s">
        <v>141</v>
      </c>
      <c r="J272" s="143">
        <v>1</v>
      </c>
      <c r="K272" s="144">
        <v>1268061</v>
      </c>
      <c r="L272" s="144">
        <v>1635799</v>
      </c>
      <c r="M272" s="145">
        <v>1635799</v>
      </c>
      <c r="P272" s="216"/>
      <c r="Q272" s="217">
        <f t="shared" si="27"/>
        <v>0</v>
      </c>
      <c r="R272" s="217">
        <f t="shared" si="28"/>
        <v>0</v>
      </c>
      <c r="S272" s="218" t="str">
        <f t="shared" si="29"/>
        <v>ERROR</v>
      </c>
      <c r="T272" s="271"/>
    </row>
    <row r="273" spans="3:20" ht="42.75">
      <c r="C273" s="272"/>
      <c r="D273" s="157">
        <v>11.35</v>
      </c>
      <c r="E273" s="158">
        <v>8152</v>
      </c>
      <c r="F273" s="141" t="s">
        <v>154</v>
      </c>
      <c r="G273" s="141" t="s">
        <v>154</v>
      </c>
      <c r="H273" s="142" t="s">
        <v>271</v>
      </c>
      <c r="I273" s="121" t="s">
        <v>156</v>
      </c>
      <c r="J273" s="143">
        <v>1</v>
      </c>
      <c r="K273" s="144">
        <v>36724</v>
      </c>
      <c r="L273" s="144">
        <v>47374</v>
      </c>
      <c r="M273" s="145">
        <v>47374</v>
      </c>
      <c r="P273" s="216"/>
      <c r="Q273" s="217">
        <f t="shared" si="27"/>
        <v>0</v>
      </c>
      <c r="R273" s="217">
        <f t="shared" si="28"/>
        <v>0</v>
      </c>
      <c r="S273" s="218" t="str">
        <f t="shared" si="29"/>
        <v>ERROR</v>
      </c>
      <c r="T273" s="271"/>
    </row>
    <row r="274" spans="3:20" ht="29.25" thickBot="1">
      <c r="C274" s="272"/>
      <c r="D274" s="160">
        <v>11.36</v>
      </c>
      <c r="E274" s="161">
        <v>8970</v>
      </c>
      <c r="F274" s="148" t="s">
        <v>253</v>
      </c>
      <c r="G274" s="148" t="s">
        <v>253</v>
      </c>
      <c r="H274" s="149" t="s">
        <v>272</v>
      </c>
      <c r="I274" s="147" t="s">
        <v>156</v>
      </c>
      <c r="J274" s="150">
        <v>1</v>
      </c>
      <c r="K274" s="151">
        <v>284552</v>
      </c>
      <c r="L274" s="151">
        <v>367072</v>
      </c>
      <c r="M274" s="152">
        <v>367072</v>
      </c>
      <c r="P274" s="219"/>
      <c r="Q274" s="220">
        <f t="shared" si="27"/>
        <v>0</v>
      </c>
      <c r="R274" s="220">
        <f t="shared" si="28"/>
        <v>0</v>
      </c>
      <c r="S274" s="221" t="str">
        <f t="shared" si="29"/>
        <v>ERROR</v>
      </c>
      <c r="T274" s="271"/>
    </row>
    <row r="275" spans="3:20" ht="18.75" thickBot="1">
      <c r="C275" s="272"/>
      <c r="D275" s="346" t="s">
        <v>86</v>
      </c>
      <c r="E275" s="347"/>
      <c r="F275" s="347"/>
      <c r="G275" s="347"/>
      <c r="H275" s="347"/>
      <c r="I275" s="347"/>
      <c r="J275" s="347"/>
      <c r="K275" s="347"/>
      <c r="L275" s="348"/>
      <c r="M275" s="153">
        <f>+SUM(M239:M274)</f>
        <v>27534144</v>
      </c>
      <c r="R275" s="222">
        <f>SUM(R239:R274)</f>
        <v>0</v>
      </c>
      <c r="S275" s="223" t="str">
        <f>IF(OR(R275&lt;=0,R275&gt;$M275,COUNTIF(S239:S274,"error")&gt;0),"ERROR","OK")</f>
        <v>ERROR</v>
      </c>
      <c r="T275" s="271"/>
    </row>
    <row r="276" spans="3:20" ht="13.5" thickBot="1">
      <c r="C276" s="272"/>
      <c r="T276" s="271"/>
    </row>
    <row r="277" spans="3:20" ht="15.75" thickBot="1">
      <c r="C277" s="272"/>
      <c r="D277" s="333" t="s">
        <v>107</v>
      </c>
      <c r="E277" s="334"/>
      <c r="F277" s="334"/>
      <c r="G277" s="334"/>
      <c r="H277" s="334"/>
      <c r="I277" s="334"/>
      <c r="J277" s="334"/>
      <c r="K277" s="334"/>
      <c r="L277" s="334"/>
      <c r="M277" s="335"/>
      <c r="P277" s="206"/>
      <c r="Q277" s="207"/>
      <c r="R277" s="207"/>
      <c r="S277" s="208"/>
      <c r="T277" s="271"/>
    </row>
    <row r="278" spans="3:20" ht="24" customHeight="1">
      <c r="C278" s="272"/>
      <c r="D278" s="349" t="s">
        <v>2</v>
      </c>
      <c r="E278" s="351" t="s">
        <v>81</v>
      </c>
      <c r="F278" s="353" t="s">
        <v>3</v>
      </c>
      <c r="G278" s="353"/>
      <c r="H278" s="349" t="s">
        <v>4</v>
      </c>
      <c r="I278" s="351" t="s">
        <v>5</v>
      </c>
      <c r="J278" s="351" t="s">
        <v>6</v>
      </c>
      <c r="K278" s="354" t="s">
        <v>82</v>
      </c>
      <c r="L278" s="354" t="s">
        <v>83</v>
      </c>
      <c r="M278" s="356" t="s">
        <v>84</v>
      </c>
      <c r="P278" s="338" t="s">
        <v>117</v>
      </c>
      <c r="Q278" s="340" t="s">
        <v>118</v>
      </c>
      <c r="R278" s="342" t="s">
        <v>119</v>
      </c>
      <c r="S278" s="344" t="s">
        <v>120</v>
      </c>
      <c r="T278" s="271"/>
    </row>
    <row r="279" spans="3:20" ht="24" customHeight="1" thickBot="1">
      <c r="C279" s="272"/>
      <c r="D279" s="350"/>
      <c r="E279" s="352"/>
      <c r="F279" s="120" t="s">
        <v>7</v>
      </c>
      <c r="G279" s="120" t="s">
        <v>8</v>
      </c>
      <c r="H279" s="350"/>
      <c r="I279" s="352"/>
      <c r="J279" s="352"/>
      <c r="K279" s="355"/>
      <c r="L279" s="355"/>
      <c r="M279" s="357"/>
      <c r="P279" s="339"/>
      <c r="Q279" s="341"/>
      <c r="R279" s="343"/>
      <c r="S279" s="345"/>
      <c r="T279" s="271"/>
    </row>
    <row r="280" spans="3:20" ht="15.75" thickBot="1">
      <c r="C280" s="272"/>
      <c r="D280" s="333" t="s">
        <v>108</v>
      </c>
      <c r="E280" s="334"/>
      <c r="F280" s="334"/>
      <c r="G280" s="334"/>
      <c r="H280" s="334"/>
      <c r="I280" s="334"/>
      <c r="J280" s="334"/>
      <c r="K280" s="334"/>
      <c r="L280" s="334"/>
      <c r="M280" s="335"/>
      <c r="P280" s="224"/>
      <c r="Q280" s="225"/>
      <c r="R280" s="226"/>
      <c r="S280" s="227"/>
      <c r="T280" s="271"/>
    </row>
    <row r="281" spans="3:20" ht="28.5">
      <c r="C281" s="272"/>
      <c r="D281" s="157">
        <v>12.1</v>
      </c>
      <c r="E281" s="158">
        <v>3009</v>
      </c>
      <c r="F281" s="141" t="s">
        <v>121</v>
      </c>
      <c r="G281" s="141" t="s">
        <v>273</v>
      </c>
      <c r="H281" s="142" t="s">
        <v>274</v>
      </c>
      <c r="I281" s="121" t="s">
        <v>127</v>
      </c>
      <c r="J281" s="143">
        <v>1</v>
      </c>
      <c r="K281" s="144">
        <v>31876</v>
      </c>
      <c r="L281" s="159">
        <v>41120</v>
      </c>
      <c r="M281" s="145">
        <v>41120</v>
      </c>
      <c r="P281" s="213"/>
      <c r="Q281" s="214">
        <f t="shared" ref="Q281:Q344" si="30">ROUND((+P281),0)</f>
        <v>0</v>
      </c>
      <c r="R281" s="214">
        <f t="shared" ref="R281:R344" si="31">ROUND((Q281*$J281),0)</f>
        <v>0</v>
      </c>
      <c r="S281" s="215" t="str">
        <f t="shared" ref="S281:S344" si="32">IF(OR(R281&lt;=0,R281&gt;$M281),"ERROR","OK")</f>
        <v>ERROR</v>
      </c>
      <c r="T281" s="271"/>
    </row>
    <row r="282" spans="3:20" ht="42.75">
      <c r="C282" s="272"/>
      <c r="D282" s="157">
        <v>12.2</v>
      </c>
      <c r="E282" s="158">
        <v>3011</v>
      </c>
      <c r="F282" s="141" t="s">
        <v>125</v>
      </c>
      <c r="G282" s="141" t="s">
        <v>125</v>
      </c>
      <c r="H282" s="142" t="s">
        <v>275</v>
      </c>
      <c r="I282" s="121" t="s">
        <v>141</v>
      </c>
      <c r="J282" s="143">
        <v>1</v>
      </c>
      <c r="K282" s="144">
        <v>4523</v>
      </c>
      <c r="L282" s="159">
        <v>5835</v>
      </c>
      <c r="M282" s="145">
        <v>5835</v>
      </c>
      <c r="P282" s="216"/>
      <c r="Q282" s="217">
        <f t="shared" si="30"/>
        <v>0</v>
      </c>
      <c r="R282" s="217">
        <f t="shared" si="31"/>
        <v>0</v>
      </c>
      <c r="S282" s="218" t="str">
        <f t="shared" si="32"/>
        <v>ERROR</v>
      </c>
      <c r="T282" s="271"/>
    </row>
    <row r="283" spans="3:20" ht="57">
      <c r="C283" s="272"/>
      <c r="D283" s="157">
        <v>12.3</v>
      </c>
      <c r="E283" s="158">
        <v>3017</v>
      </c>
      <c r="F283" s="141" t="s">
        <v>128</v>
      </c>
      <c r="G283" s="141" t="s">
        <v>128</v>
      </c>
      <c r="H283" s="142" t="s">
        <v>129</v>
      </c>
      <c r="I283" s="121" t="s">
        <v>127</v>
      </c>
      <c r="J283" s="143">
        <v>1</v>
      </c>
      <c r="K283" s="144">
        <v>34896</v>
      </c>
      <c r="L283" s="159">
        <v>45016</v>
      </c>
      <c r="M283" s="145">
        <v>45016</v>
      </c>
      <c r="P283" s="216"/>
      <c r="Q283" s="217">
        <f t="shared" si="30"/>
        <v>0</v>
      </c>
      <c r="R283" s="217">
        <f t="shared" si="31"/>
        <v>0</v>
      </c>
      <c r="S283" s="218" t="str">
        <f t="shared" si="32"/>
        <v>ERROR</v>
      </c>
      <c r="T283" s="271"/>
    </row>
    <row r="284" spans="3:20" ht="42.75">
      <c r="C284" s="272"/>
      <c r="D284" s="157">
        <v>12.4</v>
      </c>
      <c r="E284" s="158">
        <v>3024</v>
      </c>
      <c r="F284" s="141" t="s">
        <v>130</v>
      </c>
      <c r="G284" s="141" t="s">
        <v>276</v>
      </c>
      <c r="H284" s="142" t="s">
        <v>277</v>
      </c>
      <c r="I284" s="121" t="s">
        <v>127</v>
      </c>
      <c r="J284" s="143">
        <v>1</v>
      </c>
      <c r="K284" s="144">
        <v>109001</v>
      </c>
      <c r="L284" s="159">
        <v>140611</v>
      </c>
      <c r="M284" s="145">
        <v>140611</v>
      </c>
      <c r="P284" s="216"/>
      <c r="Q284" s="217">
        <f t="shared" si="30"/>
        <v>0</v>
      </c>
      <c r="R284" s="217">
        <f t="shared" si="31"/>
        <v>0</v>
      </c>
      <c r="S284" s="218" t="str">
        <f t="shared" si="32"/>
        <v>ERROR</v>
      </c>
      <c r="T284" s="271"/>
    </row>
    <row r="285" spans="3:20" ht="42.75">
      <c r="C285" s="272"/>
      <c r="D285" s="157">
        <v>12.5</v>
      </c>
      <c r="E285" s="158">
        <v>3050</v>
      </c>
      <c r="F285" s="141" t="s">
        <v>130</v>
      </c>
      <c r="G285" s="141" t="s">
        <v>276</v>
      </c>
      <c r="H285" s="142" t="s">
        <v>278</v>
      </c>
      <c r="I285" s="121" t="s">
        <v>127</v>
      </c>
      <c r="J285" s="143">
        <v>1</v>
      </c>
      <c r="K285" s="144">
        <v>27582</v>
      </c>
      <c r="L285" s="159">
        <v>35581</v>
      </c>
      <c r="M285" s="145">
        <v>35581</v>
      </c>
      <c r="P285" s="216"/>
      <c r="Q285" s="217">
        <f t="shared" si="30"/>
        <v>0</v>
      </c>
      <c r="R285" s="217">
        <f t="shared" si="31"/>
        <v>0</v>
      </c>
      <c r="S285" s="218" t="str">
        <f t="shared" si="32"/>
        <v>ERROR</v>
      </c>
      <c r="T285" s="271"/>
    </row>
    <row r="286" spans="3:20" ht="42.75">
      <c r="C286" s="272"/>
      <c r="D286" s="157">
        <v>12.6</v>
      </c>
      <c r="E286" s="158">
        <v>3052</v>
      </c>
      <c r="F286" s="141" t="s">
        <v>130</v>
      </c>
      <c r="G286" s="141" t="s">
        <v>276</v>
      </c>
      <c r="H286" s="142" t="s">
        <v>279</v>
      </c>
      <c r="I286" s="121" t="s">
        <v>127</v>
      </c>
      <c r="J286" s="143">
        <v>1</v>
      </c>
      <c r="K286" s="144">
        <v>81863</v>
      </c>
      <c r="L286" s="159">
        <v>105603</v>
      </c>
      <c r="M286" s="145">
        <v>105603</v>
      </c>
      <c r="P286" s="216"/>
      <c r="Q286" s="217">
        <f t="shared" si="30"/>
        <v>0</v>
      </c>
      <c r="R286" s="217">
        <f t="shared" si="31"/>
        <v>0</v>
      </c>
      <c r="S286" s="218" t="str">
        <f t="shared" si="32"/>
        <v>ERROR</v>
      </c>
      <c r="T286" s="271"/>
    </row>
    <row r="287" spans="3:20" ht="42.75">
      <c r="C287" s="272"/>
      <c r="D287" s="157">
        <v>12.7</v>
      </c>
      <c r="E287" s="158">
        <v>3062</v>
      </c>
      <c r="F287" s="141" t="s">
        <v>150</v>
      </c>
      <c r="G287" s="141" t="s">
        <v>280</v>
      </c>
      <c r="H287" s="142" t="s">
        <v>281</v>
      </c>
      <c r="I287" s="121" t="s">
        <v>124</v>
      </c>
      <c r="J287" s="143">
        <v>1</v>
      </c>
      <c r="K287" s="144">
        <v>63302</v>
      </c>
      <c r="L287" s="159">
        <v>81660</v>
      </c>
      <c r="M287" s="145">
        <v>81660</v>
      </c>
      <c r="P287" s="216"/>
      <c r="Q287" s="217">
        <f t="shared" si="30"/>
        <v>0</v>
      </c>
      <c r="R287" s="217">
        <f t="shared" si="31"/>
        <v>0</v>
      </c>
      <c r="S287" s="218" t="str">
        <f t="shared" si="32"/>
        <v>ERROR</v>
      </c>
      <c r="T287" s="271"/>
    </row>
    <row r="288" spans="3:20" ht="42.75">
      <c r="C288" s="272"/>
      <c r="D288" s="157">
        <v>12.8</v>
      </c>
      <c r="E288" s="158">
        <v>3203</v>
      </c>
      <c r="F288" s="141" t="s">
        <v>282</v>
      </c>
      <c r="G288" s="141" t="s">
        <v>283</v>
      </c>
      <c r="H288" s="142" t="s">
        <v>284</v>
      </c>
      <c r="I288" s="121" t="s">
        <v>127</v>
      </c>
      <c r="J288" s="143">
        <v>1</v>
      </c>
      <c r="K288" s="144">
        <v>459915</v>
      </c>
      <c r="L288" s="159">
        <v>593290</v>
      </c>
      <c r="M288" s="145">
        <v>593290</v>
      </c>
      <c r="P288" s="216"/>
      <c r="Q288" s="217">
        <f t="shared" si="30"/>
        <v>0</v>
      </c>
      <c r="R288" s="217">
        <f t="shared" si="31"/>
        <v>0</v>
      </c>
      <c r="S288" s="218" t="str">
        <f t="shared" si="32"/>
        <v>ERROR</v>
      </c>
      <c r="T288" s="271"/>
    </row>
    <row r="289" spans="3:20" ht="42.75">
      <c r="C289" s="272"/>
      <c r="D289" s="157">
        <v>12.9</v>
      </c>
      <c r="E289" s="158">
        <v>3204</v>
      </c>
      <c r="F289" s="141" t="s">
        <v>134</v>
      </c>
      <c r="G289" s="141" t="s">
        <v>162</v>
      </c>
      <c r="H289" s="142" t="s">
        <v>285</v>
      </c>
      <c r="I289" s="121" t="s">
        <v>127</v>
      </c>
      <c r="J289" s="143">
        <v>1</v>
      </c>
      <c r="K289" s="144">
        <v>544282</v>
      </c>
      <c r="L289" s="159">
        <v>702124</v>
      </c>
      <c r="M289" s="145">
        <v>702124</v>
      </c>
      <c r="P289" s="216"/>
      <c r="Q289" s="217">
        <f t="shared" si="30"/>
        <v>0</v>
      </c>
      <c r="R289" s="217">
        <f t="shared" si="31"/>
        <v>0</v>
      </c>
      <c r="S289" s="218" t="str">
        <f t="shared" si="32"/>
        <v>ERROR</v>
      </c>
      <c r="T289" s="271"/>
    </row>
    <row r="290" spans="3:20" ht="28.5">
      <c r="C290" s="272"/>
      <c r="D290" s="165">
        <v>12.1</v>
      </c>
      <c r="E290" s="158">
        <v>3210</v>
      </c>
      <c r="F290" s="141" t="s">
        <v>150</v>
      </c>
      <c r="G290" s="141" t="s">
        <v>151</v>
      </c>
      <c r="H290" s="142" t="s">
        <v>286</v>
      </c>
      <c r="I290" s="121" t="s">
        <v>141</v>
      </c>
      <c r="J290" s="143">
        <v>1</v>
      </c>
      <c r="K290" s="144">
        <v>52998</v>
      </c>
      <c r="L290" s="159">
        <v>68367</v>
      </c>
      <c r="M290" s="145">
        <v>68367</v>
      </c>
      <c r="P290" s="216"/>
      <c r="Q290" s="217">
        <f t="shared" si="30"/>
        <v>0</v>
      </c>
      <c r="R290" s="217">
        <f t="shared" si="31"/>
        <v>0</v>
      </c>
      <c r="S290" s="218" t="str">
        <f t="shared" si="32"/>
        <v>ERROR</v>
      </c>
      <c r="T290" s="271"/>
    </row>
    <row r="291" spans="3:20" ht="42.75">
      <c r="C291" s="272"/>
      <c r="D291" s="157">
        <v>12.11</v>
      </c>
      <c r="E291" s="158">
        <v>3394</v>
      </c>
      <c r="F291" s="141" t="s">
        <v>134</v>
      </c>
      <c r="G291" s="141" t="s">
        <v>162</v>
      </c>
      <c r="H291" s="142" t="s">
        <v>287</v>
      </c>
      <c r="I291" s="121" t="s">
        <v>127</v>
      </c>
      <c r="J291" s="143">
        <v>1</v>
      </c>
      <c r="K291" s="144">
        <v>541158</v>
      </c>
      <c r="L291" s="159">
        <v>698094</v>
      </c>
      <c r="M291" s="145">
        <v>698094</v>
      </c>
      <c r="P291" s="216"/>
      <c r="Q291" s="217">
        <f t="shared" si="30"/>
        <v>0</v>
      </c>
      <c r="R291" s="217">
        <f t="shared" si="31"/>
        <v>0</v>
      </c>
      <c r="S291" s="218" t="str">
        <f t="shared" si="32"/>
        <v>ERROR</v>
      </c>
      <c r="T291" s="271"/>
    </row>
    <row r="292" spans="3:20" ht="42.75">
      <c r="C292" s="272"/>
      <c r="D292" s="157">
        <v>12.13</v>
      </c>
      <c r="E292" s="158">
        <v>3425</v>
      </c>
      <c r="F292" s="141" t="s">
        <v>150</v>
      </c>
      <c r="G292" s="141" t="s">
        <v>288</v>
      </c>
      <c r="H292" s="142" t="s">
        <v>289</v>
      </c>
      <c r="I292" s="121" t="s">
        <v>124</v>
      </c>
      <c r="J292" s="143">
        <v>1</v>
      </c>
      <c r="K292" s="144">
        <v>55693</v>
      </c>
      <c r="L292" s="159">
        <v>71844</v>
      </c>
      <c r="M292" s="145">
        <v>71844</v>
      </c>
      <c r="P292" s="216"/>
      <c r="Q292" s="217">
        <f t="shared" si="30"/>
        <v>0</v>
      </c>
      <c r="R292" s="217">
        <f t="shared" si="31"/>
        <v>0</v>
      </c>
      <c r="S292" s="218" t="str">
        <f t="shared" si="32"/>
        <v>ERROR</v>
      </c>
      <c r="T292" s="271"/>
    </row>
    <row r="293" spans="3:20" ht="42.75">
      <c r="C293" s="272"/>
      <c r="D293" s="157">
        <v>12.15</v>
      </c>
      <c r="E293" s="158">
        <v>3443</v>
      </c>
      <c r="F293" s="141" t="s">
        <v>130</v>
      </c>
      <c r="G293" s="141" t="s">
        <v>131</v>
      </c>
      <c r="H293" s="142" t="s">
        <v>290</v>
      </c>
      <c r="I293" s="121" t="s">
        <v>127</v>
      </c>
      <c r="J293" s="143">
        <v>1</v>
      </c>
      <c r="K293" s="144">
        <v>71441</v>
      </c>
      <c r="L293" s="159">
        <v>92159</v>
      </c>
      <c r="M293" s="145">
        <v>92159</v>
      </c>
      <c r="P293" s="216"/>
      <c r="Q293" s="217">
        <f t="shared" si="30"/>
        <v>0</v>
      </c>
      <c r="R293" s="217">
        <f t="shared" si="31"/>
        <v>0</v>
      </c>
      <c r="S293" s="218" t="str">
        <f t="shared" si="32"/>
        <v>ERROR</v>
      </c>
      <c r="T293" s="271"/>
    </row>
    <row r="294" spans="3:20" ht="28.5">
      <c r="C294" s="272"/>
      <c r="D294" s="157">
        <v>12.17</v>
      </c>
      <c r="E294" s="158">
        <v>3464</v>
      </c>
      <c r="F294" s="141" t="s">
        <v>121</v>
      </c>
      <c r="G294" s="141" t="s">
        <v>122</v>
      </c>
      <c r="H294" s="142" t="s">
        <v>291</v>
      </c>
      <c r="I294" s="121" t="s">
        <v>127</v>
      </c>
      <c r="J294" s="143">
        <v>1</v>
      </c>
      <c r="K294" s="144">
        <v>31876</v>
      </c>
      <c r="L294" s="159">
        <v>41120</v>
      </c>
      <c r="M294" s="145">
        <v>41120</v>
      </c>
      <c r="P294" s="216"/>
      <c r="Q294" s="217">
        <f t="shared" si="30"/>
        <v>0</v>
      </c>
      <c r="R294" s="217">
        <f t="shared" si="31"/>
        <v>0</v>
      </c>
      <c r="S294" s="218" t="str">
        <f t="shared" si="32"/>
        <v>ERROR</v>
      </c>
      <c r="T294" s="271"/>
    </row>
    <row r="295" spans="3:20" ht="42.75">
      <c r="C295" s="272"/>
      <c r="D295" s="157">
        <v>12.19</v>
      </c>
      <c r="E295" s="158">
        <v>3478</v>
      </c>
      <c r="F295" s="141" t="s">
        <v>130</v>
      </c>
      <c r="G295" s="141" t="s">
        <v>276</v>
      </c>
      <c r="H295" s="142" t="s">
        <v>292</v>
      </c>
      <c r="I295" s="121" t="s">
        <v>127</v>
      </c>
      <c r="J295" s="143">
        <v>1</v>
      </c>
      <c r="K295" s="144">
        <v>108583</v>
      </c>
      <c r="L295" s="159">
        <v>140072</v>
      </c>
      <c r="M295" s="145">
        <v>140072</v>
      </c>
      <c r="P295" s="216"/>
      <c r="Q295" s="217">
        <f t="shared" si="30"/>
        <v>0</v>
      </c>
      <c r="R295" s="217">
        <f t="shared" si="31"/>
        <v>0</v>
      </c>
      <c r="S295" s="218" t="str">
        <f t="shared" si="32"/>
        <v>ERROR</v>
      </c>
      <c r="T295" s="271"/>
    </row>
    <row r="296" spans="3:20" ht="28.5">
      <c r="C296" s="272"/>
      <c r="D296" s="165">
        <v>12.2</v>
      </c>
      <c r="E296" s="158">
        <v>3621</v>
      </c>
      <c r="F296" s="141" t="s">
        <v>150</v>
      </c>
      <c r="G296" s="141" t="s">
        <v>280</v>
      </c>
      <c r="H296" s="142" t="s">
        <v>293</v>
      </c>
      <c r="I296" s="121" t="s">
        <v>156</v>
      </c>
      <c r="J296" s="143">
        <v>1</v>
      </c>
      <c r="K296" s="144">
        <v>757276</v>
      </c>
      <c r="L296" s="159">
        <v>976886</v>
      </c>
      <c r="M296" s="145">
        <v>976886</v>
      </c>
      <c r="P296" s="216"/>
      <c r="Q296" s="217">
        <f t="shared" si="30"/>
        <v>0</v>
      </c>
      <c r="R296" s="217">
        <f t="shared" si="31"/>
        <v>0</v>
      </c>
      <c r="S296" s="218" t="str">
        <f t="shared" si="32"/>
        <v>ERROR</v>
      </c>
      <c r="T296" s="271"/>
    </row>
    <row r="297" spans="3:20" ht="114">
      <c r="C297" s="272"/>
      <c r="D297" s="157">
        <v>12.21</v>
      </c>
      <c r="E297" s="158">
        <v>3708</v>
      </c>
      <c r="F297" s="141" t="s">
        <v>168</v>
      </c>
      <c r="G297" s="141" t="s">
        <v>168</v>
      </c>
      <c r="H297" s="142" t="s">
        <v>294</v>
      </c>
      <c r="I297" s="121" t="s">
        <v>170</v>
      </c>
      <c r="J297" s="143">
        <v>1</v>
      </c>
      <c r="K297" s="144">
        <v>3979</v>
      </c>
      <c r="L297" s="159">
        <v>5133</v>
      </c>
      <c r="M297" s="145">
        <v>5133</v>
      </c>
      <c r="P297" s="216"/>
      <c r="Q297" s="217">
        <f t="shared" si="30"/>
        <v>0</v>
      </c>
      <c r="R297" s="217">
        <f t="shared" si="31"/>
        <v>0</v>
      </c>
      <c r="S297" s="218" t="str">
        <f t="shared" si="32"/>
        <v>ERROR</v>
      </c>
      <c r="T297" s="271"/>
    </row>
    <row r="298" spans="3:20" ht="42.75">
      <c r="C298" s="272"/>
      <c r="D298" s="157">
        <v>12.22</v>
      </c>
      <c r="E298" s="158">
        <v>3729</v>
      </c>
      <c r="F298" s="141" t="s">
        <v>282</v>
      </c>
      <c r="G298" s="141" t="s">
        <v>283</v>
      </c>
      <c r="H298" s="142" t="s">
        <v>295</v>
      </c>
      <c r="I298" s="121" t="s">
        <v>127</v>
      </c>
      <c r="J298" s="143">
        <v>1</v>
      </c>
      <c r="K298" s="144">
        <v>408177</v>
      </c>
      <c r="L298" s="159">
        <v>526548</v>
      </c>
      <c r="M298" s="145">
        <v>526548</v>
      </c>
      <c r="P298" s="216"/>
      <c r="Q298" s="217">
        <f t="shared" si="30"/>
        <v>0</v>
      </c>
      <c r="R298" s="217">
        <f t="shared" si="31"/>
        <v>0</v>
      </c>
      <c r="S298" s="218" t="str">
        <f t="shared" si="32"/>
        <v>ERROR</v>
      </c>
      <c r="T298" s="271"/>
    </row>
    <row r="299" spans="3:20" ht="28.5">
      <c r="C299" s="272"/>
      <c r="D299" s="157">
        <v>12.23</v>
      </c>
      <c r="E299" s="158">
        <v>3751</v>
      </c>
      <c r="F299" s="141" t="s">
        <v>150</v>
      </c>
      <c r="G299" s="141" t="s">
        <v>151</v>
      </c>
      <c r="H299" s="142" t="s">
        <v>296</v>
      </c>
      <c r="I299" s="121" t="s">
        <v>141</v>
      </c>
      <c r="J299" s="143">
        <v>1</v>
      </c>
      <c r="K299" s="144">
        <v>53154</v>
      </c>
      <c r="L299" s="159">
        <v>68569</v>
      </c>
      <c r="M299" s="145">
        <v>68569</v>
      </c>
      <c r="P299" s="216"/>
      <c r="Q299" s="217">
        <f t="shared" si="30"/>
        <v>0</v>
      </c>
      <c r="R299" s="217">
        <f t="shared" si="31"/>
        <v>0</v>
      </c>
      <c r="S299" s="218" t="str">
        <f t="shared" si="32"/>
        <v>ERROR</v>
      </c>
      <c r="T299" s="271"/>
    </row>
    <row r="300" spans="3:20" ht="42.75">
      <c r="C300" s="272"/>
      <c r="D300" s="157">
        <v>12.24</v>
      </c>
      <c r="E300" s="158">
        <v>3753</v>
      </c>
      <c r="F300" s="141" t="s">
        <v>150</v>
      </c>
      <c r="G300" s="141" t="s">
        <v>151</v>
      </c>
      <c r="H300" s="142" t="s">
        <v>297</v>
      </c>
      <c r="I300" s="121" t="s">
        <v>141</v>
      </c>
      <c r="J300" s="143">
        <v>1</v>
      </c>
      <c r="K300" s="144">
        <v>22604</v>
      </c>
      <c r="L300" s="159">
        <v>29159</v>
      </c>
      <c r="M300" s="145">
        <v>29159</v>
      </c>
      <c r="P300" s="216"/>
      <c r="Q300" s="217">
        <f t="shared" si="30"/>
        <v>0</v>
      </c>
      <c r="R300" s="217">
        <f t="shared" si="31"/>
        <v>0</v>
      </c>
      <c r="S300" s="218" t="str">
        <f t="shared" si="32"/>
        <v>ERROR</v>
      </c>
      <c r="T300" s="271"/>
    </row>
    <row r="301" spans="3:20" ht="42.75">
      <c r="C301" s="272"/>
      <c r="D301" s="157">
        <v>12.25</v>
      </c>
      <c r="E301" s="158">
        <v>3800</v>
      </c>
      <c r="F301" s="141" t="s">
        <v>130</v>
      </c>
      <c r="G301" s="141" t="s">
        <v>131</v>
      </c>
      <c r="H301" s="142" t="s">
        <v>298</v>
      </c>
      <c r="I301" s="121" t="s">
        <v>124</v>
      </c>
      <c r="J301" s="143">
        <v>1</v>
      </c>
      <c r="K301" s="144">
        <v>1303</v>
      </c>
      <c r="L301" s="159">
        <v>1681</v>
      </c>
      <c r="M301" s="145">
        <v>1681</v>
      </c>
      <c r="P301" s="216"/>
      <c r="Q301" s="217">
        <f t="shared" si="30"/>
        <v>0</v>
      </c>
      <c r="R301" s="217">
        <f t="shared" si="31"/>
        <v>0</v>
      </c>
      <c r="S301" s="218" t="str">
        <f t="shared" si="32"/>
        <v>ERROR</v>
      </c>
      <c r="T301" s="271"/>
    </row>
    <row r="302" spans="3:20" ht="42.75">
      <c r="C302" s="272"/>
      <c r="D302" s="157">
        <v>12.26</v>
      </c>
      <c r="E302" s="158">
        <v>3841</v>
      </c>
      <c r="F302" s="141" t="s">
        <v>134</v>
      </c>
      <c r="G302" s="141" t="s">
        <v>135</v>
      </c>
      <c r="H302" s="142" t="s">
        <v>299</v>
      </c>
      <c r="I302" s="121" t="s">
        <v>127</v>
      </c>
      <c r="J302" s="143">
        <v>1</v>
      </c>
      <c r="K302" s="144">
        <v>792512</v>
      </c>
      <c r="L302" s="159">
        <v>1022340</v>
      </c>
      <c r="M302" s="145">
        <v>1022340</v>
      </c>
      <c r="P302" s="216"/>
      <c r="Q302" s="217">
        <f t="shared" si="30"/>
        <v>0</v>
      </c>
      <c r="R302" s="217">
        <f t="shared" si="31"/>
        <v>0</v>
      </c>
      <c r="S302" s="218" t="str">
        <f t="shared" si="32"/>
        <v>ERROR</v>
      </c>
      <c r="T302" s="271"/>
    </row>
    <row r="303" spans="3:20" ht="42.75">
      <c r="C303" s="272"/>
      <c r="D303" s="157">
        <v>12.27</v>
      </c>
      <c r="E303" s="158">
        <v>3866</v>
      </c>
      <c r="F303" s="141" t="s">
        <v>134</v>
      </c>
      <c r="G303" s="141" t="s">
        <v>135</v>
      </c>
      <c r="H303" s="142" t="s">
        <v>300</v>
      </c>
      <c r="I303" s="121" t="s">
        <v>124</v>
      </c>
      <c r="J303" s="143">
        <v>1</v>
      </c>
      <c r="K303" s="144">
        <v>2365</v>
      </c>
      <c r="L303" s="159">
        <v>3051</v>
      </c>
      <c r="M303" s="145">
        <v>3051</v>
      </c>
      <c r="P303" s="216"/>
      <c r="Q303" s="217">
        <f t="shared" si="30"/>
        <v>0</v>
      </c>
      <c r="R303" s="217">
        <f t="shared" si="31"/>
        <v>0</v>
      </c>
      <c r="S303" s="218" t="str">
        <f t="shared" si="32"/>
        <v>ERROR</v>
      </c>
      <c r="T303" s="271"/>
    </row>
    <row r="304" spans="3:20" ht="42.75">
      <c r="C304" s="272"/>
      <c r="D304" s="157">
        <v>12.28</v>
      </c>
      <c r="E304" s="158">
        <v>3867</v>
      </c>
      <c r="F304" s="141" t="s">
        <v>134</v>
      </c>
      <c r="G304" s="141" t="s">
        <v>135</v>
      </c>
      <c r="H304" s="142" t="s">
        <v>137</v>
      </c>
      <c r="I304" s="121" t="s">
        <v>124</v>
      </c>
      <c r="J304" s="143">
        <v>1</v>
      </c>
      <c r="K304" s="144">
        <v>3809</v>
      </c>
      <c r="L304" s="159">
        <v>4914</v>
      </c>
      <c r="M304" s="145">
        <v>4914</v>
      </c>
      <c r="P304" s="216"/>
      <c r="Q304" s="217">
        <f t="shared" si="30"/>
        <v>0</v>
      </c>
      <c r="R304" s="217">
        <f t="shared" si="31"/>
        <v>0</v>
      </c>
      <c r="S304" s="218" t="str">
        <f t="shared" si="32"/>
        <v>ERROR</v>
      </c>
      <c r="T304" s="271"/>
    </row>
    <row r="305" spans="3:20" ht="28.5">
      <c r="C305" s="272"/>
      <c r="D305" s="157">
        <v>12.29</v>
      </c>
      <c r="E305" s="158">
        <v>4015</v>
      </c>
      <c r="F305" s="141" t="s">
        <v>146</v>
      </c>
      <c r="G305" s="141" t="s">
        <v>147</v>
      </c>
      <c r="H305" s="142" t="s">
        <v>301</v>
      </c>
      <c r="I305" s="121" t="s">
        <v>124</v>
      </c>
      <c r="J305" s="143">
        <v>1</v>
      </c>
      <c r="K305" s="144">
        <v>10736</v>
      </c>
      <c r="L305" s="159">
        <v>13849</v>
      </c>
      <c r="M305" s="145">
        <v>13849</v>
      </c>
      <c r="P305" s="216"/>
      <c r="Q305" s="217">
        <f t="shared" si="30"/>
        <v>0</v>
      </c>
      <c r="R305" s="217">
        <f t="shared" si="31"/>
        <v>0</v>
      </c>
      <c r="S305" s="218" t="str">
        <f t="shared" si="32"/>
        <v>ERROR</v>
      </c>
      <c r="T305" s="271"/>
    </row>
    <row r="306" spans="3:20" ht="28.5">
      <c r="C306" s="272"/>
      <c r="D306" s="165">
        <v>12.3</v>
      </c>
      <c r="E306" s="158">
        <v>4016</v>
      </c>
      <c r="F306" s="141" t="s">
        <v>146</v>
      </c>
      <c r="G306" s="141" t="s">
        <v>147</v>
      </c>
      <c r="H306" s="142" t="s">
        <v>302</v>
      </c>
      <c r="I306" s="121" t="s">
        <v>124</v>
      </c>
      <c r="J306" s="143">
        <v>1</v>
      </c>
      <c r="K306" s="144">
        <v>12570</v>
      </c>
      <c r="L306" s="159">
        <v>16215</v>
      </c>
      <c r="M306" s="145">
        <v>16215</v>
      </c>
      <c r="P306" s="216"/>
      <c r="Q306" s="217">
        <f t="shared" si="30"/>
        <v>0</v>
      </c>
      <c r="R306" s="217">
        <f t="shared" si="31"/>
        <v>0</v>
      </c>
      <c r="S306" s="218" t="str">
        <f t="shared" si="32"/>
        <v>ERROR</v>
      </c>
      <c r="T306" s="271"/>
    </row>
    <row r="307" spans="3:20" ht="28.5">
      <c r="C307" s="272"/>
      <c r="D307" s="157">
        <v>12.31</v>
      </c>
      <c r="E307" s="158">
        <v>4020</v>
      </c>
      <c r="F307" s="141" t="s">
        <v>146</v>
      </c>
      <c r="G307" s="141" t="s">
        <v>147</v>
      </c>
      <c r="H307" s="142" t="s">
        <v>303</v>
      </c>
      <c r="I307" s="121" t="s">
        <v>124</v>
      </c>
      <c r="J307" s="143">
        <v>1</v>
      </c>
      <c r="K307" s="144">
        <v>7862</v>
      </c>
      <c r="L307" s="159">
        <v>10142</v>
      </c>
      <c r="M307" s="145">
        <v>10142</v>
      </c>
      <c r="P307" s="216"/>
      <c r="Q307" s="217">
        <f t="shared" si="30"/>
        <v>0</v>
      </c>
      <c r="R307" s="217">
        <f t="shared" si="31"/>
        <v>0</v>
      </c>
      <c r="S307" s="218" t="str">
        <f t="shared" si="32"/>
        <v>ERROR</v>
      </c>
      <c r="T307" s="271"/>
    </row>
    <row r="308" spans="3:20" ht="28.5">
      <c r="C308" s="272"/>
      <c r="D308" s="157">
        <v>12.32</v>
      </c>
      <c r="E308" s="158">
        <v>4027</v>
      </c>
      <c r="F308" s="141" t="s">
        <v>146</v>
      </c>
      <c r="G308" s="141" t="s">
        <v>147</v>
      </c>
      <c r="H308" s="142" t="s">
        <v>304</v>
      </c>
      <c r="I308" s="121" t="s">
        <v>124</v>
      </c>
      <c r="J308" s="143">
        <v>1</v>
      </c>
      <c r="K308" s="144">
        <v>8136</v>
      </c>
      <c r="L308" s="159">
        <v>10495</v>
      </c>
      <c r="M308" s="145">
        <v>10495</v>
      </c>
      <c r="P308" s="216"/>
      <c r="Q308" s="217">
        <f t="shared" si="30"/>
        <v>0</v>
      </c>
      <c r="R308" s="217">
        <f t="shared" si="31"/>
        <v>0</v>
      </c>
      <c r="S308" s="218" t="str">
        <f t="shared" si="32"/>
        <v>ERROR</v>
      </c>
      <c r="T308" s="271"/>
    </row>
    <row r="309" spans="3:20" ht="28.5">
      <c r="C309" s="272"/>
      <c r="D309" s="157">
        <v>12.33</v>
      </c>
      <c r="E309" s="158">
        <v>4049</v>
      </c>
      <c r="F309" s="141" t="s">
        <v>150</v>
      </c>
      <c r="G309" s="141" t="s">
        <v>151</v>
      </c>
      <c r="H309" s="142" t="s">
        <v>305</v>
      </c>
      <c r="I309" s="121" t="s">
        <v>141</v>
      </c>
      <c r="J309" s="143">
        <v>1</v>
      </c>
      <c r="K309" s="144">
        <v>54264</v>
      </c>
      <c r="L309" s="159">
        <v>70001</v>
      </c>
      <c r="M309" s="145">
        <v>70001</v>
      </c>
      <c r="P309" s="216"/>
      <c r="Q309" s="217">
        <f t="shared" si="30"/>
        <v>0</v>
      </c>
      <c r="R309" s="217">
        <f t="shared" si="31"/>
        <v>0</v>
      </c>
      <c r="S309" s="218" t="str">
        <f t="shared" si="32"/>
        <v>ERROR</v>
      </c>
      <c r="T309" s="271"/>
    </row>
    <row r="310" spans="3:20" ht="42.75">
      <c r="C310" s="272"/>
      <c r="D310" s="157">
        <v>12.34</v>
      </c>
      <c r="E310" s="158">
        <v>4051</v>
      </c>
      <c r="F310" s="141" t="s">
        <v>150</v>
      </c>
      <c r="G310" s="141" t="s">
        <v>288</v>
      </c>
      <c r="H310" s="142" t="s">
        <v>306</v>
      </c>
      <c r="I310" s="121" t="s">
        <v>124</v>
      </c>
      <c r="J310" s="143">
        <v>1</v>
      </c>
      <c r="K310" s="144">
        <v>60483</v>
      </c>
      <c r="L310" s="159">
        <v>78023</v>
      </c>
      <c r="M310" s="145">
        <v>78023</v>
      </c>
      <c r="P310" s="216"/>
      <c r="Q310" s="217">
        <f t="shared" si="30"/>
        <v>0</v>
      </c>
      <c r="R310" s="217">
        <f t="shared" si="31"/>
        <v>0</v>
      </c>
      <c r="S310" s="218" t="str">
        <f t="shared" si="32"/>
        <v>ERROR</v>
      </c>
      <c r="T310" s="271"/>
    </row>
    <row r="311" spans="3:20" ht="28.5">
      <c r="C311" s="272"/>
      <c r="D311" s="157">
        <v>12.35</v>
      </c>
      <c r="E311" s="158">
        <v>4052</v>
      </c>
      <c r="F311" s="141" t="s">
        <v>150</v>
      </c>
      <c r="G311" s="141" t="s">
        <v>151</v>
      </c>
      <c r="H311" s="142" t="s">
        <v>307</v>
      </c>
      <c r="I311" s="121" t="s">
        <v>156</v>
      </c>
      <c r="J311" s="143">
        <v>1</v>
      </c>
      <c r="K311" s="144">
        <v>55982</v>
      </c>
      <c r="L311" s="159">
        <v>72217</v>
      </c>
      <c r="M311" s="145">
        <v>72217</v>
      </c>
      <c r="P311" s="216"/>
      <c r="Q311" s="217">
        <f t="shared" si="30"/>
        <v>0</v>
      </c>
      <c r="R311" s="217">
        <f t="shared" si="31"/>
        <v>0</v>
      </c>
      <c r="S311" s="218" t="str">
        <f t="shared" si="32"/>
        <v>ERROR</v>
      </c>
      <c r="T311" s="271"/>
    </row>
    <row r="312" spans="3:20" ht="28.5">
      <c r="C312" s="272"/>
      <c r="D312" s="157">
        <v>12.36</v>
      </c>
      <c r="E312" s="158">
        <v>4054</v>
      </c>
      <c r="F312" s="141" t="s">
        <v>150</v>
      </c>
      <c r="G312" s="141" t="s">
        <v>151</v>
      </c>
      <c r="H312" s="142" t="s">
        <v>308</v>
      </c>
      <c r="I312" s="121" t="s">
        <v>141</v>
      </c>
      <c r="J312" s="143">
        <v>1</v>
      </c>
      <c r="K312" s="144">
        <v>59438</v>
      </c>
      <c r="L312" s="159">
        <v>76675</v>
      </c>
      <c r="M312" s="145">
        <v>76675</v>
      </c>
      <c r="P312" s="216"/>
      <c r="Q312" s="217">
        <f t="shared" si="30"/>
        <v>0</v>
      </c>
      <c r="R312" s="217">
        <f t="shared" si="31"/>
        <v>0</v>
      </c>
      <c r="S312" s="218" t="str">
        <f t="shared" si="32"/>
        <v>ERROR</v>
      </c>
      <c r="T312" s="271"/>
    </row>
    <row r="313" spans="3:20" ht="42.75">
      <c r="C313" s="272"/>
      <c r="D313" s="157">
        <v>12.37</v>
      </c>
      <c r="E313" s="158">
        <v>4069</v>
      </c>
      <c r="F313" s="141" t="s">
        <v>150</v>
      </c>
      <c r="G313" s="141" t="s">
        <v>280</v>
      </c>
      <c r="H313" s="142" t="s">
        <v>309</v>
      </c>
      <c r="I313" s="121" t="s">
        <v>124</v>
      </c>
      <c r="J313" s="143">
        <v>1</v>
      </c>
      <c r="K313" s="144">
        <v>75466</v>
      </c>
      <c r="L313" s="159">
        <v>97351</v>
      </c>
      <c r="M313" s="145">
        <v>97351</v>
      </c>
      <c r="P313" s="216"/>
      <c r="Q313" s="217">
        <f t="shared" si="30"/>
        <v>0</v>
      </c>
      <c r="R313" s="217">
        <f t="shared" si="31"/>
        <v>0</v>
      </c>
      <c r="S313" s="218" t="str">
        <f t="shared" si="32"/>
        <v>ERROR</v>
      </c>
      <c r="T313" s="271"/>
    </row>
    <row r="314" spans="3:20" ht="42.75">
      <c r="C314" s="272"/>
      <c r="D314" s="157">
        <v>12.38</v>
      </c>
      <c r="E314" s="158">
        <v>4073</v>
      </c>
      <c r="F314" s="141" t="s">
        <v>150</v>
      </c>
      <c r="G314" s="141" t="s">
        <v>280</v>
      </c>
      <c r="H314" s="142" t="s">
        <v>310</v>
      </c>
      <c r="I314" s="121" t="s">
        <v>124</v>
      </c>
      <c r="J314" s="143">
        <v>1</v>
      </c>
      <c r="K314" s="144">
        <v>73874</v>
      </c>
      <c r="L314" s="159">
        <v>95297</v>
      </c>
      <c r="M314" s="145">
        <v>95297</v>
      </c>
      <c r="P314" s="216"/>
      <c r="Q314" s="217">
        <f t="shared" si="30"/>
        <v>0</v>
      </c>
      <c r="R314" s="217">
        <f t="shared" si="31"/>
        <v>0</v>
      </c>
      <c r="S314" s="218" t="str">
        <f t="shared" si="32"/>
        <v>ERROR</v>
      </c>
      <c r="T314" s="271"/>
    </row>
    <row r="315" spans="3:20" ht="42.75">
      <c r="C315" s="272"/>
      <c r="D315" s="157">
        <v>12.39</v>
      </c>
      <c r="E315" s="158">
        <v>4079</v>
      </c>
      <c r="F315" s="141" t="s">
        <v>150</v>
      </c>
      <c r="G315" s="141" t="s">
        <v>280</v>
      </c>
      <c r="H315" s="142" t="s">
        <v>311</v>
      </c>
      <c r="I315" s="121" t="s">
        <v>124</v>
      </c>
      <c r="J315" s="143">
        <v>1</v>
      </c>
      <c r="K315" s="144">
        <v>87387</v>
      </c>
      <c r="L315" s="159">
        <v>112729</v>
      </c>
      <c r="M315" s="145">
        <v>112729</v>
      </c>
      <c r="P315" s="216"/>
      <c r="Q315" s="217">
        <f t="shared" si="30"/>
        <v>0</v>
      </c>
      <c r="R315" s="217">
        <f t="shared" si="31"/>
        <v>0</v>
      </c>
      <c r="S315" s="218" t="str">
        <f t="shared" si="32"/>
        <v>ERROR</v>
      </c>
      <c r="T315" s="271"/>
    </row>
    <row r="316" spans="3:20" ht="28.5">
      <c r="C316" s="272"/>
      <c r="D316" s="165">
        <v>12.4</v>
      </c>
      <c r="E316" s="158">
        <v>4088</v>
      </c>
      <c r="F316" s="141" t="s">
        <v>150</v>
      </c>
      <c r="G316" s="141" t="s">
        <v>151</v>
      </c>
      <c r="H316" s="142" t="s">
        <v>153</v>
      </c>
      <c r="I316" s="121" t="s">
        <v>141</v>
      </c>
      <c r="J316" s="143">
        <v>1</v>
      </c>
      <c r="K316" s="144">
        <v>59038</v>
      </c>
      <c r="L316" s="159">
        <v>76159</v>
      </c>
      <c r="M316" s="145">
        <v>76159</v>
      </c>
      <c r="P316" s="216"/>
      <c r="Q316" s="217">
        <f t="shared" si="30"/>
        <v>0</v>
      </c>
      <c r="R316" s="217">
        <f t="shared" si="31"/>
        <v>0</v>
      </c>
      <c r="S316" s="218" t="str">
        <f t="shared" si="32"/>
        <v>ERROR</v>
      </c>
      <c r="T316" s="271"/>
    </row>
    <row r="317" spans="3:20" ht="28.5">
      <c r="C317" s="272"/>
      <c r="D317" s="157">
        <v>12.41</v>
      </c>
      <c r="E317" s="158">
        <v>4090</v>
      </c>
      <c r="F317" s="141" t="s">
        <v>150</v>
      </c>
      <c r="G317" s="141" t="s">
        <v>151</v>
      </c>
      <c r="H317" s="142" t="s">
        <v>312</v>
      </c>
      <c r="I317" s="121" t="s">
        <v>141</v>
      </c>
      <c r="J317" s="143">
        <v>1</v>
      </c>
      <c r="K317" s="144">
        <v>56477</v>
      </c>
      <c r="L317" s="159">
        <v>72855</v>
      </c>
      <c r="M317" s="145">
        <v>72855</v>
      </c>
      <c r="P317" s="216"/>
      <c r="Q317" s="217">
        <f t="shared" si="30"/>
        <v>0</v>
      </c>
      <c r="R317" s="217">
        <f t="shared" si="31"/>
        <v>0</v>
      </c>
      <c r="S317" s="218" t="str">
        <f t="shared" si="32"/>
        <v>ERROR</v>
      </c>
      <c r="T317" s="271"/>
    </row>
    <row r="318" spans="3:20" ht="42.75">
      <c r="C318" s="272"/>
      <c r="D318" s="157">
        <v>12.42</v>
      </c>
      <c r="E318" s="158">
        <v>4156</v>
      </c>
      <c r="F318" s="141" t="s">
        <v>130</v>
      </c>
      <c r="G318" s="141" t="s">
        <v>131</v>
      </c>
      <c r="H318" s="142" t="s">
        <v>313</v>
      </c>
      <c r="I318" s="121" t="s">
        <v>127</v>
      </c>
      <c r="J318" s="143">
        <v>1</v>
      </c>
      <c r="K318" s="144">
        <v>138735</v>
      </c>
      <c r="L318" s="159">
        <v>178968</v>
      </c>
      <c r="M318" s="145">
        <v>178968</v>
      </c>
      <c r="P318" s="216"/>
      <c r="Q318" s="217">
        <f t="shared" si="30"/>
        <v>0</v>
      </c>
      <c r="R318" s="217">
        <f t="shared" si="31"/>
        <v>0</v>
      </c>
      <c r="S318" s="218" t="str">
        <f t="shared" si="32"/>
        <v>ERROR</v>
      </c>
      <c r="T318" s="271"/>
    </row>
    <row r="319" spans="3:20" ht="42.75">
      <c r="C319" s="272"/>
      <c r="D319" s="157">
        <v>12.43</v>
      </c>
      <c r="E319" s="158">
        <v>4157</v>
      </c>
      <c r="F319" s="141" t="s">
        <v>130</v>
      </c>
      <c r="G319" s="141" t="s">
        <v>131</v>
      </c>
      <c r="H319" s="142" t="s">
        <v>314</v>
      </c>
      <c r="I319" s="121" t="s">
        <v>127</v>
      </c>
      <c r="J319" s="143">
        <v>1</v>
      </c>
      <c r="K319" s="144">
        <v>144923</v>
      </c>
      <c r="L319" s="159">
        <v>186951</v>
      </c>
      <c r="M319" s="145">
        <v>186951</v>
      </c>
      <c r="P319" s="216"/>
      <c r="Q319" s="217">
        <f t="shared" si="30"/>
        <v>0</v>
      </c>
      <c r="R319" s="217">
        <f t="shared" si="31"/>
        <v>0</v>
      </c>
      <c r="S319" s="218" t="str">
        <f t="shared" si="32"/>
        <v>ERROR</v>
      </c>
      <c r="T319" s="271"/>
    </row>
    <row r="320" spans="3:20" ht="42.75">
      <c r="C320" s="272"/>
      <c r="D320" s="157">
        <v>12.44</v>
      </c>
      <c r="E320" s="158">
        <v>4158</v>
      </c>
      <c r="F320" s="141" t="s">
        <v>130</v>
      </c>
      <c r="G320" s="141" t="s">
        <v>131</v>
      </c>
      <c r="H320" s="142" t="s">
        <v>315</v>
      </c>
      <c r="I320" s="121" t="s">
        <v>127</v>
      </c>
      <c r="J320" s="143">
        <v>1</v>
      </c>
      <c r="K320" s="144">
        <v>144923</v>
      </c>
      <c r="L320" s="159">
        <v>186951</v>
      </c>
      <c r="M320" s="145">
        <v>186951</v>
      </c>
      <c r="P320" s="216"/>
      <c r="Q320" s="217">
        <f t="shared" si="30"/>
        <v>0</v>
      </c>
      <c r="R320" s="217">
        <f t="shared" si="31"/>
        <v>0</v>
      </c>
      <c r="S320" s="218" t="str">
        <f t="shared" si="32"/>
        <v>ERROR</v>
      </c>
      <c r="T320" s="271"/>
    </row>
    <row r="321" spans="3:20" ht="42.75">
      <c r="C321" s="272"/>
      <c r="D321" s="157">
        <v>12.45</v>
      </c>
      <c r="E321" s="158">
        <v>4159</v>
      </c>
      <c r="F321" s="141" t="s">
        <v>130</v>
      </c>
      <c r="G321" s="141" t="s">
        <v>131</v>
      </c>
      <c r="H321" s="142" t="s">
        <v>316</v>
      </c>
      <c r="I321" s="121" t="s">
        <v>127</v>
      </c>
      <c r="J321" s="143">
        <v>1</v>
      </c>
      <c r="K321" s="144">
        <v>127906</v>
      </c>
      <c r="L321" s="159">
        <v>164999</v>
      </c>
      <c r="M321" s="145">
        <v>164999</v>
      </c>
      <c r="P321" s="216"/>
      <c r="Q321" s="217">
        <f t="shared" si="30"/>
        <v>0</v>
      </c>
      <c r="R321" s="217">
        <f t="shared" si="31"/>
        <v>0</v>
      </c>
      <c r="S321" s="218" t="str">
        <f t="shared" si="32"/>
        <v>ERROR</v>
      </c>
      <c r="T321" s="271"/>
    </row>
    <row r="322" spans="3:20" ht="42.75">
      <c r="C322" s="272"/>
      <c r="D322" s="157">
        <v>12.46</v>
      </c>
      <c r="E322" s="158">
        <v>4160</v>
      </c>
      <c r="F322" s="141" t="s">
        <v>130</v>
      </c>
      <c r="G322" s="141" t="s">
        <v>131</v>
      </c>
      <c r="H322" s="142" t="s">
        <v>317</v>
      </c>
      <c r="I322" s="121" t="s">
        <v>127</v>
      </c>
      <c r="J322" s="143">
        <v>1</v>
      </c>
      <c r="K322" s="144">
        <v>129453</v>
      </c>
      <c r="L322" s="159">
        <v>166994</v>
      </c>
      <c r="M322" s="145">
        <v>166994</v>
      </c>
      <c r="P322" s="216"/>
      <c r="Q322" s="217">
        <f t="shared" si="30"/>
        <v>0</v>
      </c>
      <c r="R322" s="217">
        <f t="shared" si="31"/>
        <v>0</v>
      </c>
      <c r="S322" s="218" t="str">
        <f t="shared" si="32"/>
        <v>ERROR</v>
      </c>
      <c r="T322" s="271"/>
    </row>
    <row r="323" spans="3:20" ht="42.75">
      <c r="C323" s="272"/>
      <c r="D323" s="157">
        <v>12.47</v>
      </c>
      <c r="E323" s="158">
        <v>4161</v>
      </c>
      <c r="F323" s="141" t="s">
        <v>130</v>
      </c>
      <c r="G323" s="141" t="s">
        <v>131</v>
      </c>
      <c r="H323" s="142" t="s">
        <v>318</v>
      </c>
      <c r="I323" s="121" t="s">
        <v>127</v>
      </c>
      <c r="J323" s="143">
        <v>1</v>
      </c>
      <c r="K323" s="144">
        <v>129453</v>
      </c>
      <c r="L323" s="159">
        <v>166994</v>
      </c>
      <c r="M323" s="145">
        <v>166994</v>
      </c>
      <c r="P323" s="216"/>
      <c r="Q323" s="217">
        <f t="shared" si="30"/>
        <v>0</v>
      </c>
      <c r="R323" s="217">
        <f t="shared" si="31"/>
        <v>0</v>
      </c>
      <c r="S323" s="218" t="str">
        <f t="shared" si="32"/>
        <v>ERROR</v>
      </c>
      <c r="T323" s="271"/>
    </row>
    <row r="324" spans="3:20" ht="57">
      <c r="C324" s="272"/>
      <c r="D324" s="157">
        <v>12.48</v>
      </c>
      <c r="E324" s="158">
        <v>4200</v>
      </c>
      <c r="F324" s="141" t="s">
        <v>134</v>
      </c>
      <c r="G324" s="141" t="s">
        <v>135</v>
      </c>
      <c r="H324" s="142" t="s">
        <v>319</v>
      </c>
      <c r="I324" s="121" t="s">
        <v>127</v>
      </c>
      <c r="J324" s="143">
        <v>1</v>
      </c>
      <c r="K324" s="144">
        <v>743557</v>
      </c>
      <c r="L324" s="159">
        <v>959189</v>
      </c>
      <c r="M324" s="145">
        <v>959189</v>
      </c>
      <c r="P324" s="216"/>
      <c r="Q324" s="217">
        <f t="shared" si="30"/>
        <v>0</v>
      </c>
      <c r="R324" s="217">
        <f t="shared" si="31"/>
        <v>0</v>
      </c>
      <c r="S324" s="218" t="str">
        <f t="shared" si="32"/>
        <v>ERROR</v>
      </c>
      <c r="T324" s="271"/>
    </row>
    <row r="325" spans="3:20" ht="71.25">
      <c r="C325" s="272"/>
      <c r="D325" s="157">
        <v>12.49</v>
      </c>
      <c r="E325" s="158">
        <v>4203</v>
      </c>
      <c r="F325" s="141" t="s">
        <v>134</v>
      </c>
      <c r="G325" s="141" t="s">
        <v>135</v>
      </c>
      <c r="H325" s="142" t="s">
        <v>320</v>
      </c>
      <c r="I325" s="121" t="s">
        <v>127</v>
      </c>
      <c r="J325" s="143">
        <v>1</v>
      </c>
      <c r="K325" s="144">
        <v>799876</v>
      </c>
      <c r="L325" s="159">
        <v>1031840</v>
      </c>
      <c r="M325" s="145">
        <v>1031840</v>
      </c>
      <c r="P325" s="216"/>
      <c r="Q325" s="217">
        <f t="shared" si="30"/>
        <v>0</v>
      </c>
      <c r="R325" s="217">
        <f t="shared" si="31"/>
        <v>0</v>
      </c>
      <c r="S325" s="218" t="str">
        <f t="shared" si="32"/>
        <v>ERROR</v>
      </c>
      <c r="T325" s="271"/>
    </row>
    <row r="326" spans="3:20" ht="42.75">
      <c r="C326" s="272"/>
      <c r="D326" s="165">
        <v>12.5</v>
      </c>
      <c r="E326" s="158">
        <v>4229</v>
      </c>
      <c r="F326" s="141" t="s">
        <v>134</v>
      </c>
      <c r="G326" s="141" t="s">
        <v>162</v>
      </c>
      <c r="H326" s="142" t="s">
        <v>321</v>
      </c>
      <c r="I326" s="121" t="s">
        <v>127</v>
      </c>
      <c r="J326" s="143">
        <v>1</v>
      </c>
      <c r="K326" s="144">
        <v>532412</v>
      </c>
      <c r="L326" s="159">
        <v>686811</v>
      </c>
      <c r="M326" s="145">
        <v>686811</v>
      </c>
      <c r="P326" s="216"/>
      <c r="Q326" s="217">
        <f t="shared" si="30"/>
        <v>0</v>
      </c>
      <c r="R326" s="217">
        <f t="shared" si="31"/>
        <v>0</v>
      </c>
      <c r="S326" s="218" t="str">
        <f t="shared" si="32"/>
        <v>ERROR</v>
      </c>
      <c r="T326" s="271"/>
    </row>
    <row r="327" spans="3:20" ht="28.5">
      <c r="C327" s="272"/>
      <c r="D327" s="157">
        <v>12.51</v>
      </c>
      <c r="E327" s="158">
        <v>4232</v>
      </c>
      <c r="F327" s="141" t="s">
        <v>168</v>
      </c>
      <c r="G327" s="141" t="s">
        <v>168</v>
      </c>
      <c r="H327" s="142" t="s">
        <v>322</v>
      </c>
      <c r="I327" s="121" t="s">
        <v>170</v>
      </c>
      <c r="J327" s="143">
        <v>1</v>
      </c>
      <c r="K327" s="144">
        <v>4622</v>
      </c>
      <c r="L327" s="159">
        <v>5962</v>
      </c>
      <c r="M327" s="145">
        <v>5962</v>
      </c>
      <c r="P327" s="216"/>
      <c r="Q327" s="217">
        <f t="shared" si="30"/>
        <v>0</v>
      </c>
      <c r="R327" s="217">
        <f t="shared" si="31"/>
        <v>0</v>
      </c>
      <c r="S327" s="218" t="str">
        <f t="shared" si="32"/>
        <v>ERROR</v>
      </c>
      <c r="T327" s="271"/>
    </row>
    <row r="328" spans="3:20" ht="28.5">
      <c r="C328" s="272"/>
      <c r="D328" s="157">
        <v>12.52</v>
      </c>
      <c r="E328" s="158">
        <v>4262</v>
      </c>
      <c r="F328" s="141" t="s">
        <v>121</v>
      </c>
      <c r="G328" s="141" t="s">
        <v>273</v>
      </c>
      <c r="H328" s="142" t="s">
        <v>323</v>
      </c>
      <c r="I328" s="121" t="s">
        <v>127</v>
      </c>
      <c r="J328" s="143">
        <v>1</v>
      </c>
      <c r="K328" s="144">
        <v>4854</v>
      </c>
      <c r="L328" s="159">
        <v>6262</v>
      </c>
      <c r="M328" s="145">
        <v>6262</v>
      </c>
      <c r="P328" s="216"/>
      <c r="Q328" s="217">
        <f t="shared" si="30"/>
        <v>0</v>
      </c>
      <c r="R328" s="217">
        <f t="shared" si="31"/>
        <v>0</v>
      </c>
      <c r="S328" s="218" t="str">
        <f t="shared" si="32"/>
        <v>ERROR</v>
      </c>
      <c r="T328" s="271"/>
    </row>
    <row r="329" spans="3:20" ht="42.75">
      <c r="C329" s="272"/>
      <c r="D329" s="157">
        <v>12.53</v>
      </c>
      <c r="E329" s="158">
        <v>4394</v>
      </c>
      <c r="F329" s="141" t="s">
        <v>134</v>
      </c>
      <c r="G329" s="141" t="s">
        <v>324</v>
      </c>
      <c r="H329" s="142" t="s">
        <v>325</v>
      </c>
      <c r="I329" s="121" t="s">
        <v>124</v>
      </c>
      <c r="J329" s="143">
        <v>1</v>
      </c>
      <c r="K329" s="144">
        <v>86814</v>
      </c>
      <c r="L329" s="159">
        <v>111990</v>
      </c>
      <c r="M329" s="145">
        <v>111990</v>
      </c>
      <c r="P329" s="216"/>
      <c r="Q329" s="217">
        <f t="shared" si="30"/>
        <v>0</v>
      </c>
      <c r="R329" s="217">
        <f t="shared" si="31"/>
        <v>0</v>
      </c>
      <c r="S329" s="218" t="str">
        <f t="shared" si="32"/>
        <v>ERROR</v>
      </c>
      <c r="T329" s="271"/>
    </row>
    <row r="330" spans="3:20" ht="42.75">
      <c r="C330" s="272"/>
      <c r="D330" s="157">
        <v>12.54</v>
      </c>
      <c r="E330" s="158">
        <v>4395</v>
      </c>
      <c r="F330" s="141" t="s">
        <v>134</v>
      </c>
      <c r="G330" s="141" t="s">
        <v>324</v>
      </c>
      <c r="H330" s="142" t="s">
        <v>326</v>
      </c>
      <c r="I330" s="121" t="s">
        <v>124</v>
      </c>
      <c r="J330" s="143">
        <v>1</v>
      </c>
      <c r="K330" s="144">
        <v>77506</v>
      </c>
      <c r="L330" s="159">
        <v>99983</v>
      </c>
      <c r="M330" s="145">
        <v>99983</v>
      </c>
      <c r="P330" s="216"/>
      <c r="Q330" s="217">
        <f t="shared" si="30"/>
        <v>0</v>
      </c>
      <c r="R330" s="217">
        <f t="shared" si="31"/>
        <v>0</v>
      </c>
      <c r="S330" s="218" t="str">
        <f t="shared" si="32"/>
        <v>ERROR</v>
      </c>
      <c r="T330" s="271"/>
    </row>
    <row r="331" spans="3:20" ht="42.75">
      <c r="C331" s="272"/>
      <c r="D331" s="157">
        <v>12.55</v>
      </c>
      <c r="E331" s="158">
        <v>4477</v>
      </c>
      <c r="F331" s="141" t="s">
        <v>130</v>
      </c>
      <c r="G331" s="141" t="s">
        <v>131</v>
      </c>
      <c r="H331" s="142" t="s">
        <v>327</v>
      </c>
      <c r="I331" s="121" t="s">
        <v>127</v>
      </c>
      <c r="J331" s="143">
        <v>1</v>
      </c>
      <c r="K331" s="144">
        <v>78402</v>
      </c>
      <c r="L331" s="159">
        <v>101139</v>
      </c>
      <c r="M331" s="145">
        <v>101139</v>
      </c>
      <c r="P331" s="216"/>
      <c r="Q331" s="217">
        <f t="shared" si="30"/>
        <v>0</v>
      </c>
      <c r="R331" s="217">
        <f t="shared" si="31"/>
        <v>0</v>
      </c>
      <c r="S331" s="218" t="str">
        <f t="shared" si="32"/>
        <v>ERROR</v>
      </c>
      <c r="T331" s="271"/>
    </row>
    <row r="332" spans="3:20" ht="71.25">
      <c r="C332" s="272"/>
      <c r="D332" s="157">
        <v>12.56</v>
      </c>
      <c r="E332" s="158">
        <v>4485</v>
      </c>
      <c r="F332" s="141" t="s">
        <v>134</v>
      </c>
      <c r="G332" s="141" t="s">
        <v>135</v>
      </c>
      <c r="H332" s="142" t="s">
        <v>328</v>
      </c>
      <c r="I332" s="121" t="s">
        <v>127</v>
      </c>
      <c r="J332" s="143">
        <v>1</v>
      </c>
      <c r="K332" s="144">
        <v>808059</v>
      </c>
      <c r="L332" s="159">
        <v>1042396</v>
      </c>
      <c r="M332" s="145">
        <v>1042396</v>
      </c>
      <c r="P332" s="216"/>
      <c r="Q332" s="217">
        <f t="shared" si="30"/>
        <v>0</v>
      </c>
      <c r="R332" s="217">
        <f t="shared" si="31"/>
        <v>0</v>
      </c>
      <c r="S332" s="218" t="str">
        <f t="shared" si="32"/>
        <v>ERROR</v>
      </c>
      <c r="T332" s="271"/>
    </row>
    <row r="333" spans="3:20" ht="42.75">
      <c r="C333" s="272"/>
      <c r="D333" s="157">
        <v>12.57</v>
      </c>
      <c r="E333" s="158">
        <v>4489</v>
      </c>
      <c r="F333" s="141" t="s">
        <v>130</v>
      </c>
      <c r="G333" s="141" t="s">
        <v>131</v>
      </c>
      <c r="H333" s="142" t="s">
        <v>329</v>
      </c>
      <c r="I333" s="121" t="s">
        <v>127</v>
      </c>
      <c r="J333" s="143">
        <v>1</v>
      </c>
      <c r="K333" s="144">
        <v>133276</v>
      </c>
      <c r="L333" s="159">
        <v>171926</v>
      </c>
      <c r="M333" s="145">
        <v>171926</v>
      </c>
      <c r="P333" s="216"/>
      <c r="Q333" s="217">
        <f t="shared" si="30"/>
        <v>0</v>
      </c>
      <c r="R333" s="217">
        <f t="shared" si="31"/>
        <v>0</v>
      </c>
      <c r="S333" s="218" t="str">
        <f t="shared" si="32"/>
        <v>ERROR</v>
      </c>
      <c r="T333" s="271"/>
    </row>
    <row r="334" spans="3:20" ht="71.25">
      <c r="C334" s="272"/>
      <c r="D334" s="157">
        <v>12.58</v>
      </c>
      <c r="E334" s="158">
        <v>4490</v>
      </c>
      <c r="F334" s="141" t="s">
        <v>178</v>
      </c>
      <c r="G334" s="141" t="s">
        <v>330</v>
      </c>
      <c r="H334" s="142" t="s">
        <v>331</v>
      </c>
      <c r="I334" s="121" t="s">
        <v>124</v>
      </c>
      <c r="J334" s="143">
        <v>1</v>
      </c>
      <c r="K334" s="144">
        <v>170769</v>
      </c>
      <c r="L334" s="159">
        <v>220292</v>
      </c>
      <c r="M334" s="145">
        <v>220292</v>
      </c>
      <c r="P334" s="216"/>
      <c r="Q334" s="217">
        <f t="shared" si="30"/>
        <v>0</v>
      </c>
      <c r="R334" s="217">
        <f t="shared" si="31"/>
        <v>0</v>
      </c>
      <c r="S334" s="218" t="str">
        <f t="shared" si="32"/>
        <v>ERROR</v>
      </c>
      <c r="T334" s="271"/>
    </row>
    <row r="335" spans="3:20" ht="57">
      <c r="C335" s="272"/>
      <c r="D335" s="157">
        <v>12.59</v>
      </c>
      <c r="E335" s="158">
        <v>4502</v>
      </c>
      <c r="F335" s="141" t="s">
        <v>178</v>
      </c>
      <c r="G335" s="141" t="s">
        <v>330</v>
      </c>
      <c r="H335" s="142" t="s">
        <v>332</v>
      </c>
      <c r="I335" s="121" t="s">
        <v>124</v>
      </c>
      <c r="J335" s="143">
        <v>1</v>
      </c>
      <c r="K335" s="144">
        <v>194873</v>
      </c>
      <c r="L335" s="159">
        <v>251386</v>
      </c>
      <c r="M335" s="145">
        <v>251386</v>
      </c>
      <c r="P335" s="216"/>
      <c r="Q335" s="217">
        <f t="shared" si="30"/>
        <v>0</v>
      </c>
      <c r="R335" s="217">
        <f t="shared" si="31"/>
        <v>0</v>
      </c>
      <c r="S335" s="218" t="str">
        <f t="shared" si="32"/>
        <v>ERROR</v>
      </c>
      <c r="T335" s="271"/>
    </row>
    <row r="336" spans="3:20" ht="71.25">
      <c r="C336" s="272"/>
      <c r="D336" s="165">
        <v>12.6</v>
      </c>
      <c r="E336" s="158">
        <v>4506</v>
      </c>
      <c r="F336" s="141" t="s">
        <v>178</v>
      </c>
      <c r="G336" s="141" t="s">
        <v>333</v>
      </c>
      <c r="H336" s="142" t="s">
        <v>334</v>
      </c>
      <c r="I336" s="121" t="s">
        <v>124</v>
      </c>
      <c r="J336" s="143">
        <v>1</v>
      </c>
      <c r="K336" s="144">
        <v>159740</v>
      </c>
      <c r="L336" s="159">
        <v>206065</v>
      </c>
      <c r="M336" s="145">
        <v>206065</v>
      </c>
      <c r="P336" s="216"/>
      <c r="Q336" s="217">
        <f t="shared" si="30"/>
        <v>0</v>
      </c>
      <c r="R336" s="217">
        <f t="shared" si="31"/>
        <v>0</v>
      </c>
      <c r="S336" s="218" t="str">
        <f t="shared" si="32"/>
        <v>ERROR</v>
      </c>
      <c r="T336" s="271"/>
    </row>
    <row r="337" spans="3:20" ht="57">
      <c r="C337" s="272"/>
      <c r="D337" s="157">
        <v>12.61</v>
      </c>
      <c r="E337" s="158">
        <v>4510</v>
      </c>
      <c r="F337" s="141" t="s">
        <v>178</v>
      </c>
      <c r="G337" s="141" t="s">
        <v>333</v>
      </c>
      <c r="H337" s="142" t="s">
        <v>335</v>
      </c>
      <c r="I337" s="121" t="s">
        <v>124</v>
      </c>
      <c r="J337" s="143">
        <v>1</v>
      </c>
      <c r="K337" s="144">
        <v>98774</v>
      </c>
      <c r="L337" s="159">
        <v>127418</v>
      </c>
      <c r="M337" s="145">
        <v>127418</v>
      </c>
      <c r="P337" s="216"/>
      <c r="Q337" s="217">
        <f t="shared" si="30"/>
        <v>0</v>
      </c>
      <c r="R337" s="217">
        <f t="shared" si="31"/>
        <v>0</v>
      </c>
      <c r="S337" s="218" t="str">
        <f t="shared" si="32"/>
        <v>ERROR</v>
      </c>
      <c r="T337" s="271"/>
    </row>
    <row r="338" spans="3:20" ht="42.75">
      <c r="C338" s="272"/>
      <c r="D338" s="157">
        <v>12.62</v>
      </c>
      <c r="E338" s="158">
        <v>4525</v>
      </c>
      <c r="F338" s="141" t="s">
        <v>134</v>
      </c>
      <c r="G338" s="141" t="s">
        <v>165</v>
      </c>
      <c r="H338" s="142" t="s">
        <v>336</v>
      </c>
      <c r="I338" s="121" t="s">
        <v>141</v>
      </c>
      <c r="J338" s="143">
        <v>1</v>
      </c>
      <c r="K338" s="144">
        <v>6228</v>
      </c>
      <c r="L338" s="159">
        <v>8034</v>
      </c>
      <c r="M338" s="145">
        <v>8034</v>
      </c>
      <c r="P338" s="216"/>
      <c r="Q338" s="217">
        <f t="shared" si="30"/>
        <v>0</v>
      </c>
      <c r="R338" s="217">
        <f t="shared" si="31"/>
        <v>0</v>
      </c>
      <c r="S338" s="218" t="str">
        <f t="shared" si="32"/>
        <v>ERROR</v>
      </c>
      <c r="T338" s="271"/>
    </row>
    <row r="339" spans="3:20" ht="71.25">
      <c r="C339" s="272"/>
      <c r="D339" s="157">
        <v>12.63</v>
      </c>
      <c r="E339" s="158">
        <v>4541</v>
      </c>
      <c r="F339" s="141" t="s">
        <v>178</v>
      </c>
      <c r="G339" s="141" t="s">
        <v>330</v>
      </c>
      <c r="H339" s="142" t="s">
        <v>337</v>
      </c>
      <c r="I339" s="121" t="s">
        <v>127</v>
      </c>
      <c r="J339" s="143">
        <v>1</v>
      </c>
      <c r="K339" s="144">
        <v>940414</v>
      </c>
      <c r="L339" s="159">
        <v>1213134</v>
      </c>
      <c r="M339" s="145">
        <v>1213134</v>
      </c>
      <c r="P339" s="216"/>
      <c r="Q339" s="217">
        <f t="shared" si="30"/>
        <v>0</v>
      </c>
      <c r="R339" s="217">
        <f t="shared" si="31"/>
        <v>0</v>
      </c>
      <c r="S339" s="218" t="str">
        <f t="shared" si="32"/>
        <v>ERROR</v>
      </c>
      <c r="T339" s="271"/>
    </row>
    <row r="340" spans="3:20" ht="42.75">
      <c r="C340" s="272"/>
      <c r="D340" s="157">
        <v>12.64</v>
      </c>
      <c r="E340" s="158">
        <v>4557</v>
      </c>
      <c r="F340" s="141" t="s">
        <v>130</v>
      </c>
      <c r="G340" s="141" t="s">
        <v>131</v>
      </c>
      <c r="H340" s="142" t="s">
        <v>338</v>
      </c>
      <c r="I340" s="121" t="s">
        <v>127</v>
      </c>
      <c r="J340" s="143">
        <v>1</v>
      </c>
      <c r="K340" s="144">
        <v>131729</v>
      </c>
      <c r="L340" s="159">
        <v>169930</v>
      </c>
      <c r="M340" s="145">
        <v>169930</v>
      </c>
      <c r="P340" s="216"/>
      <c r="Q340" s="217">
        <f t="shared" si="30"/>
        <v>0</v>
      </c>
      <c r="R340" s="217">
        <f t="shared" si="31"/>
        <v>0</v>
      </c>
      <c r="S340" s="218" t="str">
        <f t="shared" si="32"/>
        <v>ERROR</v>
      </c>
      <c r="T340" s="271"/>
    </row>
    <row r="341" spans="3:20" ht="85.5">
      <c r="C341" s="272"/>
      <c r="D341" s="157">
        <v>12.65</v>
      </c>
      <c r="E341" s="158">
        <v>4567</v>
      </c>
      <c r="F341" s="141" t="s">
        <v>134</v>
      </c>
      <c r="G341" s="141" t="s">
        <v>135</v>
      </c>
      <c r="H341" s="142" t="s">
        <v>339</v>
      </c>
      <c r="I341" s="121" t="s">
        <v>127</v>
      </c>
      <c r="J341" s="143">
        <v>1</v>
      </c>
      <c r="K341" s="144">
        <v>815423</v>
      </c>
      <c r="L341" s="159">
        <v>1051896</v>
      </c>
      <c r="M341" s="145">
        <v>1051896</v>
      </c>
      <c r="P341" s="216"/>
      <c r="Q341" s="217">
        <f t="shared" si="30"/>
        <v>0</v>
      </c>
      <c r="R341" s="217">
        <f t="shared" si="31"/>
        <v>0</v>
      </c>
      <c r="S341" s="218" t="str">
        <f t="shared" si="32"/>
        <v>ERROR</v>
      </c>
      <c r="T341" s="271"/>
    </row>
    <row r="342" spans="3:20" ht="57">
      <c r="C342" s="272"/>
      <c r="D342" s="157">
        <v>12.66</v>
      </c>
      <c r="E342" s="158">
        <v>4568</v>
      </c>
      <c r="F342" s="141" t="s">
        <v>134</v>
      </c>
      <c r="G342" s="141" t="s">
        <v>135</v>
      </c>
      <c r="H342" s="142" t="s">
        <v>340</v>
      </c>
      <c r="I342" s="121" t="s">
        <v>127</v>
      </c>
      <c r="J342" s="143">
        <v>1</v>
      </c>
      <c r="K342" s="144">
        <v>815423</v>
      </c>
      <c r="L342" s="159">
        <v>1051896</v>
      </c>
      <c r="M342" s="145">
        <v>1051896</v>
      </c>
      <c r="P342" s="216"/>
      <c r="Q342" s="217">
        <f t="shared" si="30"/>
        <v>0</v>
      </c>
      <c r="R342" s="217">
        <f t="shared" si="31"/>
        <v>0</v>
      </c>
      <c r="S342" s="218" t="str">
        <f t="shared" si="32"/>
        <v>ERROR</v>
      </c>
      <c r="T342" s="271"/>
    </row>
    <row r="343" spans="3:20" ht="37.5" customHeight="1">
      <c r="C343" s="272"/>
      <c r="D343" s="157">
        <v>12.67</v>
      </c>
      <c r="E343" s="158">
        <v>4575</v>
      </c>
      <c r="F343" s="141" t="s">
        <v>341</v>
      </c>
      <c r="G343" s="141" t="s">
        <v>342</v>
      </c>
      <c r="H343" s="142" t="s">
        <v>343</v>
      </c>
      <c r="I343" s="121" t="s">
        <v>124</v>
      </c>
      <c r="J343" s="143">
        <v>1</v>
      </c>
      <c r="K343" s="144">
        <v>156279</v>
      </c>
      <c r="L343" s="159">
        <v>201600</v>
      </c>
      <c r="M343" s="145">
        <v>201600</v>
      </c>
      <c r="P343" s="216"/>
      <c r="Q343" s="217">
        <f t="shared" si="30"/>
        <v>0</v>
      </c>
      <c r="R343" s="217">
        <f t="shared" si="31"/>
        <v>0</v>
      </c>
      <c r="S343" s="218" t="str">
        <f t="shared" si="32"/>
        <v>ERROR</v>
      </c>
      <c r="T343" s="271"/>
    </row>
    <row r="344" spans="3:20" ht="42.75">
      <c r="C344" s="272"/>
      <c r="D344" s="157">
        <v>12.68</v>
      </c>
      <c r="E344" s="158">
        <v>4576</v>
      </c>
      <c r="F344" s="141" t="s">
        <v>341</v>
      </c>
      <c r="G344" s="141" t="s">
        <v>342</v>
      </c>
      <c r="H344" s="142" t="s">
        <v>344</v>
      </c>
      <c r="I344" s="121" t="s">
        <v>124</v>
      </c>
      <c r="J344" s="143">
        <v>1</v>
      </c>
      <c r="K344" s="144">
        <v>159432</v>
      </c>
      <c r="L344" s="159">
        <v>205667</v>
      </c>
      <c r="M344" s="145">
        <v>205667</v>
      </c>
      <c r="P344" s="216"/>
      <c r="Q344" s="217">
        <f t="shared" si="30"/>
        <v>0</v>
      </c>
      <c r="R344" s="217">
        <f t="shared" si="31"/>
        <v>0</v>
      </c>
      <c r="S344" s="218" t="str">
        <f t="shared" si="32"/>
        <v>ERROR</v>
      </c>
      <c r="T344" s="271"/>
    </row>
    <row r="345" spans="3:20" ht="28.5">
      <c r="C345" s="272"/>
      <c r="D345" s="157">
        <v>12.69</v>
      </c>
      <c r="E345" s="158">
        <v>4581</v>
      </c>
      <c r="F345" s="141" t="s">
        <v>150</v>
      </c>
      <c r="G345" s="141" t="s">
        <v>280</v>
      </c>
      <c r="H345" s="142" t="s">
        <v>345</v>
      </c>
      <c r="I345" s="121" t="s">
        <v>124</v>
      </c>
      <c r="J345" s="143">
        <v>1</v>
      </c>
      <c r="K345" s="144">
        <v>2180</v>
      </c>
      <c r="L345" s="159">
        <v>2812</v>
      </c>
      <c r="M345" s="145">
        <v>2812</v>
      </c>
      <c r="P345" s="216"/>
      <c r="Q345" s="217">
        <f t="shared" ref="Q345:Q393" si="33">ROUND((+P345),0)</f>
        <v>0</v>
      </c>
      <c r="R345" s="217">
        <f t="shared" ref="R345:R393" si="34">ROUND((Q345*$J345),0)</f>
        <v>0</v>
      </c>
      <c r="S345" s="218" t="str">
        <f t="shared" ref="S345:S393" si="35">IF(OR(R345&lt;=0,R345&gt;$M345),"ERROR","OK")</f>
        <v>ERROR</v>
      </c>
      <c r="T345" s="271"/>
    </row>
    <row r="346" spans="3:20" ht="28.5">
      <c r="C346" s="272"/>
      <c r="D346" s="165">
        <v>12.7</v>
      </c>
      <c r="E346" s="158">
        <v>4592</v>
      </c>
      <c r="F346" s="141" t="s">
        <v>150</v>
      </c>
      <c r="G346" s="141" t="s">
        <v>280</v>
      </c>
      <c r="H346" s="142" t="s">
        <v>346</v>
      </c>
      <c r="I346" s="121" t="s">
        <v>124</v>
      </c>
      <c r="J346" s="143">
        <v>1</v>
      </c>
      <c r="K346" s="144">
        <v>1389</v>
      </c>
      <c r="L346" s="159">
        <v>1792</v>
      </c>
      <c r="M346" s="145">
        <v>1792</v>
      </c>
      <c r="P346" s="216"/>
      <c r="Q346" s="217">
        <f t="shared" si="33"/>
        <v>0</v>
      </c>
      <c r="R346" s="217">
        <f t="shared" si="34"/>
        <v>0</v>
      </c>
      <c r="S346" s="218" t="str">
        <f t="shared" si="35"/>
        <v>ERROR</v>
      </c>
      <c r="T346" s="271"/>
    </row>
    <row r="347" spans="3:20" ht="28.5">
      <c r="C347" s="272"/>
      <c r="D347" s="157">
        <v>12.71</v>
      </c>
      <c r="E347" s="158">
        <v>4598</v>
      </c>
      <c r="F347" s="141" t="s">
        <v>174</v>
      </c>
      <c r="G347" s="141" t="s">
        <v>175</v>
      </c>
      <c r="H347" s="142" t="s">
        <v>177</v>
      </c>
      <c r="I347" s="121" t="s">
        <v>141</v>
      </c>
      <c r="J347" s="143">
        <v>1</v>
      </c>
      <c r="K347" s="144">
        <v>8442</v>
      </c>
      <c r="L347" s="159">
        <v>10890</v>
      </c>
      <c r="M347" s="145">
        <v>10890</v>
      </c>
      <c r="P347" s="216"/>
      <c r="Q347" s="217">
        <f t="shared" si="33"/>
        <v>0</v>
      </c>
      <c r="R347" s="217">
        <f t="shared" si="34"/>
        <v>0</v>
      </c>
      <c r="S347" s="218" t="str">
        <f t="shared" si="35"/>
        <v>ERROR</v>
      </c>
      <c r="T347" s="271"/>
    </row>
    <row r="348" spans="3:20" ht="28.5">
      <c r="C348" s="272"/>
      <c r="D348" s="157">
        <v>12.72</v>
      </c>
      <c r="E348" s="158">
        <v>4613</v>
      </c>
      <c r="F348" s="141" t="s">
        <v>128</v>
      </c>
      <c r="G348" s="141" t="s">
        <v>128</v>
      </c>
      <c r="H348" s="142" t="s">
        <v>347</v>
      </c>
      <c r="I348" s="121" t="s">
        <v>127</v>
      </c>
      <c r="J348" s="143">
        <v>1</v>
      </c>
      <c r="K348" s="144">
        <v>45039</v>
      </c>
      <c r="L348" s="159">
        <v>58100</v>
      </c>
      <c r="M348" s="145">
        <v>58100</v>
      </c>
      <c r="P348" s="216"/>
      <c r="Q348" s="217">
        <f t="shared" si="33"/>
        <v>0</v>
      </c>
      <c r="R348" s="217">
        <f t="shared" si="34"/>
        <v>0</v>
      </c>
      <c r="S348" s="218" t="str">
        <f t="shared" si="35"/>
        <v>ERROR</v>
      </c>
      <c r="T348" s="271"/>
    </row>
    <row r="349" spans="3:20" ht="28.5">
      <c r="C349" s="272"/>
      <c r="D349" s="157">
        <v>12.73</v>
      </c>
      <c r="E349" s="158">
        <v>4703</v>
      </c>
      <c r="F349" s="141" t="s">
        <v>150</v>
      </c>
      <c r="G349" s="141" t="s">
        <v>280</v>
      </c>
      <c r="H349" s="142" t="s">
        <v>348</v>
      </c>
      <c r="I349" s="121" t="s">
        <v>124</v>
      </c>
      <c r="J349" s="143">
        <v>1</v>
      </c>
      <c r="K349" s="144">
        <v>2339</v>
      </c>
      <c r="L349" s="159">
        <v>3017</v>
      </c>
      <c r="M349" s="145">
        <v>3017</v>
      </c>
      <c r="P349" s="216"/>
      <c r="Q349" s="217">
        <f t="shared" si="33"/>
        <v>0</v>
      </c>
      <c r="R349" s="217">
        <f t="shared" si="34"/>
        <v>0</v>
      </c>
      <c r="S349" s="218" t="str">
        <f t="shared" si="35"/>
        <v>ERROR</v>
      </c>
      <c r="T349" s="271"/>
    </row>
    <row r="350" spans="3:20" ht="28.5">
      <c r="C350" s="272"/>
      <c r="D350" s="157">
        <v>12.74</v>
      </c>
      <c r="E350" s="158">
        <v>4704</v>
      </c>
      <c r="F350" s="141" t="s">
        <v>150</v>
      </c>
      <c r="G350" s="141" t="s">
        <v>280</v>
      </c>
      <c r="H350" s="142" t="s">
        <v>349</v>
      </c>
      <c r="I350" s="121" t="s">
        <v>124</v>
      </c>
      <c r="J350" s="143">
        <v>1</v>
      </c>
      <c r="K350" s="144">
        <v>2474</v>
      </c>
      <c r="L350" s="159">
        <v>3191</v>
      </c>
      <c r="M350" s="145">
        <v>3191</v>
      </c>
      <c r="P350" s="216"/>
      <c r="Q350" s="217">
        <f t="shared" si="33"/>
        <v>0</v>
      </c>
      <c r="R350" s="217">
        <f t="shared" si="34"/>
        <v>0</v>
      </c>
      <c r="S350" s="218" t="str">
        <f t="shared" si="35"/>
        <v>ERROR</v>
      </c>
      <c r="T350" s="271"/>
    </row>
    <row r="351" spans="3:20" ht="57">
      <c r="C351" s="272"/>
      <c r="D351" s="157">
        <v>12.75</v>
      </c>
      <c r="E351" s="158">
        <v>4743</v>
      </c>
      <c r="F351" s="141" t="s">
        <v>130</v>
      </c>
      <c r="G351" s="141" t="s">
        <v>131</v>
      </c>
      <c r="H351" s="142" t="s">
        <v>350</v>
      </c>
      <c r="I351" s="121" t="s">
        <v>127</v>
      </c>
      <c r="J351" s="143">
        <v>1</v>
      </c>
      <c r="K351" s="144">
        <v>143531</v>
      </c>
      <c r="L351" s="159">
        <v>185155</v>
      </c>
      <c r="M351" s="145">
        <v>185155</v>
      </c>
      <c r="P351" s="216"/>
      <c r="Q351" s="217">
        <f t="shared" si="33"/>
        <v>0</v>
      </c>
      <c r="R351" s="217">
        <f t="shared" si="34"/>
        <v>0</v>
      </c>
      <c r="S351" s="218" t="str">
        <f t="shared" si="35"/>
        <v>ERROR</v>
      </c>
      <c r="T351" s="271"/>
    </row>
    <row r="352" spans="3:20" ht="57">
      <c r="C352" s="272"/>
      <c r="D352" s="157">
        <v>12.76</v>
      </c>
      <c r="E352" s="158">
        <v>4744</v>
      </c>
      <c r="F352" s="141" t="s">
        <v>130</v>
      </c>
      <c r="G352" s="141" t="s">
        <v>131</v>
      </c>
      <c r="H352" s="142" t="s">
        <v>351</v>
      </c>
      <c r="I352" s="121" t="s">
        <v>127</v>
      </c>
      <c r="J352" s="143">
        <v>1</v>
      </c>
      <c r="K352" s="144">
        <v>160162</v>
      </c>
      <c r="L352" s="159">
        <v>206609</v>
      </c>
      <c r="M352" s="145">
        <v>206609</v>
      </c>
      <c r="P352" s="216"/>
      <c r="Q352" s="217">
        <f t="shared" si="33"/>
        <v>0</v>
      </c>
      <c r="R352" s="217">
        <f t="shared" si="34"/>
        <v>0</v>
      </c>
      <c r="S352" s="218" t="str">
        <f t="shared" si="35"/>
        <v>ERROR</v>
      </c>
      <c r="T352" s="271"/>
    </row>
    <row r="353" spans="3:20" ht="57">
      <c r="C353" s="272"/>
      <c r="D353" s="157">
        <v>12.77</v>
      </c>
      <c r="E353" s="158">
        <v>4746</v>
      </c>
      <c r="F353" s="141" t="s">
        <v>130</v>
      </c>
      <c r="G353" s="141" t="s">
        <v>131</v>
      </c>
      <c r="H353" s="142" t="s">
        <v>352</v>
      </c>
      <c r="I353" s="121" t="s">
        <v>127</v>
      </c>
      <c r="J353" s="143">
        <v>1</v>
      </c>
      <c r="K353" s="144">
        <v>144459</v>
      </c>
      <c r="L353" s="159">
        <v>186352</v>
      </c>
      <c r="M353" s="145">
        <v>186352</v>
      </c>
      <c r="P353" s="216"/>
      <c r="Q353" s="217">
        <f t="shared" si="33"/>
        <v>0</v>
      </c>
      <c r="R353" s="217">
        <f t="shared" si="34"/>
        <v>0</v>
      </c>
      <c r="S353" s="218" t="str">
        <f t="shared" si="35"/>
        <v>ERROR</v>
      </c>
      <c r="T353" s="271"/>
    </row>
    <row r="354" spans="3:20" ht="57">
      <c r="C354" s="272"/>
      <c r="D354" s="157">
        <v>12.78</v>
      </c>
      <c r="E354" s="158">
        <v>4747</v>
      </c>
      <c r="F354" s="141" t="s">
        <v>130</v>
      </c>
      <c r="G354" s="141" t="s">
        <v>131</v>
      </c>
      <c r="H354" s="142" t="s">
        <v>353</v>
      </c>
      <c r="I354" s="121" t="s">
        <v>127</v>
      </c>
      <c r="J354" s="143">
        <v>1</v>
      </c>
      <c r="K354" s="144">
        <v>135177</v>
      </c>
      <c r="L354" s="159">
        <v>174378</v>
      </c>
      <c r="M354" s="145">
        <v>174378</v>
      </c>
      <c r="P354" s="216"/>
      <c r="Q354" s="217">
        <f t="shared" si="33"/>
        <v>0</v>
      </c>
      <c r="R354" s="217">
        <f t="shared" si="34"/>
        <v>0</v>
      </c>
      <c r="S354" s="218" t="str">
        <f t="shared" si="35"/>
        <v>ERROR</v>
      </c>
      <c r="T354" s="271"/>
    </row>
    <row r="355" spans="3:20" ht="57">
      <c r="C355" s="272"/>
      <c r="D355" s="157">
        <v>12.79</v>
      </c>
      <c r="E355" s="158">
        <v>4749</v>
      </c>
      <c r="F355" s="141" t="s">
        <v>130</v>
      </c>
      <c r="G355" s="141" t="s">
        <v>131</v>
      </c>
      <c r="H355" s="142" t="s">
        <v>354</v>
      </c>
      <c r="I355" s="121" t="s">
        <v>127</v>
      </c>
      <c r="J355" s="143">
        <v>1</v>
      </c>
      <c r="K355" s="144">
        <v>126598</v>
      </c>
      <c r="L355" s="159">
        <v>163311</v>
      </c>
      <c r="M355" s="145">
        <v>163311</v>
      </c>
      <c r="P355" s="216"/>
      <c r="Q355" s="217">
        <f t="shared" si="33"/>
        <v>0</v>
      </c>
      <c r="R355" s="217">
        <f t="shared" si="34"/>
        <v>0</v>
      </c>
      <c r="S355" s="218" t="str">
        <f t="shared" si="35"/>
        <v>ERROR</v>
      </c>
      <c r="T355" s="271"/>
    </row>
    <row r="356" spans="3:20" ht="42.75">
      <c r="C356" s="272"/>
      <c r="D356" s="165">
        <v>12.8</v>
      </c>
      <c r="E356" s="158">
        <v>4792</v>
      </c>
      <c r="F356" s="141" t="s">
        <v>130</v>
      </c>
      <c r="G356" s="141" t="s">
        <v>276</v>
      </c>
      <c r="H356" s="142" t="s">
        <v>355</v>
      </c>
      <c r="I356" s="121" t="s">
        <v>127</v>
      </c>
      <c r="J356" s="143">
        <v>1</v>
      </c>
      <c r="K356" s="144">
        <v>75521</v>
      </c>
      <c r="L356" s="159">
        <v>97422</v>
      </c>
      <c r="M356" s="145">
        <v>97422</v>
      </c>
      <c r="P356" s="216"/>
      <c r="Q356" s="217">
        <f t="shared" si="33"/>
        <v>0</v>
      </c>
      <c r="R356" s="217">
        <f t="shared" si="34"/>
        <v>0</v>
      </c>
      <c r="S356" s="218" t="str">
        <f t="shared" si="35"/>
        <v>ERROR</v>
      </c>
      <c r="T356" s="271"/>
    </row>
    <row r="357" spans="3:20" ht="42.75">
      <c r="C357" s="272"/>
      <c r="D357" s="157">
        <v>12.81</v>
      </c>
      <c r="E357" s="158">
        <v>4835</v>
      </c>
      <c r="F357" s="141" t="s">
        <v>130</v>
      </c>
      <c r="G357" s="141" t="s">
        <v>131</v>
      </c>
      <c r="H357" s="142" t="s">
        <v>356</v>
      </c>
      <c r="I357" s="121" t="s">
        <v>127</v>
      </c>
      <c r="J357" s="143">
        <v>1</v>
      </c>
      <c r="K357" s="144">
        <v>242515</v>
      </c>
      <c r="L357" s="159">
        <v>312844</v>
      </c>
      <c r="M357" s="145">
        <v>312844</v>
      </c>
      <c r="P357" s="216"/>
      <c r="Q357" s="217">
        <f t="shared" si="33"/>
        <v>0</v>
      </c>
      <c r="R357" s="217">
        <f t="shared" si="34"/>
        <v>0</v>
      </c>
      <c r="S357" s="218" t="str">
        <f t="shared" si="35"/>
        <v>ERROR</v>
      </c>
      <c r="T357" s="271"/>
    </row>
    <row r="358" spans="3:20" ht="42.75">
      <c r="C358" s="272"/>
      <c r="D358" s="157">
        <v>12.82</v>
      </c>
      <c r="E358" s="158">
        <v>4836</v>
      </c>
      <c r="F358" s="141" t="s">
        <v>130</v>
      </c>
      <c r="G358" s="141" t="s">
        <v>131</v>
      </c>
      <c r="H358" s="142" t="s">
        <v>357</v>
      </c>
      <c r="I358" s="121" t="s">
        <v>127</v>
      </c>
      <c r="J358" s="143">
        <v>1</v>
      </c>
      <c r="K358" s="144">
        <v>367852</v>
      </c>
      <c r="L358" s="159">
        <v>474529</v>
      </c>
      <c r="M358" s="145">
        <v>474529</v>
      </c>
      <c r="P358" s="216"/>
      <c r="Q358" s="217">
        <f t="shared" si="33"/>
        <v>0</v>
      </c>
      <c r="R358" s="217">
        <f t="shared" si="34"/>
        <v>0</v>
      </c>
      <c r="S358" s="218" t="str">
        <f t="shared" si="35"/>
        <v>ERROR</v>
      </c>
      <c r="T358" s="271"/>
    </row>
    <row r="359" spans="3:20" ht="57">
      <c r="C359" s="272"/>
      <c r="D359" s="157">
        <v>12.83</v>
      </c>
      <c r="E359" s="158">
        <v>4837</v>
      </c>
      <c r="F359" s="141" t="s">
        <v>130</v>
      </c>
      <c r="G359" s="141" t="s">
        <v>276</v>
      </c>
      <c r="H359" s="142" t="s">
        <v>358</v>
      </c>
      <c r="I359" s="121" t="s">
        <v>127</v>
      </c>
      <c r="J359" s="143">
        <v>1</v>
      </c>
      <c r="K359" s="144">
        <v>170779</v>
      </c>
      <c r="L359" s="159">
        <v>220305</v>
      </c>
      <c r="M359" s="145">
        <v>220305</v>
      </c>
      <c r="P359" s="216"/>
      <c r="Q359" s="217">
        <f t="shared" si="33"/>
        <v>0</v>
      </c>
      <c r="R359" s="217">
        <f t="shared" si="34"/>
        <v>0</v>
      </c>
      <c r="S359" s="218" t="str">
        <f t="shared" si="35"/>
        <v>ERROR</v>
      </c>
      <c r="T359" s="271"/>
    </row>
    <row r="360" spans="3:20" ht="42.75">
      <c r="C360" s="272"/>
      <c r="D360" s="157">
        <v>12.84</v>
      </c>
      <c r="E360" s="158">
        <v>4848</v>
      </c>
      <c r="F360" s="141" t="s">
        <v>125</v>
      </c>
      <c r="G360" s="141" t="s">
        <v>125</v>
      </c>
      <c r="H360" s="142" t="s">
        <v>359</v>
      </c>
      <c r="I360" s="121" t="s">
        <v>141</v>
      </c>
      <c r="J360" s="143">
        <v>1</v>
      </c>
      <c r="K360" s="144">
        <v>7671</v>
      </c>
      <c r="L360" s="159">
        <v>9896</v>
      </c>
      <c r="M360" s="145">
        <v>9896</v>
      </c>
      <c r="P360" s="216"/>
      <c r="Q360" s="217">
        <f t="shared" si="33"/>
        <v>0</v>
      </c>
      <c r="R360" s="217">
        <f t="shared" si="34"/>
        <v>0</v>
      </c>
      <c r="S360" s="218" t="str">
        <f t="shared" si="35"/>
        <v>ERROR</v>
      </c>
      <c r="T360" s="271"/>
    </row>
    <row r="361" spans="3:20" ht="28.5">
      <c r="C361" s="272"/>
      <c r="D361" s="157">
        <v>12.85</v>
      </c>
      <c r="E361" s="158">
        <v>4849</v>
      </c>
      <c r="F361" s="141" t="s">
        <v>125</v>
      </c>
      <c r="G361" s="141" t="s">
        <v>125</v>
      </c>
      <c r="H361" s="142" t="s">
        <v>360</v>
      </c>
      <c r="I361" s="121" t="s">
        <v>141</v>
      </c>
      <c r="J361" s="143">
        <v>1</v>
      </c>
      <c r="K361" s="144">
        <v>2272</v>
      </c>
      <c r="L361" s="159">
        <v>2931</v>
      </c>
      <c r="M361" s="145">
        <v>2931</v>
      </c>
      <c r="P361" s="216"/>
      <c r="Q361" s="217">
        <f t="shared" si="33"/>
        <v>0</v>
      </c>
      <c r="R361" s="217">
        <f t="shared" si="34"/>
        <v>0</v>
      </c>
      <c r="S361" s="218" t="str">
        <f t="shared" si="35"/>
        <v>ERROR</v>
      </c>
      <c r="T361" s="271"/>
    </row>
    <row r="362" spans="3:20" ht="42.75">
      <c r="C362" s="272"/>
      <c r="D362" s="157">
        <v>12.86</v>
      </c>
      <c r="E362" s="158">
        <v>4850</v>
      </c>
      <c r="F362" s="141" t="s">
        <v>125</v>
      </c>
      <c r="G362" s="141" t="s">
        <v>125</v>
      </c>
      <c r="H362" s="142" t="s">
        <v>361</v>
      </c>
      <c r="I362" s="121" t="s">
        <v>127</v>
      </c>
      <c r="J362" s="143">
        <v>1</v>
      </c>
      <c r="K362" s="144">
        <v>231823</v>
      </c>
      <c r="L362" s="159">
        <v>299052</v>
      </c>
      <c r="M362" s="145">
        <v>299052</v>
      </c>
      <c r="P362" s="216"/>
      <c r="Q362" s="217">
        <f t="shared" si="33"/>
        <v>0</v>
      </c>
      <c r="R362" s="217">
        <f t="shared" si="34"/>
        <v>0</v>
      </c>
      <c r="S362" s="218" t="str">
        <f t="shared" si="35"/>
        <v>ERROR</v>
      </c>
      <c r="T362" s="271"/>
    </row>
    <row r="363" spans="3:20" ht="57">
      <c r="C363" s="272"/>
      <c r="D363" s="157">
        <v>12.87</v>
      </c>
      <c r="E363" s="158">
        <v>4856</v>
      </c>
      <c r="F363" s="141" t="s">
        <v>150</v>
      </c>
      <c r="G363" s="141" t="s">
        <v>280</v>
      </c>
      <c r="H363" s="142" t="s">
        <v>362</v>
      </c>
      <c r="I363" s="121" t="s">
        <v>124</v>
      </c>
      <c r="J363" s="143">
        <v>1</v>
      </c>
      <c r="K363" s="144">
        <v>69423</v>
      </c>
      <c r="L363" s="159">
        <v>89556</v>
      </c>
      <c r="M363" s="145">
        <v>89556</v>
      </c>
      <c r="P363" s="216"/>
      <c r="Q363" s="217">
        <f t="shared" si="33"/>
        <v>0</v>
      </c>
      <c r="R363" s="217">
        <f t="shared" si="34"/>
        <v>0</v>
      </c>
      <c r="S363" s="218" t="str">
        <f t="shared" si="35"/>
        <v>ERROR</v>
      </c>
      <c r="T363" s="271"/>
    </row>
    <row r="364" spans="3:20" ht="42.75">
      <c r="C364" s="272"/>
      <c r="D364" s="157">
        <v>12.88</v>
      </c>
      <c r="E364" s="158">
        <v>4857</v>
      </c>
      <c r="F364" s="141" t="s">
        <v>134</v>
      </c>
      <c r="G364" s="141" t="s">
        <v>135</v>
      </c>
      <c r="H364" s="142" t="s">
        <v>363</v>
      </c>
      <c r="I364" s="121" t="s">
        <v>124</v>
      </c>
      <c r="J364" s="143">
        <v>1</v>
      </c>
      <c r="K364" s="144">
        <v>2149</v>
      </c>
      <c r="L364" s="159">
        <v>2772</v>
      </c>
      <c r="M364" s="145">
        <v>2772</v>
      </c>
      <c r="P364" s="216"/>
      <c r="Q364" s="217">
        <f t="shared" si="33"/>
        <v>0</v>
      </c>
      <c r="R364" s="217">
        <f t="shared" si="34"/>
        <v>0</v>
      </c>
      <c r="S364" s="218" t="str">
        <f t="shared" si="35"/>
        <v>ERROR</v>
      </c>
      <c r="T364" s="271"/>
    </row>
    <row r="365" spans="3:20" ht="57">
      <c r="C365" s="272"/>
      <c r="D365" s="157">
        <v>12.89</v>
      </c>
      <c r="E365" s="158">
        <v>4925</v>
      </c>
      <c r="F365" s="141" t="s">
        <v>134</v>
      </c>
      <c r="G365" s="141" t="s">
        <v>135</v>
      </c>
      <c r="H365" s="142" t="s">
        <v>364</v>
      </c>
      <c r="I365" s="121" t="s">
        <v>127</v>
      </c>
      <c r="J365" s="143">
        <v>1</v>
      </c>
      <c r="K365" s="144">
        <v>264575</v>
      </c>
      <c r="L365" s="159">
        <v>341302</v>
      </c>
      <c r="M365" s="145">
        <v>341302</v>
      </c>
      <c r="P365" s="216"/>
      <c r="Q365" s="217">
        <f t="shared" si="33"/>
        <v>0</v>
      </c>
      <c r="R365" s="217">
        <f t="shared" si="34"/>
        <v>0</v>
      </c>
      <c r="S365" s="218" t="str">
        <f t="shared" si="35"/>
        <v>ERROR</v>
      </c>
      <c r="T365" s="271"/>
    </row>
    <row r="366" spans="3:20" ht="57">
      <c r="C366" s="272"/>
      <c r="D366" s="165">
        <v>12.9</v>
      </c>
      <c r="E366" s="158">
        <v>4926</v>
      </c>
      <c r="F366" s="141" t="s">
        <v>134</v>
      </c>
      <c r="G366" s="141" t="s">
        <v>135</v>
      </c>
      <c r="H366" s="142" t="s">
        <v>365</v>
      </c>
      <c r="I366" s="121" t="s">
        <v>127</v>
      </c>
      <c r="J366" s="143">
        <v>1</v>
      </c>
      <c r="K366" s="144">
        <v>221105</v>
      </c>
      <c r="L366" s="159">
        <v>285225</v>
      </c>
      <c r="M366" s="145">
        <v>285225</v>
      </c>
      <c r="P366" s="216"/>
      <c r="Q366" s="217">
        <f t="shared" si="33"/>
        <v>0</v>
      </c>
      <c r="R366" s="217">
        <f t="shared" si="34"/>
        <v>0</v>
      </c>
      <c r="S366" s="218" t="str">
        <f t="shared" si="35"/>
        <v>ERROR</v>
      </c>
      <c r="T366" s="271"/>
    </row>
    <row r="367" spans="3:20" ht="28.5">
      <c r="C367" s="272"/>
      <c r="D367" s="157">
        <v>12.91</v>
      </c>
      <c r="E367" s="158">
        <v>4959</v>
      </c>
      <c r="F367" s="141" t="s">
        <v>168</v>
      </c>
      <c r="G367" s="141" t="s">
        <v>168</v>
      </c>
      <c r="H367" s="142" t="s">
        <v>366</v>
      </c>
      <c r="I367" s="121" t="s">
        <v>170</v>
      </c>
      <c r="J367" s="143">
        <v>1</v>
      </c>
      <c r="K367" s="144">
        <v>3220</v>
      </c>
      <c r="L367" s="159">
        <v>4154</v>
      </c>
      <c r="M367" s="145">
        <v>4154</v>
      </c>
      <c r="P367" s="216"/>
      <c r="Q367" s="217">
        <f t="shared" si="33"/>
        <v>0</v>
      </c>
      <c r="R367" s="217">
        <f t="shared" si="34"/>
        <v>0</v>
      </c>
      <c r="S367" s="218" t="str">
        <f t="shared" si="35"/>
        <v>ERROR</v>
      </c>
      <c r="T367" s="271"/>
    </row>
    <row r="368" spans="3:20" ht="42.75">
      <c r="C368" s="272"/>
      <c r="D368" s="157">
        <v>12.92</v>
      </c>
      <c r="E368" s="158">
        <v>5205</v>
      </c>
      <c r="F368" s="141" t="s">
        <v>174</v>
      </c>
      <c r="G368" s="141" t="s">
        <v>175</v>
      </c>
      <c r="H368" s="142" t="s">
        <v>207</v>
      </c>
      <c r="I368" s="121" t="s">
        <v>141</v>
      </c>
      <c r="J368" s="143">
        <v>1</v>
      </c>
      <c r="K368" s="144">
        <v>33737</v>
      </c>
      <c r="L368" s="159">
        <v>43521</v>
      </c>
      <c r="M368" s="145">
        <v>43521</v>
      </c>
      <c r="P368" s="216"/>
      <c r="Q368" s="217">
        <f t="shared" si="33"/>
        <v>0</v>
      </c>
      <c r="R368" s="217">
        <f t="shared" si="34"/>
        <v>0</v>
      </c>
      <c r="S368" s="218" t="str">
        <f t="shared" si="35"/>
        <v>ERROR</v>
      </c>
      <c r="T368" s="271"/>
    </row>
    <row r="369" spans="3:20" ht="42.75">
      <c r="C369" s="272"/>
      <c r="D369" s="157">
        <v>12.93</v>
      </c>
      <c r="E369" s="158">
        <v>5212</v>
      </c>
      <c r="F369" s="141" t="s">
        <v>134</v>
      </c>
      <c r="G369" s="141" t="s">
        <v>165</v>
      </c>
      <c r="H369" s="142" t="s">
        <v>367</v>
      </c>
      <c r="I369" s="121" t="s">
        <v>141</v>
      </c>
      <c r="J369" s="143">
        <v>1</v>
      </c>
      <c r="K369" s="144">
        <v>20703</v>
      </c>
      <c r="L369" s="159">
        <v>26707</v>
      </c>
      <c r="M369" s="145">
        <v>26707</v>
      </c>
      <c r="P369" s="216"/>
      <c r="Q369" s="217">
        <f t="shared" si="33"/>
        <v>0</v>
      </c>
      <c r="R369" s="217">
        <f t="shared" si="34"/>
        <v>0</v>
      </c>
      <c r="S369" s="218" t="str">
        <f t="shared" si="35"/>
        <v>ERROR</v>
      </c>
      <c r="T369" s="271"/>
    </row>
    <row r="370" spans="3:20" ht="42.75">
      <c r="C370" s="272"/>
      <c r="D370" s="157">
        <v>12.94</v>
      </c>
      <c r="E370" s="158">
        <v>5355</v>
      </c>
      <c r="F370" s="141" t="s">
        <v>130</v>
      </c>
      <c r="G370" s="141" t="s">
        <v>131</v>
      </c>
      <c r="H370" s="142" t="s">
        <v>368</v>
      </c>
      <c r="I370" s="121" t="s">
        <v>127</v>
      </c>
      <c r="J370" s="143">
        <v>1</v>
      </c>
      <c r="K370" s="144">
        <v>355816</v>
      </c>
      <c r="L370" s="159">
        <v>459003</v>
      </c>
      <c r="M370" s="145">
        <v>459003</v>
      </c>
      <c r="P370" s="216"/>
      <c r="Q370" s="217">
        <f t="shared" si="33"/>
        <v>0</v>
      </c>
      <c r="R370" s="217">
        <f t="shared" si="34"/>
        <v>0</v>
      </c>
      <c r="S370" s="218" t="str">
        <f t="shared" si="35"/>
        <v>ERROR</v>
      </c>
      <c r="T370" s="271"/>
    </row>
    <row r="371" spans="3:20" ht="42.75">
      <c r="C371" s="272"/>
      <c r="D371" s="157">
        <v>12.95</v>
      </c>
      <c r="E371" s="158">
        <v>5363</v>
      </c>
      <c r="F371" s="141" t="s">
        <v>134</v>
      </c>
      <c r="G371" s="141" t="s">
        <v>135</v>
      </c>
      <c r="H371" s="142" t="s">
        <v>369</v>
      </c>
      <c r="I371" s="121" t="s">
        <v>127</v>
      </c>
      <c r="J371" s="143">
        <v>1</v>
      </c>
      <c r="K371" s="144">
        <v>287775</v>
      </c>
      <c r="L371" s="159">
        <v>371230</v>
      </c>
      <c r="M371" s="145">
        <v>371230</v>
      </c>
      <c r="P371" s="216"/>
      <c r="Q371" s="217">
        <f t="shared" si="33"/>
        <v>0</v>
      </c>
      <c r="R371" s="217">
        <f t="shared" si="34"/>
        <v>0</v>
      </c>
      <c r="S371" s="218" t="str">
        <f t="shared" si="35"/>
        <v>ERROR</v>
      </c>
      <c r="T371" s="271"/>
    </row>
    <row r="372" spans="3:20" ht="57">
      <c r="C372" s="272"/>
      <c r="D372" s="157">
        <v>12.96</v>
      </c>
      <c r="E372" s="158">
        <v>5364</v>
      </c>
      <c r="F372" s="141" t="s">
        <v>134</v>
      </c>
      <c r="G372" s="141" t="s">
        <v>135</v>
      </c>
      <c r="H372" s="142" t="s">
        <v>370</v>
      </c>
      <c r="I372" s="121" t="s">
        <v>127</v>
      </c>
      <c r="J372" s="143">
        <v>1</v>
      </c>
      <c r="K372" s="144">
        <v>281783</v>
      </c>
      <c r="L372" s="159">
        <v>363500</v>
      </c>
      <c r="M372" s="145">
        <v>363500</v>
      </c>
      <c r="P372" s="216"/>
      <c r="Q372" s="217">
        <f t="shared" si="33"/>
        <v>0</v>
      </c>
      <c r="R372" s="217">
        <f t="shared" si="34"/>
        <v>0</v>
      </c>
      <c r="S372" s="218" t="str">
        <f t="shared" si="35"/>
        <v>ERROR</v>
      </c>
      <c r="T372" s="271"/>
    </row>
    <row r="373" spans="3:20" ht="57">
      <c r="C373" s="272"/>
      <c r="D373" s="157">
        <v>12.97</v>
      </c>
      <c r="E373" s="158">
        <v>5374</v>
      </c>
      <c r="F373" s="141" t="s">
        <v>134</v>
      </c>
      <c r="G373" s="141" t="s">
        <v>135</v>
      </c>
      <c r="H373" s="142" t="s">
        <v>371</v>
      </c>
      <c r="I373" s="121" t="s">
        <v>127</v>
      </c>
      <c r="J373" s="143">
        <v>1</v>
      </c>
      <c r="K373" s="144">
        <v>159061</v>
      </c>
      <c r="L373" s="159">
        <v>205189</v>
      </c>
      <c r="M373" s="145">
        <v>205189</v>
      </c>
      <c r="P373" s="216"/>
      <c r="Q373" s="217">
        <f t="shared" si="33"/>
        <v>0</v>
      </c>
      <c r="R373" s="217">
        <f t="shared" si="34"/>
        <v>0</v>
      </c>
      <c r="S373" s="218" t="str">
        <f t="shared" si="35"/>
        <v>ERROR</v>
      </c>
      <c r="T373" s="271"/>
    </row>
    <row r="374" spans="3:20" ht="57">
      <c r="C374" s="272"/>
      <c r="D374" s="157">
        <v>12.98</v>
      </c>
      <c r="E374" s="158">
        <v>5380</v>
      </c>
      <c r="F374" s="141" t="s">
        <v>128</v>
      </c>
      <c r="G374" s="141" t="s">
        <v>128</v>
      </c>
      <c r="H374" s="142" t="s">
        <v>372</v>
      </c>
      <c r="I374" s="121" t="s">
        <v>127</v>
      </c>
      <c r="J374" s="143">
        <v>1</v>
      </c>
      <c r="K374" s="144">
        <v>35416</v>
      </c>
      <c r="L374" s="159">
        <v>45687</v>
      </c>
      <c r="M374" s="145">
        <v>45687</v>
      </c>
      <c r="P374" s="216"/>
      <c r="Q374" s="217">
        <f t="shared" si="33"/>
        <v>0</v>
      </c>
      <c r="R374" s="217">
        <f t="shared" si="34"/>
        <v>0</v>
      </c>
      <c r="S374" s="218" t="str">
        <f t="shared" si="35"/>
        <v>ERROR</v>
      </c>
      <c r="T374" s="271"/>
    </row>
    <row r="375" spans="3:20" ht="28.5">
      <c r="C375" s="272"/>
      <c r="D375" s="157">
        <v>12.99</v>
      </c>
      <c r="E375" s="158">
        <v>5404</v>
      </c>
      <c r="F375" s="141" t="s">
        <v>168</v>
      </c>
      <c r="G375" s="141" t="s">
        <v>168</v>
      </c>
      <c r="H375" s="142" t="s">
        <v>169</v>
      </c>
      <c r="I375" s="121" t="s">
        <v>170</v>
      </c>
      <c r="J375" s="143">
        <v>1</v>
      </c>
      <c r="K375" s="144">
        <v>4994</v>
      </c>
      <c r="L375" s="159">
        <v>6442</v>
      </c>
      <c r="M375" s="145">
        <v>6442</v>
      </c>
      <c r="P375" s="216"/>
      <c r="Q375" s="217">
        <f t="shared" si="33"/>
        <v>0</v>
      </c>
      <c r="R375" s="217">
        <f t="shared" si="34"/>
        <v>0</v>
      </c>
      <c r="S375" s="218" t="str">
        <f t="shared" si="35"/>
        <v>ERROR</v>
      </c>
      <c r="T375" s="271"/>
    </row>
    <row r="376" spans="3:20" ht="42.75">
      <c r="C376" s="272"/>
      <c r="D376" s="175">
        <v>13</v>
      </c>
      <c r="E376" s="158">
        <v>5412</v>
      </c>
      <c r="F376" s="141" t="s">
        <v>130</v>
      </c>
      <c r="G376" s="141" t="s">
        <v>276</v>
      </c>
      <c r="H376" s="142" t="s">
        <v>373</v>
      </c>
      <c r="I376" s="121" t="s">
        <v>127</v>
      </c>
      <c r="J376" s="143">
        <v>1</v>
      </c>
      <c r="K376" s="144">
        <v>117595</v>
      </c>
      <c r="L376" s="159">
        <v>151698</v>
      </c>
      <c r="M376" s="145">
        <v>151698</v>
      </c>
      <c r="P376" s="216"/>
      <c r="Q376" s="217">
        <f t="shared" si="33"/>
        <v>0</v>
      </c>
      <c r="R376" s="217">
        <f t="shared" si="34"/>
        <v>0</v>
      </c>
      <c r="S376" s="218" t="str">
        <f t="shared" si="35"/>
        <v>ERROR</v>
      </c>
      <c r="T376" s="271"/>
    </row>
    <row r="377" spans="3:20" ht="57">
      <c r="C377" s="272"/>
      <c r="D377" s="157">
        <v>13.01</v>
      </c>
      <c r="E377" s="158">
        <v>5843</v>
      </c>
      <c r="F377" s="141" t="s">
        <v>146</v>
      </c>
      <c r="G377" s="141" t="s">
        <v>374</v>
      </c>
      <c r="H377" s="142" t="s">
        <v>375</v>
      </c>
      <c r="I377" s="121" t="s">
        <v>124</v>
      </c>
      <c r="J377" s="143">
        <v>1</v>
      </c>
      <c r="K377" s="144">
        <v>29322</v>
      </c>
      <c r="L377" s="159">
        <v>37825</v>
      </c>
      <c r="M377" s="145">
        <v>37825</v>
      </c>
      <c r="P377" s="216"/>
      <c r="Q377" s="217">
        <f t="shared" si="33"/>
        <v>0</v>
      </c>
      <c r="R377" s="217">
        <f t="shared" si="34"/>
        <v>0</v>
      </c>
      <c r="S377" s="218" t="str">
        <f t="shared" si="35"/>
        <v>ERROR</v>
      </c>
      <c r="T377" s="271"/>
    </row>
    <row r="378" spans="3:20" ht="71.25">
      <c r="C378" s="272"/>
      <c r="D378" s="157">
        <v>13.02</v>
      </c>
      <c r="E378" s="158">
        <v>6011</v>
      </c>
      <c r="F378" s="141" t="s">
        <v>134</v>
      </c>
      <c r="G378" s="141" t="s">
        <v>135</v>
      </c>
      <c r="H378" s="142" t="s">
        <v>376</v>
      </c>
      <c r="I378" s="121" t="s">
        <v>156</v>
      </c>
      <c r="J378" s="143">
        <v>1</v>
      </c>
      <c r="K378" s="144">
        <v>118134</v>
      </c>
      <c r="L378" s="159">
        <v>152393</v>
      </c>
      <c r="M378" s="145">
        <v>152393</v>
      </c>
      <c r="P378" s="216"/>
      <c r="Q378" s="217">
        <f t="shared" si="33"/>
        <v>0</v>
      </c>
      <c r="R378" s="217">
        <f t="shared" si="34"/>
        <v>0</v>
      </c>
      <c r="S378" s="218" t="str">
        <f t="shared" si="35"/>
        <v>ERROR</v>
      </c>
      <c r="T378" s="271"/>
    </row>
    <row r="379" spans="3:20" ht="28.5">
      <c r="C379" s="272"/>
      <c r="D379" s="157">
        <v>13.03</v>
      </c>
      <c r="E379" s="158">
        <v>6015</v>
      </c>
      <c r="F379" s="141" t="s">
        <v>121</v>
      </c>
      <c r="G379" s="141" t="s">
        <v>377</v>
      </c>
      <c r="H379" s="142" t="s">
        <v>378</v>
      </c>
      <c r="I379" s="121" t="s">
        <v>124</v>
      </c>
      <c r="J379" s="143">
        <v>1</v>
      </c>
      <c r="K379" s="144">
        <v>40818</v>
      </c>
      <c r="L379" s="159">
        <v>52655</v>
      </c>
      <c r="M379" s="145">
        <v>52655</v>
      </c>
      <c r="P379" s="216"/>
      <c r="Q379" s="217">
        <f t="shared" si="33"/>
        <v>0</v>
      </c>
      <c r="R379" s="217">
        <f t="shared" si="34"/>
        <v>0</v>
      </c>
      <c r="S379" s="218" t="str">
        <f t="shared" si="35"/>
        <v>ERROR</v>
      </c>
      <c r="T379" s="271"/>
    </row>
    <row r="380" spans="3:20" ht="42.75">
      <c r="C380" s="272"/>
      <c r="D380" s="157">
        <v>13.04</v>
      </c>
      <c r="E380" s="158">
        <v>6016</v>
      </c>
      <c r="F380" s="141" t="s">
        <v>130</v>
      </c>
      <c r="G380" s="141" t="s">
        <v>131</v>
      </c>
      <c r="H380" s="142" t="s">
        <v>379</v>
      </c>
      <c r="I380" s="121" t="s">
        <v>127</v>
      </c>
      <c r="J380" s="143">
        <v>1</v>
      </c>
      <c r="K380" s="144">
        <v>109764</v>
      </c>
      <c r="L380" s="159">
        <v>141596</v>
      </c>
      <c r="M380" s="145">
        <v>141596</v>
      </c>
      <c r="P380" s="216"/>
      <c r="Q380" s="217">
        <f t="shared" si="33"/>
        <v>0</v>
      </c>
      <c r="R380" s="217">
        <f t="shared" si="34"/>
        <v>0</v>
      </c>
      <c r="S380" s="218" t="str">
        <f t="shared" si="35"/>
        <v>ERROR</v>
      </c>
      <c r="T380" s="271"/>
    </row>
    <row r="381" spans="3:20" ht="28.5">
      <c r="C381" s="272"/>
      <c r="D381" s="157">
        <v>13.05</v>
      </c>
      <c r="E381" s="158">
        <v>6098</v>
      </c>
      <c r="F381" s="141" t="s">
        <v>134</v>
      </c>
      <c r="G381" s="141" t="s">
        <v>324</v>
      </c>
      <c r="H381" s="142" t="s">
        <v>380</v>
      </c>
      <c r="I381" s="121" t="s">
        <v>124</v>
      </c>
      <c r="J381" s="143">
        <v>1</v>
      </c>
      <c r="K381" s="144">
        <v>89078</v>
      </c>
      <c r="L381" s="159">
        <v>114911</v>
      </c>
      <c r="M381" s="145">
        <v>114911</v>
      </c>
      <c r="P381" s="216"/>
      <c r="Q381" s="217">
        <f t="shared" si="33"/>
        <v>0</v>
      </c>
      <c r="R381" s="217">
        <f t="shared" si="34"/>
        <v>0</v>
      </c>
      <c r="S381" s="218" t="str">
        <f t="shared" si="35"/>
        <v>ERROR</v>
      </c>
      <c r="T381" s="271"/>
    </row>
    <row r="382" spans="3:20" ht="85.5">
      <c r="C382" s="272"/>
      <c r="D382" s="157">
        <v>13.06</v>
      </c>
      <c r="E382" s="158">
        <v>6099</v>
      </c>
      <c r="F382" s="141" t="s">
        <v>150</v>
      </c>
      <c r="G382" s="141" t="s">
        <v>280</v>
      </c>
      <c r="H382" s="142" t="s">
        <v>381</v>
      </c>
      <c r="I382" s="121" t="s">
        <v>124</v>
      </c>
      <c r="J382" s="143">
        <v>1</v>
      </c>
      <c r="K382" s="144">
        <v>37768</v>
      </c>
      <c r="L382" s="159">
        <v>48721</v>
      </c>
      <c r="M382" s="145">
        <v>48721</v>
      </c>
      <c r="P382" s="216"/>
      <c r="Q382" s="217">
        <f t="shared" si="33"/>
        <v>0</v>
      </c>
      <c r="R382" s="217">
        <f t="shared" si="34"/>
        <v>0</v>
      </c>
      <c r="S382" s="218" t="str">
        <f t="shared" si="35"/>
        <v>ERROR</v>
      </c>
      <c r="T382" s="271"/>
    </row>
    <row r="383" spans="3:20" ht="71.25">
      <c r="C383" s="272"/>
      <c r="D383" s="157">
        <v>13.07</v>
      </c>
      <c r="E383" s="158">
        <v>6137</v>
      </c>
      <c r="F383" s="141" t="s">
        <v>134</v>
      </c>
      <c r="G383" s="141" t="s">
        <v>162</v>
      </c>
      <c r="H383" s="142" t="s">
        <v>382</v>
      </c>
      <c r="I383" s="121" t="s">
        <v>124</v>
      </c>
      <c r="J383" s="143">
        <v>1</v>
      </c>
      <c r="K383" s="144">
        <v>186277</v>
      </c>
      <c r="L383" s="159">
        <v>240297</v>
      </c>
      <c r="M383" s="145">
        <v>240297</v>
      </c>
      <c r="P383" s="216"/>
      <c r="Q383" s="217">
        <f t="shared" si="33"/>
        <v>0</v>
      </c>
      <c r="R383" s="217">
        <f t="shared" si="34"/>
        <v>0</v>
      </c>
      <c r="S383" s="218" t="str">
        <f t="shared" si="35"/>
        <v>ERROR</v>
      </c>
      <c r="T383" s="271"/>
    </row>
    <row r="384" spans="3:20" ht="28.5">
      <c r="C384" s="272"/>
      <c r="D384" s="157">
        <v>13.08</v>
      </c>
      <c r="E384" s="158">
        <v>6309</v>
      </c>
      <c r="F384" s="141" t="s">
        <v>146</v>
      </c>
      <c r="G384" s="141" t="s">
        <v>147</v>
      </c>
      <c r="H384" s="142" t="s">
        <v>383</v>
      </c>
      <c r="I384" s="121" t="s">
        <v>124</v>
      </c>
      <c r="J384" s="143">
        <v>1</v>
      </c>
      <c r="K384" s="144">
        <v>16570</v>
      </c>
      <c r="L384" s="159">
        <v>21375</v>
      </c>
      <c r="M384" s="145">
        <v>21375</v>
      </c>
      <c r="P384" s="216"/>
      <c r="Q384" s="217">
        <f t="shared" si="33"/>
        <v>0</v>
      </c>
      <c r="R384" s="217">
        <f t="shared" si="34"/>
        <v>0</v>
      </c>
      <c r="S384" s="218" t="str">
        <f t="shared" si="35"/>
        <v>ERROR</v>
      </c>
      <c r="T384" s="271"/>
    </row>
    <row r="385" spans="3:20" ht="85.5">
      <c r="C385" s="272"/>
      <c r="D385" s="157">
        <v>13.09</v>
      </c>
      <c r="E385" s="158">
        <v>6318</v>
      </c>
      <c r="F385" s="141" t="s">
        <v>174</v>
      </c>
      <c r="G385" s="141" t="s">
        <v>384</v>
      </c>
      <c r="H385" s="142" t="s">
        <v>385</v>
      </c>
      <c r="I385" s="121" t="s">
        <v>183</v>
      </c>
      <c r="J385" s="143">
        <v>1</v>
      </c>
      <c r="K385" s="144">
        <v>154700</v>
      </c>
      <c r="L385" s="159">
        <v>199563</v>
      </c>
      <c r="M385" s="145">
        <v>199563</v>
      </c>
      <c r="P385" s="216"/>
      <c r="Q385" s="217">
        <f t="shared" si="33"/>
        <v>0</v>
      </c>
      <c r="R385" s="217">
        <f t="shared" si="34"/>
        <v>0</v>
      </c>
      <c r="S385" s="218" t="str">
        <f t="shared" si="35"/>
        <v>ERROR</v>
      </c>
      <c r="T385" s="271"/>
    </row>
    <row r="386" spans="3:20" ht="57">
      <c r="C386" s="272"/>
      <c r="D386" s="165">
        <v>13.1</v>
      </c>
      <c r="E386" s="158">
        <v>6480</v>
      </c>
      <c r="F386" s="141" t="s">
        <v>130</v>
      </c>
      <c r="G386" s="141" t="s">
        <v>131</v>
      </c>
      <c r="H386" s="142" t="s">
        <v>386</v>
      </c>
      <c r="I386" s="121" t="s">
        <v>127</v>
      </c>
      <c r="J386" s="143">
        <v>1</v>
      </c>
      <c r="K386" s="144">
        <v>16112</v>
      </c>
      <c r="L386" s="159">
        <v>20784</v>
      </c>
      <c r="M386" s="145">
        <v>20784</v>
      </c>
      <c r="P386" s="216"/>
      <c r="Q386" s="217">
        <f t="shared" si="33"/>
        <v>0</v>
      </c>
      <c r="R386" s="217">
        <f t="shared" si="34"/>
        <v>0</v>
      </c>
      <c r="S386" s="218" t="str">
        <f t="shared" si="35"/>
        <v>ERROR</v>
      </c>
      <c r="T386" s="271"/>
    </row>
    <row r="387" spans="3:20" ht="28.5">
      <c r="C387" s="272"/>
      <c r="D387" s="157">
        <v>13.11</v>
      </c>
      <c r="E387" s="158">
        <v>7713</v>
      </c>
      <c r="F387" s="141" t="s">
        <v>168</v>
      </c>
      <c r="G387" s="141" t="s">
        <v>168</v>
      </c>
      <c r="H387" s="142" t="s">
        <v>387</v>
      </c>
      <c r="I387" s="121" t="s">
        <v>170</v>
      </c>
      <c r="J387" s="143">
        <v>1</v>
      </c>
      <c r="K387" s="144">
        <v>4043</v>
      </c>
      <c r="L387" s="159">
        <v>5215</v>
      </c>
      <c r="M387" s="145">
        <v>5215</v>
      </c>
      <c r="P387" s="216"/>
      <c r="Q387" s="217">
        <f t="shared" si="33"/>
        <v>0</v>
      </c>
      <c r="R387" s="217">
        <f t="shared" si="34"/>
        <v>0</v>
      </c>
      <c r="S387" s="218" t="str">
        <f t="shared" si="35"/>
        <v>ERROR</v>
      </c>
      <c r="T387" s="271"/>
    </row>
    <row r="388" spans="3:20" ht="28.5">
      <c r="C388" s="272"/>
      <c r="D388" s="157">
        <v>13.12</v>
      </c>
      <c r="E388" s="158">
        <v>7714</v>
      </c>
      <c r="F388" s="141" t="s">
        <v>168</v>
      </c>
      <c r="G388" s="141" t="s">
        <v>168</v>
      </c>
      <c r="H388" s="142" t="s">
        <v>388</v>
      </c>
      <c r="I388" s="121" t="s">
        <v>170</v>
      </c>
      <c r="J388" s="143">
        <v>1</v>
      </c>
      <c r="K388" s="144">
        <v>3720</v>
      </c>
      <c r="L388" s="159">
        <v>4799</v>
      </c>
      <c r="M388" s="145">
        <v>4799</v>
      </c>
      <c r="P388" s="216"/>
      <c r="Q388" s="217">
        <f t="shared" si="33"/>
        <v>0</v>
      </c>
      <c r="R388" s="217">
        <f t="shared" si="34"/>
        <v>0</v>
      </c>
      <c r="S388" s="218" t="str">
        <f t="shared" si="35"/>
        <v>ERROR</v>
      </c>
      <c r="T388" s="271"/>
    </row>
    <row r="389" spans="3:20" ht="28.5">
      <c r="C389" s="272"/>
      <c r="D389" s="157">
        <v>13.13</v>
      </c>
      <c r="E389" s="158">
        <v>7896</v>
      </c>
      <c r="F389" s="141" t="s">
        <v>134</v>
      </c>
      <c r="G389" s="141" t="s">
        <v>165</v>
      </c>
      <c r="H389" s="142" t="s">
        <v>171</v>
      </c>
      <c r="I389" s="121" t="s">
        <v>156</v>
      </c>
      <c r="J389" s="143">
        <v>1</v>
      </c>
      <c r="K389" s="144">
        <v>661</v>
      </c>
      <c r="L389" s="159">
        <v>853</v>
      </c>
      <c r="M389" s="145">
        <v>853</v>
      </c>
      <c r="P389" s="216"/>
      <c r="Q389" s="217">
        <f t="shared" si="33"/>
        <v>0</v>
      </c>
      <c r="R389" s="217">
        <f t="shared" si="34"/>
        <v>0</v>
      </c>
      <c r="S389" s="218" t="str">
        <f t="shared" si="35"/>
        <v>ERROR</v>
      </c>
      <c r="T389" s="271"/>
    </row>
    <row r="390" spans="3:20" ht="28.5">
      <c r="C390" s="272"/>
      <c r="D390" s="157">
        <v>13.14</v>
      </c>
      <c r="E390" s="158">
        <v>7900</v>
      </c>
      <c r="F390" s="141" t="s">
        <v>146</v>
      </c>
      <c r="G390" s="141" t="s">
        <v>147</v>
      </c>
      <c r="H390" s="142" t="s">
        <v>149</v>
      </c>
      <c r="I390" s="121" t="s">
        <v>124</v>
      </c>
      <c r="J390" s="143">
        <v>1</v>
      </c>
      <c r="K390" s="144">
        <v>68946</v>
      </c>
      <c r="L390" s="159">
        <v>88940</v>
      </c>
      <c r="M390" s="145">
        <v>88940</v>
      </c>
      <c r="P390" s="216"/>
      <c r="Q390" s="217">
        <f t="shared" si="33"/>
        <v>0</v>
      </c>
      <c r="R390" s="217">
        <f t="shared" si="34"/>
        <v>0</v>
      </c>
      <c r="S390" s="218" t="str">
        <f t="shared" si="35"/>
        <v>ERROR</v>
      </c>
      <c r="T390" s="271"/>
    </row>
    <row r="391" spans="3:20" ht="71.25">
      <c r="C391" s="272"/>
      <c r="D391" s="157">
        <v>13.15</v>
      </c>
      <c r="E391" s="158">
        <v>8612</v>
      </c>
      <c r="F391" s="141" t="s">
        <v>178</v>
      </c>
      <c r="G391" s="141" t="s">
        <v>179</v>
      </c>
      <c r="H391" s="142" t="s">
        <v>180</v>
      </c>
      <c r="I391" s="121" t="s">
        <v>124</v>
      </c>
      <c r="J391" s="143">
        <v>1</v>
      </c>
      <c r="K391" s="144">
        <v>123487</v>
      </c>
      <c r="L391" s="159">
        <v>159298</v>
      </c>
      <c r="M391" s="145">
        <v>159298</v>
      </c>
      <c r="P391" s="216"/>
      <c r="Q391" s="217">
        <f t="shared" si="33"/>
        <v>0</v>
      </c>
      <c r="R391" s="217">
        <f t="shared" si="34"/>
        <v>0</v>
      </c>
      <c r="S391" s="218" t="str">
        <f t="shared" si="35"/>
        <v>ERROR</v>
      </c>
      <c r="T391" s="271"/>
    </row>
    <row r="392" spans="3:20" ht="42.75">
      <c r="C392" s="272"/>
      <c r="D392" s="157">
        <v>13.16</v>
      </c>
      <c r="E392" s="158">
        <v>8617</v>
      </c>
      <c r="F392" s="141" t="s">
        <v>130</v>
      </c>
      <c r="G392" s="141" t="s">
        <v>131</v>
      </c>
      <c r="H392" s="142" t="s">
        <v>172</v>
      </c>
      <c r="I392" s="121" t="s">
        <v>127</v>
      </c>
      <c r="J392" s="143">
        <v>1</v>
      </c>
      <c r="K392" s="144">
        <v>141828</v>
      </c>
      <c r="L392" s="159">
        <v>182958</v>
      </c>
      <c r="M392" s="145">
        <v>182958</v>
      </c>
      <c r="P392" s="216"/>
      <c r="Q392" s="217">
        <f t="shared" si="33"/>
        <v>0</v>
      </c>
      <c r="R392" s="217">
        <f t="shared" si="34"/>
        <v>0</v>
      </c>
      <c r="S392" s="218" t="str">
        <f t="shared" si="35"/>
        <v>ERROR</v>
      </c>
      <c r="T392" s="271"/>
    </row>
    <row r="393" spans="3:20" ht="57.75" thickBot="1">
      <c r="C393" s="272"/>
      <c r="D393" s="160">
        <v>13.17</v>
      </c>
      <c r="E393" s="161">
        <v>8621</v>
      </c>
      <c r="F393" s="148" t="s">
        <v>134</v>
      </c>
      <c r="G393" s="148" t="s">
        <v>135</v>
      </c>
      <c r="H393" s="149" t="s">
        <v>389</v>
      </c>
      <c r="I393" s="147" t="s">
        <v>127</v>
      </c>
      <c r="J393" s="150">
        <v>1</v>
      </c>
      <c r="K393" s="151">
        <v>671786</v>
      </c>
      <c r="L393" s="162">
        <v>866604</v>
      </c>
      <c r="M393" s="152">
        <v>866604</v>
      </c>
      <c r="P393" s="219"/>
      <c r="Q393" s="220">
        <f t="shared" si="33"/>
        <v>0</v>
      </c>
      <c r="R393" s="220">
        <f t="shared" si="34"/>
        <v>0</v>
      </c>
      <c r="S393" s="221" t="str">
        <f t="shared" si="35"/>
        <v>ERROR</v>
      </c>
      <c r="T393" s="271"/>
    </row>
    <row r="394" spans="3:20" ht="18.75" thickBot="1">
      <c r="C394" s="272"/>
      <c r="D394" s="299" t="s">
        <v>86</v>
      </c>
      <c r="E394" s="300"/>
      <c r="F394" s="300"/>
      <c r="G394" s="300"/>
      <c r="H394" s="300"/>
      <c r="I394" s="300"/>
      <c r="J394" s="300"/>
      <c r="K394" s="300"/>
      <c r="L394" s="301"/>
      <c r="M394" s="173">
        <v>23426817</v>
      </c>
      <c r="R394" s="222">
        <f>SUM(R281:R393)</f>
        <v>0</v>
      </c>
      <c r="S394" s="223" t="str">
        <f>IF(OR(R394&lt;=0,R394&gt;$M394,COUNTIF(S281:S393,"error")&gt;0),"ERROR","OK")</f>
        <v>ERROR</v>
      </c>
      <c r="T394" s="271"/>
    </row>
    <row r="395" spans="3:20" ht="18.75" thickBot="1">
      <c r="C395" s="272"/>
      <c r="D395" s="323" t="s">
        <v>9</v>
      </c>
      <c r="E395" s="324"/>
      <c r="F395" s="324"/>
      <c r="G395" s="324"/>
      <c r="H395" s="324"/>
      <c r="I395" s="324"/>
      <c r="J395" s="324"/>
      <c r="K395" s="324"/>
      <c r="L395" s="325"/>
      <c r="M395" s="176">
        <v>81730243</v>
      </c>
      <c r="R395" s="228">
        <f>+R31+R61+R89+R117+R138+R150+R161+R177+R190+R233+R275+R394</f>
        <v>0</v>
      </c>
      <c r="T395" s="271"/>
    </row>
    <row r="396" spans="3:20" ht="13.5" thickBot="1">
      <c r="C396" s="272"/>
      <c r="T396" s="271"/>
    </row>
    <row r="397" spans="3:20" ht="18">
      <c r="C397" s="272"/>
      <c r="D397" s="177"/>
      <c r="E397" s="177"/>
      <c r="F397" s="178"/>
      <c r="G397" s="178"/>
      <c r="H397" s="229" t="s">
        <v>109</v>
      </c>
      <c r="I397" s="230"/>
      <c r="J397" s="231"/>
      <c r="K397" s="232">
        <v>0.02</v>
      </c>
      <c r="L397" s="233"/>
      <c r="M397" s="234">
        <v>1634604.86</v>
      </c>
      <c r="P397" s="364"/>
      <c r="Q397" s="365"/>
      <c r="R397" s="235">
        <f>+M397</f>
        <v>1634604.86</v>
      </c>
      <c r="S397" s="236" t="str">
        <f>IF(OR(R397&lt;&gt;M397),"ERROR","VALOR FIJO")</f>
        <v>VALOR FIJO</v>
      </c>
      <c r="T397" s="271"/>
    </row>
    <row r="398" spans="3:20" ht="18">
      <c r="C398" s="272"/>
      <c r="D398" s="177"/>
      <c r="E398" s="177"/>
      <c r="F398" s="178"/>
      <c r="G398" s="178"/>
      <c r="H398" s="237" t="s">
        <v>110</v>
      </c>
      <c r="I398" s="238"/>
      <c r="J398" s="239"/>
      <c r="K398" s="240">
        <v>0.02</v>
      </c>
      <c r="L398" s="241"/>
      <c r="M398" s="242">
        <v>1634604.86</v>
      </c>
      <c r="P398" s="366"/>
      <c r="Q398" s="367"/>
      <c r="R398" s="243">
        <f t="shared" ref="R398:R399" si="36">+M398</f>
        <v>1634604.86</v>
      </c>
      <c r="S398" s="244" t="str">
        <f t="shared" ref="S398:S399" si="37">IF(OR(R398&lt;&gt;M398),"ERROR","VALOR FIJO")</f>
        <v>VALOR FIJO</v>
      </c>
      <c r="T398" s="271"/>
    </row>
    <row r="399" spans="3:20" ht="18.75" thickBot="1">
      <c r="C399" s="272"/>
      <c r="D399" s="177"/>
      <c r="E399" s="177"/>
      <c r="F399" s="188"/>
      <c r="G399" s="188"/>
      <c r="H399" s="245" t="s">
        <v>111</v>
      </c>
      <c r="I399" s="246"/>
      <c r="J399" s="247"/>
      <c r="K399" s="248">
        <v>0.03</v>
      </c>
      <c r="L399" s="249"/>
      <c r="M399" s="250">
        <v>2451907.29</v>
      </c>
      <c r="P399" s="368"/>
      <c r="Q399" s="369"/>
      <c r="R399" s="251">
        <f t="shared" si="36"/>
        <v>2451907.29</v>
      </c>
      <c r="S399" s="252" t="str">
        <f t="shared" si="37"/>
        <v>VALOR FIJO</v>
      </c>
      <c r="T399" s="271"/>
    </row>
    <row r="400" spans="3:20" ht="18.75" thickBot="1">
      <c r="C400" s="272"/>
      <c r="D400" s="177"/>
      <c r="E400" s="177"/>
      <c r="F400" s="188"/>
      <c r="G400" s="188"/>
      <c r="H400" s="253" t="s">
        <v>10</v>
      </c>
      <c r="I400" s="254"/>
      <c r="J400" s="255"/>
      <c r="K400" s="256"/>
      <c r="L400" s="257"/>
      <c r="M400" s="258">
        <v>87451360.010000005</v>
      </c>
      <c r="P400" s="370"/>
      <c r="Q400" s="371"/>
      <c r="R400" s="259">
        <f>R395+R397+R398+R399</f>
        <v>5721117.0099999998</v>
      </c>
      <c r="S400" s="260" t="str">
        <f>IF(OR(R400&lt;=0,R400&gt;$M400,COUNTIF(S397:S399,"error")&gt;0),"ERROR","OK")</f>
        <v>OK</v>
      </c>
      <c r="T400" s="271"/>
    </row>
    <row r="401" spans="3:20" ht="16.5" thickBot="1">
      <c r="C401" s="272"/>
      <c r="D401" s="177"/>
      <c r="E401" s="177"/>
      <c r="F401" s="178"/>
      <c r="G401" s="178"/>
      <c r="H401" s="178"/>
      <c r="I401" s="177"/>
      <c r="J401" s="177"/>
      <c r="K401" s="200"/>
      <c r="L401" s="268"/>
      <c r="M401" s="268"/>
      <c r="N401" s="279"/>
      <c r="T401" s="271"/>
    </row>
    <row r="402" spans="3:20" ht="15.75">
      <c r="C402" s="272"/>
      <c r="D402" s="326" t="s">
        <v>112</v>
      </c>
      <c r="E402" s="327"/>
      <c r="F402" s="327"/>
      <c r="G402" s="327"/>
      <c r="H402" s="327"/>
      <c r="I402" s="327"/>
      <c r="J402" s="327"/>
      <c r="K402" s="327"/>
      <c r="L402" s="327"/>
      <c r="M402" s="328"/>
      <c r="N402" s="279"/>
      <c r="P402" s="372" t="s">
        <v>390</v>
      </c>
      <c r="Q402" s="373"/>
      <c r="R402" s="358" t="s">
        <v>391</v>
      </c>
      <c r="S402" s="360" t="s">
        <v>120</v>
      </c>
      <c r="T402" s="271"/>
    </row>
    <row r="403" spans="3:20" ht="15">
      <c r="C403" s="272"/>
      <c r="D403" s="329" t="s">
        <v>113</v>
      </c>
      <c r="E403" s="330"/>
      <c r="F403" s="330"/>
      <c r="G403" s="330"/>
      <c r="H403" s="330"/>
      <c r="I403" s="319" t="s">
        <v>11</v>
      </c>
      <c r="J403" s="332"/>
      <c r="K403" s="320"/>
      <c r="L403" s="201"/>
      <c r="M403" s="202" t="s">
        <v>12</v>
      </c>
      <c r="P403" s="374"/>
      <c r="Q403" s="375"/>
      <c r="R403" s="359"/>
      <c r="S403" s="361"/>
      <c r="T403" s="271"/>
    </row>
    <row r="404" spans="3:20" ht="35.25" customHeight="1">
      <c r="C404" s="272"/>
      <c r="D404" s="329" t="s">
        <v>114</v>
      </c>
      <c r="E404" s="330"/>
      <c r="F404" s="330"/>
      <c r="G404" s="330"/>
      <c r="H404" s="330"/>
      <c r="I404" s="321" t="s">
        <v>63</v>
      </c>
      <c r="J404" s="322"/>
      <c r="K404" s="203" t="s">
        <v>13</v>
      </c>
      <c r="L404" s="204"/>
      <c r="M404" s="205">
        <v>0.22</v>
      </c>
      <c r="P404" s="362"/>
      <c r="Q404" s="363"/>
      <c r="R404" s="261">
        <f>P404</f>
        <v>0</v>
      </c>
      <c r="S404" s="262" t="str">
        <f>IF(OR(R404&lt;=0,R404&gt;$M407),"ERROR","OK")</f>
        <v>ERROR</v>
      </c>
      <c r="T404" s="271"/>
    </row>
    <row r="405" spans="3:20" ht="19.5" customHeight="1">
      <c r="C405" s="272"/>
      <c r="D405" s="311" t="s">
        <v>78</v>
      </c>
      <c r="E405" s="312"/>
      <c r="F405" s="312"/>
      <c r="G405" s="312"/>
      <c r="H405" s="312"/>
      <c r="I405" s="314" t="s">
        <v>115</v>
      </c>
      <c r="J405" s="315"/>
      <c r="K405" s="203" t="s">
        <v>14</v>
      </c>
      <c r="L405" s="204"/>
      <c r="M405" s="205">
        <v>0.01</v>
      </c>
      <c r="P405" s="385"/>
      <c r="Q405" s="386"/>
      <c r="R405" s="263">
        <f t="shared" ref="R405:R406" si="38">P405</f>
        <v>0</v>
      </c>
      <c r="S405" s="262" t="str">
        <f>IF(OR(R405&lt;=0,R405&gt;$M407),"ERROR","OK")</f>
        <v>ERROR</v>
      </c>
      <c r="T405" s="271"/>
    </row>
    <row r="406" spans="3:20" ht="45" customHeight="1" thickBot="1">
      <c r="C406" s="272"/>
      <c r="D406" s="316" t="s">
        <v>116</v>
      </c>
      <c r="E406" s="317"/>
      <c r="F406" s="317"/>
      <c r="G406" s="317"/>
      <c r="H406" s="317"/>
      <c r="I406" s="319" t="s">
        <v>65</v>
      </c>
      <c r="J406" s="320"/>
      <c r="K406" s="203" t="s">
        <v>15</v>
      </c>
      <c r="L406" s="204"/>
      <c r="M406" s="205">
        <v>0.04</v>
      </c>
      <c r="P406" s="387"/>
      <c r="Q406" s="388"/>
      <c r="R406" s="264">
        <f t="shared" si="38"/>
        <v>0</v>
      </c>
      <c r="S406" s="262" t="str">
        <f>IF(OR(R406&lt;=0,R406&gt;$M407),"ERROR","OK")</f>
        <v>ERROR</v>
      </c>
      <c r="T406" s="271"/>
    </row>
    <row r="407" spans="3:20" ht="16.5" thickBot="1">
      <c r="C407" s="272"/>
      <c r="D407" s="379"/>
      <c r="E407" s="380"/>
      <c r="F407" s="380"/>
      <c r="G407" s="380"/>
      <c r="H407" s="380"/>
      <c r="I407" s="381" t="s">
        <v>16</v>
      </c>
      <c r="J407" s="382"/>
      <c r="K407" s="282" t="s">
        <v>17</v>
      </c>
      <c r="L407" s="283"/>
      <c r="M407" s="284">
        <v>0.27</v>
      </c>
      <c r="P407" s="383">
        <f>SUM(P404:Q406)</f>
        <v>0</v>
      </c>
      <c r="Q407" s="384"/>
      <c r="R407" s="265">
        <f>SUM(R404:R406)</f>
        <v>0</v>
      </c>
      <c r="S407" s="260" t="str">
        <f>IF(OR(R407&lt;=0,R407&gt;$M407,COUNTIF(S404:S406,"error")&gt;0),"ERROR","OK")</f>
        <v>ERROR</v>
      </c>
      <c r="T407" s="271"/>
    </row>
    <row r="408" spans="3:20">
      <c r="C408" s="272"/>
      <c r="T408" s="271"/>
    </row>
    <row r="409" spans="3:20">
      <c r="C409" s="272"/>
      <c r="T409" s="271"/>
    </row>
    <row r="410" spans="3:20" ht="36" customHeight="1">
      <c r="C410" s="272"/>
      <c r="H410" s="376"/>
      <c r="I410" s="376"/>
      <c r="J410" s="376"/>
      <c r="K410" s="376"/>
      <c r="L410" s="376"/>
      <c r="T410" s="271"/>
    </row>
    <row r="411" spans="3:20" ht="36" customHeight="1">
      <c r="C411" s="272"/>
      <c r="H411" s="377"/>
      <c r="I411" s="377"/>
      <c r="J411" s="377"/>
      <c r="K411" s="377"/>
      <c r="L411" s="377"/>
      <c r="T411" s="271"/>
    </row>
    <row r="412" spans="3:20" ht="12.75" customHeight="1">
      <c r="C412" s="272"/>
      <c r="H412" s="378" t="s">
        <v>19</v>
      </c>
      <c r="I412" s="378"/>
      <c r="J412" s="378"/>
      <c r="K412" s="378"/>
      <c r="L412" s="378"/>
      <c r="T412" s="271"/>
    </row>
    <row r="413" spans="3:20">
      <c r="C413" s="272"/>
      <c r="T413" s="271"/>
    </row>
    <row r="414" spans="3:20" ht="13.5" thickBot="1">
      <c r="C414" s="274"/>
      <c r="D414" s="280"/>
      <c r="E414" s="280"/>
      <c r="F414" s="280"/>
      <c r="G414" s="280"/>
      <c r="H414" s="280"/>
      <c r="I414" s="280"/>
      <c r="J414" s="280"/>
      <c r="K414" s="280"/>
      <c r="L414" s="280"/>
      <c r="M414" s="280"/>
      <c r="N414" s="280"/>
      <c r="O414" s="280"/>
      <c r="P414" s="280"/>
      <c r="Q414" s="280"/>
      <c r="R414" s="280"/>
      <c r="S414" s="280"/>
      <c r="T414" s="281"/>
    </row>
    <row r="415" spans="3:20" ht="13.5" thickTop="1"/>
  </sheetData>
  <mergeCells count="220">
    <mergeCell ref="H410:L411"/>
    <mergeCell ref="H412:L412"/>
    <mergeCell ref="D407:H407"/>
    <mergeCell ref="I407:J407"/>
    <mergeCell ref="P407:Q407"/>
    <mergeCell ref="D405:H405"/>
    <mergeCell ref="I405:J405"/>
    <mergeCell ref="P405:Q405"/>
    <mergeCell ref="D406:H406"/>
    <mergeCell ref="I406:J406"/>
    <mergeCell ref="P406:Q406"/>
    <mergeCell ref="R402:R403"/>
    <mergeCell ref="S402:S403"/>
    <mergeCell ref="D403:H403"/>
    <mergeCell ref="I403:K403"/>
    <mergeCell ref="D404:H404"/>
    <mergeCell ref="I404:J404"/>
    <mergeCell ref="P404:Q404"/>
    <mergeCell ref="D395:L395"/>
    <mergeCell ref="P397:Q397"/>
    <mergeCell ref="P398:Q398"/>
    <mergeCell ref="P399:Q399"/>
    <mergeCell ref="P400:Q400"/>
    <mergeCell ref="D402:M402"/>
    <mergeCell ref="P402:Q403"/>
    <mergeCell ref="P278:P279"/>
    <mergeCell ref="Q278:Q279"/>
    <mergeCell ref="R278:R279"/>
    <mergeCell ref="S278:S279"/>
    <mergeCell ref="D280:M280"/>
    <mergeCell ref="D394:L394"/>
    <mergeCell ref="D277:M277"/>
    <mergeCell ref="D278:D279"/>
    <mergeCell ref="E278:E279"/>
    <mergeCell ref="F278:G278"/>
    <mergeCell ref="H278:H279"/>
    <mergeCell ref="I278:I279"/>
    <mergeCell ref="J278:J279"/>
    <mergeCell ref="K278:K279"/>
    <mergeCell ref="L278:L279"/>
    <mergeCell ref="M278:M279"/>
    <mergeCell ref="P236:P237"/>
    <mergeCell ref="Q236:Q237"/>
    <mergeCell ref="R236:R237"/>
    <mergeCell ref="S236:S237"/>
    <mergeCell ref="D238:M238"/>
    <mergeCell ref="D275:L275"/>
    <mergeCell ref="D235:M235"/>
    <mergeCell ref="D236:D237"/>
    <mergeCell ref="E236:E237"/>
    <mergeCell ref="F236:G236"/>
    <mergeCell ref="H236:H237"/>
    <mergeCell ref="I236:I237"/>
    <mergeCell ref="J236:J237"/>
    <mergeCell ref="K236:K237"/>
    <mergeCell ref="L236:L237"/>
    <mergeCell ref="M236:M237"/>
    <mergeCell ref="P193:P194"/>
    <mergeCell ref="Q193:Q194"/>
    <mergeCell ref="R193:R194"/>
    <mergeCell ref="S193:S194"/>
    <mergeCell ref="D195:M195"/>
    <mergeCell ref="D233:L233"/>
    <mergeCell ref="D192:M192"/>
    <mergeCell ref="D193:D194"/>
    <mergeCell ref="E193:E194"/>
    <mergeCell ref="F193:G193"/>
    <mergeCell ref="H193:H194"/>
    <mergeCell ref="I193:I194"/>
    <mergeCell ref="J193:J194"/>
    <mergeCell ref="K193:K194"/>
    <mergeCell ref="L193:L194"/>
    <mergeCell ref="M193:M194"/>
    <mergeCell ref="P180:P181"/>
    <mergeCell ref="Q180:Q181"/>
    <mergeCell ref="R180:R181"/>
    <mergeCell ref="S180:S181"/>
    <mergeCell ref="D182:M182"/>
    <mergeCell ref="D190:L190"/>
    <mergeCell ref="D179:M179"/>
    <mergeCell ref="D180:D181"/>
    <mergeCell ref="E180:E181"/>
    <mergeCell ref="F180:G180"/>
    <mergeCell ref="H180:H181"/>
    <mergeCell ref="I180:I181"/>
    <mergeCell ref="J180:J181"/>
    <mergeCell ref="K180:K181"/>
    <mergeCell ref="L180:L181"/>
    <mergeCell ref="M180:M181"/>
    <mergeCell ref="P164:P165"/>
    <mergeCell ref="Q164:Q165"/>
    <mergeCell ref="R164:R165"/>
    <mergeCell ref="S164:S165"/>
    <mergeCell ref="D166:M166"/>
    <mergeCell ref="D177:L177"/>
    <mergeCell ref="D163:M163"/>
    <mergeCell ref="D164:D165"/>
    <mergeCell ref="E164:E165"/>
    <mergeCell ref="F164:G164"/>
    <mergeCell ref="H164:H165"/>
    <mergeCell ref="I164:I165"/>
    <mergeCell ref="J164:J165"/>
    <mergeCell ref="K164:K165"/>
    <mergeCell ref="L164:L165"/>
    <mergeCell ref="M164:M165"/>
    <mergeCell ref="P153:P154"/>
    <mergeCell ref="Q153:Q154"/>
    <mergeCell ref="R153:R154"/>
    <mergeCell ref="S153:S154"/>
    <mergeCell ref="D155:M155"/>
    <mergeCell ref="D161:L161"/>
    <mergeCell ref="D152:M152"/>
    <mergeCell ref="D153:D154"/>
    <mergeCell ref="E153:E154"/>
    <mergeCell ref="F153:G153"/>
    <mergeCell ref="H153:H154"/>
    <mergeCell ref="I153:I154"/>
    <mergeCell ref="J153:J154"/>
    <mergeCell ref="K153:K154"/>
    <mergeCell ref="L153:L154"/>
    <mergeCell ref="M153:M154"/>
    <mergeCell ref="P141:P142"/>
    <mergeCell ref="Q141:Q142"/>
    <mergeCell ref="R141:R142"/>
    <mergeCell ref="S141:S142"/>
    <mergeCell ref="D143:M143"/>
    <mergeCell ref="D150:L150"/>
    <mergeCell ref="D140:M140"/>
    <mergeCell ref="D141:D142"/>
    <mergeCell ref="E141:E142"/>
    <mergeCell ref="F141:G141"/>
    <mergeCell ref="H141:H142"/>
    <mergeCell ref="I141:I142"/>
    <mergeCell ref="J141:J142"/>
    <mergeCell ref="K141:K142"/>
    <mergeCell ref="L141:L142"/>
    <mergeCell ref="M141:M142"/>
    <mergeCell ref="P120:P121"/>
    <mergeCell ref="Q120:Q121"/>
    <mergeCell ref="R120:R121"/>
    <mergeCell ref="S120:S121"/>
    <mergeCell ref="D122:M122"/>
    <mergeCell ref="D138:L138"/>
    <mergeCell ref="D119:M119"/>
    <mergeCell ref="D120:D121"/>
    <mergeCell ref="E120:E121"/>
    <mergeCell ref="F120:G120"/>
    <mergeCell ref="H120:H121"/>
    <mergeCell ref="I120:I121"/>
    <mergeCell ref="J120:J121"/>
    <mergeCell ref="K120:K121"/>
    <mergeCell ref="L120:L121"/>
    <mergeCell ref="M120:M121"/>
    <mergeCell ref="P92:P93"/>
    <mergeCell ref="Q92:Q93"/>
    <mergeCell ref="R92:R93"/>
    <mergeCell ref="S92:S93"/>
    <mergeCell ref="D94:M94"/>
    <mergeCell ref="D117:L117"/>
    <mergeCell ref="D91:M91"/>
    <mergeCell ref="D92:D93"/>
    <mergeCell ref="E92:E93"/>
    <mergeCell ref="F92:G92"/>
    <mergeCell ref="H92:H93"/>
    <mergeCell ref="I92:I93"/>
    <mergeCell ref="J92:J93"/>
    <mergeCell ref="K92:K93"/>
    <mergeCell ref="L92:L93"/>
    <mergeCell ref="M92:M93"/>
    <mergeCell ref="P64:P65"/>
    <mergeCell ref="Q64:Q65"/>
    <mergeCell ref="R64:R65"/>
    <mergeCell ref="S64:S65"/>
    <mergeCell ref="D66:M66"/>
    <mergeCell ref="D89:L89"/>
    <mergeCell ref="D63:M63"/>
    <mergeCell ref="D64:D65"/>
    <mergeCell ref="E64:E65"/>
    <mergeCell ref="F64:G64"/>
    <mergeCell ref="H64:H65"/>
    <mergeCell ref="I64:I65"/>
    <mergeCell ref="J64:J65"/>
    <mergeCell ref="K64:K65"/>
    <mergeCell ref="L64:L65"/>
    <mergeCell ref="M64:M65"/>
    <mergeCell ref="P34:P35"/>
    <mergeCell ref="Q34:Q35"/>
    <mergeCell ref="R34:R35"/>
    <mergeCell ref="S34:S35"/>
    <mergeCell ref="D36:M36"/>
    <mergeCell ref="D61:L61"/>
    <mergeCell ref="D33:M33"/>
    <mergeCell ref="D34:D35"/>
    <mergeCell ref="E34:E35"/>
    <mergeCell ref="F34:G34"/>
    <mergeCell ref="H34:H35"/>
    <mergeCell ref="I34:I35"/>
    <mergeCell ref="J34:J35"/>
    <mergeCell ref="K34:K35"/>
    <mergeCell ref="L34:L35"/>
    <mergeCell ref="M34:M35"/>
    <mergeCell ref="D2:G2"/>
    <mergeCell ref="D4:L4"/>
    <mergeCell ref="D5:L5"/>
    <mergeCell ref="P7:P8"/>
    <mergeCell ref="Q7:Q8"/>
    <mergeCell ref="R7:R8"/>
    <mergeCell ref="S7:S8"/>
    <mergeCell ref="D9:M9"/>
    <mergeCell ref="D31:L31"/>
    <mergeCell ref="D6:M6"/>
    <mergeCell ref="D7:D8"/>
    <mergeCell ref="E7:E8"/>
    <mergeCell ref="F7:G7"/>
    <mergeCell ref="H7:H8"/>
    <mergeCell ref="I7:I8"/>
    <mergeCell ref="J7:J8"/>
    <mergeCell ref="K7:K8"/>
    <mergeCell ref="L7:L8"/>
    <mergeCell ref="M7:M8"/>
  </mergeCells>
  <conditionalFormatting sqref="S10:S30">
    <cfRule type="cellIs" dxfId="70" priority="69" operator="equal">
      <formula>"OK"</formula>
    </cfRule>
    <cfRule type="cellIs" dxfId="69" priority="70" operator="equal">
      <formula>"ERROR"</formula>
    </cfRule>
    <cfRule type="cellIs" dxfId="68" priority="71" operator="greaterThan">
      <formula>$N$17</formula>
    </cfRule>
  </conditionalFormatting>
  <conditionalFormatting sqref="S31">
    <cfRule type="cellIs" dxfId="67" priority="67" operator="equal">
      <formula>"OK"</formula>
    </cfRule>
    <cfRule type="cellIs" dxfId="66" priority="68" operator="equal">
      <formula>"ERROR"</formula>
    </cfRule>
  </conditionalFormatting>
  <conditionalFormatting sqref="S37:S60">
    <cfRule type="cellIs" dxfId="65" priority="64" operator="equal">
      <formula>"OK"</formula>
    </cfRule>
    <cfRule type="cellIs" dxfId="64" priority="65" operator="equal">
      <formula>"ERROR"</formula>
    </cfRule>
    <cfRule type="cellIs" dxfId="63" priority="66" operator="greaterThan">
      <formula>$N$17</formula>
    </cfRule>
  </conditionalFormatting>
  <conditionalFormatting sqref="S61">
    <cfRule type="cellIs" dxfId="62" priority="62" operator="equal">
      <formula>"OK"</formula>
    </cfRule>
    <cfRule type="cellIs" dxfId="61" priority="63" operator="equal">
      <formula>"ERROR"</formula>
    </cfRule>
  </conditionalFormatting>
  <conditionalFormatting sqref="S67:S88">
    <cfRule type="cellIs" dxfId="60" priority="59" operator="equal">
      <formula>"OK"</formula>
    </cfRule>
    <cfRule type="cellIs" dxfId="59" priority="60" operator="equal">
      <formula>"ERROR"</formula>
    </cfRule>
    <cfRule type="cellIs" dxfId="58" priority="61" operator="greaterThan">
      <formula>$N$17</formula>
    </cfRule>
  </conditionalFormatting>
  <conditionalFormatting sqref="S89">
    <cfRule type="cellIs" dxfId="57" priority="57" operator="equal">
      <formula>"OK"</formula>
    </cfRule>
    <cfRule type="cellIs" dxfId="56" priority="58" operator="equal">
      <formula>"ERROR"</formula>
    </cfRule>
  </conditionalFormatting>
  <conditionalFormatting sqref="S95:S116">
    <cfRule type="cellIs" dxfId="55" priority="54" operator="equal">
      <formula>"OK"</formula>
    </cfRule>
    <cfRule type="cellIs" dxfId="54" priority="55" operator="equal">
      <formula>"ERROR"</formula>
    </cfRule>
    <cfRule type="cellIs" dxfId="53" priority="56" operator="greaterThan">
      <formula>$N$17</formula>
    </cfRule>
  </conditionalFormatting>
  <conditionalFormatting sqref="S117">
    <cfRule type="cellIs" dxfId="52" priority="52" operator="equal">
      <formula>"OK"</formula>
    </cfRule>
    <cfRule type="cellIs" dxfId="51" priority="53" operator="equal">
      <formula>"ERROR"</formula>
    </cfRule>
  </conditionalFormatting>
  <conditionalFormatting sqref="S123:S137">
    <cfRule type="cellIs" dxfId="50" priority="49" operator="equal">
      <formula>"OK"</formula>
    </cfRule>
    <cfRule type="cellIs" dxfId="49" priority="50" operator="equal">
      <formula>"ERROR"</formula>
    </cfRule>
    <cfRule type="cellIs" dxfId="48" priority="51" operator="greaterThan">
      <formula>$N$17</formula>
    </cfRule>
  </conditionalFormatting>
  <conditionalFormatting sqref="S138">
    <cfRule type="cellIs" dxfId="47" priority="47" operator="equal">
      <formula>"OK"</formula>
    </cfRule>
    <cfRule type="cellIs" dxfId="46" priority="48" operator="equal">
      <formula>"ERROR"</formula>
    </cfRule>
  </conditionalFormatting>
  <conditionalFormatting sqref="S144:S149">
    <cfRule type="cellIs" dxfId="45" priority="44" operator="equal">
      <formula>"OK"</formula>
    </cfRule>
    <cfRule type="cellIs" dxfId="44" priority="45" operator="equal">
      <formula>"ERROR"</formula>
    </cfRule>
    <cfRule type="cellIs" dxfId="43" priority="46" operator="greaterThan">
      <formula>$N$17</formula>
    </cfRule>
  </conditionalFormatting>
  <conditionalFormatting sqref="S150">
    <cfRule type="cellIs" dxfId="42" priority="42" operator="equal">
      <formula>"OK"</formula>
    </cfRule>
    <cfRule type="cellIs" dxfId="41" priority="43" operator="equal">
      <formula>"ERROR"</formula>
    </cfRule>
  </conditionalFormatting>
  <conditionalFormatting sqref="S156:S160">
    <cfRule type="cellIs" dxfId="40" priority="39" operator="equal">
      <formula>"OK"</formula>
    </cfRule>
    <cfRule type="cellIs" dxfId="39" priority="40" operator="equal">
      <formula>"ERROR"</formula>
    </cfRule>
    <cfRule type="cellIs" dxfId="38" priority="41" operator="greaterThan">
      <formula>$N$17</formula>
    </cfRule>
  </conditionalFormatting>
  <conditionalFormatting sqref="S161">
    <cfRule type="cellIs" dxfId="37" priority="37" operator="equal">
      <formula>"OK"</formula>
    </cfRule>
    <cfRule type="cellIs" dxfId="36" priority="38" operator="equal">
      <formula>"ERROR"</formula>
    </cfRule>
  </conditionalFormatting>
  <conditionalFormatting sqref="S167:S176">
    <cfRule type="cellIs" dxfId="35" priority="34" operator="equal">
      <formula>"OK"</formula>
    </cfRule>
    <cfRule type="cellIs" dxfId="34" priority="35" operator="equal">
      <formula>"ERROR"</formula>
    </cfRule>
    <cfRule type="cellIs" dxfId="33" priority="36" operator="greaterThan">
      <formula>$N$17</formula>
    </cfRule>
  </conditionalFormatting>
  <conditionalFormatting sqref="S177">
    <cfRule type="cellIs" dxfId="32" priority="32" operator="equal">
      <formula>"OK"</formula>
    </cfRule>
    <cfRule type="cellIs" dxfId="31" priority="33" operator="equal">
      <formula>"ERROR"</formula>
    </cfRule>
  </conditionalFormatting>
  <conditionalFormatting sqref="S183:S189">
    <cfRule type="cellIs" dxfId="30" priority="29" operator="equal">
      <formula>"OK"</formula>
    </cfRule>
    <cfRule type="cellIs" dxfId="29" priority="30" operator="equal">
      <formula>"ERROR"</formula>
    </cfRule>
    <cfRule type="cellIs" dxfId="28" priority="31" operator="greaterThan">
      <formula>$N$17</formula>
    </cfRule>
  </conditionalFormatting>
  <conditionalFormatting sqref="S190">
    <cfRule type="cellIs" dxfId="27" priority="27" operator="equal">
      <formula>"OK"</formula>
    </cfRule>
    <cfRule type="cellIs" dxfId="26" priority="28" operator="equal">
      <formula>"ERROR"</formula>
    </cfRule>
  </conditionalFormatting>
  <conditionalFormatting sqref="S196:S232">
    <cfRule type="cellIs" dxfId="25" priority="24" operator="equal">
      <formula>"OK"</formula>
    </cfRule>
    <cfRule type="cellIs" dxfId="24" priority="25" operator="equal">
      <formula>"ERROR"</formula>
    </cfRule>
    <cfRule type="cellIs" dxfId="23" priority="26" operator="greaterThan">
      <formula>$N$17</formula>
    </cfRule>
  </conditionalFormatting>
  <conditionalFormatting sqref="S233">
    <cfRule type="cellIs" dxfId="22" priority="22" operator="equal">
      <formula>"OK"</formula>
    </cfRule>
    <cfRule type="cellIs" dxfId="21" priority="23" operator="equal">
      <formula>"ERROR"</formula>
    </cfRule>
  </conditionalFormatting>
  <conditionalFormatting sqref="S239:S274">
    <cfRule type="cellIs" dxfId="20" priority="19" operator="equal">
      <formula>"OK"</formula>
    </cfRule>
    <cfRule type="cellIs" dxfId="19" priority="20" operator="equal">
      <formula>"ERROR"</formula>
    </cfRule>
    <cfRule type="cellIs" dxfId="18" priority="21" operator="greaterThan">
      <formula>$N$17</formula>
    </cfRule>
  </conditionalFormatting>
  <conditionalFormatting sqref="S275">
    <cfRule type="cellIs" dxfId="17" priority="17" operator="equal">
      <formula>"OK"</formula>
    </cfRule>
    <cfRule type="cellIs" dxfId="16" priority="18" operator="equal">
      <formula>"ERROR"</formula>
    </cfRule>
  </conditionalFormatting>
  <conditionalFormatting sqref="S281:S393">
    <cfRule type="cellIs" dxfId="15" priority="14" operator="equal">
      <formula>"OK"</formula>
    </cfRule>
    <cfRule type="cellIs" dxfId="14" priority="15" operator="equal">
      <formula>"ERROR"</formula>
    </cfRule>
    <cfRule type="cellIs" dxfId="13" priority="16" operator="greaterThan">
      <formula>$N$17</formula>
    </cfRule>
  </conditionalFormatting>
  <conditionalFormatting sqref="S400">
    <cfRule type="cellIs" dxfId="12" priority="12" operator="equal">
      <formula>"ERROR"</formula>
    </cfRule>
    <cfRule type="cellIs" dxfId="11" priority="13" operator="equal">
      <formula>"OK"</formula>
    </cfRule>
  </conditionalFormatting>
  <conditionalFormatting sqref="S397:S399">
    <cfRule type="cellIs" dxfId="10" priority="11" operator="equal">
      <formula>"ERROR"</formula>
    </cfRule>
  </conditionalFormatting>
  <conditionalFormatting sqref="S394">
    <cfRule type="cellIs" dxfId="9" priority="9" operator="equal">
      <formula>"OK"</formula>
    </cfRule>
    <cfRule type="cellIs" dxfId="8" priority="10" operator="equal">
      <formula>"ERROR"</formula>
    </cfRule>
  </conditionalFormatting>
  <conditionalFormatting sqref="S404">
    <cfRule type="cellIs" dxfId="7" priority="7" operator="equal">
      <formula>"ERROR"</formula>
    </cfRule>
    <cfRule type="cellIs" dxfId="6" priority="8" operator="equal">
      <formula>"OK"</formula>
    </cfRule>
  </conditionalFormatting>
  <conditionalFormatting sqref="S405">
    <cfRule type="cellIs" dxfId="5" priority="5" operator="equal">
      <formula>"ERROR"</formula>
    </cfRule>
    <cfRule type="cellIs" dxfId="4" priority="6" operator="equal">
      <formula>"OK"</formula>
    </cfRule>
  </conditionalFormatting>
  <conditionalFormatting sqref="S406">
    <cfRule type="cellIs" dxfId="3" priority="3" operator="equal">
      <formula>"ERROR"</formula>
    </cfRule>
    <cfRule type="cellIs" dxfId="2" priority="4" operator="equal">
      <formula>"OK"</formula>
    </cfRule>
  </conditionalFormatting>
  <conditionalFormatting sqref="S407">
    <cfRule type="cellIs" dxfId="1" priority="1" operator="equal">
      <formula>"ERROR"</formula>
    </cfRule>
    <cfRule type="cellIs" dxfId="0" priority="2" operator="equal">
      <formula>"OK"</formula>
    </cfRule>
  </conditionalFormatting>
  <pageMargins left="0.7" right="0.7" top="0.75" bottom="0.75" header="0.3" footer="0.3"/>
  <pageSetup scale="2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P94"/>
  <sheetViews>
    <sheetView showGridLines="0" view="pageBreakPreview" topLeftCell="B1" zoomScale="80" zoomScaleNormal="80" zoomScaleSheetLayoutView="80" workbookViewId="0">
      <selection activeCell="K46" sqref="K46"/>
    </sheetView>
  </sheetViews>
  <sheetFormatPr baseColWidth="10" defaultColWidth="11.42578125" defaultRowHeight="12.75"/>
  <cols>
    <col min="1" max="2" width="3.42578125" style="6" customWidth="1"/>
    <col min="3" max="3" width="12.5703125" style="6" customWidth="1"/>
    <col min="4" max="4" width="18" style="6" customWidth="1"/>
    <col min="5" max="11" width="11.42578125" style="6"/>
    <col min="12" max="12" width="17.5703125" style="6" customWidth="1"/>
    <col min="13" max="14" width="11.42578125" style="6"/>
    <col min="15" max="15" width="20" style="6" customWidth="1"/>
    <col min="16" max="17" width="3.42578125" style="6" customWidth="1"/>
    <col min="18" max="16384" width="11.42578125" style="6"/>
  </cols>
  <sheetData>
    <row r="1" spans="2:16" ht="13.5" thickBot="1"/>
    <row r="2" spans="2:16" ht="13.5" thickTop="1">
      <c r="B2" s="7"/>
      <c r="C2" s="8"/>
      <c r="D2" s="8"/>
      <c r="E2" s="8"/>
      <c r="F2" s="8"/>
      <c r="G2" s="8"/>
      <c r="H2" s="8"/>
      <c r="I2" s="8"/>
      <c r="J2" s="8"/>
      <c r="K2" s="8"/>
      <c r="L2" s="8"/>
      <c r="M2" s="8"/>
      <c r="N2" s="8"/>
      <c r="O2" s="8"/>
      <c r="P2" s="9"/>
    </row>
    <row r="3" spans="2:16" ht="36.75" customHeight="1">
      <c r="B3" s="10"/>
      <c r="C3" s="488" t="s">
        <v>79</v>
      </c>
      <c r="D3" s="488"/>
      <c r="E3" s="488"/>
      <c r="F3" s="488"/>
      <c r="P3" s="11"/>
    </row>
    <row r="4" spans="2:16">
      <c r="B4" s="10"/>
      <c r="C4" s="130" t="s">
        <v>20</v>
      </c>
      <c r="D4" s="131" t="s">
        <v>21</v>
      </c>
      <c r="E4" s="130" t="s">
        <v>22</v>
      </c>
      <c r="F4" s="131">
        <v>3</v>
      </c>
      <c r="P4" s="11"/>
    </row>
    <row r="5" spans="2:16">
      <c r="B5" s="10"/>
      <c r="C5" s="118"/>
      <c r="D5" s="119"/>
      <c r="E5" s="118"/>
      <c r="F5" s="119"/>
      <c r="P5" s="11"/>
    </row>
    <row r="6" spans="2:16" ht="48" customHeight="1">
      <c r="B6" s="10"/>
      <c r="C6" s="489" t="s">
        <v>23</v>
      </c>
      <c r="D6" s="489"/>
      <c r="E6" s="489"/>
      <c r="F6" s="489"/>
      <c r="G6" s="489"/>
      <c r="H6" s="489"/>
      <c r="I6" s="489"/>
      <c r="J6" s="489"/>
      <c r="K6" s="489"/>
      <c r="L6" s="489"/>
      <c r="M6" s="489"/>
      <c r="N6" s="489"/>
      <c r="O6" s="489"/>
      <c r="P6" s="12"/>
    </row>
    <row r="7" spans="2:16" ht="15" thickBot="1">
      <c r="B7" s="10"/>
      <c r="C7" s="37"/>
      <c r="D7" s="37"/>
      <c r="E7" s="37"/>
      <c r="F7" s="37"/>
      <c r="G7" s="37"/>
      <c r="H7" s="37"/>
      <c r="I7" s="37"/>
      <c r="J7" s="37"/>
      <c r="K7" s="37"/>
      <c r="L7" s="37"/>
      <c r="M7" s="37"/>
      <c r="N7" s="37"/>
      <c r="O7" s="37"/>
      <c r="P7" s="11"/>
    </row>
    <row r="8" spans="2:16" ht="15">
      <c r="B8" s="10"/>
      <c r="C8" s="447"/>
      <c r="D8" s="449"/>
      <c r="E8" s="450"/>
      <c r="F8" s="450"/>
      <c r="G8" s="450"/>
      <c r="H8" s="450"/>
      <c r="I8" s="450"/>
      <c r="J8" s="450"/>
      <c r="K8" s="451"/>
      <c r="L8" s="462"/>
      <c r="M8" s="463"/>
      <c r="N8" s="463"/>
      <c r="O8" s="464"/>
      <c r="P8" s="13"/>
    </row>
    <row r="9" spans="2:16" ht="15">
      <c r="B9" s="10"/>
      <c r="C9" s="448"/>
      <c r="D9" s="452" t="s">
        <v>24</v>
      </c>
      <c r="E9" s="453"/>
      <c r="F9" s="453"/>
      <c r="G9" s="453"/>
      <c r="H9" s="453"/>
      <c r="I9" s="453"/>
      <c r="J9" s="453"/>
      <c r="K9" s="454"/>
      <c r="L9" s="465"/>
      <c r="M9" s="466"/>
      <c r="N9" s="466"/>
      <c r="O9" s="467"/>
      <c r="P9" s="13"/>
    </row>
    <row r="10" spans="2:16" ht="15">
      <c r="B10" s="10"/>
      <c r="C10" s="448"/>
      <c r="D10" s="452"/>
      <c r="E10" s="453"/>
      <c r="F10" s="453"/>
      <c r="G10" s="453"/>
      <c r="H10" s="453"/>
      <c r="I10" s="453"/>
      <c r="J10" s="453"/>
      <c r="K10" s="454"/>
      <c r="L10" s="455" t="s">
        <v>25</v>
      </c>
      <c r="M10" s="468"/>
      <c r="N10" s="469"/>
      <c r="O10" s="470"/>
      <c r="P10" s="13"/>
    </row>
    <row r="11" spans="2:16" ht="15">
      <c r="B11" s="10"/>
      <c r="C11" s="448"/>
      <c r="D11" s="452" t="s">
        <v>26</v>
      </c>
      <c r="E11" s="453"/>
      <c r="F11" s="453"/>
      <c r="G11" s="453"/>
      <c r="H11" s="453"/>
      <c r="I11" s="453"/>
      <c r="J11" s="453"/>
      <c r="K11" s="454"/>
      <c r="L11" s="456"/>
      <c r="M11" s="471"/>
      <c r="N11" s="472"/>
      <c r="O11" s="473"/>
      <c r="P11" s="14"/>
    </row>
    <row r="12" spans="2:16" ht="12.75" customHeight="1">
      <c r="B12" s="10"/>
      <c r="C12" s="448"/>
      <c r="D12" s="490"/>
      <c r="E12" s="491"/>
      <c r="F12" s="491"/>
      <c r="G12" s="491"/>
      <c r="H12" s="491"/>
      <c r="I12" s="491"/>
      <c r="J12" s="491"/>
      <c r="K12" s="492"/>
      <c r="L12" s="455" t="s">
        <v>27</v>
      </c>
      <c r="M12" s="455">
        <v>1</v>
      </c>
      <c r="N12" s="455" t="s">
        <v>28</v>
      </c>
      <c r="O12" s="460">
        <v>1</v>
      </c>
      <c r="P12" s="13"/>
    </row>
    <row r="13" spans="2:16" ht="13.5">
      <c r="B13" s="10"/>
      <c r="C13" s="448"/>
      <c r="D13" s="490"/>
      <c r="E13" s="491"/>
      <c r="F13" s="491"/>
      <c r="G13" s="491"/>
      <c r="H13" s="491"/>
      <c r="I13" s="491"/>
      <c r="J13" s="491"/>
      <c r="K13" s="492"/>
      <c r="L13" s="474"/>
      <c r="M13" s="474"/>
      <c r="N13" s="474"/>
      <c r="O13" s="461"/>
      <c r="P13" s="13"/>
    </row>
    <row r="14" spans="2:16" ht="15">
      <c r="B14" s="10"/>
      <c r="C14" s="448"/>
      <c r="D14" s="452" t="s">
        <v>29</v>
      </c>
      <c r="E14" s="453"/>
      <c r="F14" s="453"/>
      <c r="G14" s="453"/>
      <c r="H14" s="453"/>
      <c r="I14" s="453"/>
      <c r="J14" s="453"/>
      <c r="K14" s="454"/>
      <c r="L14" s="474"/>
      <c r="M14" s="474"/>
      <c r="N14" s="474"/>
      <c r="O14" s="461"/>
      <c r="P14" s="13"/>
    </row>
    <row r="15" spans="2:16" ht="15.75" thickBot="1">
      <c r="B15" s="10"/>
      <c r="C15" s="38"/>
      <c r="D15" s="39"/>
      <c r="E15" s="39"/>
      <c r="F15" s="39"/>
      <c r="G15" s="39"/>
      <c r="H15" s="39"/>
      <c r="I15" s="39"/>
      <c r="J15" s="39"/>
      <c r="K15" s="39"/>
      <c r="L15" s="39"/>
      <c r="M15" s="40"/>
      <c r="N15" s="40"/>
      <c r="O15" s="41"/>
      <c r="P15" s="15"/>
    </row>
    <row r="16" spans="2:16" ht="15">
      <c r="B16" s="10"/>
      <c r="C16" s="42"/>
      <c r="D16" s="43"/>
      <c r="E16" s="43"/>
      <c r="F16" s="43"/>
      <c r="G16" s="43"/>
      <c r="H16" s="43"/>
      <c r="I16" s="43"/>
      <c r="J16" s="43"/>
      <c r="K16" s="43"/>
      <c r="L16" s="44" t="s">
        <v>30</v>
      </c>
      <c r="M16" s="45" t="s">
        <v>31</v>
      </c>
      <c r="N16" s="45" t="s">
        <v>32</v>
      </c>
      <c r="O16" s="46" t="s">
        <v>33</v>
      </c>
      <c r="P16" s="14"/>
    </row>
    <row r="17" spans="2:16" ht="15">
      <c r="B17" s="10"/>
      <c r="C17" s="47"/>
      <c r="D17" s="48"/>
      <c r="E17" s="48"/>
      <c r="F17" s="48"/>
      <c r="G17" s="48"/>
      <c r="H17" s="48"/>
      <c r="I17" s="48"/>
      <c r="J17" s="48"/>
      <c r="K17" s="48"/>
      <c r="L17" s="49"/>
      <c r="M17" s="50"/>
      <c r="N17" s="50"/>
      <c r="O17" s="51"/>
      <c r="P17" s="16"/>
    </row>
    <row r="18" spans="2:16" ht="18" customHeight="1">
      <c r="B18" s="10"/>
      <c r="C18" s="395" t="s">
        <v>34</v>
      </c>
      <c r="D18" s="396"/>
      <c r="E18" s="396"/>
      <c r="F18" s="396"/>
      <c r="G18" s="48"/>
      <c r="H18" s="48"/>
      <c r="I18" s="48" t="s">
        <v>35</v>
      </c>
      <c r="J18" s="37"/>
      <c r="K18" s="48"/>
      <c r="L18" s="49"/>
      <c r="M18" s="37"/>
      <c r="N18" s="37"/>
      <c r="O18" s="52"/>
      <c r="P18" s="16"/>
    </row>
    <row r="19" spans="2:16" ht="15">
      <c r="B19" s="10"/>
      <c r="C19" s="53"/>
      <c r="D19" s="54"/>
      <c r="E19" s="54"/>
      <c r="F19" s="54"/>
      <c r="G19" s="54"/>
      <c r="H19" s="54"/>
      <c r="I19" s="54"/>
      <c r="J19" s="54"/>
      <c r="K19" s="54"/>
      <c r="L19" s="54"/>
      <c r="M19" s="54"/>
      <c r="N19" s="54"/>
      <c r="O19" s="55"/>
      <c r="P19" s="17"/>
    </row>
    <row r="20" spans="2:16" ht="15" thickBot="1">
      <c r="B20" s="10"/>
      <c r="C20" s="56"/>
      <c r="D20" s="57"/>
      <c r="E20" s="57"/>
      <c r="F20" s="57"/>
      <c r="G20" s="57"/>
      <c r="H20" s="57"/>
      <c r="I20" s="57"/>
      <c r="J20" s="57"/>
      <c r="K20" s="57"/>
      <c r="L20" s="57"/>
      <c r="M20" s="57"/>
      <c r="N20" s="57"/>
      <c r="O20" s="58"/>
      <c r="P20" s="11"/>
    </row>
    <row r="21" spans="2:16" ht="15" thickBot="1">
      <c r="B21" s="10"/>
      <c r="C21" s="59"/>
      <c r="D21" s="60"/>
      <c r="E21" s="60"/>
      <c r="F21" s="60"/>
      <c r="G21" s="60"/>
      <c r="H21" s="60"/>
      <c r="I21" s="37"/>
      <c r="J21" s="37"/>
      <c r="K21" s="60"/>
      <c r="L21" s="60"/>
      <c r="M21" s="60"/>
      <c r="N21" s="60"/>
      <c r="O21" s="61"/>
      <c r="P21" s="11"/>
    </row>
    <row r="22" spans="2:16" ht="15">
      <c r="B22" s="10"/>
      <c r="C22" s="477" t="s">
        <v>36</v>
      </c>
      <c r="D22" s="478"/>
      <c r="E22" s="478"/>
      <c r="F22" s="478"/>
      <c r="G22" s="478"/>
      <c r="H22" s="478"/>
      <c r="I22" s="478"/>
      <c r="J22" s="478"/>
      <c r="K22" s="478"/>
      <c r="L22" s="478"/>
      <c r="M22" s="478"/>
      <c r="N22" s="478"/>
      <c r="O22" s="479"/>
      <c r="P22" s="18"/>
    </row>
    <row r="23" spans="2:16" ht="15" thickBot="1">
      <c r="B23" s="10"/>
      <c r="C23" s="62"/>
      <c r="D23" s="37"/>
      <c r="E23" s="37"/>
      <c r="F23" s="37"/>
      <c r="G23" s="37"/>
      <c r="H23" s="37"/>
      <c r="I23" s="37"/>
      <c r="J23" s="37"/>
      <c r="K23" s="37"/>
      <c r="L23" s="37"/>
      <c r="M23" s="37"/>
      <c r="N23" s="37"/>
      <c r="O23" s="63"/>
      <c r="P23" s="11"/>
    </row>
    <row r="24" spans="2:16" ht="15">
      <c r="B24" s="10"/>
      <c r="C24" s="64" t="s">
        <v>37</v>
      </c>
      <c r="D24" s="457" t="s">
        <v>4</v>
      </c>
      <c r="E24" s="458"/>
      <c r="F24" s="458"/>
      <c r="G24" s="458"/>
      <c r="H24" s="458"/>
      <c r="I24" s="458"/>
      <c r="J24" s="458"/>
      <c r="K24" s="458"/>
      <c r="L24" s="459"/>
      <c r="M24" s="475" t="s">
        <v>38</v>
      </c>
      <c r="N24" s="476"/>
      <c r="O24" s="64" t="s">
        <v>6</v>
      </c>
      <c r="P24" s="19"/>
    </row>
    <row r="25" spans="2:16" ht="15" thickBot="1">
      <c r="B25" s="10"/>
      <c r="C25" s="65"/>
      <c r="D25" s="431"/>
      <c r="E25" s="432"/>
      <c r="F25" s="432"/>
      <c r="G25" s="432"/>
      <c r="H25" s="432"/>
      <c r="I25" s="432"/>
      <c r="J25" s="432"/>
      <c r="K25" s="432"/>
      <c r="L25" s="433"/>
      <c r="M25" s="431"/>
      <c r="N25" s="433"/>
      <c r="O25" s="66"/>
      <c r="P25" s="20"/>
    </row>
    <row r="26" spans="2:16">
      <c r="B26" s="10"/>
      <c r="C26" s="434" t="s">
        <v>39</v>
      </c>
      <c r="D26" s="435"/>
      <c r="E26" s="435"/>
      <c r="F26" s="435"/>
      <c r="G26" s="435"/>
      <c r="H26" s="435"/>
      <c r="I26" s="435"/>
      <c r="J26" s="435"/>
      <c r="K26" s="435"/>
      <c r="L26" s="435"/>
      <c r="M26" s="435"/>
      <c r="N26" s="435"/>
      <c r="O26" s="436"/>
      <c r="P26" s="21"/>
    </row>
    <row r="27" spans="2:16">
      <c r="B27" s="10"/>
      <c r="C27" s="437"/>
      <c r="D27" s="438"/>
      <c r="E27" s="438"/>
      <c r="F27" s="438"/>
      <c r="G27" s="438"/>
      <c r="H27" s="438"/>
      <c r="I27" s="438"/>
      <c r="J27" s="438"/>
      <c r="K27" s="438"/>
      <c r="L27" s="438"/>
      <c r="M27" s="438"/>
      <c r="N27" s="438"/>
      <c r="O27" s="439"/>
      <c r="P27" s="21"/>
    </row>
    <row r="28" spans="2:16" ht="13.5" thickBot="1">
      <c r="B28" s="10"/>
      <c r="C28" s="440"/>
      <c r="D28" s="441"/>
      <c r="E28" s="441"/>
      <c r="F28" s="441"/>
      <c r="G28" s="441"/>
      <c r="H28" s="441"/>
      <c r="I28" s="441"/>
      <c r="J28" s="441"/>
      <c r="K28" s="441"/>
      <c r="L28" s="441"/>
      <c r="M28" s="441"/>
      <c r="N28" s="441"/>
      <c r="O28" s="442"/>
      <c r="P28" s="21"/>
    </row>
    <row r="29" spans="2:16" ht="15">
      <c r="B29" s="10"/>
      <c r="C29" s="419" t="s">
        <v>4</v>
      </c>
      <c r="D29" s="486"/>
      <c r="E29" s="486"/>
      <c r="F29" s="486"/>
      <c r="G29" s="487"/>
      <c r="H29" s="425" t="s">
        <v>40</v>
      </c>
      <c r="I29" s="486"/>
      <c r="J29" s="429" t="s">
        <v>41</v>
      </c>
      <c r="K29" s="430"/>
      <c r="L29" s="67" t="s">
        <v>42</v>
      </c>
      <c r="M29" s="425" t="s">
        <v>43</v>
      </c>
      <c r="N29" s="426"/>
      <c r="O29" s="68" t="s">
        <v>44</v>
      </c>
      <c r="P29" s="22"/>
    </row>
    <row r="30" spans="2:16" ht="14.25">
      <c r="B30" s="10"/>
      <c r="C30" s="403"/>
      <c r="D30" s="404"/>
      <c r="E30" s="404"/>
      <c r="F30" s="404"/>
      <c r="G30" s="480"/>
      <c r="H30" s="481"/>
      <c r="I30" s="480"/>
      <c r="J30" s="481"/>
      <c r="K30" s="480"/>
      <c r="L30" s="69"/>
      <c r="M30" s="482"/>
      <c r="N30" s="483"/>
      <c r="O30" s="70"/>
      <c r="P30" s="23"/>
    </row>
    <row r="31" spans="2:16" ht="14.25">
      <c r="B31" s="10"/>
      <c r="C31" s="71"/>
      <c r="D31" s="72"/>
      <c r="E31" s="72"/>
      <c r="F31" s="72"/>
      <c r="G31" s="73"/>
      <c r="H31" s="74"/>
      <c r="I31" s="73"/>
      <c r="J31" s="74"/>
      <c r="K31" s="73"/>
      <c r="L31" s="69"/>
      <c r="M31" s="482"/>
      <c r="N31" s="483"/>
      <c r="O31" s="70"/>
      <c r="P31" s="23"/>
    </row>
    <row r="32" spans="2:16" ht="15" thickBot="1">
      <c r="B32" s="10"/>
      <c r="C32" s="415"/>
      <c r="D32" s="416"/>
      <c r="E32" s="416"/>
      <c r="F32" s="416"/>
      <c r="G32" s="443"/>
      <c r="H32" s="444"/>
      <c r="I32" s="443"/>
      <c r="J32" s="444"/>
      <c r="K32" s="443"/>
      <c r="L32" s="75"/>
      <c r="M32" s="445"/>
      <c r="N32" s="446"/>
      <c r="O32" s="70"/>
      <c r="P32" s="23"/>
    </row>
    <row r="33" spans="2:16" ht="15.75" thickBot="1">
      <c r="B33" s="10"/>
      <c r="C33" s="409" t="s">
        <v>45</v>
      </c>
      <c r="D33" s="410"/>
      <c r="E33" s="410"/>
      <c r="F33" s="410"/>
      <c r="G33" s="410"/>
      <c r="H33" s="410"/>
      <c r="I33" s="410"/>
      <c r="J33" s="410"/>
      <c r="K33" s="410"/>
      <c r="L33" s="410"/>
      <c r="M33" s="410"/>
      <c r="N33" s="411"/>
      <c r="O33" s="76"/>
      <c r="P33" s="24"/>
    </row>
    <row r="34" spans="2:16" ht="13.5" customHeight="1">
      <c r="B34" s="10"/>
      <c r="C34" s="434" t="s">
        <v>46</v>
      </c>
      <c r="D34" s="435"/>
      <c r="E34" s="435"/>
      <c r="F34" s="435"/>
      <c r="G34" s="435"/>
      <c r="H34" s="435"/>
      <c r="I34" s="435"/>
      <c r="J34" s="435"/>
      <c r="K34" s="435"/>
      <c r="L34" s="435"/>
      <c r="M34" s="435"/>
      <c r="N34" s="435"/>
      <c r="O34" s="436"/>
      <c r="P34" s="21"/>
    </row>
    <row r="35" spans="2:16">
      <c r="B35" s="10"/>
      <c r="C35" s="437"/>
      <c r="D35" s="438"/>
      <c r="E35" s="438"/>
      <c r="F35" s="438"/>
      <c r="G35" s="438"/>
      <c r="H35" s="438"/>
      <c r="I35" s="438"/>
      <c r="J35" s="438"/>
      <c r="K35" s="438"/>
      <c r="L35" s="438"/>
      <c r="M35" s="438"/>
      <c r="N35" s="438"/>
      <c r="O35" s="439"/>
      <c r="P35" s="21"/>
    </row>
    <row r="36" spans="2:16" ht="13.5" thickBot="1">
      <c r="B36" s="10"/>
      <c r="C36" s="440"/>
      <c r="D36" s="441"/>
      <c r="E36" s="441"/>
      <c r="F36" s="441"/>
      <c r="G36" s="441"/>
      <c r="H36" s="441"/>
      <c r="I36" s="441"/>
      <c r="J36" s="441"/>
      <c r="K36" s="441"/>
      <c r="L36" s="441"/>
      <c r="M36" s="441"/>
      <c r="N36" s="441"/>
      <c r="O36" s="442"/>
      <c r="P36" s="21"/>
    </row>
    <row r="37" spans="2:16" ht="15">
      <c r="B37" s="10"/>
      <c r="C37" s="419" t="s">
        <v>4</v>
      </c>
      <c r="D37" s="420"/>
      <c r="E37" s="420"/>
      <c r="F37" s="420"/>
      <c r="G37" s="420"/>
      <c r="H37" s="420"/>
      <c r="I37" s="420"/>
      <c r="J37" s="426"/>
      <c r="K37" s="77" t="s">
        <v>38</v>
      </c>
      <c r="L37" s="67" t="s">
        <v>6</v>
      </c>
      <c r="M37" s="425" t="s">
        <v>47</v>
      </c>
      <c r="N37" s="426"/>
      <c r="O37" s="68" t="s">
        <v>44</v>
      </c>
      <c r="P37" s="22"/>
    </row>
    <row r="38" spans="2:16" ht="14.25">
      <c r="B38" s="10"/>
      <c r="C38" s="403"/>
      <c r="D38" s="404"/>
      <c r="E38" s="404"/>
      <c r="F38" s="404"/>
      <c r="G38" s="404"/>
      <c r="H38" s="404"/>
      <c r="I38" s="404"/>
      <c r="J38" s="480"/>
      <c r="K38" s="78"/>
      <c r="L38" s="79"/>
      <c r="M38" s="484"/>
      <c r="N38" s="485"/>
      <c r="O38" s="70"/>
      <c r="P38" s="23"/>
    </row>
    <row r="39" spans="2:16" ht="15" thickBot="1">
      <c r="B39" s="10"/>
      <c r="C39" s="415"/>
      <c r="D39" s="416"/>
      <c r="E39" s="416"/>
      <c r="F39" s="416"/>
      <c r="G39" s="416"/>
      <c r="H39" s="416"/>
      <c r="I39" s="416"/>
      <c r="J39" s="443"/>
      <c r="K39" s="72"/>
      <c r="L39" s="80"/>
      <c r="M39" s="417"/>
      <c r="N39" s="418"/>
      <c r="O39" s="81"/>
      <c r="P39" s="23"/>
    </row>
    <row r="40" spans="2:16" ht="15.75" thickBot="1">
      <c r="B40" s="10"/>
      <c r="C40" s="409" t="s">
        <v>45</v>
      </c>
      <c r="D40" s="410"/>
      <c r="E40" s="410"/>
      <c r="F40" s="410"/>
      <c r="G40" s="410"/>
      <c r="H40" s="410"/>
      <c r="I40" s="410"/>
      <c r="J40" s="410"/>
      <c r="K40" s="410"/>
      <c r="L40" s="410"/>
      <c r="M40" s="410"/>
      <c r="N40" s="411"/>
      <c r="O40" s="82">
        <v>0</v>
      </c>
      <c r="P40" s="23"/>
    </row>
    <row r="41" spans="2:16">
      <c r="B41" s="10"/>
      <c r="C41" s="434" t="s">
        <v>48</v>
      </c>
      <c r="D41" s="435"/>
      <c r="E41" s="435"/>
      <c r="F41" s="435"/>
      <c r="G41" s="435"/>
      <c r="H41" s="435"/>
      <c r="I41" s="435"/>
      <c r="J41" s="435"/>
      <c r="K41" s="435"/>
      <c r="L41" s="435"/>
      <c r="M41" s="435"/>
      <c r="N41" s="435"/>
      <c r="O41" s="436"/>
      <c r="P41" s="21"/>
    </row>
    <row r="42" spans="2:16">
      <c r="B42" s="10"/>
      <c r="C42" s="437"/>
      <c r="D42" s="438"/>
      <c r="E42" s="438"/>
      <c r="F42" s="438"/>
      <c r="G42" s="438"/>
      <c r="H42" s="438"/>
      <c r="I42" s="438"/>
      <c r="J42" s="438"/>
      <c r="K42" s="438"/>
      <c r="L42" s="438"/>
      <c r="M42" s="438"/>
      <c r="N42" s="438"/>
      <c r="O42" s="439"/>
      <c r="P42" s="21"/>
    </row>
    <row r="43" spans="2:16" ht="13.5" thickBot="1">
      <c r="B43" s="10"/>
      <c r="C43" s="440"/>
      <c r="D43" s="441"/>
      <c r="E43" s="441"/>
      <c r="F43" s="441"/>
      <c r="G43" s="441"/>
      <c r="H43" s="441"/>
      <c r="I43" s="441"/>
      <c r="J43" s="441"/>
      <c r="K43" s="441"/>
      <c r="L43" s="441"/>
      <c r="M43" s="441"/>
      <c r="N43" s="441"/>
      <c r="O43" s="442"/>
      <c r="P43" s="21"/>
    </row>
    <row r="44" spans="2:16" ht="17.25">
      <c r="B44" s="10"/>
      <c r="C44" s="419" t="s">
        <v>49</v>
      </c>
      <c r="D44" s="420"/>
      <c r="E44" s="420"/>
      <c r="F44" s="420"/>
      <c r="G44" s="420"/>
      <c r="H44" s="420"/>
      <c r="I44" s="420"/>
      <c r="J44" s="67" t="s">
        <v>50</v>
      </c>
      <c r="K44" s="83" t="s">
        <v>51</v>
      </c>
      <c r="L44" s="84" t="s">
        <v>77</v>
      </c>
      <c r="M44" s="425" t="s">
        <v>52</v>
      </c>
      <c r="N44" s="426"/>
      <c r="O44" s="68" t="s">
        <v>44</v>
      </c>
      <c r="P44" s="22"/>
    </row>
    <row r="45" spans="2:16" ht="14.25">
      <c r="B45" s="10"/>
      <c r="C45" s="403"/>
      <c r="D45" s="404"/>
      <c r="E45" s="404"/>
      <c r="F45" s="404"/>
      <c r="G45" s="404"/>
      <c r="H45" s="404"/>
      <c r="I45" s="404"/>
      <c r="J45" s="85"/>
      <c r="K45" s="86"/>
      <c r="L45" s="85"/>
      <c r="M45" s="423"/>
      <c r="N45" s="424"/>
      <c r="O45" s="70"/>
      <c r="P45" s="23"/>
    </row>
    <row r="46" spans="2:16" ht="15" thickBot="1">
      <c r="B46" s="10"/>
      <c r="C46" s="415"/>
      <c r="D46" s="416"/>
      <c r="E46" s="416"/>
      <c r="F46" s="416"/>
      <c r="G46" s="416"/>
      <c r="H46" s="416"/>
      <c r="I46" s="416"/>
      <c r="J46" s="87"/>
      <c r="K46" s="88"/>
      <c r="L46" s="87"/>
      <c r="M46" s="417"/>
      <c r="N46" s="418"/>
      <c r="O46" s="89"/>
      <c r="P46" s="23"/>
    </row>
    <row r="47" spans="2:16" ht="15.75" thickBot="1">
      <c r="B47" s="10"/>
      <c r="C47" s="409" t="s">
        <v>45</v>
      </c>
      <c r="D47" s="410"/>
      <c r="E47" s="410"/>
      <c r="F47" s="410"/>
      <c r="G47" s="410"/>
      <c r="H47" s="410"/>
      <c r="I47" s="410"/>
      <c r="J47" s="410"/>
      <c r="K47" s="410"/>
      <c r="L47" s="410"/>
      <c r="M47" s="410"/>
      <c r="N47" s="411"/>
      <c r="O47" s="76"/>
      <c r="P47" s="24"/>
    </row>
    <row r="48" spans="2:16">
      <c r="B48" s="10"/>
      <c r="C48" s="434" t="s">
        <v>53</v>
      </c>
      <c r="D48" s="435"/>
      <c r="E48" s="435"/>
      <c r="F48" s="435"/>
      <c r="G48" s="435"/>
      <c r="H48" s="435"/>
      <c r="I48" s="435"/>
      <c r="J48" s="435"/>
      <c r="K48" s="435"/>
      <c r="L48" s="435"/>
      <c r="M48" s="435"/>
      <c r="N48" s="435"/>
      <c r="O48" s="436"/>
      <c r="P48" s="21"/>
    </row>
    <row r="49" spans="2:16">
      <c r="B49" s="10"/>
      <c r="C49" s="437"/>
      <c r="D49" s="438"/>
      <c r="E49" s="438"/>
      <c r="F49" s="438"/>
      <c r="G49" s="438"/>
      <c r="H49" s="438"/>
      <c r="I49" s="438"/>
      <c r="J49" s="438"/>
      <c r="K49" s="438"/>
      <c r="L49" s="438"/>
      <c r="M49" s="438"/>
      <c r="N49" s="438"/>
      <c r="O49" s="439"/>
      <c r="P49" s="21"/>
    </row>
    <row r="50" spans="2:16" ht="13.5" thickBot="1">
      <c r="B50" s="10"/>
      <c r="C50" s="440"/>
      <c r="D50" s="441"/>
      <c r="E50" s="441"/>
      <c r="F50" s="441"/>
      <c r="G50" s="441"/>
      <c r="H50" s="441"/>
      <c r="I50" s="441"/>
      <c r="J50" s="441"/>
      <c r="K50" s="441"/>
      <c r="L50" s="441"/>
      <c r="M50" s="441"/>
      <c r="N50" s="441"/>
      <c r="O50" s="442"/>
      <c r="P50" s="21"/>
    </row>
    <row r="51" spans="2:16" ht="30">
      <c r="B51" s="10"/>
      <c r="C51" s="419" t="s">
        <v>54</v>
      </c>
      <c r="D51" s="420"/>
      <c r="E51" s="420"/>
      <c r="F51" s="420"/>
      <c r="G51" s="420"/>
      <c r="H51" s="420"/>
      <c r="I51" s="420"/>
      <c r="J51" s="67" t="s">
        <v>55</v>
      </c>
      <c r="K51" s="90" t="s">
        <v>56</v>
      </c>
      <c r="L51" s="91" t="s">
        <v>57</v>
      </c>
      <c r="M51" s="421" t="s">
        <v>43</v>
      </c>
      <c r="N51" s="422"/>
      <c r="O51" s="92" t="s">
        <v>44</v>
      </c>
      <c r="P51" s="25"/>
    </row>
    <row r="52" spans="2:16" ht="14.25">
      <c r="B52" s="10"/>
      <c r="C52" s="93"/>
      <c r="D52" s="94"/>
      <c r="E52" s="94"/>
      <c r="F52" s="94"/>
      <c r="G52" s="94"/>
      <c r="H52" s="94"/>
      <c r="I52" s="94"/>
      <c r="J52" s="95"/>
      <c r="K52" s="96"/>
      <c r="L52" s="97"/>
      <c r="M52" s="427"/>
      <c r="N52" s="428"/>
      <c r="O52" s="98"/>
      <c r="P52" s="26"/>
    </row>
    <row r="53" spans="2:16" ht="14.25">
      <c r="B53" s="10"/>
      <c r="C53" s="93"/>
      <c r="D53" s="94"/>
      <c r="E53" s="94"/>
      <c r="F53" s="94"/>
      <c r="G53" s="94"/>
      <c r="H53" s="94"/>
      <c r="I53" s="94"/>
      <c r="J53" s="95"/>
      <c r="K53" s="96"/>
      <c r="L53" s="97"/>
      <c r="M53" s="427"/>
      <c r="N53" s="428"/>
      <c r="O53" s="98"/>
      <c r="P53" s="26"/>
    </row>
    <row r="54" spans="2:16" ht="14.25">
      <c r="B54" s="10"/>
      <c r="C54" s="93"/>
      <c r="D54" s="94"/>
      <c r="E54" s="94"/>
      <c r="F54" s="94"/>
      <c r="G54" s="94"/>
      <c r="H54" s="94"/>
      <c r="I54" s="94"/>
      <c r="J54" s="95"/>
      <c r="K54" s="96"/>
      <c r="L54" s="97"/>
      <c r="M54" s="423"/>
      <c r="N54" s="424"/>
      <c r="O54" s="98"/>
      <c r="P54" s="26"/>
    </row>
    <row r="55" spans="2:16" ht="15" thickBot="1">
      <c r="B55" s="10"/>
      <c r="C55" s="415"/>
      <c r="D55" s="416"/>
      <c r="E55" s="416"/>
      <c r="F55" s="416"/>
      <c r="G55" s="416"/>
      <c r="H55" s="416"/>
      <c r="I55" s="416"/>
      <c r="J55" s="87"/>
      <c r="K55" s="88"/>
      <c r="L55" s="87"/>
      <c r="M55" s="417"/>
      <c r="N55" s="418"/>
      <c r="O55" s="89"/>
      <c r="P55" s="23"/>
    </row>
    <row r="56" spans="2:16" ht="15.75" thickBot="1">
      <c r="B56" s="10"/>
      <c r="C56" s="409" t="s">
        <v>45</v>
      </c>
      <c r="D56" s="410"/>
      <c r="E56" s="410"/>
      <c r="F56" s="410"/>
      <c r="G56" s="410"/>
      <c r="H56" s="410"/>
      <c r="I56" s="410"/>
      <c r="J56" s="410"/>
      <c r="K56" s="410"/>
      <c r="L56" s="410"/>
      <c r="M56" s="410"/>
      <c r="N56" s="411"/>
      <c r="O56" s="82"/>
      <c r="P56" s="23"/>
    </row>
    <row r="57" spans="2:16" ht="15" thickBot="1">
      <c r="B57" s="10"/>
      <c r="C57" s="62"/>
      <c r="D57" s="37"/>
      <c r="E57" s="37"/>
      <c r="F57" s="37"/>
      <c r="G57" s="37"/>
      <c r="H57" s="37"/>
      <c r="I57" s="37"/>
      <c r="J57" s="37"/>
      <c r="K57" s="37"/>
      <c r="L57" s="37"/>
      <c r="M57" s="37"/>
      <c r="N57" s="37"/>
      <c r="O57" s="63"/>
      <c r="P57" s="11"/>
    </row>
    <row r="58" spans="2:16" ht="15.75" thickBot="1">
      <c r="B58" s="10"/>
      <c r="C58" s="412" t="s">
        <v>58</v>
      </c>
      <c r="D58" s="413"/>
      <c r="E58" s="413"/>
      <c r="F58" s="413"/>
      <c r="G58" s="413"/>
      <c r="H58" s="413"/>
      <c r="I58" s="413"/>
      <c r="J58" s="413"/>
      <c r="K58" s="413"/>
      <c r="L58" s="413"/>
      <c r="M58" s="413"/>
      <c r="N58" s="414"/>
      <c r="O58" s="99"/>
      <c r="P58" s="27"/>
    </row>
    <row r="59" spans="2:16">
      <c r="B59" s="10"/>
      <c r="C59" s="434" t="s">
        <v>59</v>
      </c>
      <c r="D59" s="435"/>
      <c r="E59" s="435"/>
      <c r="F59" s="435"/>
      <c r="G59" s="435"/>
      <c r="H59" s="435"/>
      <c r="I59" s="435"/>
      <c r="J59" s="435"/>
      <c r="K59" s="435"/>
      <c r="L59" s="435"/>
      <c r="M59" s="435"/>
      <c r="N59" s="435"/>
      <c r="O59" s="436"/>
      <c r="P59" s="21"/>
    </row>
    <row r="60" spans="2:16">
      <c r="B60" s="10"/>
      <c r="C60" s="437"/>
      <c r="D60" s="438"/>
      <c r="E60" s="438"/>
      <c r="F60" s="438"/>
      <c r="G60" s="438"/>
      <c r="H60" s="438"/>
      <c r="I60" s="438"/>
      <c r="J60" s="438"/>
      <c r="K60" s="438"/>
      <c r="L60" s="438"/>
      <c r="M60" s="438"/>
      <c r="N60" s="438"/>
      <c r="O60" s="439"/>
      <c r="P60" s="21"/>
    </row>
    <row r="61" spans="2:16" ht="13.5" thickBot="1">
      <c r="B61" s="10"/>
      <c r="C61" s="440"/>
      <c r="D61" s="441"/>
      <c r="E61" s="441"/>
      <c r="F61" s="441"/>
      <c r="G61" s="441"/>
      <c r="H61" s="441"/>
      <c r="I61" s="441"/>
      <c r="J61" s="441"/>
      <c r="K61" s="441"/>
      <c r="L61" s="441"/>
      <c r="M61" s="441"/>
      <c r="N61" s="441"/>
      <c r="O61" s="442"/>
      <c r="P61" s="21"/>
    </row>
    <row r="62" spans="2:16" ht="15">
      <c r="B62" s="10"/>
      <c r="C62" s="419" t="s">
        <v>60</v>
      </c>
      <c r="D62" s="420"/>
      <c r="E62" s="420"/>
      <c r="F62" s="420"/>
      <c r="G62" s="420"/>
      <c r="H62" s="420"/>
      <c r="I62" s="420"/>
      <c r="J62" s="83"/>
      <c r="K62" s="100"/>
      <c r="L62" s="91" t="s">
        <v>61</v>
      </c>
      <c r="M62" s="421" t="s">
        <v>62</v>
      </c>
      <c r="N62" s="422"/>
      <c r="O62" s="92"/>
      <c r="P62" s="25"/>
    </row>
    <row r="63" spans="2:16" ht="14.25">
      <c r="B63" s="10"/>
      <c r="C63" s="403" t="s">
        <v>63</v>
      </c>
      <c r="D63" s="404"/>
      <c r="E63" s="404"/>
      <c r="F63" s="404"/>
      <c r="G63" s="404"/>
      <c r="H63" s="404"/>
      <c r="I63" s="404"/>
      <c r="J63" s="101"/>
      <c r="K63" s="102"/>
      <c r="L63" s="103"/>
      <c r="M63" s="405"/>
      <c r="N63" s="406"/>
      <c r="O63" s="104"/>
      <c r="P63" s="28"/>
    </row>
    <row r="64" spans="2:16" ht="14.25">
      <c r="B64" s="10"/>
      <c r="C64" s="71" t="s">
        <v>64</v>
      </c>
      <c r="D64" s="72"/>
      <c r="E64" s="72"/>
      <c r="F64" s="72"/>
      <c r="G64" s="72"/>
      <c r="H64" s="72"/>
      <c r="I64" s="72"/>
      <c r="J64" s="101"/>
      <c r="K64" s="102"/>
      <c r="L64" s="103"/>
      <c r="M64" s="405"/>
      <c r="N64" s="406"/>
      <c r="O64" s="104"/>
      <c r="P64" s="28"/>
    </row>
    <row r="65" spans="2:16" ht="15" thickBot="1">
      <c r="B65" s="10"/>
      <c r="C65" s="56" t="s">
        <v>65</v>
      </c>
      <c r="D65" s="57"/>
      <c r="E65" s="57"/>
      <c r="F65" s="57"/>
      <c r="G65" s="57"/>
      <c r="H65" s="57"/>
      <c r="I65" s="57"/>
      <c r="J65" s="105"/>
      <c r="K65" s="106"/>
      <c r="L65" s="103"/>
      <c r="M65" s="407"/>
      <c r="N65" s="408"/>
      <c r="O65" s="104"/>
      <c r="P65" s="28"/>
    </row>
    <row r="66" spans="2:16" ht="15.75" thickBot="1">
      <c r="B66" s="10"/>
      <c r="C66" s="409" t="s">
        <v>45</v>
      </c>
      <c r="D66" s="410"/>
      <c r="E66" s="410"/>
      <c r="F66" s="410"/>
      <c r="G66" s="410"/>
      <c r="H66" s="410"/>
      <c r="I66" s="410"/>
      <c r="J66" s="410"/>
      <c r="K66" s="410"/>
      <c r="L66" s="410"/>
      <c r="M66" s="410"/>
      <c r="N66" s="411"/>
      <c r="O66" s="107"/>
      <c r="P66" s="29"/>
    </row>
    <row r="67" spans="2:16" ht="15" thickBot="1">
      <c r="B67" s="10"/>
      <c r="C67" s="62"/>
      <c r="D67" s="37"/>
      <c r="E67" s="37"/>
      <c r="F67" s="37"/>
      <c r="G67" s="37"/>
      <c r="H67" s="37"/>
      <c r="I67" s="37"/>
      <c r="J67" s="37"/>
      <c r="K67" s="37"/>
      <c r="L67" s="37"/>
      <c r="M67" s="37"/>
      <c r="N67" s="37"/>
      <c r="O67" s="63"/>
      <c r="P67" s="11"/>
    </row>
    <row r="68" spans="2:16" ht="15.75" thickBot="1">
      <c r="B68" s="10"/>
      <c r="C68" s="412" t="s">
        <v>66</v>
      </c>
      <c r="D68" s="413"/>
      <c r="E68" s="413"/>
      <c r="F68" s="413"/>
      <c r="G68" s="413"/>
      <c r="H68" s="413"/>
      <c r="I68" s="413"/>
      <c r="J68" s="413"/>
      <c r="K68" s="413"/>
      <c r="L68" s="413"/>
      <c r="M68" s="413"/>
      <c r="N68" s="414"/>
      <c r="O68" s="108"/>
      <c r="P68" s="29"/>
    </row>
    <row r="69" spans="2:16" ht="14.25">
      <c r="B69" s="10"/>
      <c r="C69" s="59"/>
      <c r="D69" s="60"/>
      <c r="E69" s="60"/>
      <c r="F69" s="60"/>
      <c r="G69" s="60"/>
      <c r="H69" s="60"/>
      <c r="I69" s="60"/>
      <c r="J69" s="60"/>
      <c r="K69" s="60"/>
      <c r="L69" s="60"/>
      <c r="M69" s="60"/>
      <c r="N69" s="60"/>
      <c r="O69" s="61"/>
      <c r="P69" s="11"/>
    </row>
    <row r="70" spans="2:16" ht="14.25">
      <c r="B70" s="10"/>
      <c r="C70" s="62"/>
      <c r="D70" s="37"/>
      <c r="E70" s="37"/>
      <c r="F70" s="37"/>
      <c r="G70" s="37"/>
      <c r="H70" s="37"/>
      <c r="I70" s="37"/>
      <c r="J70" s="37"/>
      <c r="K70" s="37"/>
      <c r="L70" s="37"/>
      <c r="M70" s="37"/>
      <c r="N70" s="37"/>
      <c r="O70" s="63"/>
      <c r="P70" s="11"/>
    </row>
    <row r="71" spans="2:16" ht="14.25">
      <c r="B71" s="10"/>
      <c r="C71" s="62"/>
      <c r="D71" s="37"/>
      <c r="E71" s="37"/>
      <c r="F71" s="37"/>
      <c r="G71" s="37"/>
      <c r="H71" s="37"/>
      <c r="I71" s="37"/>
      <c r="J71" s="37"/>
      <c r="K71" s="37"/>
      <c r="L71" s="37"/>
      <c r="M71" s="37"/>
      <c r="N71" s="37"/>
      <c r="O71" s="63"/>
      <c r="P71" s="11"/>
    </row>
    <row r="72" spans="2:16" ht="14.25">
      <c r="B72" s="10"/>
      <c r="C72" s="62"/>
      <c r="D72" s="37"/>
      <c r="E72" s="37"/>
      <c r="F72" s="37"/>
      <c r="G72" s="37"/>
      <c r="H72" s="109" t="s">
        <v>67</v>
      </c>
      <c r="I72" s="109"/>
      <c r="J72" s="109"/>
      <c r="K72" s="109"/>
      <c r="L72" s="37"/>
      <c r="M72" s="37"/>
      <c r="N72" s="37"/>
      <c r="O72" s="63"/>
      <c r="P72" s="11"/>
    </row>
    <row r="73" spans="2:16" ht="15">
      <c r="B73" s="10"/>
      <c r="C73" s="62"/>
      <c r="D73" s="37"/>
      <c r="E73" s="37"/>
      <c r="F73" s="37"/>
      <c r="G73" s="37"/>
      <c r="H73" s="109" t="s">
        <v>68</v>
      </c>
      <c r="I73" s="37"/>
      <c r="J73" s="37"/>
      <c r="K73" s="37"/>
      <c r="L73" s="37"/>
      <c r="M73" s="37"/>
      <c r="N73" s="37"/>
      <c r="O73" s="63"/>
      <c r="P73" s="30"/>
    </row>
    <row r="74" spans="2:16" ht="15">
      <c r="B74" s="10"/>
      <c r="C74" s="62"/>
      <c r="D74" s="37"/>
      <c r="E74" s="37"/>
      <c r="F74" s="37"/>
      <c r="G74" s="37"/>
      <c r="H74" s="109" t="s">
        <v>69</v>
      </c>
      <c r="I74" s="37"/>
      <c r="J74" s="37"/>
      <c r="K74" s="37"/>
      <c r="L74" s="37"/>
      <c r="M74" s="37"/>
      <c r="N74" s="37"/>
      <c r="O74" s="63"/>
      <c r="P74" s="30"/>
    </row>
    <row r="75" spans="2:16" ht="14.25">
      <c r="B75" s="10"/>
      <c r="C75" s="47"/>
      <c r="D75" s="110"/>
      <c r="E75" s="110"/>
      <c r="F75" s="110"/>
      <c r="G75" s="110"/>
      <c r="H75" s="109" t="s">
        <v>70</v>
      </c>
      <c r="I75" s="110"/>
      <c r="J75" s="110"/>
      <c r="K75" s="110"/>
      <c r="L75" s="110"/>
      <c r="M75" s="110"/>
      <c r="N75" s="110"/>
      <c r="O75" s="111"/>
      <c r="P75" s="31"/>
    </row>
    <row r="76" spans="2:16" ht="14.25">
      <c r="B76" s="10"/>
      <c r="C76" s="62"/>
      <c r="D76" s="37"/>
      <c r="E76" s="37"/>
      <c r="F76" s="37"/>
      <c r="G76" s="37"/>
      <c r="H76" s="37" t="s">
        <v>71</v>
      </c>
      <c r="I76" s="37"/>
      <c r="J76" s="37"/>
      <c r="K76" s="37"/>
      <c r="L76" s="37"/>
      <c r="M76" s="37"/>
      <c r="N76" s="37"/>
      <c r="O76" s="63"/>
      <c r="P76" s="11"/>
    </row>
    <row r="77" spans="2:16" ht="15">
      <c r="B77" s="10"/>
      <c r="C77" s="112" t="s">
        <v>72</v>
      </c>
      <c r="D77" s="113"/>
      <c r="E77" s="113"/>
      <c r="F77" s="113"/>
      <c r="G77" s="113"/>
      <c r="H77" s="113"/>
      <c r="I77" s="113"/>
      <c r="J77" s="113"/>
      <c r="K77" s="113"/>
      <c r="L77" s="113"/>
      <c r="M77" s="113"/>
      <c r="N77" s="113"/>
      <c r="O77" s="114"/>
      <c r="P77" s="11"/>
    </row>
    <row r="78" spans="2:16" ht="14.25">
      <c r="B78" s="10"/>
      <c r="C78" s="400"/>
      <c r="D78" s="401"/>
      <c r="E78" s="401"/>
      <c r="F78" s="401"/>
      <c r="G78" s="401"/>
      <c r="H78" s="401"/>
      <c r="I78" s="401"/>
      <c r="J78" s="401"/>
      <c r="K78" s="401"/>
      <c r="L78" s="401"/>
      <c r="M78" s="401"/>
      <c r="N78" s="401"/>
      <c r="O78" s="402"/>
      <c r="P78" s="31"/>
    </row>
    <row r="79" spans="2:16" ht="14.25">
      <c r="B79" s="10"/>
      <c r="C79" s="400"/>
      <c r="D79" s="401"/>
      <c r="E79" s="401"/>
      <c r="F79" s="401"/>
      <c r="G79" s="401"/>
      <c r="H79" s="401"/>
      <c r="I79" s="401"/>
      <c r="J79" s="401"/>
      <c r="K79" s="401"/>
      <c r="L79" s="401"/>
      <c r="M79" s="401"/>
      <c r="N79" s="401"/>
      <c r="O79" s="402"/>
      <c r="P79" s="31"/>
    </row>
    <row r="80" spans="2:16" ht="14.25">
      <c r="B80" s="10"/>
      <c r="C80" s="47"/>
      <c r="D80" s="110"/>
      <c r="E80" s="110"/>
      <c r="F80" s="110"/>
      <c r="G80" s="110"/>
      <c r="H80" s="110"/>
      <c r="I80" s="110"/>
      <c r="J80" s="110"/>
      <c r="K80" s="110"/>
      <c r="L80" s="110"/>
      <c r="M80" s="110"/>
      <c r="N80" s="110"/>
      <c r="O80" s="111"/>
      <c r="P80" s="31"/>
    </row>
    <row r="81" spans="2:16" ht="15">
      <c r="B81" s="10"/>
      <c r="C81" s="115" t="s">
        <v>73</v>
      </c>
      <c r="D81" s="110"/>
      <c r="E81" s="110"/>
      <c r="F81" s="110"/>
      <c r="G81" s="110"/>
      <c r="H81" s="110"/>
      <c r="I81" s="110"/>
      <c r="J81" s="110"/>
      <c r="K81" s="110"/>
      <c r="L81" s="110"/>
      <c r="M81" s="110"/>
      <c r="N81" s="110"/>
      <c r="O81" s="111"/>
      <c r="P81" s="31"/>
    </row>
    <row r="82" spans="2:16" ht="12.75" customHeight="1">
      <c r="B82" s="10"/>
      <c r="C82" s="397" t="s">
        <v>74</v>
      </c>
      <c r="D82" s="398"/>
      <c r="E82" s="398"/>
      <c r="F82" s="398"/>
      <c r="G82" s="398"/>
      <c r="H82" s="398"/>
      <c r="I82" s="398"/>
      <c r="J82" s="398"/>
      <c r="K82" s="398"/>
      <c r="L82" s="398"/>
      <c r="M82" s="398"/>
      <c r="N82" s="398"/>
      <c r="O82" s="399"/>
      <c r="P82" s="32"/>
    </row>
    <row r="83" spans="2:16">
      <c r="B83" s="10"/>
      <c r="C83" s="397"/>
      <c r="D83" s="398"/>
      <c r="E83" s="398"/>
      <c r="F83" s="398"/>
      <c r="G83" s="398"/>
      <c r="H83" s="398"/>
      <c r="I83" s="398"/>
      <c r="J83" s="398"/>
      <c r="K83" s="398"/>
      <c r="L83" s="398"/>
      <c r="M83" s="398"/>
      <c r="N83" s="398"/>
      <c r="O83" s="399"/>
      <c r="P83" s="32"/>
    </row>
    <row r="84" spans="2:16" ht="12.95" customHeight="1">
      <c r="B84" s="10"/>
      <c r="C84" s="397" t="s">
        <v>75</v>
      </c>
      <c r="D84" s="398"/>
      <c r="E84" s="398"/>
      <c r="F84" s="398"/>
      <c r="G84" s="398"/>
      <c r="H84" s="398"/>
      <c r="I84" s="398"/>
      <c r="J84" s="398"/>
      <c r="K84" s="398"/>
      <c r="L84" s="398"/>
      <c r="M84" s="398"/>
      <c r="N84" s="398"/>
      <c r="O84" s="399"/>
      <c r="P84" s="32"/>
    </row>
    <row r="85" spans="2:16">
      <c r="B85" s="10"/>
      <c r="C85" s="397"/>
      <c r="D85" s="398"/>
      <c r="E85" s="398"/>
      <c r="F85" s="398"/>
      <c r="G85" s="398"/>
      <c r="H85" s="398"/>
      <c r="I85" s="398"/>
      <c r="J85" s="398"/>
      <c r="K85" s="398"/>
      <c r="L85" s="398"/>
      <c r="M85" s="398"/>
      <c r="N85" s="398"/>
      <c r="O85" s="399"/>
      <c r="P85" s="32"/>
    </row>
    <row r="86" spans="2:16" ht="14.25">
      <c r="B86" s="10"/>
      <c r="C86" s="47"/>
      <c r="D86" s="110"/>
      <c r="E86" s="110"/>
      <c r="F86" s="110"/>
      <c r="G86" s="110"/>
      <c r="H86" s="110"/>
      <c r="I86" s="110"/>
      <c r="J86" s="110"/>
      <c r="K86" s="110"/>
      <c r="L86" s="110"/>
      <c r="M86" s="110"/>
      <c r="N86" s="110"/>
      <c r="O86" s="111"/>
      <c r="P86" s="31"/>
    </row>
    <row r="87" spans="2:16" ht="14.25">
      <c r="B87" s="10"/>
      <c r="C87" s="62"/>
      <c r="D87" s="37"/>
      <c r="E87" s="37"/>
      <c r="F87" s="37"/>
      <c r="G87" s="37"/>
      <c r="H87" s="109" t="s">
        <v>67</v>
      </c>
      <c r="I87" s="37"/>
      <c r="J87" s="37"/>
      <c r="K87" s="37"/>
      <c r="L87" s="37"/>
      <c r="M87" s="37"/>
      <c r="N87" s="37"/>
      <c r="O87" s="63"/>
      <c r="P87" s="11"/>
    </row>
    <row r="88" spans="2:16" ht="14.25">
      <c r="B88" s="10"/>
      <c r="C88" s="62"/>
      <c r="D88" s="37"/>
      <c r="E88" s="37"/>
      <c r="F88" s="37"/>
      <c r="G88" s="37"/>
      <c r="H88" s="37" t="s">
        <v>68</v>
      </c>
      <c r="I88" s="72"/>
      <c r="J88" s="72"/>
      <c r="K88" s="72"/>
      <c r="L88" s="37"/>
      <c r="M88" s="37"/>
      <c r="N88" s="37"/>
      <c r="O88" s="63"/>
      <c r="P88" s="11"/>
    </row>
    <row r="89" spans="2:16" ht="14.25">
      <c r="B89" s="10"/>
      <c r="C89" s="62"/>
      <c r="D89" s="37"/>
      <c r="E89" s="37"/>
      <c r="F89" s="37"/>
      <c r="G89" s="37"/>
      <c r="H89" s="37" t="s">
        <v>76</v>
      </c>
      <c r="I89" s="116"/>
      <c r="J89" s="116"/>
      <c r="K89" s="116"/>
      <c r="L89" s="37"/>
      <c r="M89" s="37"/>
      <c r="N89" s="37"/>
      <c r="O89" s="63"/>
      <c r="P89" s="11"/>
    </row>
    <row r="90" spans="2:16" ht="14.25">
      <c r="B90" s="10"/>
      <c r="C90" s="117"/>
      <c r="D90" s="110"/>
      <c r="E90" s="110"/>
      <c r="F90" s="110"/>
      <c r="G90" s="110"/>
      <c r="H90" s="37" t="s">
        <v>70</v>
      </c>
      <c r="I90" s="37"/>
      <c r="J90" s="37"/>
      <c r="K90" s="37"/>
      <c r="L90" s="110"/>
      <c r="M90" s="110"/>
      <c r="N90" s="110"/>
      <c r="O90" s="111"/>
      <c r="P90" s="31"/>
    </row>
    <row r="91" spans="2:16" ht="17.25" customHeight="1">
      <c r="B91" s="10"/>
      <c r="C91" s="117"/>
      <c r="D91" s="116"/>
      <c r="E91" s="116"/>
      <c r="F91" s="37"/>
      <c r="G91" s="37"/>
      <c r="H91" s="37"/>
      <c r="I91" s="37"/>
      <c r="J91" s="37"/>
      <c r="K91" s="389"/>
      <c r="L91" s="389"/>
      <c r="M91" s="389"/>
      <c r="N91" s="389"/>
      <c r="O91" s="390"/>
      <c r="P91" s="33"/>
    </row>
    <row r="92" spans="2:16" ht="18.75" customHeight="1" thickBot="1">
      <c r="B92" s="10"/>
      <c r="C92" s="393"/>
      <c r="D92" s="394"/>
      <c r="E92" s="394"/>
      <c r="F92" s="88"/>
      <c r="G92" s="88"/>
      <c r="H92" s="88"/>
      <c r="I92" s="88"/>
      <c r="J92" s="88"/>
      <c r="K92" s="391"/>
      <c r="L92" s="391"/>
      <c r="M92" s="391"/>
      <c r="N92" s="391"/>
      <c r="O92" s="392"/>
      <c r="P92" s="33"/>
    </row>
    <row r="93" spans="2:16" ht="13.5" thickBot="1">
      <c r="B93" s="34"/>
      <c r="C93" s="35"/>
      <c r="D93" s="35"/>
      <c r="E93" s="35"/>
      <c r="F93" s="35"/>
      <c r="G93" s="35"/>
      <c r="H93" s="35"/>
      <c r="I93" s="35"/>
      <c r="J93" s="35"/>
      <c r="K93" s="35"/>
      <c r="L93" s="35"/>
      <c r="M93" s="35"/>
      <c r="N93" s="35"/>
      <c r="O93" s="35"/>
      <c r="P93" s="36"/>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a6cb9e4b-f1d1-4245-83ec-6cad768d538a"/>
    <ds:schemaRef ds:uri="http://purl.org/dc/elements/1.1/"/>
    <ds:schemaRef ds:uri="http://schemas.microsoft.com/office/2006/metadata/properties"/>
    <ds:schemaRef ds:uri="9d85dbaf-23eb-4e57-a637-93dcacc8b1a1"/>
    <ds:schemaRef ds:uri="http://schemas.openxmlformats.org/package/2006/metadata/core-properties"/>
    <ds:schemaRef ds:uri="http://purl.org/dc/terms/"/>
    <ds:schemaRef ds:uri="http://schemas.microsoft.com/office/infopath/2007/PartnerControls"/>
    <ds:schemaRef ds:uri="http://schemas.microsoft.com/office/2006/documentManagement/types"/>
    <ds:schemaRef ds:uri="http://www.w3.org/XML/1998/namespace"/>
    <ds:schemaRef ds:uri="http://purl.org/dc/dcmitype/"/>
  </ds:schemaRefs>
</ds:datastoreItem>
</file>

<file path=customXml/itemProps3.xml><?xml version="1.0" encoding="utf-8"?>
<ds:datastoreItem xmlns:ds="http://schemas.openxmlformats.org/officeDocument/2006/customXml" ds:itemID="{0FE443E9-12AA-4015-9480-C781B77946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4</vt:i4>
      </vt:variant>
    </vt:vector>
  </HeadingPairs>
  <TitlesOfParts>
    <vt:vector size="7" baseType="lpstr">
      <vt:lpstr>PRESUPUESTO OFICIAL (Entidad)</vt:lpstr>
      <vt:lpstr>PROPUESTA ECONOMICA(Proponente)</vt:lpstr>
      <vt:lpstr>INDICAR CÓDIGO DEL ITEM DE PAGO</vt:lpstr>
      <vt:lpstr>_GoBack</vt:lpstr>
      <vt:lpstr>'INDICAR CÓDIGO DEL ITEM DE PAGO'!Área_de_impresión</vt:lpstr>
      <vt:lpstr>'PRESUPUESTO OFICIAL (Entidad)'!Área_de_impresión</vt:lpstr>
      <vt:lpstr>'PROPUESTA ECONOMICA(Proponente)'!Área_de_impresión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Jhon Gener Santofimio Rivera</cp:lastModifiedBy>
  <cp:revision/>
  <cp:lastPrinted>2020-02-14T16:18:13Z</cp:lastPrinted>
  <dcterms:created xsi:type="dcterms:W3CDTF">2006-06-27T16:47:25Z</dcterms:created>
  <dcterms:modified xsi:type="dcterms:W3CDTF">2022-09-13T22:39:37Z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