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AN CRISTO\PROCESOS 2019\MENOR CUANTIA\EVENTOS DEPORTIVOS\"/>
    </mc:Choice>
  </mc:AlternateContent>
  <bookViews>
    <workbookView xWindow="0" yWindow="0" windowWidth="28800" windowHeight="11730"/>
  </bookViews>
  <sheets>
    <sheet name="Hoja1" sheetId="1" r:id="rId1"/>
    <sheet name="Hoja2" sheetId="2" r:id="rId2"/>
    <sheet name="Hoja3" sheetId="3" r:id="rId3"/>
  </sheets>
  <calcPr calcId="162913"/>
</workbook>
</file>

<file path=xl/calcChain.xml><?xml version="1.0" encoding="utf-8"?>
<calcChain xmlns="http://schemas.openxmlformats.org/spreadsheetml/2006/main">
  <c r="I21" i="1" l="1"/>
  <c r="G21" i="1"/>
  <c r="M18" i="1"/>
  <c r="M14" i="1"/>
  <c r="M7" i="1"/>
  <c r="L27" i="1" l="1"/>
  <c r="L28" i="1"/>
  <c r="L29" i="1"/>
  <c r="L26" i="1"/>
  <c r="L22" i="1"/>
  <c r="L21" i="1"/>
  <c r="L17" i="1"/>
  <c r="L11" i="1"/>
  <c r="L12" i="1"/>
  <c r="L13" i="1"/>
  <c r="L10" i="1"/>
  <c r="L5" i="1"/>
  <c r="L6" i="1"/>
  <c r="L4" i="1"/>
  <c r="I28" i="1" l="1"/>
  <c r="K28" i="1" l="1"/>
  <c r="G27" i="1"/>
  <c r="G28" i="1"/>
  <c r="G29" i="1"/>
  <c r="G12" i="1"/>
  <c r="I11" i="1"/>
  <c r="I12" i="1"/>
  <c r="I13" i="1"/>
  <c r="G11" i="1"/>
  <c r="G13" i="1"/>
  <c r="K17" i="1"/>
  <c r="I17" i="1"/>
  <c r="G17" i="1"/>
  <c r="M17" i="1" s="1"/>
  <c r="K22" i="1"/>
  <c r="I22" i="1"/>
  <c r="G22" i="1"/>
  <c r="M12" i="1" l="1"/>
  <c r="M11" i="1"/>
  <c r="M13" i="1"/>
  <c r="M28" i="1"/>
  <c r="M22" i="1"/>
  <c r="G18" i="1"/>
  <c r="I18" i="1"/>
  <c r="K18" i="1"/>
  <c r="G23" i="1"/>
  <c r="G4" i="1"/>
  <c r="M4" i="1" s="1"/>
  <c r="G5" i="1"/>
  <c r="G6" i="1"/>
  <c r="I4" i="1"/>
  <c r="I5" i="1"/>
  <c r="I6" i="1"/>
  <c r="K4" i="1"/>
  <c r="K5" i="1"/>
  <c r="K6" i="1"/>
  <c r="G26" i="1"/>
  <c r="M26" i="1" s="1"/>
  <c r="I26" i="1"/>
  <c r="K26" i="1"/>
  <c r="I27" i="1"/>
  <c r="K27" i="1"/>
  <c r="I29" i="1"/>
  <c r="K29" i="1"/>
  <c r="K21" i="1"/>
  <c r="K12" i="1"/>
  <c r="K11" i="1"/>
  <c r="K13" i="1"/>
  <c r="K10" i="1"/>
  <c r="I10" i="1"/>
  <c r="I14" i="1" s="1"/>
  <c r="G10" i="1"/>
  <c r="M10" i="1" s="1"/>
  <c r="K23" i="1" l="1"/>
  <c r="M21" i="1"/>
  <c r="M23" i="1" s="1"/>
  <c r="M31" i="1" s="1"/>
  <c r="M6" i="1"/>
  <c r="M5" i="1"/>
  <c r="G14" i="1"/>
  <c r="K30" i="1"/>
  <c r="I7" i="1"/>
  <c r="I23" i="1"/>
  <c r="G30" i="1"/>
  <c r="I30" i="1"/>
  <c r="K14" i="1"/>
  <c r="M29" i="1"/>
  <c r="L7" i="1"/>
  <c r="M27" i="1"/>
  <c r="K7" i="1"/>
  <c r="G7" i="1"/>
  <c r="M30" i="1" l="1"/>
  <c r="K31" i="1"/>
  <c r="I31" i="1"/>
  <c r="G31" i="1"/>
</calcChain>
</file>

<file path=xl/sharedStrings.xml><?xml version="1.0" encoding="utf-8"?>
<sst xmlns="http://schemas.openxmlformats.org/spreadsheetml/2006/main" count="87" uniqueCount="55">
  <si>
    <t>PRESENTACION PUBLICA</t>
  </si>
  <si>
    <t xml:space="preserve">componente o Actividad </t>
  </si>
  <si>
    <t xml:space="preserve">Descripción </t>
  </si>
  <si>
    <t>Unidad de Medida</t>
  </si>
  <si>
    <t xml:space="preserve">Cantidad </t>
  </si>
  <si>
    <t xml:space="preserve">Valor Unitario </t>
  </si>
  <si>
    <t xml:space="preserve">Valor Total </t>
  </si>
  <si>
    <t xml:space="preserve">Valor unitario </t>
  </si>
  <si>
    <t>Valor Total</t>
  </si>
  <si>
    <t>Presentación Pública</t>
  </si>
  <si>
    <t>Alquiler espacio para presentación pública-espacio mínimo para 100 personas</t>
  </si>
  <si>
    <t>SALON</t>
  </si>
  <si>
    <t xml:space="preserve">Global </t>
  </si>
  <si>
    <t>Video Beam 3000 lumens</t>
  </si>
  <si>
    <t>equipo</t>
  </si>
  <si>
    <t>TOTAL PLAN DE MEDIOS</t>
  </si>
  <si>
    <t>PLAN DE MEDIOS PARA TODO EL PROYECTO</t>
  </si>
  <si>
    <t>Valor Unitario IVA</t>
  </si>
  <si>
    <t>Valor Total IVA</t>
  </si>
  <si>
    <t>Valor unitario IVA</t>
  </si>
  <si>
    <t>PLAN DE MEDIOS</t>
  </si>
  <si>
    <t>pautas</t>
  </si>
  <si>
    <t>paquete</t>
  </si>
  <si>
    <t>unidad</t>
  </si>
  <si>
    <t>CAPACITACIONES</t>
  </si>
  <si>
    <t xml:space="preserve">PRESUPUESTO INICIATIVAS </t>
  </si>
  <si>
    <t>Unidad</t>
  </si>
  <si>
    <t>EQUIPO HUMANO DEL PROYECTO</t>
  </si>
  <si>
    <t xml:space="preserve">RECURSOS HUMANOS </t>
  </si>
  <si>
    <t xml:space="preserve">MES </t>
  </si>
  <si>
    <t>TOTAL EQUIPO HUMANO</t>
  </si>
  <si>
    <t xml:space="preserve">TOTAL EVENTO </t>
  </si>
  <si>
    <t>NO DE COTIZACIÒN</t>
  </si>
  <si>
    <t>VALOR</t>
  </si>
  <si>
    <t xml:space="preserve"> </t>
  </si>
  <si>
    <t>IDRD</t>
  </si>
  <si>
    <t>MES</t>
  </si>
  <si>
    <t>Reveandina asesorias, consultas e interventorias</t>
  </si>
  <si>
    <t xml:space="preserve">Corporacion solidaridad y trabajo NIT 830110990-1 </t>
  </si>
  <si>
    <t>PROMEDIO - PRESUPUESTO OFICIAL</t>
  </si>
  <si>
    <t>CINCO MIL Volantes informativos, propalcote – 115 Gramos (media carta) x 4 tintas</t>
  </si>
  <si>
    <t xml:space="preserve"> QUINIENTOS Afiches Propalcote -  150 gramos, 50 cm x 35 cm, X (4) Tintas.</t>
  </si>
  <si>
    <t>DOS Pendón banner 2*1 metros en 4 tintes de un pliego</t>
  </si>
  <si>
    <t>1   Apoyo profesional  (Se vinculará un (1) profesional de ciencias sociales o humanas con experiencia en diseño, elaboración seguimiento y evaluación de proyectos, con experiencia mínima de tres (3). )</t>
  </si>
  <si>
    <t>1 Coordinador del proyecto (Se vinculará un (1) profesional con experiencia mínima tres (3) años en coordinación y gestión deportiva, de eventos o festivales deportivos, recreativos o de actividad física)</t>
  </si>
  <si>
    <t xml:space="preserve">1 Apoyo administrativo: Un (1) Tecnólogo en áreas de la administración o la gestión deportiva, con dos (2) años de experiencia acreditada en apoyo a la realización de en eventos o, festivales deportivos y culturales. </t>
  </si>
  <si>
    <t>1 Profesional capacitador (Un Profesional con conocimiento en temas deportivos con experiencia de mínimo dos (2) años en proyectos deportivos y/o realización de eventos deportivos. )</t>
  </si>
  <si>
    <t>PRESUPUESTO INICIATIVAS Y EVENTOS</t>
  </si>
  <si>
    <t>PRESUPUESTO EVENTOS</t>
  </si>
  <si>
    <t xml:space="preserve">ESTACION DE CAFÉ </t>
  </si>
  <si>
    <t xml:space="preserve">Para el desarrollo de las capacitaciones, el contratista deberá suministrar para cada módulo una estación de café que ofrezca a los asistentes un mínimo de 100 tintos y/o aguas aromáticas, de acuerdo a las indicaciones del supervisor del contrato. </t>
  </si>
  <si>
    <r>
      <t xml:space="preserve">Para las cinco (05) iniciativas seleccionadas se determinó una proyección económica de ochenta y dos millones de pesos (82.000.000) IVA INCLUIDO. 
Para este ítem habrá un tope máximo de DIECISEIS MILLONES CUATROSCIENTOS MIL PESOS ($16,400,000) M/CTE, los cuales deberán invertirse en insumos que permitan el desarrollo de cada iniciativa.  
</t>
    </r>
    <r>
      <rPr>
        <b/>
        <sz val="11"/>
        <color theme="1"/>
        <rFont val="Arial Narrow"/>
        <family val="2"/>
      </rPr>
      <t>Nota 1:</t>
    </r>
    <r>
      <rPr>
        <sz val="11"/>
        <color theme="1"/>
        <rFont val="Arial Narrow"/>
        <family val="2"/>
      </rPr>
      <t xml:space="preserve"> En caso de que el valor del desarrollo de la iniciativa sea inferior a los  DIECISEIS MILLONES CUATROSCIENTOS MIL PESOS ($16,400,000) M/CTE, el recurso sobrante se distribuirá en los eventos programados de acuerdo a la necesidad requerida. 
</t>
    </r>
    <r>
      <rPr>
        <b/>
        <sz val="11"/>
        <color theme="1"/>
        <rFont val="Arial Narrow"/>
        <family val="2"/>
      </rPr>
      <t>Nota 2: E</t>
    </r>
    <r>
      <rPr>
        <sz val="11"/>
        <color theme="1"/>
        <rFont val="Arial Narrow"/>
        <family val="2"/>
      </rPr>
      <t xml:space="preserve">l valor neto de cada iniciativa resultará una vez se realice el descuento de los impuestos de ley. </t>
    </r>
  </si>
  <si>
    <r>
      <t xml:space="preserve">Para el desarrollo de los cinco (05) eventos deportivos seleccionados se determinó una proyección económica de ochenta y dos millones de pesos (82.000.000) IVA INCLUIDO. 
Para este ítem habrá un tope máximo de DIECISEIS MILLONES CUATROSCIENTOS MIL PESOS ($16,400,000) M/CTE, los cuales deberán invertirse en el desarrollo de cada evento.   
</t>
    </r>
    <r>
      <rPr>
        <b/>
        <sz val="11"/>
        <color theme="1"/>
        <rFont val="Arial Narrow"/>
        <family val="2"/>
      </rPr>
      <t>Nota:</t>
    </r>
    <r>
      <rPr>
        <sz val="11"/>
        <color theme="1"/>
        <rFont val="Arial Narrow"/>
        <family val="2"/>
      </rPr>
      <t xml:space="preserve"> En caso de existir los recursos sobrantes de las iniciativas, debe presentarse la solicitud al Comité técnico, con el fin de que se asignen más recursos al evento de acuerdo a la necesidad. 
</t>
    </r>
    <r>
      <rPr>
        <b/>
        <sz val="11"/>
        <color theme="1"/>
        <rFont val="Arial Narrow"/>
        <family val="2"/>
      </rPr>
      <t xml:space="preserve">Nota 2: </t>
    </r>
    <r>
      <rPr>
        <sz val="11"/>
        <color theme="1"/>
        <rFont val="Arial Narrow"/>
        <family val="2"/>
      </rPr>
      <t xml:space="preserve">El valor neto de cada iniciativa resultará una vez se realice el descuento de los impuestos de ley. 
</t>
    </r>
    <r>
      <rPr>
        <b/>
        <sz val="11"/>
        <color theme="1"/>
        <rFont val="Arial Narrow"/>
        <family val="2"/>
      </rPr>
      <t/>
    </r>
  </si>
  <si>
    <t>Sonido para presentacion publica para espacios cerrados  (mínimo un micrófono y dos cabinas para un total de 1000 wats)</t>
  </si>
  <si>
    <t xml:space="preserve">Diez Pautas en radio local con Emisión de contenido de 30" segundos en franja de mayor audiencia  ( 7 a 9 AM - 5 a 7 pm) en la programación de lunes a domingo en cadenas de San Cristóbal.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</si>
</sst>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\ #,##0;[Red]\-&quot;$&quot;\ #,##0"/>
    <numFmt numFmtId="42" formatCode="_-&quot;$&quot;\ * #,##0_-;\-&quot;$&quot;\ * #,##0_-;_-&quot;$&quot;\ * &quot;-&quot;_-;_-@_-"/>
    <numFmt numFmtId="164" formatCode="&quot;$&quot;#,##0;[Red]\-&quot;$&quot;#,##0"/>
    <numFmt numFmtId="165" formatCode="_(&quot;$&quot;\ * #,##0_);_(&quot;$&quot;\ * \(#,##0\);_(&quot;$&quot;\ * &quot;-&quot;??_);_(@_)"/>
    <numFmt numFmtId="166" formatCode="_([$$-240A]\ * #,##0_);_([$$-240A]\ * \(#,##0\);_([$$-240A]\ * &quot;-&quot;??_);_(@_)"/>
  </numFmts>
  <fonts count="12" x14ac:knownFonts="1">
    <font>
      <sz val="11"/>
      <color theme="1"/>
      <name val="Calibri"/>
      <family val="2"/>
      <scheme val="minor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0"/>
      <name val="Arial Narrow"/>
      <family val="2"/>
    </font>
    <font>
      <b/>
      <sz val="11"/>
      <color theme="1"/>
      <name val="Arial Narrow"/>
      <family val="2"/>
    </font>
    <font>
      <b/>
      <sz val="11"/>
      <color rgb="FF222222"/>
      <name val="Arial Narrow"/>
      <family val="2"/>
    </font>
    <font>
      <sz val="11"/>
      <color rgb="FF222222"/>
      <name val="Arial Narrow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sz val="11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E5B8B7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3" fillId="0" borderId="0" applyFont="0" applyFill="0" applyBorder="0" applyAlignment="0" applyProtection="0"/>
  </cellStyleXfs>
  <cellXfs count="68">
    <xf numFmtId="0" fontId="0" fillId="0" borderId="0" xfId="0"/>
    <xf numFmtId="164" fontId="0" fillId="0" borderId="0" xfId="0" applyNumberFormat="1"/>
    <xf numFmtId="0" fontId="1" fillId="10" borderId="5" xfId="0" applyFont="1" applyFill="1" applyBorder="1" applyAlignment="1">
      <alignment horizontal="center" vertical="center" wrapText="1"/>
    </xf>
    <xf numFmtId="0" fontId="1" fillId="10" borderId="6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6" fontId="1" fillId="0" borderId="9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6" fillId="3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8" fillId="6" borderId="1" xfId="0" applyFont="1" applyFill="1" applyBorder="1" applyAlignment="1">
      <alignment horizontal="left" vertical="center" wrapText="1"/>
    </xf>
    <xf numFmtId="0" fontId="9" fillId="6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6" fontId="4" fillId="0" borderId="1" xfId="0" applyNumberFormat="1" applyFont="1" applyBorder="1" applyAlignment="1">
      <alignment horizontal="left" vertical="center" wrapText="1"/>
    </xf>
    <xf numFmtId="166" fontId="4" fillId="0" borderId="1" xfId="0" applyNumberFormat="1" applyFont="1" applyBorder="1" applyAlignment="1">
      <alignment horizontal="left"/>
    </xf>
    <xf numFmtId="166" fontId="4" fillId="0" borderId="1" xfId="0" applyNumberFormat="1" applyFont="1" applyBorder="1" applyAlignment="1">
      <alignment horizontal="left" vertical="center"/>
    </xf>
    <xf numFmtId="0" fontId="4" fillId="7" borderId="1" xfId="0" applyFont="1" applyFill="1" applyBorder="1" applyAlignment="1">
      <alignment horizontal="left"/>
    </xf>
    <xf numFmtId="165" fontId="4" fillId="7" borderId="1" xfId="0" applyNumberFormat="1" applyFont="1" applyFill="1" applyBorder="1" applyAlignment="1">
      <alignment horizontal="left"/>
    </xf>
    <xf numFmtId="166" fontId="11" fillId="11" borderId="1" xfId="0" applyNumberFormat="1" applyFont="1" applyFill="1" applyBorder="1" applyAlignment="1">
      <alignment horizontal="left"/>
    </xf>
    <xf numFmtId="0" fontId="6" fillId="2" borderId="1" xfId="0" applyFont="1" applyFill="1" applyBorder="1" applyAlignment="1">
      <alignment horizontal="left" vertical="center" wrapText="1"/>
    </xf>
    <xf numFmtId="0" fontId="6" fillId="11" borderId="1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vertical="center"/>
    </xf>
    <xf numFmtId="165" fontId="4" fillId="0" borderId="1" xfId="0" applyNumberFormat="1" applyFont="1" applyBorder="1" applyAlignment="1"/>
    <xf numFmtId="165" fontId="4" fillId="0" borderId="1" xfId="0" applyNumberFormat="1" applyFont="1" applyBorder="1" applyAlignment="1">
      <alignment horizontal="left"/>
    </xf>
    <xf numFmtId="0" fontId="4" fillId="6" borderId="1" xfId="0" applyFont="1" applyFill="1" applyBorder="1" applyAlignment="1">
      <alignment horizontal="left" vertical="center"/>
    </xf>
    <xf numFmtId="165" fontId="4" fillId="0" borderId="1" xfId="0" applyNumberFormat="1" applyFont="1" applyBorder="1" applyAlignment="1">
      <alignment horizontal="center"/>
    </xf>
    <xf numFmtId="165" fontId="4" fillId="11" borderId="1" xfId="0" applyNumberFormat="1" applyFont="1" applyFill="1" applyBorder="1" applyAlignment="1">
      <alignment horizontal="left"/>
    </xf>
    <xf numFmtId="165" fontId="4" fillId="6" borderId="1" xfId="0" applyNumberFormat="1" applyFont="1" applyFill="1" applyBorder="1" applyAlignment="1">
      <alignment horizontal="left"/>
    </xf>
    <xf numFmtId="0" fontId="10" fillId="6" borderId="2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horizontal="left"/>
    </xf>
    <xf numFmtId="0" fontId="4" fillId="6" borderId="1" xfId="0" applyFont="1" applyFill="1" applyBorder="1" applyAlignment="1">
      <alignment horizontal="center"/>
    </xf>
    <xf numFmtId="165" fontId="4" fillId="6" borderId="1" xfId="0" applyNumberFormat="1" applyFont="1" applyFill="1" applyBorder="1" applyAlignment="1">
      <alignment horizontal="center"/>
    </xf>
    <xf numFmtId="165" fontId="11" fillId="11" borderId="1" xfId="0" applyNumberFormat="1" applyFont="1" applyFill="1" applyBorder="1" applyAlignment="1">
      <alignment horizontal="left"/>
    </xf>
    <xf numFmtId="0" fontId="4" fillId="0" borderId="1" xfId="0" applyFont="1" applyBorder="1" applyAlignment="1">
      <alignment horizontal="left" wrapText="1"/>
    </xf>
    <xf numFmtId="0" fontId="4" fillId="6" borderId="1" xfId="0" applyFont="1" applyFill="1" applyBorder="1" applyAlignment="1">
      <alignment horizontal="left" vertical="center" wrapText="1"/>
    </xf>
    <xf numFmtId="42" fontId="4" fillId="6" borderId="1" xfId="1" applyFont="1" applyFill="1" applyBorder="1" applyAlignment="1">
      <alignment horizontal="center" vertical="center" wrapText="1"/>
    </xf>
    <xf numFmtId="165" fontId="6" fillId="7" borderId="1" xfId="0" applyNumberFormat="1" applyFont="1" applyFill="1" applyBorder="1" applyAlignment="1">
      <alignment horizontal="left"/>
    </xf>
    <xf numFmtId="0" fontId="4" fillId="9" borderId="1" xfId="0" applyFont="1" applyFill="1" applyBorder="1" applyAlignment="1">
      <alignment horizontal="left"/>
    </xf>
    <xf numFmtId="165" fontId="4" fillId="9" borderId="1" xfId="0" applyNumberFormat="1" applyFont="1" applyFill="1" applyBorder="1" applyAlignment="1">
      <alignment horizontal="left"/>
    </xf>
    <xf numFmtId="165" fontId="6" fillId="9" borderId="1" xfId="0" applyNumberFormat="1" applyFont="1" applyFill="1" applyBorder="1" applyAlignment="1">
      <alignment horizontal="left"/>
    </xf>
    <xf numFmtId="165" fontId="6" fillId="11" borderId="1" xfId="0" applyNumberFormat="1" applyFont="1" applyFill="1" applyBorder="1" applyAlignment="1">
      <alignment horizontal="left"/>
    </xf>
    <xf numFmtId="0" fontId="4" fillId="0" borderId="0" xfId="0" applyFont="1" applyAlignment="1">
      <alignment vertical="center" wrapText="1"/>
    </xf>
    <xf numFmtId="0" fontId="4" fillId="6" borderId="1" xfId="0" applyFont="1" applyFill="1" applyBorder="1" applyAlignment="1">
      <alignment horizontal="left" wrapText="1"/>
    </xf>
    <xf numFmtId="0" fontId="4" fillId="0" borderId="1" xfId="0" applyFont="1" applyBorder="1" applyAlignment="1">
      <alignment horizontal="left" vertical="center" wrapText="1"/>
    </xf>
    <xf numFmtId="165" fontId="4" fillId="0" borderId="1" xfId="0" applyNumberFormat="1" applyFont="1" applyBorder="1" applyAlignment="1">
      <alignment horizontal="left" vertical="center"/>
    </xf>
    <xf numFmtId="42" fontId="4" fillId="0" borderId="1" xfId="1" applyFont="1" applyBorder="1" applyAlignment="1">
      <alignment horizontal="center" vertical="center"/>
    </xf>
    <xf numFmtId="165" fontId="6" fillId="0" borderId="1" xfId="0" applyNumberFormat="1" applyFont="1" applyBorder="1" applyAlignment="1">
      <alignment vertical="center"/>
    </xf>
    <xf numFmtId="0" fontId="10" fillId="7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9" borderId="1" xfId="0" applyFont="1" applyFill="1" applyBorder="1" applyAlignment="1">
      <alignment horizontal="left"/>
    </xf>
    <xf numFmtId="0" fontId="5" fillId="8" borderId="1" xfId="0" applyFont="1" applyFill="1" applyBorder="1" applyAlignment="1">
      <alignment horizontal="left"/>
    </xf>
    <xf numFmtId="0" fontId="6" fillId="7" borderId="1" xfId="0" applyFont="1" applyFill="1" applyBorder="1" applyAlignment="1">
      <alignment horizontal="left"/>
    </xf>
    <xf numFmtId="0" fontId="10" fillId="6" borderId="1" xfId="0" applyFont="1" applyFill="1" applyBorder="1" applyAlignment="1">
      <alignment horizontal="left" vertical="center" wrapText="1"/>
    </xf>
    <xf numFmtId="0" fontId="6" fillId="11" borderId="10" xfId="0" applyFont="1" applyFill="1" applyBorder="1" applyAlignment="1">
      <alignment horizontal="center"/>
    </xf>
    <xf numFmtId="0" fontId="6" fillId="11" borderId="11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6" fontId="1" fillId="0" borderId="3" xfId="0" applyNumberFormat="1" applyFont="1" applyBorder="1" applyAlignment="1">
      <alignment horizontal="center" vertical="center" wrapText="1"/>
    </xf>
    <xf numFmtId="6" fontId="1" fillId="0" borderId="4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6" fontId="1" fillId="0" borderId="3" xfId="0" applyNumberFormat="1" applyFont="1" applyBorder="1" applyAlignment="1">
      <alignment horizontal="justify" vertical="center" wrapText="1"/>
    </xf>
    <xf numFmtId="6" fontId="1" fillId="0" borderId="4" xfId="0" applyNumberFormat="1" applyFont="1" applyBorder="1" applyAlignment="1">
      <alignment horizontal="justify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2"/>
  <sheetViews>
    <sheetView tabSelected="1" zoomScale="80" zoomScaleNormal="80" workbookViewId="0">
      <selection activeCell="C10" sqref="C10"/>
    </sheetView>
  </sheetViews>
  <sheetFormatPr baseColWidth="10" defaultColWidth="11.42578125" defaultRowHeight="15" x14ac:dyDescent="0.25"/>
  <cols>
    <col min="1" max="1" width="2.42578125" customWidth="1"/>
    <col min="2" max="2" width="47.7109375" customWidth="1"/>
    <col min="3" max="3" width="70" customWidth="1"/>
    <col min="6" max="6" width="25.140625" customWidth="1"/>
    <col min="7" max="7" width="25.5703125" customWidth="1"/>
    <col min="8" max="8" width="25.140625" customWidth="1"/>
    <col min="9" max="9" width="23.5703125" customWidth="1"/>
    <col min="10" max="10" width="18.28515625" customWidth="1"/>
    <col min="11" max="11" width="24.42578125" customWidth="1"/>
    <col min="12" max="12" width="25.140625" customWidth="1"/>
    <col min="13" max="13" width="28.42578125" customWidth="1"/>
    <col min="14" max="14" width="16.140625" customWidth="1"/>
    <col min="15" max="15" width="15.28515625" customWidth="1"/>
    <col min="258" max="258" width="34.85546875" customWidth="1"/>
    <col min="259" max="259" width="54.140625" customWidth="1"/>
    <col min="262" max="262" width="19" customWidth="1"/>
    <col min="263" max="263" width="21.28515625" customWidth="1"/>
    <col min="264" max="264" width="19.85546875" customWidth="1"/>
    <col min="265" max="265" width="19.28515625" customWidth="1"/>
    <col min="266" max="266" width="18.28515625" customWidth="1"/>
    <col min="267" max="267" width="21.28515625" customWidth="1"/>
    <col min="268" max="268" width="17" customWidth="1"/>
    <col min="269" max="269" width="16.7109375" customWidth="1"/>
    <col min="270" max="270" width="13.7109375" bestFit="1" customWidth="1"/>
    <col min="271" max="271" width="15.28515625" customWidth="1"/>
    <col min="514" max="514" width="34.85546875" customWidth="1"/>
    <col min="515" max="515" width="54.140625" customWidth="1"/>
    <col min="518" max="518" width="19" customWidth="1"/>
    <col min="519" max="519" width="21.28515625" customWidth="1"/>
    <col min="520" max="520" width="19.85546875" customWidth="1"/>
    <col min="521" max="521" width="19.28515625" customWidth="1"/>
    <col min="522" max="522" width="18.28515625" customWidth="1"/>
    <col min="523" max="523" width="21.28515625" customWidth="1"/>
    <col min="524" max="524" width="17" customWidth="1"/>
    <col min="525" max="525" width="16.7109375" customWidth="1"/>
    <col min="526" max="526" width="13.7109375" bestFit="1" customWidth="1"/>
    <col min="527" max="527" width="15.28515625" customWidth="1"/>
    <col min="770" max="770" width="34.85546875" customWidth="1"/>
    <col min="771" max="771" width="54.140625" customWidth="1"/>
    <col min="774" max="774" width="19" customWidth="1"/>
    <col min="775" max="775" width="21.28515625" customWidth="1"/>
    <col min="776" max="776" width="19.85546875" customWidth="1"/>
    <col min="777" max="777" width="19.28515625" customWidth="1"/>
    <col min="778" max="778" width="18.28515625" customWidth="1"/>
    <col min="779" max="779" width="21.28515625" customWidth="1"/>
    <col min="780" max="780" width="17" customWidth="1"/>
    <col min="781" max="781" width="16.7109375" customWidth="1"/>
    <col min="782" max="782" width="13.7109375" bestFit="1" customWidth="1"/>
    <col min="783" max="783" width="15.28515625" customWidth="1"/>
    <col min="1026" max="1026" width="34.85546875" customWidth="1"/>
    <col min="1027" max="1027" width="54.140625" customWidth="1"/>
    <col min="1030" max="1030" width="19" customWidth="1"/>
    <col min="1031" max="1031" width="21.28515625" customWidth="1"/>
    <col min="1032" max="1032" width="19.85546875" customWidth="1"/>
    <col min="1033" max="1033" width="19.28515625" customWidth="1"/>
    <col min="1034" max="1034" width="18.28515625" customWidth="1"/>
    <col min="1035" max="1035" width="21.28515625" customWidth="1"/>
    <col min="1036" max="1036" width="17" customWidth="1"/>
    <col min="1037" max="1037" width="16.7109375" customWidth="1"/>
    <col min="1038" max="1038" width="13.7109375" bestFit="1" customWidth="1"/>
    <col min="1039" max="1039" width="15.28515625" customWidth="1"/>
    <col min="1282" max="1282" width="34.85546875" customWidth="1"/>
    <col min="1283" max="1283" width="54.140625" customWidth="1"/>
    <col min="1286" max="1286" width="19" customWidth="1"/>
    <col min="1287" max="1287" width="21.28515625" customWidth="1"/>
    <col min="1288" max="1288" width="19.85546875" customWidth="1"/>
    <col min="1289" max="1289" width="19.28515625" customWidth="1"/>
    <col min="1290" max="1290" width="18.28515625" customWidth="1"/>
    <col min="1291" max="1291" width="21.28515625" customWidth="1"/>
    <col min="1292" max="1292" width="17" customWidth="1"/>
    <col min="1293" max="1293" width="16.7109375" customWidth="1"/>
    <col min="1294" max="1294" width="13.7109375" bestFit="1" customWidth="1"/>
    <col min="1295" max="1295" width="15.28515625" customWidth="1"/>
    <col min="1538" max="1538" width="34.85546875" customWidth="1"/>
    <col min="1539" max="1539" width="54.140625" customWidth="1"/>
    <col min="1542" max="1542" width="19" customWidth="1"/>
    <col min="1543" max="1543" width="21.28515625" customWidth="1"/>
    <col min="1544" max="1544" width="19.85546875" customWidth="1"/>
    <col min="1545" max="1545" width="19.28515625" customWidth="1"/>
    <col min="1546" max="1546" width="18.28515625" customWidth="1"/>
    <col min="1547" max="1547" width="21.28515625" customWidth="1"/>
    <col min="1548" max="1548" width="17" customWidth="1"/>
    <col min="1549" max="1549" width="16.7109375" customWidth="1"/>
    <col min="1550" max="1550" width="13.7109375" bestFit="1" customWidth="1"/>
    <col min="1551" max="1551" width="15.28515625" customWidth="1"/>
    <col min="1794" max="1794" width="34.85546875" customWidth="1"/>
    <col min="1795" max="1795" width="54.140625" customWidth="1"/>
    <col min="1798" max="1798" width="19" customWidth="1"/>
    <col min="1799" max="1799" width="21.28515625" customWidth="1"/>
    <col min="1800" max="1800" width="19.85546875" customWidth="1"/>
    <col min="1801" max="1801" width="19.28515625" customWidth="1"/>
    <col min="1802" max="1802" width="18.28515625" customWidth="1"/>
    <col min="1803" max="1803" width="21.28515625" customWidth="1"/>
    <col min="1804" max="1804" width="17" customWidth="1"/>
    <col min="1805" max="1805" width="16.7109375" customWidth="1"/>
    <col min="1806" max="1806" width="13.7109375" bestFit="1" customWidth="1"/>
    <col min="1807" max="1807" width="15.28515625" customWidth="1"/>
    <col min="2050" max="2050" width="34.85546875" customWidth="1"/>
    <col min="2051" max="2051" width="54.140625" customWidth="1"/>
    <col min="2054" max="2054" width="19" customWidth="1"/>
    <col min="2055" max="2055" width="21.28515625" customWidth="1"/>
    <col min="2056" max="2056" width="19.85546875" customWidth="1"/>
    <col min="2057" max="2057" width="19.28515625" customWidth="1"/>
    <col min="2058" max="2058" width="18.28515625" customWidth="1"/>
    <col min="2059" max="2059" width="21.28515625" customWidth="1"/>
    <col min="2060" max="2060" width="17" customWidth="1"/>
    <col min="2061" max="2061" width="16.7109375" customWidth="1"/>
    <col min="2062" max="2062" width="13.7109375" bestFit="1" customWidth="1"/>
    <col min="2063" max="2063" width="15.28515625" customWidth="1"/>
    <col min="2306" max="2306" width="34.85546875" customWidth="1"/>
    <col min="2307" max="2307" width="54.140625" customWidth="1"/>
    <col min="2310" max="2310" width="19" customWidth="1"/>
    <col min="2311" max="2311" width="21.28515625" customWidth="1"/>
    <col min="2312" max="2312" width="19.85546875" customWidth="1"/>
    <col min="2313" max="2313" width="19.28515625" customWidth="1"/>
    <col min="2314" max="2314" width="18.28515625" customWidth="1"/>
    <col min="2315" max="2315" width="21.28515625" customWidth="1"/>
    <col min="2316" max="2316" width="17" customWidth="1"/>
    <col min="2317" max="2317" width="16.7109375" customWidth="1"/>
    <col min="2318" max="2318" width="13.7109375" bestFit="1" customWidth="1"/>
    <col min="2319" max="2319" width="15.28515625" customWidth="1"/>
    <col min="2562" max="2562" width="34.85546875" customWidth="1"/>
    <col min="2563" max="2563" width="54.140625" customWidth="1"/>
    <col min="2566" max="2566" width="19" customWidth="1"/>
    <col min="2567" max="2567" width="21.28515625" customWidth="1"/>
    <col min="2568" max="2568" width="19.85546875" customWidth="1"/>
    <col min="2569" max="2569" width="19.28515625" customWidth="1"/>
    <col min="2570" max="2570" width="18.28515625" customWidth="1"/>
    <col min="2571" max="2571" width="21.28515625" customWidth="1"/>
    <col min="2572" max="2572" width="17" customWidth="1"/>
    <col min="2573" max="2573" width="16.7109375" customWidth="1"/>
    <col min="2574" max="2574" width="13.7109375" bestFit="1" customWidth="1"/>
    <col min="2575" max="2575" width="15.28515625" customWidth="1"/>
    <col min="2818" max="2818" width="34.85546875" customWidth="1"/>
    <col min="2819" max="2819" width="54.140625" customWidth="1"/>
    <col min="2822" max="2822" width="19" customWidth="1"/>
    <col min="2823" max="2823" width="21.28515625" customWidth="1"/>
    <col min="2824" max="2824" width="19.85546875" customWidth="1"/>
    <col min="2825" max="2825" width="19.28515625" customWidth="1"/>
    <col min="2826" max="2826" width="18.28515625" customWidth="1"/>
    <col min="2827" max="2827" width="21.28515625" customWidth="1"/>
    <col min="2828" max="2828" width="17" customWidth="1"/>
    <col min="2829" max="2829" width="16.7109375" customWidth="1"/>
    <col min="2830" max="2830" width="13.7109375" bestFit="1" customWidth="1"/>
    <col min="2831" max="2831" width="15.28515625" customWidth="1"/>
    <col min="3074" max="3074" width="34.85546875" customWidth="1"/>
    <col min="3075" max="3075" width="54.140625" customWidth="1"/>
    <col min="3078" max="3078" width="19" customWidth="1"/>
    <col min="3079" max="3079" width="21.28515625" customWidth="1"/>
    <col min="3080" max="3080" width="19.85546875" customWidth="1"/>
    <col min="3081" max="3081" width="19.28515625" customWidth="1"/>
    <col min="3082" max="3082" width="18.28515625" customWidth="1"/>
    <col min="3083" max="3083" width="21.28515625" customWidth="1"/>
    <col min="3084" max="3084" width="17" customWidth="1"/>
    <col min="3085" max="3085" width="16.7109375" customWidth="1"/>
    <col min="3086" max="3086" width="13.7109375" bestFit="1" customWidth="1"/>
    <col min="3087" max="3087" width="15.28515625" customWidth="1"/>
    <col min="3330" max="3330" width="34.85546875" customWidth="1"/>
    <col min="3331" max="3331" width="54.140625" customWidth="1"/>
    <col min="3334" max="3334" width="19" customWidth="1"/>
    <col min="3335" max="3335" width="21.28515625" customWidth="1"/>
    <col min="3336" max="3336" width="19.85546875" customWidth="1"/>
    <col min="3337" max="3337" width="19.28515625" customWidth="1"/>
    <col min="3338" max="3338" width="18.28515625" customWidth="1"/>
    <col min="3339" max="3339" width="21.28515625" customWidth="1"/>
    <col min="3340" max="3340" width="17" customWidth="1"/>
    <col min="3341" max="3341" width="16.7109375" customWidth="1"/>
    <col min="3342" max="3342" width="13.7109375" bestFit="1" customWidth="1"/>
    <col min="3343" max="3343" width="15.28515625" customWidth="1"/>
    <col min="3586" max="3586" width="34.85546875" customWidth="1"/>
    <col min="3587" max="3587" width="54.140625" customWidth="1"/>
    <col min="3590" max="3590" width="19" customWidth="1"/>
    <col min="3591" max="3591" width="21.28515625" customWidth="1"/>
    <col min="3592" max="3592" width="19.85546875" customWidth="1"/>
    <col min="3593" max="3593" width="19.28515625" customWidth="1"/>
    <col min="3594" max="3594" width="18.28515625" customWidth="1"/>
    <col min="3595" max="3595" width="21.28515625" customWidth="1"/>
    <col min="3596" max="3596" width="17" customWidth="1"/>
    <col min="3597" max="3597" width="16.7109375" customWidth="1"/>
    <col min="3598" max="3598" width="13.7109375" bestFit="1" customWidth="1"/>
    <col min="3599" max="3599" width="15.28515625" customWidth="1"/>
    <col min="3842" max="3842" width="34.85546875" customWidth="1"/>
    <col min="3843" max="3843" width="54.140625" customWidth="1"/>
    <col min="3846" max="3846" width="19" customWidth="1"/>
    <col min="3847" max="3847" width="21.28515625" customWidth="1"/>
    <col min="3848" max="3848" width="19.85546875" customWidth="1"/>
    <col min="3849" max="3849" width="19.28515625" customWidth="1"/>
    <col min="3850" max="3850" width="18.28515625" customWidth="1"/>
    <col min="3851" max="3851" width="21.28515625" customWidth="1"/>
    <col min="3852" max="3852" width="17" customWidth="1"/>
    <col min="3853" max="3853" width="16.7109375" customWidth="1"/>
    <col min="3854" max="3854" width="13.7109375" bestFit="1" customWidth="1"/>
    <col min="3855" max="3855" width="15.28515625" customWidth="1"/>
    <col min="4098" max="4098" width="34.85546875" customWidth="1"/>
    <col min="4099" max="4099" width="54.140625" customWidth="1"/>
    <col min="4102" max="4102" width="19" customWidth="1"/>
    <col min="4103" max="4103" width="21.28515625" customWidth="1"/>
    <col min="4104" max="4104" width="19.85546875" customWidth="1"/>
    <col min="4105" max="4105" width="19.28515625" customWidth="1"/>
    <col min="4106" max="4106" width="18.28515625" customWidth="1"/>
    <col min="4107" max="4107" width="21.28515625" customWidth="1"/>
    <col min="4108" max="4108" width="17" customWidth="1"/>
    <col min="4109" max="4109" width="16.7109375" customWidth="1"/>
    <col min="4110" max="4110" width="13.7109375" bestFit="1" customWidth="1"/>
    <col min="4111" max="4111" width="15.28515625" customWidth="1"/>
    <col min="4354" max="4354" width="34.85546875" customWidth="1"/>
    <col min="4355" max="4355" width="54.140625" customWidth="1"/>
    <col min="4358" max="4358" width="19" customWidth="1"/>
    <col min="4359" max="4359" width="21.28515625" customWidth="1"/>
    <col min="4360" max="4360" width="19.85546875" customWidth="1"/>
    <col min="4361" max="4361" width="19.28515625" customWidth="1"/>
    <col min="4362" max="4362" width="18.28515625" customWidth="1"/>
    <col min="4363" max="4363" width="21.28515625" customWidth="1"/>
    <col min="4364" max="4364" width="17" customWidth="1"/>
    <col min="4365" max="4365" width="16.7109375" customWidth="1"/>
    <col min="4366" max="4366" width="13.7109375" bestFit="1" customWidth="1"/>
    <col min="4367" max="4367" width="15.28515625" customWidth="1"/>
    <col min="4610" max="4610" width="34.85546875" customWidth="1"/>
    <col min="4611" max="4611" width="54.140625" customWidth="1"/>
    <col min="4614" max="4614" width="19" customWidth="1"/>
    <col min="4615" max="4615" width="21.28515625" customWidth="1"/>
    <col min="4616" max="4616" width="19.85546875" customWidth="1"/>
    <col min="4617" max="4617" width="19.28515625" customWidth="1"/>
    <col min="4618" max="4618" width="18.28515625" customWidth="1"/>
    <col min="4619" max="4619" width="21.28515625" customWidth="1"/>
    <col min="4620" max="4620" width="17" customWidth="1"/>
    <col min="4621" max="4621" width="16.7109375" customWidth="1"/>
    <col min="4622" max="4622" width="13.7109375" bestFit="1" customWidth="1"/>
    <col min="4623" max="4623" width="15.28515625" customWidth="1"/>
    <col min="4866" max="4866" width="34.85546875" customWidth="1"/>
    <col min="4867" max="4867" width="54.140625" customWidth="1"/>
    <col min="4870" max="4870" width="19" customWidth="1"/>
    <col min="4871" max="4871" width="21.28515625" customWidth="1"/>
    <col min="4872" max="4872" width="19.85546875" customWidth="1"/>
    <col min="4873" max="4873" width="19.28515625" customWidth="1"/>
    <col min="4874" max="4874" width="18.28515625" customWidth="1"/>
    <col min="4875" max="4875" width="21.28515625" customWidth="1"/>
    <col min="4876" max="4876" width="17" customWidth="1"/>
    <col min="4877" max="4877" width="16.7109375" customWidth="1"/>
    <col min="4878" max="4878" width="13.7109375" bestFit="1" customWidth="1"/>
    <col min="4879" max="4879" width="15.28515625" customWidth="1"/>
    <col min="5122" max="5122" width="34.85546875" customWidth="1"/>
    <col min="5123" max="5123" width="54.140625" customWidth="1"/>
    <col min="5126" max="5126" width="19" customWidth="1"/>
    <col min="5127" max="5127" width="21.28515625" customWidth="1"/>
    <col min="5128" max="5128" width="19.85546875" customWidth="1"/>
    <col min="5129" max="5129" width="19.28515625" customWidth="1"/>
    <col min="5130" max="5130" width="18.28515625" customWidth="1"/>
    <col min="5131" max="5131" width="21.28515625" customWidth="1"/>
    <col min="5132" max="5132" width="17" customWidth="1"/>
    <col min="5133" max="5133" width="16.7109375" customWidth="1"/>
    <col min="5134" max="5134" width="13.7109375" bestFit="1" customWidth="1"/>
    <col min="5135" max="5135" width="15.28515625" customWidth="1"/>
    <col min="5378" max="5378" width="34.85546875" customWidth="1"/>
    <col min="5379" max="5379" width="54.140625" customWidth="1"/>
    <col min="5382" max="5382" width="19" customWidth="1"/>
    <col min="5383" max="5383" width="21.28515625" customWidth="1"/>
    <col min="5384" max="5384" width="19.85546875" customWidth="1"/>
    <col min="5385" max="5385" width="19.28515625" customWidth="1"/>
    <col min="5386" max="5386" width="18.28515625" customWidth="1"/>
    <col min="5387" max="5387" width="21.28515625" customWidth="1"/>
    <col min="5388" max="5388" width="17" customWidth="1"/>
    <col min="5389" max="5389" width="16.7109375" customWidth="1"/>
    <col min="5390" max="5390" width="13.7109375" bestFit="1" customWidth="1"/>
    <col min="5391" max="5391" width="15.28515625" customWidth="1"/>
    <col min="5634" max="5634" width="34.85546875" customWidth="1"/>
    <col min="5635" max="5635" width="54.140625" customWidth="1"/>
    <col min="5638" max="5638" width="19" customWidth="1"/>
    <col min="5639" max="5639" width="21.28515625" customWidth="1"/>
    <col min="5640" max="5640" width="19.85546875" customWidth="1"/>
    <col min="5641" max="5641" width="19.28515625" customWidth="1"/>
    <col min="5642" max="5642" width="18.28515625" customWidth="1"/>
    <col min="5643" max="5643" width="21.28515625" customWidth="1"/>
    <col min="5644" max="5644" width="17" customWidth="1"/>
    <col min="5645" max="5645" width="16.7109375" customWidth="1"/>
    <col min="5646" max="5646" width="13.7109375" bestFit="1" customWidth="1"/>
    <col min="5647" max="5647" width="15.28515625" customWidth="1"/>
    <col min="5890" max="5890" width="34.85546875" customWidth="1"/>
    <col min="5891" max="5891" width="54.140625" customWidth="1"/>
    <col min="5894" max="5894" width="19" customWidth="1"/>
    <col min="5895" max="5895" width="21.28515625" customWidth="1"/>
    <col min="5896" max="5896" width="19.85546875" customWidth="1"/>
    <col min="5897" max="5897" width="19.28515625" customWidth="1"/>
    <col min="5898" max="5898" width="18.28515625" customWidth="1"/>
    <col min="5899" max="5899" width="21.28515625" customWidth="1"/>
    <col min="5900" max="5900" width="17" customWidth="1"/>
    <col min="5901" max="5901" width="16.7109375" customWidth="1"/>
    <col min="5902" max="5902" width="13.7109375" bestFit="1" customWidth="1"/>
    <col min="5903" max="5903" width="15.28515625" customWidth="1"/>
    <col min="6146" max="6146" width="34.85546875" customWidth="1"/>
    <col min="6147" max="6147" width="54.140625" customWidth="1"/>
    <col min="6150" max="6150" width="19" customWidth="1"/>
    <col min="6151" max="6151" width="21.28515625" customWidth="1"/>
    <col min="6152" max="6152" width="19.85546875" customWidth="1"/>
    <col min="6153" max="6153" width="19.28515625" customWidth="1"/>
    <col min="6154" max="6154" width="18.28515625" customWidth="1"/>
    <col min="6155" max="6155" width="21.28515625" customWidth="1"/>
    <col min="6156" max="6156" width="17" customWidth="1"/>
    <col min="6157" max="6157" width="16.7109375" customWidth="1"/>
    <col min="6158" max="6158" width="13.7109375" bestFit="1" customWidth="1"/>
    <col min="6159" max="6159" width="15.28515625" customWidth="1"/>
    <col min="6402" max="6402" width="34.85546875" customWidth="1"/>
    <col min="6403" max="6403" width="54.140625" customWidth="1"/>
    <col min="6406" max="6406" width="19" customWidth="1"/>
    <col min="6407" max="6407" width="21.28515625" customWidth="1"/>
    <col min="6408" max="6408" width="19.85546875" customWidth="1"/>
    <col min="6409" max="6409" width="19.28515625" customWidth="1"/>
    <col min="6410" max="6410" width="18.28515625" customWidth="1"/>
    <col min="6411" max="6411" width="21.28515625" customWidth="1"/>
    <col min="6412" max="6412" width="17" customWidth="1"/>
    <col min="6413" max="6413" width="16.7109375" customWidth="1"/>
    <col min="6414" max="6414" width="13.7109375" bestFit="1" customWidth="1"/>
    <col min="6415" max="6415" width="15.28515625" customWidth="1"/>
    <col min="6658" max="6658" width="34.85546875" customWidth="1"/>
    <col min="6659" max="6659" width="54.140625" customWidth="1"/>
    <col min="6662" max="6662" width="19" customWidth="1"/>
    <col min="6663" max="6663" width="21.28515625" customWidth="1"/>
    <col min="6664" max="6664" width="19.85546875" customWidth="1"/>
    <col min="6665" max="6665" width="19.28515625" customWidth="1"/>
    <col min="6666" max="6666" width="18.28515625" customWidth="1"/>
    <col min="6667" max="6667" width="21.28515625" customWidth="1"/>
    <col min="6668" max="6668" width="17" customWidth="1"/>
    <col min="6669" max="6669" width="16.7109375" customWidth="1"/>
    <col min="6670" max="6670" width="13.7109375" bestFit="1" customWidth="1"/>
    <col min="6671" max="6671" width="15.28515625" customWidth="1"/>
    <col min="6914" max="6914" width="34.85546875" customWidth="1"/>
    <col min="6915" max="6915" width="54.140625" customWidth="1"/>
    <col min="6918" max="6918" width="19" customWidth="1"/>
    <col min="6919" max="6919" width="21.28515625" customWidth="1"/>
    <col min="6920" max="6920" width="19.85546875" customWidth="1"/>
    <col min="6921" max="6921" width="19.28515625" customWidth="1"/>
    <col min="6922" max="6922" width="18.28515625" customWidth="1"/>
    <col min="6923" max="6923" width="21.28515625" customWidth="1"/>
    <col min="6924" max="6924" width="17" customWidth="1"/>
    <col min="6925" max="6925" width="16.7109375" customWidth="1"/>
    <col min="6926" max="6926" width="13.7109375" bestFit="1" customWidth="1"/>
    <col min="6927" max="6927" width="15.28515625" customWidth="1"/>
    <col min="7170" max="7170" width="34.85546875" customWidth="1"/>
    <col min="7171" max="7171" width="54.140625" customWidth="1"/>
    <col min="7174" max="7174" width="19" customWidth="1"/>
    <col min="7175" max="7175" width="21.28515625" customWidth="1"/>
    <col min="7176" max="7176" width="19.85546875" customWidth="1"/>
    <col min="7177" max="7177" width="19.28515625" customWidth="1"/>
    <col min="7178" max="7178" width="18.28515625" customWidth="1"/>
    <col min="7179" max="7179" width="21.28515625" customWidth="1"/>
    <col min="7180" max="7180" width="17" customWidth="1"/>
    <col min="7181" max="7181" width="16.7109375" customWidth="1"/>
    <col min="7182" max="7182" width="13.7109375" bestFit="1" customWidth="1"/>
    <col min="7183" max="7183" width="15.28515625" customWidth="1"/>
    <col min="7426" max="7426" width="34.85546875" customWidth="1"/>
    <col min="7427" max="7427" width="54.140625" customWidth="1"/>
    <col min="7430" max="7430" width="19" customWidth="1"/>
    <col min="7431" max="7431" width="21.28515625" customWidth="1"/>
    <col min="7432" max="7432" width="19.85546875" customWidth="1"/>
    <col min="7433" max="7433" width="19.28515625" customWidth="1"/>
    <col min="7434" max="7434" width="18.28515625" customWidth="1"/>
    <col min="7435" max="7435" width="21.28515625" customWidth="1"/>
    <col min="7436" max="7436" width="17" customWidth="1"/>
    <col min="7437" max="7437" width="16.7109375" customWidth="1"/>
    <col min="7438" max="7438" width="13.7109375" bestFit="1" customWidth="1"/>
    <col min="7439" max="7439" width="15.28515625" customWidth="1"/>
    <col min="7682" max="7682" width="34.85546875" customWidth="1"/>
    <col min="7683" max="7683" width="54.140625" customWidth="1"/>
    <col min="7686" max="7686" width="19" customWidth="1"/>
    <col min="7687" max="7687" width="21.28515625" customWidth="1"/>
    <col min="7688" max="7688" width="19.85546875" customWidth="1"/>
    <col min="7689" max="7689" width="19.28515625" customWidth="1"/>
    <col min="7690" max="7690" width="18.28515625" customWidth="1"/>
    <col min="7691" max="7691" width="21.28515625" customWidth="1"/>
    <col min="7692" max="7692" width="17" customWidth="1"/>
    <col min="7693" max="7693" width="16.7109375" customWidth="1"/>
    <col min="7694" max="7694" width="13.7109375" bestFit="1" customWidth="1"/>
    <col min="7695" max="7695" width="15.28515625" customWidth="1"/>
    <col min="7938" max="7938" width="34.85546875" customWidth="1"/>
    <col min="7939" max="7939" width="54.140625" customWidth="1"/>
    <col min="7942" max="7942" width="19" customWidth="1"/>
    <col min="7943" max="7943" width="21.28515625" customWidth="1"/>
    <col min="7944" max="7944" width="19.85546875" customWidth="1"/>
    <col min="7945" max="7945" width="19.28515625" customWidth="1"/>
    <col min="7946" max="7946" width="18.28515625" customWidth="1"/>
    <col min="7947" max="7947" width="21.28515625" customWidth="1"/>
    <col min="7948" max="7948" width="17" customWidth="1"/>
    <col min="7949" max="7949" width="16.7109375" customWidth="1"/>
    <col min="7950" max="7950" width="13.7109375" bestFit="1" customWidth="1"/>
    <col min="7951" max="7951" width="15.28515625" customWidth="1"/>
    <col min="8194" max="8194" width="34.85546875" customWidth="1"/>
    <col min="8195" max="8195" width="54.140625" customWidth="1"/>
    <col min="8198" max="8198" width="19" customWidth="1"/>
    <col min="8199" max="8199" width="21.28515625" customWidth="1"/>
    <col min="8200" max="8200" width="19.85546875" customWidth="1"/>
    <col min="8201" max="8201" width="19.28515625" customWidth="1"/>
    <col min="8202" max="8202" width="18.28515625" customWidth="1"/>
    <col min="8203" max="8203" width="21.28515625" customWidth="1"/>
    <col min="8204" max="8204" width="17" customWidth="1"/>
    <col min="8205" max="8205" width="16.7109375" customWidth="1"/>
    <col min="8206" max="8206" width="13.7109375" bestFit="1" customWidth="1"/>
    <col min="8207" max="8207" width="15.28515625" customWidth="1"/>
    <col min="8450" max="8450" width="34.85546875" customWidth="1"/>
    <col min="8451" max="8451" width="54.140625" customWidth="1"/>
    <col min="8454" max="8454" width="19" customWidth="1"/>
    <col min="8455" max="8455" width="21.28515625" customWidth="1"/>
    <col min="8456" max="8456" width="19.85546875" customWidth="1"/>
    <col min="8457" max="8457" width="19.28515625" customWidth="1"/>
    <col min="8458" max="8458" width="18.28515625" customWidth="1"/>
    <col min="8459" max="8459" width="21.28515625" customWidth="1"/>
    <col min="8460" max="8460" width="17" customWidth="1"/>
    <col min="8461" max="8461" width="16.7109375" customWidth="1"/>
    <col min="8462" max="8462" width="13.7109375" bestFit="1" customWidth="1"/>
    <col min="8463" max="8463" width="15.28515625" customWidth="1"/>
    <col min="8706" max="8706" width="34.85546875" customWidth="1"/>
    <col min="8707" max="8707" width="54.140625" customWidth="1"/>
    <col min="8710" max="8710" width="19" customWidth="1"/>
    <col min="8711" max="8711" width="21.28515625" customWidth="1"/>
    <col min="8712" max="8712" width="19.85546875" customWidth="1"/>
    <col min="8713" max="8713" width="19.28515625" customWidth="1"/>
    <col min="8714" max="8714" width="18.28515625" customWidth="1"/>
    <col min="8715" max="8715" width="21.28515625" customWidth="1"/>
    <col min="8716" max="8716" width="17" customWidth="1"/>
    <col min="8717" max="8717" width="16.7109375" customWidth="1"/>
    <col min="8718" max="8718" width="13.7109375" bestFit="1" customWidth="1"/>
    <col min="8719" max="8719" width="15.28515625" customWidth="1"/>
    <col min="8962" max="8962" width="34.85546875" customWidth="1"/>
    <col min="8963" max="8963" width="54.140625" customWidth="1"/>
    <col min="8966" max="8966" width="19" customWidth="1"/>
    <col min="8967" max="8967" width="21.28515625" customWidth="1"/>
    <col min="8968" max="8968" width="19.85546875" customWidth="1"/>
    <col min="8969" max="8969" width="19.28515625" customWidth="1"/>
    <col min="8970" max="8970" width="18.28515625" customWidth="1"/>
    <col min="8971" max="8971" width="21.28515625" customWidth="1"/>
    <col min="8972" max="8972" width="17" customWidth="1"/>
    <col min="8973" max="8973" width="16.7109375" customWidth="1"/>
    <col min="8974" max="8974" width="13.7109375" bestFit="1" customWidth="1"/>
    <col min="8975" max="8975" width="15.28515625" customWidth="1"/>
    <col min="9218" max="9218" width="34.85546875" customWidth="1"/>
    <col min="9219" max="9219" width="54.140625" customWidth="1"/>
    <col min="9222" max="9222" width="19" customWidth="1"/>
    <col min="9223" max="9223" width="21.28515625" customWidth="1"/>
    <col min="9224" max="9224" width="19.85546875" customWidth="1"/>
    <col min="9225" max="9225" width="19.28515625" customWidth="1"/>
    <col min="9226" max="9226" width="18.28515625" customWidth="1"/>
    <col min="9227" max="9227" width="21.28515625" customWidth="1"/>
    <col min="9228" max="9228" width="17" customWidth="1"/>
    <col min="9229" max="9229" width="16.7109375" customWidth="1"/>
    <col min="9230" max="9230" width="13.7109375" bestFit="1" customWidth="1"/>
    <col min="9231" max="9231" width="15.28515625" customWidth="1"/>
    <col min="9474" max="9474" width="34.85546875" customWidth="1"/>
    <col min="9475" max="9475" width="54.140625" customWidth="1"/>
    <col min="9478" max="9478" width="19" customWidth="1"/>
    <col min="9479" max="9479" width="21.28515625" customWidth="1"/>
    <col min="9480" max="9480" width="19.85546875" customWidth="1"/>
    <col min="9481" max="9481" width="19.28515625" customWidth="1"/>
    <col min="9482" max="9482" width="18.28515625" customWidth="1"/>
    <col min="9483" max="9483" width="21.28515625" customWidth="1"/>
    <col min="9484" max="9484" width="17" customWidth="1"/>
    <col min="9485" max="9485" width="16.7109375" customWidth="1"/>
    <col min="9486" max="9486" width="13.7109375" bestFit="1" customWidth="1"/>
    <col min="9487" max="9487" width="15.28515625" customWidth="1"/>
    <col min="9730" max="9730" width="34.85546875" customWidth="1"/>
    <col min="9731" max="9731" width="54.140625" customWidth="1"/>
    <col min="9734" max="9734" width="19" customWidth="1"/>
    <col min="9735" max="9735" width="21.28515625" customWidth="1"/>
    <col min="9736" max="9736" width="19.85546875" customWidth="1"/>
    <col min="9737" max="9737" width="19.28515625" customWidth="1"/>
    <col min="9738" max="9738" width="18.28515625" customWidth="1"/>
    <col min="9739" max="9739" width="21.28515625" customWidth="1"/>
    <col min="9740" max="9740" width="17" customWidth="1"/>
    <col min="9741" max="9741" width="16.7109375" customWidth="1"/>
    <col min="9742" max="9742" width="13.7109375" bestFit="1" customWidth="1"/>
    <col min="9743" max="9743" width="15.28515625" customWidth="1"/>
    <col min="9986" max="9986" width="34.85546875" customWidth="1"/>
    <col min="9987" max="9987" width="54.140625" customWidth="1"/>
    <col min="9990" max="9990" width="19" customWidth="1"/>
    <col min="9991" max="9991" width="21.28515625" customWidth="1"/>
    <col min="9992" max="9992" width="19.85546875" customWidth="1"/>
    <col min="9993" max="9993" width="19.28515625" customWidth="1"/>
    <col min="9994" max="9994" width="18.28515625" customWidth="1"/>
    <col min="9995" max="9995" width="21.28515625" customWidth="1"/>
    <col min="9996" max="9996" width="17" customWidth="1"/>
    <col min="9997" max="9997" width="16.7109375" customWidth="1"/>
    <col min="9998" max="9998" width="13.7109375" bestFit="1" customWidth="1"/>
    <col min="9999" max="9999" width="15.28515625" customWidth="1"/>
    <col min="10242" max="10242" width="34.85546875" customWidth="1"/>
    <col min="10243" max="10243" width="54.140625" customWidth="1"/>
    <col min="10246" max="10246" width="19" customWidth="1"/>
    <col min="10247" max="10247" width="21.28515625" customWidth="1"/>
    <col min="10248" max="10248" width="19.85546875" customWidth="1"/>
    <col min="10249" max="10249" width="19.28515625" customWidth="1"/>
    <col min="10250" max="10250" width="18.28515625" customWidth="1"/>
    <col min="10251" max="10251" width="21.28515625" customWidth="1"/>
    <col min="10252" max="10252" width="17" customWidth="1"/>
    <col min="10253" max="10253" width="16.7109375" customWidth="1"/>
    <col min="10254" max="10254" width="13.7109375" bestFit="1" customWidth="1"/>
    <col min="10255" max="10255" width="15.28515625" customWidth="1"/>
    <col min="10498" max="10498" width="34.85546875" customWidth="1"/>
    <col min="10499" max="10499" width="54.140625" customWidth="1"/>
    <col min="10502" max="10502" width="19" customWidth="1"/>
    <col min="10503" max="10503" width="21.28515625" customWidth="1"/>
    <col min="10504" max="10504" width="19.85546875" customWidth="1"/>
    <col min="10505" max="10505" width="19.28515625" customWidth="1"/>
    <col min="10506" max="10506" width="18.28515625" customWidth="1"/>
    <col min="10507" max="10507" width="21.28515625" customWidth="1"/>
    <col min="10508" max="10508" width="17" customWidth="1"/>
    <col min="10509" max="10509" width="16.7109375" customWidth="1"/>
    <col min="10510" max="10510" width="13.7109375" bestFit="1" customWidth="1"/>
    <col min="10511" max="10511" width="15.28515625" customWidth="1"/>
    <col min="10754" max="10754" width="34.85546875" customWidth="1"/>
    <col min="10755" max="10755" width="54.140625" customWidth="1"/>
    <col min="10758" max="10758" width="19" customWidth="1"/>
    <col min="10759" max="10759" width="21.28515625" customWidth="1"/>
    <col min="10760" max="10760" width="19.85546875" customWidth="1"/>
    <col min="10761" max="10761" width="19.28515625" customWidth="1"/>
    <col min="10762" max="10762" width="18.28515625" customWidth="1"/>
    <col min="10763" max="10763" width="21.28515625" customWidth="1"/>
    <col min="10764" max="10764" width="17" customWidth="1"/>
    <col min="10765" max="10765" width="16.7109375" customWidth="1"/>
    <col min="10766" max="10766" width="13.7109375" bestFit="1" customWidth="1"/>
    <col min="10767" max="10767" width="15.28515625" customWidth="1"/>
    <col min="11010" max="11010" width="34.85546875" customWidth="1"/>
    <col min="11011" max="11011" width="54.140625" customWidth="1"/>
    <col min="11014" max="11014" width="19" customWidth="1"/>
    <col min="11015" max="11015" width="21.28515625" customWidth="1"/>
    <col min="11016" max="11016" width="19.85546875" customWidth="1"/>
    <col min="11017" max="11017" width="19.28515625" customWidth="1"/>
    <col min="11018" max="11018" width="18.28515625" customWidth="1"/>
    <col min="11019" max="11019" width="21.28515625" customWidth="1"/>
    <col min="11020" max="11020" width="17" customWidth="1"/>
    <col min="11021" max="11021" width="16.7109375" customWidth="1"/>
    <col min="11022" max="11022" width="13.7109375" bestFit="1" customWidth="1"/>
    <col min="11023" max="11023" width="15.28515625" customWidth="1"/>
    <col min="11266" max="11266" width="34.85546875" customWidth="1"/>
    <col min="11267" max="11267" width="54.140625" customWidth="1"/>
    <col min="11270" max="11270" width="19" customWidth="1"/>
    <col min="11271" max="11271" width="21.28515625" customWidth="1"/>
    <col min="11272" max="11272" width="19.85546875" customWidth="1"/>
    <col min="11273" max="11273" width="19.28515625" customWidth="1"/>
    <col min="11274" max="11274" width="18.28515625" customWidth="1"/>
    <col min="11275" max="11275" width="21.28515625" customWidth="1"/>
    <col min="11276" max="11276" width="17" customWidth="1"/>
    <col min="11277" max="11277" width="16.7109375" customWidth="1"/>
    <col min="11278" max="11278" width="13.7109375" bestFit="1" customWidth="1"/>
    <col min="11279" max="11279" width="15.28515625" customWidth="1"/>
    <col min="11522" max="11522" width="34.85546875" customWidth="1"/>
    <col min="11523" max="11523" width="54.140625" customWidth="1"/>
    <col min="11526" max="11526" width="19" customWidth="1"/>
    <col min="11527" max="11527" width="21.28515625" customWidth="1"/>
    <col min="11528" max="11528" width="19.85546875" customWidth="1"/>
    <col min="11529" max="11529" width="19.28515625" customWidth="1"/>
    <col min="11530" max="11530" width="18.28515625" customWidth="1"/>
    <col min="11531" max="11531" width="21.28515625" customWidth="1"/>
    <col min="11532" max="11532" width="17" customWidth="1"/>
    <col min="11533" max="11533" width="16.7109375" customWidth="1"/>
    <col min="11534" max="11534" width="13.7109375" bestFit="1" customWidth="1"/>
    <col min="11535" max="11535" width="15.28515625" customWidth="1"/>
    <col min="11778" max="11778" width="34.85546875" customWidth="1"/>
    <col min="11779" max="11779" width="54.140625" customWidth="1"/>
    <col min="11782" max="11782" width="19" customWidth="1"/>
    <col min="11783" max="11783" width="21.28515625" customWidth="1"/>
    <col min="11784" max="11784" width="19.85546875" customWidth="1"/>
    <col min="11785" max="11785" width="19.28515625" customWidth="1"/>
    <col min="11786" max="11786" width="18.28515625" customWidth="1"/>
    <col min="11787" max="11787" width="21.28515625" customWidth="1"/>
    <col min="11788" max="11788" width="17" customWidth="1"/>
    <col min="11789" max="11789" width="16.7109375" customWidth="1"/>
    <col min="11790" max="11790" width="13.7109375" bestFit="1" customWidth="1"/>
    <col min="11791" max="11791" width="15.28515625" customWidth="1"/>
    <col min="12034" max="12034" width="34.85546875" customWidth="1"/>
    <col min="12035" max="12035" width="54.140625" customWidth="1"/>
    <col min="12038" max="12038" width="19" customWidth="1"/>
    <col min="12039" max="12039" width="21.28515625" customWidth="1"/>
    <col min="12040" max="12040" width="19.85546875" customWidth="1"/>
    <col min="12041" max="12041" width="19.28515625" customWidth="1"/>
    <col min="12042" max="12042" width="18.28515625" customWidth="1"/>
    <col min="12043" max="12043" width="21.28515625" customWidth="1"/>
    <col min="12044" max="12044" width="17" customWidth="1"/>
    <col min="12045" max="12045" width="16.7109375" customWidth="1"/>
    <col min="12046" max="12046" width="13.7109375" bestFit="1" customWidth="1"/>
    <col min="12047" max="12047" width="15.28515625" customWidth="1"/>
    <col min="12290" max="12290" width="34.85546875" customWidth="1"/>
    <col min="12291" max="12291" width="54.140625" customWidth="1"/>
    <col min="12294" max="12294" width="19" customWidth="1"/>
    <col min="12295" max="12295" width="21.28515625" customWidth="1"/>
    <col min="12296" max="12296" width="19.85546875" customWidth="1"/>
    <col min="12297" max="12297" width="19.28515625" customWidth="1"/>
    <col min="12298" max="12298" width="18.28515625" customWidth="1"/>
    <col min="12299" max="12299" width="21.28515625" customWidth="1"/>
    <col min="12300" max="12300" width="17" customWidth="1"/>
    <col min="12301" max="12301" width="16.7109375" customWidth="1"/>
    <col min="12302" max="12302" width="13.7109375" bestFit="1" customWidth="1"/>
    <col min="12303" max="12303" width="15.28515625" customWidth="1"/>
    <col min="12546" max="12546" width="34.85546875" customWidth="1"/>
    <col min="12547" max="12547" width="54.140625" customWidth="1"/>
    <col min="12550" max="12550" width="19" customWidth="1"/>
    <col min="12551" max="12551" width="21.28515625" customWidth="1"/>
    <col min="12552" max="12552" width="19.85546875" customWidth="1"/>
    <col min="12553" max="12553" width="19.28515625" customWidth="1"/>
    <col min="12554" max="12554" width="18.28515625" customWidth="1"/>
    <col min="12555" max="12555" width="21.28515625" customWidth="1"/>
    <col min="12556" max="12556" width="17" customWidth="1"/>
    <col min="12557" max="12557" width="16.7109375" customWidth="1"/>
    <col min="12558" max="12558" width="13.7109375" bestFit="1" customWidth="1"/>
    <col min="12559" max="12559" width="15.28515625" customWidth="1"/>
    <col min="12802" max="12802" width="34.85546875" customWidth="1"/>
    <col min="12803" max="12803" width="54.140625" customWidth="1"/>
    <col min="12806" max="12806" width="19" customWidth="1"/>
    <col min="12807" max="12807" width="21.28515625" customWidth="1"/>
    <col min="12808" max="12808" width="19.85546875" customWidth="1"/>
    <col min="12809" max="12809" width="19.28515625" customWidth="1"/>
    <col min="12810" max="12810" width="18.28515625" customWidth="1"/>
    <col min="12811" max="12811" width="21.28515625" customWidth="1"/>
    <col min="12812" max="12812" width="17" customWidth="1"/>
    <col min="12813" max="12813" width="16.7109375" customWidth="1"/>
    <col min="12814" max="12814" width="13.7109375" bestFit="1" customWidth="1"/>
    <col min="12815" max="12815" width="15.28515625" customWidth="1"/>
    <col min="13058" max="13058" width="34.85546875" customWidth="1"/>
    <col min="13059" max="13059" width="54.140625" customWidth="1"/>
    <col min="13062" max="13062" width="19" customWidth="1"/>
    <col min="13063" max="13063" width="21.28515625" customWidth="1"/>
    <col min="13064" max="13064" width="19.85546875" customWidth="1"/>
    <col min="13065" max="13065" width="19.28515625" customWidth="1"/>
    <col min="13066" max="13066" width="18.28515625" customWidth="1"/>
    <col min="13067" max="13067" width="21.28515625" customWidth="1"/>
    <col min="13068" max="13068" width="17" customWidth="1"/>
    <col min="13069" max="13069" width="16.7109375" customWidth="1"/>
    <col min="13070" max="13070" width="13.7109375" bestFit="1" customWidth="1"/>
    <col min="13071" max="13071" width="15.28515625" customWidth="1"/>
    <col min="13314" max="13314" width="34.85546875" customWidth="1"/>
    <col min="13315" max="13315" width="54.140625" customWidth="1"/>
    <col min="13318" max="13318" width="19" customWidth="1"/>
    <col min="13319" max="13319" width="21.28515625" customWidth="1"/>
    <col min="13320" max="13320" width="19.85546875" customWidth="1"/>
    <col min="13321" max="13321" width="19.28515625" customWidth="1"/>
    <col min="13322" max="13322" width="18.28515625" customWidth="1"/>
    <col min="13323" max="13323" width="21.28515625" customWidth="1"/>
    <col min="13324" max="13324" width="17" customWidth="1"/>
    <col min="13325" max="13325" width="16.7109375" customWidth="1"/>
    <col min="13326" max="13326" width="13.7109375" bestFit="1" customWidth="1"/>
    <col min="13327" max="13327" width="15.28515625" customWidth="1"/>
    <col min="13570" max="13570" width="34.85546875" customWidth="1"/>
    <col min="13571" max="13571" width="54.140625" customWidth="1"/>
    <col min="13574" max="13574" width="19" customWidth="1"/>
    <col min="13575" max="13575" width="21.28515625" customWidth="1"/>
    <col min="13576" max="13576" width="19.85546875" customWidth="1"/>
    <col min="13577" max="13577" width="19.28515625" customWidth="1"/>
    <col min="13578" max="13578" width="18.28515625" customWidth="1"/>
    <col min="13579" max="13579" width="21.28515625" customWidth="1"/>
    <col min="13580" max="13580" width="17" customWidth="1"/>
    <col min="13581" max="13581" width="16.7109375" customWidth="1"/>
    <col min="13582" max="13582" width="13.7109375" bestFit="1" customWidth="1"/>
    <col min="13583" max="13583" width="15.28515625" customWidth="1"/>
    <col min="13826" max="13826" width="34.85546875" customWidth="1"/>
    <col min="13827" max="13827" width="54.140625" customWidth="1"/>
    <col min="13830" max="13830" width="19" customWidth="1"/>
    <col min="13831" max="13831" width="21.28515625" customWidth="1"/>
    <col min="13832" max="13832" width="19.85546875" customWidth="1"/>
    <col min="13833" max="13833" width="19.28515625" customWidth="1"/>
    <col min="13834" max="13834" width="18.28515625" customWidth="1"/>
    <col min="13835" max="13835" width="21.28515625" customWidth="1"/>
    <col min="13836" max="13836" width="17" customWidth="1"/>
    <col min="13837" max="13837" width="16.7109375" customWidth="1"/>
    <col min="13838" max="13838" width="13.7109375" bestFit="1" customWidth="1"/>
    <col min="13839" max="13839" width="15.28515625" customWidth="1"/>
    <col min="14082" max="14082" width="34.85546875" customWidth="1"/>
    <col min="14083" max="14083" width="54.140625" customWidth="1"/>
    <col min="14086" max="14086" width="19" customWidth="1"/>
    <col min="14087" max="14087" width="21.28515625" customWidth="1"/>
    <col min="14088" max="14088" width="19.85546875" customWidth="1"/>
    <col min="14089" max="14089" width="19.28515625" customWidth="1"/>
    <col min="14090" max="14090" width="18.28515625" customWidth="1"/>
    <col min="14091" max="14091" width="21.28515625" customWidth="1"/>
    <col min="14092" max="14092" width="17" customWidth="1"/>
    <col min="14093" max="14093" width="16.7109375" customWidth="1"/>
    <col min="14094" max="14094" width="13.7109375" bestFit="1" customWidth="1"/>
    <col min="14095" max="14095" width="15.28515625" customWidth="1"/>
    <col min="14338" max="14338" width="34.85546875" customWidth="1"/>
    <col min="14339" max="14339" width="54.140625" customWidth="1"/>
    <col min="14342" max="14342" width="19" customWidth="1"/>
    <col min="14343" max="14343" width="21.28515625" customWidth="1"/>
    <col min="14344" max="14344" width="19.85546875" customWidth="1"/>
    <col min="14345" max="14345" width="19.28515625" customWidth="1"/>
    <col min="14346" max="14346" width="18.28515625" customWidth="1"/>
    <col min="14347" max="14347" width="21.28515625" customWidth="1"/>
    <col min="14348" max="14348" width="17" customWidth="1"/>
    <col min="14349" max="14349" width="16.7109375" customWidth="1"/>
    <col min="14350" max="14350" width="13.7109375" bestFit="1" customWidth="1"/>
    <col min="14351" max="14351" width="15.28515625" customWidth="1"/>
    <col min="14594" max="14594" width="34.85546875" customWidth="1"/>
    <col min="14595" max="14595" width="54.140625" customWidth="1"/>
    <col min="14598" max="14598" width="19" customWidth="1"/>
    <col min="14599" max="14599" width="21.28515625" customWidth="1"/>
    <col min="14600" max="14600" width="19.85546875" customWidth="1"/>
    <col min="14601" max="14601" width="19.28515625" customWidth="1"/>
    <col min="14602" max="14602" width="18.28515625" customWidth="1"/>
    <col min="14603" max="14603" width="21.28515625" customWidth="1"/>
    <col min="14604" max="14604" width="17" customWidth="1"/>
    <col min="14605" max="14605" width="16.7109375" customWidth="1"/>
    <col min="14606" max="14606" width="13.7109375" bestFit="1" customWidth="1"/>
    <col min="14607" max="14607" width="15.28515625" customWidth="1"/>
    <col min="14850" max="14850" width="34.85546875" customWidth="1"/>
    <col min="14851" max="14851" width="54.140625" customWidth="1"/>
    <col min="14854" max="14854" width="19" customWidth="1"/>
    <col min="14855" max="14855" width="21.28515625" customWidth="1"/>
    <col min="14856" max="14856" width="19.85546875" customWidth="1"/>
    <col min="14857" max="14857" width="19.28515625" customWidth="1"/>
    <col min="14858" max="14858" width="18.28515625" customWidth="1"/>
    <col min="14859" max="14859" width="21.28515625" customWidth="1"/>
    <col min="14860" max="14860" width="17" customWidth="1"/>
    <col min="14861" max="14861" width="16.7109375" customWidth="1"/>
    <col min="14862" max="14862" width="13.7109375" bestFit="1" customWidth="1"/>
    <col min="14863" max="14863" width="15.28515625" customWidth="1"/>
    <col min="15106" max="15106" width="34.85546875" customWidth="1"/>
    <col min="15107" max="15107" width="54.140625" customWidth="1"/>
    <col min="15110" max="15110" width="19" customWidth="1"/>
    <col min="15111" max="15111" width="21.28515625" customWidth="1"/>
    <col min="15112" max="15112" width="19.85546875" customWidth="1"/>
    <col min="15113" max="15113" width="19.28515625" customWidth="1"/>
    <col min="15114" max="15114" width="18.28515625" customWidth="1"/>
    <col min="15115" max="15115" width="21.28515625" customWidth="1"/>
    <col min="15116" max="15116" width="17" customWidth="1"/>
    <col min="15117" max="15117" width="16.7109375" customWidth="1"/>
    <col min="15118" max="15118" width="13.7109375" bestFit="1" customWidth="1"/>
    <col min="15119" max="15119" width="15.28515625" customWidth="1"/>
    <col min="15362" max="15362" width="34.85546875" customWidth="1"/>
    <col min="15363" max="15363" width="54.140625" customWidth="1"/>
    <col min="15366" max="15366" width="19" customWidth="1"/>
    <col min="15367" max="15367" width="21.28515625" customWidth="1"/>
    <col min="15368" max="15368" width="19.85546875" customWidth="1"/>
    <col min="15369" max="15369" width="19.28515625" customWidth="1"/>
    <col min="15370" max="15370" width="18.28515625" customWidth="1"/>
    <col min="15371" max="15371" width="21.28515625" customWidth="1"/>
    <col min="15372" max="15372" width="17" customWidth="1"/>
    <col min="15373" max="15373" width="16.7109375" customWidth="1"/>
    <col min="15374" max="15374" width="13.7109375" bestFit="1" customWidth="1"/>
    <col min="15375" max="15375" width="15.28515625" customWidth="1"/>
    <col min="15618" max="15618" width="34.85546875" customWidth="1"/>
    <col min="15619" max="15619" width="54.140625" customWidth="1"/>
    <col min="15622" max="15622" width="19" customWidth="1"/>
    <col min="15623" max="15623" width="21.28515625" customWidth="1"/>
    <col min="15624" max="15624" width="19.85546875" customWidth="1"/>
    <col min="15625" max="15625" width="19.28515625" customWidth="1"/>
    <col min="15626" max="15626" width="18.28515625" customWidth="1"/>
    <col min="15627" max="15627" width="21.28515625" customWidth="1"/>
    <col min="15628" max="15628" width="17" customWidth="1"/>
    <col min="15629" max="15629" width="16.7109375" customWidth="1"/>
    <col min="15630" max="15630" width="13.7109375" bestFit="1" customWidth="1"/>
    <col min="15631" max="15631" width="15.28515625" customWidth="1"/>
    <col min="15874" max="15874" width="34.85546875" customWidth="1"/>
    <col min="15875" max="15875" width="54.140625" customWidth="1"/>
    <col min="15878" max="15878" width="19" customWidth="1"/>
    <col min="15879" max="15879" width="21.28515625" customWidth="1"/>
    <col min="15880" max="15880" width="19.85546875" customWidth="1"/>
    <col min="15881" max="15881" width="19.28515625" customWidth="1"/>
    <col min="15882" max="15882" width="18.28515625" customWidth="1"/>
    <col min="15883" max="15883" width="21.28515625" customWidth="1"/>
    <col min="15884" max="15884" width="17" customWidth="1"/>
    <col min="15885" max="15885" width="16.7109375" customWidth="1"/>
    <col min="15886" max="15886" width="13.7109375" bestFit="1" customWidth="1"/>
    <col min="15887" max="15887" width="15.28515625" customWidth="1"/>
    <col min="16130" max="16130" width="34.85546875" customWidth="1"/>
    <col min="16131" max="16131" width="54.140625" customWidth="1"/>
    <col min="16134" max="16134" width="19" customWidth="1"/>
    <col min="16135" max="16135" width="21.28515625" customWidth="1"/>
    <col min="16136" max="16136" width="19.85546875" customWidth="1"/>
    <col min="16137" max="16137" width="19.28515625" customWidth="1"/>
    <col min="16138" max="16138" width="18.28515625" customWidth="1"/>
    <col min="16139" max="16139" width="21.28515625" customWidth="1"/>
    <col min="16140" max="16140" width="17" customWidth="1"/>
    <col min="16141" max="16141" width="16.7109375" customWidth="1"/>
    <col min="16142" max="16142" width="13.7109375" bestFit="1" customWidth="1"/>
    <col min="16143" max="16143" width="15.28515625" customWidth="1"/>
  </cols>
  <sheetData>
    <row r="1" spans="2:15" ht="15.75" customHeight="1" x14ac:dyDescent="0.3">
      <c r="B1" s="51" t="s">
        <v>0</v>
      </c>
      <c r="C1" s="51"/>
      <c r="D1" s="51"/>
      <c r="E1" s="51"/>
      <c r="F1" s="51"/>
      <c r="G1" s="51"/>
      <c r="H1" s="51"/>
      <c r="I1" s="51"/>
      <c r="J1" s="51"/>
      <c r="K1" s="51"/>
      <c r="L1" s="7"/>
      <c r="M1" s="7"/>
    </row>
    <row r="2" spans="2:15" ht="16.5" x14ac:dyDescent="0.3">
      <c r="B2" s="57" t="s">
        <v>1</v>
      </c>
      <c r="C2" s="57" t="s">
        <v>2</v>
      </c>
      <c r="D2" s="57" t="s">
        <v>3</v>
      </c>
      <c r="E2" s="57" t="s">
        <v>4</v>
      </c>
      <c r="F2" s="58" t="s">
        <v>35</v>
      </c>
      <c r="G2" s="58"/>
      <c r="H2" s="59" t="s">
        <v>37</v>
      </c>
      <c r="I2" s="59"/>
      <c r="J2" s="60" t="s">
        <v>38</v>
      </c>
      <c r="K2" s="60"/>
      <c r="L2" s="54" t="s">
        <v>39</v>
      </c>
      <c r="M2" s="55"/>
    </row>
    <row r="3" spans="2:15" ht="54.75" customHeight="1" x14ac:dyDescent="0.3">
      <c r="B3" s="57"/>
      <c r="C3" s="57"/>
      <c r="D3" s="57"/>
      <c r="E3" s="57"/>
      <c r="F3" s="8" t="s">
        <v>5</v>
      </c>
      <c r="G3" s="8" t="s">
        <v>6</v>
      </c>
      <c r="H3" s="9" t="s">
        <v>5</v>
      </c>
      <c r="I3" s="9" t="s">
        <v>6</v>
      </c>
      <c r="J3" s="10" t="s">
        <v>7</v>
      </c>
      <c r="K3" s="10" t="s">
        <v>8</v>
      </c>
      <c r="L3" s="7"/>
      <c r="M3" s="7"/>
    </row>
    <row r="4" spans="2:15" ht="16.5" x14ac:dyDescent="0.3">
      <c r="B4" s="56" t="s">
        <v>9</v>
      </c>
      <c r="C4" s="11" t="s">
        <v>10</v>
      </c>
      <c r="D4" s="12" t="s">
        <v>11</v>
      </c>
      <c r="E4" s="13">
        <v>1</v>
      </c>
      <c r="F4" s="14">
        <v>200000</v>
      </c>
      <c r="G4" s="15">
        <f>F4*E4</f>
        <v>200000</v>
      </c>
      <c r="H4" s="16">
        <v>250000</v>
      </c>
      <c r="I4" s="15">
        <f>E4*H4</f>
        <v>250000</v>
      </c>
      <c r="J4" s="16">
        <v>260000</v>
      </c>
      <c r="K4" s="15">
        <f>J4*E4</f>
        <v>260000</v>
      </c>
      <c r="L4" s="15">
        <f>(F4+H4+J4)/3</f>
        <v>236666.66666666666</v>
      </c>
      <c r="M4" s="15">
        <f>(G4+I4+K4)/3</f>
        <v>236666.66666666666</v>
      </c>
    </row>
    <row r="5" spans="2:15" ht="33" x14ac:dyDescent="0.3">
      <c r="B5" s="56"/>
      <c r="C5" s="11" t="s">
        <v>53</v>
      </c>
      <c r="D5" s="12" t="s">
        <v>12</v>
      </c>
      <c r="E5" s="13">
        <v>1</v>
      </c>
      <c r="F5" s="14">
        <v>300000</v>
      </c>
      <c r="G5" s="15">
        <f>F5*E5</f>
        <v>300000</v>
      </c>
      <c r="H5" s="16">
        <v>350000</v>
      </c>
      <c r="I5" s="15">
        <f>H5*E5</f>
        <v>350000</v>
      </c>
      <c r="J5" s="16">
        <v>380000</v>
      </c>
      <c r="K5" s="15">
        <f>J5*E5</f>
        <v>380000</v>
      </c>
      <c r="L5" s="15">
        <f t="shared" ref="L5:L6" si="0">(F5+H5+J5)/3</f>
        <v>343333.33333333331</v>
      </c>
      <c r="M5" s="15">
        <f t="shared" ref="M5:M6" si="1">(G5+I5+K5)/3</f>
        <v>343333.33333333331</v>
      </c>
    </row>
    <row r="6" spans="2:15" ht="16.5" x14ac:dyDescent="0.3">
      <c r="B6" s="56"/>
      <c r="C6" s="11" t="s">
        <v>13</v>
      </c>
      <c r="D6" s="12" t="s">
        <v>14</v>
      </c>
      <c r="E6" s="13">
        <v>1</v>
      </c>
      <c r="F6" s="14">
        <v>250000</v>
      </c>
      <c r="G6" s="15">
        <f>F6*E6</f>
        <v>250000</v>
      </c>
      <c r="H6" s="16">
        <v>280000</v>
      </c>
      <c r="I6" s="15">
        <f>H6*E6</f>
        <v>280000</v>
      </c>
      <c r="J6" s="16">
        <v>280000</v>
      </c>
      <c r="K6" s="15">
        <f>J6*E6</f>
        <v>280000</v>
      </c>
      <c r="L6" s="15">
        <f t="shared" si="0"/>
        <v>270000</v>
      </c>
      <c r="M6" s="15">
        <f t="shared" si="1"/>
        <v>270000</v>
      </c>
    </row>
    <row r="7" spans="2:15" ht="31.5" customHeight="1" x14ac:dyDescent="0.3">
      <c r="B7" s="48" t="s">
        <v>15</v>
      </c>
      <c r="C7" s="48"/>
      <c r="D7" s="17"/>
      <c r="E7" s="17"/>
      <c r="F7" s="17"/>
      <c r="G7" s="18">
        <f>SUM(G3:G6)</f>
        <v>750000</v>
      </c>
      <c r="H7" s="17"/>
      <c r="I7" s="18">
        <f>SUM(I3:I6)</f>
        <v>880000</v>
      </c>
      <c r="J7" s="18"/>
      <c r="K7" s="18">
        <f>SUM(K3:K6)</f>
        <v>920000</v>
      </c>
      <c r="L7" s="19">
        <f>SUM(L4:L6)</f>
        <v>850000</v>
      </c>
      <c r="M7" s="19">
        <f>SUM(M4:M6)</f>
        <v>850000</v>
      </c>
    </row>
    <row r="8" spans="2:15" ht="15.75" customHeight="1" x14ac:dyDescent="0.3">
      <c r="B8" s="51" t="s">
        <v>16</v>
      </c>
      <c r="C8" s="51"/>
      <c r="D8" s="51"/>
      <c r="E8" s="51"/>
      <c r="F8" s="51"/>
      <c r="G8" s="51"/>
      <c r="H8" s="51"/>
      <c r="I8" s="51"/>
      <c r="J8" s="51"/>
      <c r="K8" s="51"/>
      <c r="L8" s="7"/>
      <c r="M8" s="7"/>
    </row>
    <row r="9" spans="2:15" ht="55.5" customHeight="1" x14ac:dyDescent="0.25">
      <c r="B9" s="20"/>
      <c r="C9" s="20"/>
      <c r="D9" s="20"/>
      <c r="E9" s="20"/>
      <c r="F9" s="8" t="s">
        <v>17</v>
      </c>
      <c r="G9" s="8" t="s">
        <v>18</v>
      </c>
      <c r="H9" s="9" t="s">
        <v>17</v>
      </c>
      <c r="I9" s="9" t="s">
        <v>18</v>
      </c>
      <c r="J9" s="10" t="s">
        <v>19</v>
      </c>
      <c r="K9" s="10" t="s">
        <v>18</v>
      </c>
      <c r="L9" s="21" t="s">
        <v>19</v>
      </c>
      <c r="M9" s="21" t="s">
        <v>18</v>
      </c>
    </row>
    <row r="10" spans="2:15" ht="47.25" customHeight="1" x14ac:dyDescent="0.3">
      <c r="B10" s="53" t="s">
        <v>20</v>
      </c>
      <c r="C10" s="42" t="s">
        <v>54</v>
      </c>
      <c r="D10" s="22" t="s">
        <v>21</v>
      </c>
      <c r="E10" s="22">
        <v>10</v>
      </c>
      <c r="F10" s="23">
        <v>333000</v>
      </c>
      <c r="G10" s="23">
        <f>F10*E10</f>
        <v>3330000</v>
      </c>
      <c r="H10" s="23">
        <v>250000</v>
      </c>
      <c r="I10" s="23">
        <f>H10*E10</f>
        <v>2500000</v>
      </c>
      <c r="J10" s="23">
        <v>210000</v>
      </c>
      <c r="K10" s="23">
        <f>J10*E10</f>
        <v>2100000</v>
      </c>
      <c r="L10" s="15">
        <f t="shared" ref="L10:L13" si="2">(F10+H10+J10)/3</f>
        <v>264333.33333333331</v>
      </c>
      <c r="M10" s="24">
        <f>(G10+I10+K10)/3</f>
        <v>2643333.3333333335</v>
      </c>
      <c r="N10" s="1"/>
      <c r="O10" s="1"/>
    </row>
    <row r="11" spans="2:15" ht="32.25" customHeight="1" x14ac:dyDescent="0.3">
      <c r="B11" s="53"/>
      <c r="C11" s="42" t="s">
        <v>41</v>
      </c>
      <c r="D11" s="25" t="s">
        <v>22</v>
      </c>
      <c r="E11" s="25">
        <v>1</v>
      </c>
      <c r="F11" s="26">
        <v>380000</v>
      </c>
      <c r="G11" s="26">
        <f>F11*E11</f>
        <v>380000</v>
      </c>
      <c r="H11" s="26">
        <v>400000</v>
      </c>
      <c r="I11" s="26">
        <f>E11*H11</f>
        <v>400000</v>
      </c>
      <c r="J11" s="26">
        <v>350000</v>
      </c>
      <c r="K11" s="26">
        <f>E11*J11</f>
        <v>350000</v>
      </c>
      <c r="L11" s="15">
        <f t="shared" si="2"/>
        <v>376666.66666666669</v>
      </c>
      <c r="M11" s="24">
        <f t="shared" ref="M11:M13" si="3">(G11+I11+K11)/3</f>
        <v>376666.66666666669</v>
      </c>
      <c r="N11" s="1"/>
      <c r="O11" s="1"/>
    </row>
    <row r="12" spans="2:15" ht="40.5" customHeight="1" x14ac:dyDescent="0.3">
      <c r="B12" s="53"/>
      <c r="C12" s="42" t="s">
        <v>40</v>
      </c>
      <c r="D12" s="25" t="s">
        <v>22</v>
      </c>
      <c r="E12" s="25">
        <v>5</v>
      </c>
      <c r="F12" s="26">
        <v>550000</v>
      </c>
      <c r="G12" s="26">
        <f>F12*E12</f>
        <v>2750000</v>
      </c>
      <c r="H12" s="26">
        <v>650000</v>
      </c>
      <c r="I12" s="26">
        <f>E12*H12</f>
        <v>3250000</v>
      </c>
      <c r="J12" s="26">
        <v>640000</v>
      </c>
      <c r="K12" s="26">
        <f>E12*J12</f>
        <v>3200000</v>
      </c>
      <c r="L12" s="15">
        <f t="shared" si="2"/>
        <v>613333.33333333337</v>
      </c>
      <c r="M12" s="24">
        <f t="shared" si="3"/>
        <v>3066666.6666666665</v>
      </c>
      <c r="N12" s="1"/>
      <c r="O12" s="1"/>
    </row>
    <row r="13" spans="2:15" ht="39.75" customHeight="1" x14ac:dyDescent="0.3">
      <c r="B13" s="53"/>
      <c r="C13" s="42" t="s">
        <v>42</v>
      </c>
      <c r="D13" s="25" t="s">
        <v>23</v>
      </c>
      <c r="E13" s="25">
        <v>2</v>
      </c>
      <c r="F13" s="26">
        <v>140000</v>
      </c>
      <c r="G13" s="26">
        <f>F13*E13</f>
        <v>280000</v>
      </c>
      <c r="H13" s="26">
        <v>120000</v>
      </c>
      <c r="I13" s="26">
        <f>H13*E13</f>
        <v>240000</v>
      </c>
      <c r="J13" s="26">
        <v>140000</v>
      </c>
      <c r="K13" s="26">
        <f>J13*E13</f>
        <v>280000</v>
      </c>
      <c r="L13" s="15">
        <f t="shared" si="2"/>
        <v>133333.33333333334</v>
      </c>
      <c r="M13" s="24">
        <f t="shared" si="3"/>
        <v>266666.66666666669</v>
      </c>
      <c r="N13" s="1"/>
      <c r="O13" s="1"/>
    </row>
    <row r="14" spans="2:15" ht="45" customHeight="1" x14ac:dyDescent="0.3">
      <c r="B14" s="48" t="s">
        <v>15</v>
      </c>
      <c r="C14" s="48"/>
      <c r="D14" s="17"/>
      <c r="E14" s="17"/>
      <c r="F14" s="17"/>
      <c r="G14" s="18">
        <f>SUM(G10:G13)</f>
        <v>6740000</v>
      </c>
      <c r="H14" s="17"/>
      <c r="I14" s="18">
        <f>SUM(I10:I13)</f>
        <v>6390000</v>
      </c>
      <c r="J14" s="18"/>
      <c r="K14" s="18">
        <f>SUM(K10:K13)</f>
        <v>5930000</v>
      </c>
      <c r="L14" s="27"/>
      <c r="M14" s="27">
        <f>SUM(M10:M13)</f>
        <v>6353333.333333333</v>
      </c>
      <c r="N14" s="1"/>
      <c r="O14" s="1"/>
    </row>
    <row r="15" spans="2:15" ht="45" customHeight="1" x14ac:dyDescent="0.3">
      <c r="B15" s="51" t="s">
        <v>24</v>
      </c>
      <c r="C15" s="51"/>
      <c r="D15" s="51"/>
      <c r="E15" s="51"/>
      <c r="F15" s="51"/>
      <c r="G15" s="51"/>
      <c r="H15" s="51"/>
      <c r="I15" s="51"/>
      <c r="J15" s="51"/>
      <c r="K15" s="51"/>
      <c r="L15" s="28"/>
      <c r="M15" s="28"/>
      <c r="N15" s="1"/>
      <c r="O15" s="1"/>
    </row>
    <row r="16" spans="2:15" ht="45" customHeight="1" x14ac:dyDescent="0.3">
      <c r="B16" s="20"/>
      <c r="C16" s="20"/>
      <c r="D16" s="20"/>
      <c r="E16" s="20"/>
      <c r="F16" s="8" t="s">
        <v>17</v>
      </c>
      <c r="G16" s="8" t="s">
        <v>18</v>
      </c>
      <c r="H16" s="9" t="s">
        <v>17</v>
      </c>
      <c r="I16" s="9" t="s">
        <v>18</v>
      </c>
      <c r="J16" s="10" t="s">
        <v>7</v>
      </c>
      <c r="K16" s="10" t="s">
        <v>8</v>
      </c>
      <c r="L16" s="28"/>
      <c r="M16" s="28"/>
      <c r="N16" s="1"/>
      <c r="O16" s="1"/>
    </row>
    <row r="17" spans="2:15" ht="56.25" customHeight="1" x14ac:dyDescent="0.3">
      <c r="B17" s="29" t="s">
        <v>49</v>
      </c>
      <c r="C17" s="12" t="s">
        <v>50</v>
      </c>
      <c r="D17" s="30" t="s">
        <v>23</v>
      </c>
      <c r="E17" s="30">
        <v>4</v>
      </c>
      <c r="F17" s="31">
        <v>49000</v>
      </c>
      <c r="G17" s="32">
        <f>E17*F17</f>
        <v>196000</v>
      </c>
      <c r="H17" s="31">
        <v>60000</v>
      </c>
      <c r="I17" s="32">
        <f>E17*H17</f>
        <v>240000</v>
      </c>
      <c r="J17" s="32">
        <v>60000</v>
      </c>
      <c r="K17" s="32">
        <f>E17*J17</f>
        <v>240000</v>
      </c>
      <c r="L17" s="15">
        <f t="shared" ref="L17" si="4">(F17+H17+J17)/3</f>
        <v>56333.333333333336</v>
      </c>
      <c r="M17" s="28">
        <f>(G17+I17+K17)/3</f>
        <v>225333.33333333334</v>
      </c>
      <c r="N17" s="1"/>
      <c r="O17" s="1"/>
    </row>
    <row r="18" spans="2:15" ht="45" customHeight="1" x14ac:dyDescent="0.3">
      <c r="B18" s="48" t="s">
        <v>15</v>
      </c>
      <c r="C18" s="48"/>
      <c r="D18" s="17"/>
      <c r="E18" s="17"/>
      <c r="F18" s="17"/>
      <c r="G18" s="18">
        <f>SUM(G17:G17)</f>
        <v>196000</v>
      </c>
      <c r="H18" s="17"/>
      <c r="I18" s="18">
        <f>SUM(I17:I17)</f>
        <v>240000</v>
      </c>
      <c r="J18" s="18"/>
      <c r="K18" s="18">
        <f>SUM(K17:K17)</f>
        <v>240000</v>
      </c>
      <c r="L18" s="27"/>
      <c r="M18" s="33">
        <f>SUM(M17:M17)</f>
        <v>225333.33333333334</v>
      </c>
      <c r="N18" s="1"/>
      <c r="O18" s="1"/>
    </row>
    <row r="19" spans="2:15" ht="16.5" x14ac:dyDescent="0.3">
      <c r="B19" s="51" t="s">
        <v>47</v>
      </c>
      <c r="C19" s="51"/>
      <c r="D19" s="51"/>
      <c r="E19" s="51"/>
      <c r="F19" s="51"/>
      <c r="G19" s="51"/>
      <c r="H19" s="51"/>
      <c r="I19" s="51"/>
      <c r="J19" s="51"/>
      <c r="K19" s="51"/>
      <c r="L19" s="7"/>
      <c r="M19" s="24"/>
    </row>
    <row r="20" spans="2:15" ht="44.25" customHeight="1" x14ac:dyDescent="0.3">
      <c r="B20" s="20"/>
      <c r="C20" s="20"/>
      <c r="D20" s="20"/>
      <c r="E20" s="20"/>
      <c r="F20" s="8" t="s">
        <v>17</v>
      </c>
      <c r="G20" s="8" t="s">
        <v>18</v>
      </c>
      <c r="H20" s="9" t="s">
        <v>17</v>
      </c>
      <c r="I20" s="9" t="s">
        <v>18</v>
      </c>
      <c r="J20" s="10" t="s">
        <v>7</v>
      </c>
      <c r="K20" s="10" t="s">
        <v>8</v>
      </c>
      <c r="L20" s="7"/>
      <c r="M20" s="7"/>
    </row>
    <row r="21" spans="2:15" ht="197.25" customHeight="1" x14ac:dyDescent="0.3">
      <c r="B21" s="47" t="s">
        <v>25</v>
      </c>
      <c r="C21" s="34" t="s">
        <v>51</v>
      </c>
      <c r="D21" s="35" t="s">
        <v>26</v>
      </c>
      <c r="E21" s="35">
        <v>5</v>
      </c>
      <c r="F21" s="36">
        <v>16400000</v>
      </c>
      <c r="G21" s="36">
        <f>E21*F21</f>
        <v>82000000</v>
      </c>
      <c r="H21" s="36">
        <v>16400000</v>
      </c>
      <c r="I21" s="36">
        <f>E21*H21</f>
        <v>82000000</v>
      </c>
      <c r="J21" s="36">
        <v>16400000</v>
      </c>
      <c r="K21" s="36">
        <f>E21*J21</f>
        <v>82000000</v>
      </c>
      <c r="L21" s="15">
        <f t="shared" ref="L21:L22" si="5">(F21+H21+J21)/3</f>
        <v>16400000</v>
      </c>
      <c r="M21" s="24">
        <f>(G21+I21+K21)/3</f>
        <v>82000000</v>
      </c>
    </row>
    <row r="22" spans="2:15" ht="183" customHeight="1" x14ac:dyDescent="0.3">
      <c r="B22" s="47" t="s">
        <v>48</v>
      </c>
      <c r="C22" s="34" t="s">
        <v>52</v>
      </c>
      <c r="D22" s="45" t="s">
        <v>23</v>
      </c>
      <c r="E22" s="25">
        <v>5</v>
      </c>
      <c r="F22" s="46">
        <v>16400000</v>
      </c>
      <c r="G22" s="36">
        <f>E22*F22</f>
        <v>82000000</v>
      </c>
      <c r="H22" s="36">
        <v>16400000</v>
      </c>
      <c r="I22" s="36">
        <f>E22*H22</f>
        <v>82000000</v>
      </c>
      <c r="J22" s="36">
        <v>16400000</v>
      </c>
      <c r="K22" s="36">
        <f>E22*J22</f>
        <v>82000000</v>
      </c>
      <c r="L22" s="15">
        <f t="shared" si="5"/>
        <v>16400000</v>
      </c>
      <c r="M22" s="24">
        <f>(G22+I22+K22)/3</f>
        <v>82000000</v>
      </c>
      <c r="N22" s="1"/>
      <c r="O22" s="1"/>
    </row>
    <row r="23" spans="2:15" ht="16.5" x14ac:dyDescent="0.3">
      <c r="B23" s="37"/>
      <c r="C23" s="37"/>
      <c r="D23" s="18"/>
      <c r="E23" s="18"/>
      <c r="F23" s="18"/>
      <c r="G23" s="18">
        <f>SUM(G21:G22)</f>
        <v>164000000</v>
      </c>
      <c r="H23" s="18"/>
      <c r="I23" s="18">
        <f>SUM(I21:I22)</f>
        <v>164000000</v>
      </c>
      <c r="J23" s="18"/>
      <c r="K23" s="18">
        <f>SUM(K21:K22)</f>
        <v>164000000</v>
      </c>
      <c r="L23" s="27"/>
      <c r="M23" s="27">
        <f>SUM(M21:M22)</f>
        <v>164000000</v>
      </c>
      <c r="N23" s="1"/>
      <c r="O23" s="1"/>
    </row>
    <row r="24" spans="2:15" ht="16.5" x14ac:dyDescent="0.3">
      <c r="B24" s="51" t="s">
        <v>27</v>
      </c>
      <c r="C24" s="51"/>
      <c r="D24" s="51"/>
      <c r="E24" s="51"/>
      <c r="F24" s="51"/>
      <c r="G24" s="51"/>
      <c r="H24" s="51"/>
      <c r="I24" s="51"/>
      <c r="J24" s="51"/>
      <c r="K24" s="51"/>
      <c r="L24" s="7"/>
      <c r="M24" s="7"/>
    </row>
    <row r="25" spans="2:15" ht="45" customHeight="1" x14ac:dyDescent="0.3">
      <c r="B25" s="20"/>
      <c r="C25" s="20"/>
      <c r="D25" s="20"/>
      <c r="E25" s="20"/>
      <c r="F25" s="8" t="s">
        <v>17</v>
      </c>
      <c r="G25" s="8" t="s">
        <v>18</v>
      </c>
      <c r="H25" s="9" t="s">
        <v>17</v>
      </c>
      <c r="I25" s="9" t="s">
        <v>18</v>
      </c>
      <c r="J25" s="10" t="s">
        <v>7</v>
      </c>
      <c r="K25" s="10" t="s">
        <v>8</v>
      </c>
      <c r="L25" s="7"/>
      <c r="M25" s="7"/>
    </row>
    <row r="26" spans="2:15" ht="60.75" customHeight="1" x14ac:dyDescent="0.3">
      <c r="B26" s="49" t="s">
        <v>28</v>
      </c>
      <c r="C26" s="43" t="s">
        <v>44</v>
      </c>
      <c r="D26" s="7" t="s">
        <v>29</v>
      </c>
      <c r="E26" s="30">
        <v>3</v>
      </c>
      <c r="F26" s="26">
        <v>3500000</v>
      </c>
      <c r="G26" s="26">
        <f>F26*E26</f>
        <v>10500000</v>
      </c>
      <c r="H26" s="26">
        <v>3500000</v>
      </c>
      <c r="I26" s="26">
        <f>H26*E26</f>
        <v>10500000</v>
      </c>
      <c r="J26" s="26">
        <v>3500000</v>
      </c>
      <c r="K26" s="26">
        <f>J26*E26</f>
        <v>10500000</v>
      </c>
      <c r="L26" s="15">
        <f t="shared" ref="L26:L29" si="6">(F26+H26+J26)/3</f>
        <v>3500000</v>
      </c>
      <c r="M26" s="24">
        <f>(G26+I26+K26)/3</f>
        <v>10500000</v>
      </c>
      <c r="N26" s="1"/>
      <c r="O26" s="1"/>
    </row>
    <row r="27" spans="2:15" ht="77.25" customHeight="1" x14ac:dyDescent="0.3">
      <c r="B27" s="49"/>
      <c r="C27" s="44" t="s">
        <v>43</v>
      </c>
      <c r="D27" s="7" t="s">
        <v>29</v>
      </c>
      <c r="E27" s="30">
        <v>3</v>
      </c>
      <c r="F27" s="26">
        <v>2500000</v>
      </c>
      <c r="G27" s="26">
        <f t="shared" ref="G27:G29" si="7">F27*E27</f>
        <v>7500000</v>
      </c>
      <c r="H27" s="26">
        <v>2500000</v>
      </c>
      <c r="I27" s="26">
        <f t="shared" ref="I27:I29" si="8">H27*E27</f>
        <v>7500000</v>
      </c>
      <c r="J27" s="26">
        <v>2500000</v>
      </c>
      <c r="K27" s="26">
        <f t="shared" ref="K27:K29" si="9">J27*E27</f>
        <v>7500000</v>
      </c>
      <c r="L27" s="15">
        <f t="shared" si="6"/>
        <v>2500000</v>
      </c>
      <c r="M27" s="24">
        <f>(G27+I27+K27)/3</f>
        <v>7500000</v>
      </c>
      <c r="N27" s="1"/>
      <c r="O27" s="1"/>
    </row>
    <row r="28" spans="2:15" ht="66.75" customHeight="1" x14ac:dyDescent="0.3">
      <c r="B28" s="49"/>
      <c r="C28" s="44" t="s">
        <v>46</v>
      </c>
      <c r="D28" s="7" t="s">
        <v>36</v>
      </c>
      <c r="E28" s="30">
        <v>2</v>
      </c>
      <c r="F28" s="26">
        <v>2500000</v>
      </c>
      <c r="G28" s="26">
        <f t="shared" si="7"/>
        <v>5000000</v>
      </c>
      <c r="H28" s="26">
        <v>2500000</v>
      </c>
      <c r="I28" s="26">
        <f t="shared" si="8"/>
        <v>5000000</v>
      </c>
      <c r="J28" s="26">
        <v>2500000</v>
      </c>
      <c r="K28" s="26">
        <f t="shared" si="9"/>
        <v>5000000</v>
      </c>
      <c r="L28" s="15">
        <f t="shared" si="6"/>
        <v>2500000</v>
      </c>
      <c r="M28" s="24">
        <f>(G28+I28+K28)/3</f>
        <v>5000000</v>
      </c>
      <c r="N28" s="1"/>
      <c r="O28" s="1"/>
    </row>
    <row r="29" spans="2:15" ht="75" customHeight="1" x14ac:dyDescent="0.3">
      <c r="B29" s="49"/>
      <c r="C29" s="44" t="s">
        <v>45</v>
      </c>
      <c r="D29" s="7" t="s">
        <v>29</v>
      </c>
      <c r="E29" s="30">
        <v>3</v>
      </c>
      <c r="F29" s="26">
        <v>2000000</v>
      </c>
      <c r="G29" s="26">
        <f t="shared" si="7"/>
        <v>6000000</v>
      </c>
      <c r="H29" s="26">
        <v>2000000</v>
      </c>
      <c r="I29" s="26">
        <f t="shared" si="8"/>
        <v>6000000</v>
      </c>
      <c r="J29" s="26">
        <v>2000000</v>
      </c>
      <c r="K29" s="26">
        <f t="shared" si="9"/>
        <v>6000000</v>
      </c>
      <c r="L29" s="15">
        <f t="shared" si="6"/>
        <v>2000000</v>
      </c>
      <c r="M29" s="24">
        <f>(G29+I29+K29)/3</f>
        <v>6000000</v>
      </c>
      <c r="N29" s="1"/>
      <c r="O29" s="1"/>
    </row>
    <row r="30" spans="2:15" ht="41.25" customHeight="1" x14ac:dyDescent="0.3">
      <c r="B30" s="52" t="s">
        <v>30</v>
      </c>
      <c r="C30" s="52"/>
      <c r="D30" s="17"/>
      <c r="E30" s="17"/>
      <c r="F30" s="18"/>
      <c r="G30" s="18">
        <f>SUM(G26:G29)</f>
        <v>29000000</v>
      </c>
      <c r="H30" s="18"/>
      <c r="I30" s="18">
        <f>SUM(I26:I29)</f>
        <v>29000000</v>
      </c>
      <c r="J30" s="18"/>
      <c r="K30" s="18">
        <f>SUM(K26:K29)</f>
        <v>29000000</v>
      </c>
      <c r="L30" s="27"/>
      <c r="M30" s="27">
        <f>SUM(M26:M29)</f>
        <v>29000000</v>
      </c>
      <c r="N30" s="1"/>
    </row>
    <row r="31" spans="2:15" ht="44.25" customHeight="1" x14ac:dyDescent="0.3">
      <c r="B31" s="50" t="s">
        <v>31</v>
      </c>
      <c r="C31" s="50"/>
      <c r="D31" s="38"/>
      <c r="E31" s="38"/>
      <c r="F31" s="39"/>
      <c r="G31" s="40">
        <f>G7+G14+G23+G30+G18</f>
        <v>200686000</v>
      </c>
      <c r="H31" s="39"/>
      <c r="I31" s="40">
        <f>I7+I14+I23+I30+I18</f>
        <v>200510000</v>
      </c>
      <c r="J31" s="39"/>
      <c r="K31" s="40">
        <f>K30+K23+K14+K7+K18</f>
        <v>200090000</v>
      </c>
      <c r="L31" s="41"/>
      <c r="M31" s="41">
        <f>M7+M14+M18+M23+M30</f>
        <v>200428666.66666666</v>
      </c>
    </row>
    <row r="32" spans="2:15" x14ac:dyDescent="0.25">
      <c r="K32" s="1"/>
    </row>
  </sheetData>
  <mergeCells count="21">
    <mergeCell ref="B1:K1"/>
    <mergeCell ref="B2:B3"/>
    <mergeCell ref="C2:C3"/>
    <mergeCell ref="D2:D3"/>
    <mergeCell ref="E2:E3"/>
    <mergeCell ref="F2:G2"/>
    <mergeCell ref="H2:I2"/>
    <mergeCell ref="J2:K2"/>
    <mergeCell ref="B14:C14"/>
    <mergeCell ref="B10:B13"/>
    <mergeCell ref="B8:K8"/>
    <mergeCell ref="L2:M2"/>
    <mergeCell ref="B15:K15"/>
    <mergeCell ref="B4:B6"/>
    <mergeCell ref="B7:C7"/>
    <mergeCell ref="B18:C18"/>
    <mergeCell ref="B26:B29"/>
    <mergeCell ref="B31:C31"/>
    <mergeCell ref="B24:K24"/>
    <mergeCell ref="B19:K19"/>
    <mergeCell ref="B30:C3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D15"/>
  <sheetViews>
    <sheetView workbookViewId="0">
      <selection activeCell="C8" sqref="C8:D15"/>
    </sheetView>
  </sheetViews>
  <sheetFormatPr baseColWidth="10" defaultColWidth="11.42578125" defaultRowHeight="15" x14ac:dyDescent="0.25"/>
  <cols>
    <col min="4" max="4" width="22.28515625" customWidth="1"/>
  </cols>
  <sheetData>
    <row r="7" spans="3:4" ht="15.75" thickBot="1" x14ac:dyDescent="0.3"/>
    <row r="8" spans="3:4" ht="50.25" thickBot="1" x14ac:dyDescent="0.3">
      <c r="C8" s="2" t="s">
        <v>32</v>
      </c>
      <c r="D8" s="3" t="s">
        <v>33</v>
      </c>
    </row>
    <row r="9" spans="3:4" ht="16.5" customHeight="1" x14ac:dyDescent="0.25">
      <c r="C9" s="61">
        <v>1</v>
      </c>
      <c r="D9" s="4" t="s">
        <v>34</v>
      </c>
    </row>
    <row r="10" spans="3:4" ht="15" customHeight="1" x14ac:dyDescent="0.25">
      <c r="C10" s="65"/>
      <c r="D10" s="5">
        <v>287442000</v>
      </c>
    </row>
    <row r="11" spans="3:4" ht="15.75" customHeight="1" thickBot="1" x14ac:dyDescent="0.3">
      <c r="C11" s="62"/>
      <c r="D11" s="6"/>
    </row>
    <row r="12" spans="3:4" ht="15" customHeight="1" x14ac:dyDescent="0.25">
      <c r="C12" s="61">
        <v>2</v>
      </c>
      <c r="D12" s="66">
        <v>308484000</v>
      </c>
    </row>
    <row r="13" spans="3:4" ht="15.75" customHeight="1" thickBot="1" x14ac:dyDescent="0.3">
      <c r="C13" s="62"/>
      <c r="D13" s="67"/>
    </row>
    <row r="14" spans="3:4" ht="15" customHeight="1" x14ac:dyDescent="0.25">
      <c r="C14" s="61">
        <v>3</v>
      </c>
      <c r="D14" s="63">
        <v>315295000</v>
      </c>
    </row>
    <row r="15" spans="3:4" ht="15.75" customHeight="1" thickBot="1" x14ac:dyDescent="0.3">
      <c r="C15" s="62"/>
      <c r="D15" s="64"/>
    </row>
  </sheetData>
  <mergeCells count="5">
    <mergeCell ref="C14:C15"/>
    <mergeCell ref="D14:D15"/>
    <mergeCell ref="C9:C11"/>
    <mergeCell ref="C12:C13"/>
    <mergeCell ref="D12:D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Hewlett-Packard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Bertha</dc:creator>
  <cp:keywords/>
  <dc:description/>
  <cp:lastModifiedBy>Delcy Viviana Gomez Ortiz</cp:lastModifiedBy>
  <cp:revision/>
  <dcterms:created xsi:type="dcterms:W3CDTF">2017-06-06T19:44:29Z</dcterms:created>
  <dcterms:modified xsi:type="dcterms:W3CDTF">2019-04-02T15:02:00Z</dcterms:modified>
  <cp:category/>
  <cp:contentStatus/>
</cp:coreProperties>
</file>