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sena4-my.sharepoint.com/personal/agomezc_sena_edu_co/Documents/Desktop/2022/BIENES Y SERVICIOS/PROCESOS/MANTENIMIENTO INSFRAESTRUCTURA/ETAPA PRE CONTRACTUAL/OBSERVACIONES AL PLIEGO DE CONDICIONES/"/>
    </mc:Choice>
  </mc:AlternateContent>
  <xr:revisionPtr revIDLastSave="17" documentId="8_{0CF45A8B-609E-4D75-B754-C7D8D13B9D80}" xr6:coauthVersionLast="47" xr6:coauthVersionMax="47" xr10:uidLastSave="{C35E93AF-0DAA-4B8B-B9BD-47ABFE42A8F9}"/>
  <bookViews>
    <workbookView xWindow="-120" yWindow="-120" windowWidth="29040" windowHeight="15720" tabRatio="500" xr2:uid="{00000000-000D-0000-FFFF-FFFF00000000}"/>
  </bookViews>
  <sheets>
    <sheet name="Presupuesto " sheetId="4" r:id="rId1"/>
    <sheet name="Hoja1" sheetId="3" r:id="rId2"/>
  </sheets>
  <definedNames>
    <definedName name="_xlnm.Print_Area" localSheetId="0">'Presupuesto '!$A$1:$F$31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4" l="1"/>
  <c r="F17" i="4"/>
  <c r="F16" i="4"/>
  <c r="F12" i="4"/>
  <c r="F18" i="4" l="1"/>
  <c r="F13" i="4"/>
  <c r="F22" i="4" s="1"/>
  <c r="F24" i="4" l="1"/>
  <c r="F26" i="4" s="1"/>
  <c r="F23" i="4"/>
  <c r="F28" i="4" l="1"/>
  <c r="F29" i="4" s="1"/>
</calcChain>
</file>

<file path=xl/sharedStrings.xml><?xml version="1.0" encoding="utf-8"?>
<sst xmlns="http://schemas.openxmlformats.org/spreadsheetml/2006/main" count="36" uniqueCount="32">
  <si>
    <t>ITEM</t>
  </si>
  <si>
    <t>DESCRIPCION UNIDAD CANTIDAD</t>
  </si>
  <si>
    <t>Cantidad</t>
  </si>
  <si>
    <t>1.1</t>
  </si>
  <si>
    <t>1.2</t>
  </si>
  <si>
    <t>SUBTOTAL</t>
  </si>
  <si>
    <t>2.1</t>
  </si>
  <si>
    <t>2.2</t>
  </si>
  <si>
    <t>M2</t>
  </si>
  <si>
    <t>COSTO DIRECTO $ -</t>
  </si>
  <si>
    <t>(A) Administración $ -</t>
  </si>
  <si>
    <t>(U) Utilidad $ -</t>
  </si>
  <si>
    <t>IVA SOBRE UTILIDAD 19% $ -</t>
  </si>
  <si>
    <t>COSTO TOTAL OBRA $ -</t>
  </si>
  <si>
    <t>VALOR PARCIAL</t>
  </si>
  <si>
    <t>VR. UNITARIO</t>
  </si>
  <si>
    <t>Unidad de Medida</t>
  </si>
  <si>
    <t xml:space="preserve">ESTUDIO DE MERCADOS </t>
  </si>
  <si>
    <t xml:space="preserve">SERVICIO NACIONAL DE APRENDIZAJE -  CENTRO AGROEMPRESARIAL Y DESARROLLO PECUARIO DEL HUILA </t>
  </si>
  <si>
    <t>Imprevisto</t>
  </si>
  <si>
    <t>A.I.U</t>
  </si>
  <si>
    <t xml:space="preserve">CONCEPTO TÈCNICO - ARQ. DIANA MARIA SILVA BUENDIA </t>
  </si>
  <si>
    <t xml:space="preserve">MANTENIMIENTO CIELORRASO </t>
  </si>
  <si>
    <t>Desmonte de cielo raso incluye su estructura y retiro de escombros a un lugar autorizado.</t>
  </si>
  <si>
    <t>Suministro e instalación de cielo raso en pvc de 9 mm de anchura, color blanco mate, con fijación mediante varillas metálicas. el precio incluye estructura de soporte y acabados</t>
  </si>
  <si>
    <t xml:space="preserve">Suministro, transporte y aplicación de estuco y pintura en vinilo tipo I, tres manos en muros interiores, incluye resane en humedades </t>
  </si>
  <si>
    <t>Suministro, transporte y aplicación de  pintura en aceite para puertas y ventanas, se aplicara   dos manos en muros interiores en zocalos . Incluye resanes.</t>
  </si>
  <si>
    <t xml:space="preserve">PINTURA </t>
  </si>
  <si>
    <t xml:space="preserve">MANTENIMIENTO INFRAESTRUCTURA </t>
  </si>
  <si>
    <r>
      <rPr>
        <b/>
        <sz val="12"/>
        <color theme="1"/>
        <rFont val="Arial Narrow"/>
        <family val="2"/>
      </rPr>
      <t>OBJETO:</t>
    </r>
    <r>
      <rPr>
        <sz val="12"/>
        <color theme="1"/>
        <rFont val="Arial Narrow"/>
        <family val="2"/>
      </rPr>
      <t xml:space="preserve"> Prestar el Servicio de mantenimiento de la infraestructura del Centro Agroempresarial y Desarrollo Pecuario del Huila, SENA Regional Huila.</t>
    </r>
  </si>
  <si>
    <t xml:space="preserve">TOTAL MANTENIMIENTO INFRAESTRUCTURA </t>
  </si>
  <si>
    <t>ELABORACION 29/09/2022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</si>
</sst>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19">
    <xf numFmtId="0" fontId="0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right" vertical="center"/>
    </xf>
    <xf numFmtId="164" fontId="4" fillId="0" borderId="1" xfId="1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164" fontId="7" fillId="4" borderId="1" xfId="1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43" fontId="4" fillId="0" borderId="1" xfId="0" applyNumberFormat="1" applyFont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4" fontId="14" fillId="0" borderId="1" xfId="0" applyNumberFormat="1" applyFont="1" applyBorder="1" applyAlignment="1">
      <alignment horizontal="right" vertical="center" wrapText="1"/>
    </xf>
    <xf numFmtId="164" fontId="14" fillId="0" borderId="1" xfId="1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164" fontId="19" fillId="5" borderId="1" xfId="1" applyNumberFormat="1" applyFont="1" applyFill="1" applyBorder="1" applyAlignment="1">
      <alignment horizontal="right" vertical="center"/>
    </xf>
    <xf numFmtId="4" fontId="18" fillId="0" borderId="1" xfId="0" applyNumberFormat="1" applyFont="1" applyBorder="1" applyAlignment="1">
      <alignment horizontal="right" vertical="center" wrapText="1"/>
    </xf>
    <xf numFmtId="14" fontId="15" fillId="0" borderId="0" xfId="0" applyNumberFormat="1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</cellXfs>
  <cellStyles count="319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0" builtinId="8" hidden="1"/>
    <cellStyle name="Hipervínculo" xfId="102" builtinId="8" hidden="1"/>
    <cellStyle name="Hipervínculo" xfId="104" builtinId="8" hidden="1"/>
    <cellStyle name="Hipervínculo" xfId="106" builtinId="8" hidden="1"/>
    <cellStyle name="Hipervínculo" xfId="108" builtinId="8" hidden="1"/>
    <cellStyle name="Hipervínculo" xfId="110" builtinId="8" hidden="1"/>
    <cellStyle name="Hipervínculo" xfId="112" builtinId="8" hidden="1"/>
    <cellStyle name="Hipervínculo" xfId="114" builtinId="8" hidden="1"/>
    <cellStyle name="Hipervínculo" xfId="116" builtinId="8" hidden="1"/>
    <cellStyle name="Hipervínculo" xfId="118" builtinId="8" hidden="1"/>
    <cellStyle name="Hipervínculo" xfId="120" builtinId="8" hidden="1"/>
    <cellStyle name="Hipervínculo" xfId="122" builtinId="8" hidden="1"/>
    <cellStyle name="Hipervínculo" xfId="124" builtinId="8" hidden="1"/>
    <cellStyle name="Hipervínculo" xfId="126" builtinId="8" hidden="1"/>
    <cellStyle name="Hipervínculo" xfId="128" builtinId="8" hidden="1"/>
    <cellStyle name="Hipervínculo" xfId="130" builtinId="8" hidden="1"/>
    <cellStyle name="Hipervínculo" xfId="132" builtinId="8" hidden="1"/>
    <cellStyle name="Hipervínculo" xfId="134" builtinId="8" hidden="1"/>
    <cellStyle name="Hipervínculo" xfId="136" builtinId="8" hidden="1"/>
    <cellStyle name="Hipervínculo" xfId="138" builtinId="8" hidden="1"/>
    <cellStyle name="Hipervínculo" xfId="140" builtinId="8" hidden="1"/>
    <cellStyle name="Hipervínculo" xfId="142" builtinId="8" hidden="1"/>
    <cellStyle name="Hipervínculo" xfId="144" builtinId="8" hidden="1"/>
    <cellStyle name="Hipervínculo" xfId="146" builtinId="8" hidden="1"/>
    <cellStyle name="Hipervínculo" xfId="148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87" builtinId="8" hidden="1"/>
    <cellStyle name="Hipervínculo" xfId="189" builtinId="8" hidden="1"/>
    <cellStyle name="Hipervínculo" xfId="191" builtinId="8" hidden="1"/>
    <cellStyle name="Hipervínculo" xfId="193" builtinId="8" hidden="1"/>
    <cellStyle name="Hipervínculo" xfId="195" builtinId="8" hidden="1"/>
    <cellStyle name="Hipervínculo" xfId="197" builtinId="8" hidden="1"/>
    <cellStyle name="Hipervínculo" xfId="199" builtinId="8" hidden="1"/>
    <cellStyle name="Hipervínculo" xfId="201" builtinId="8" hidden="1"/>
    <cellStyle name="Hipervínculo" xfId="203" builtinId="8" hidden="1"/>
    <cellStyle name="Hipervínculo" xfId="205" builtinId="8" hidden="1"/>
    <cellStyle name="Hipervínculo" xfId="207" builtinId="8" hidden="1"/>
    <cellStyle name="Hipervínculo" xfId="209" builtinId="8" hidden="1"/>
    <cellStyle name="Hipervínculo" xfId="211" builtinId="8" hidden="1"/>
    <cellStyle name="Hipervínculo" xfId="213" builtinId="8" hidden="1"/>
    <cellStyle name="Hipervínculo" xfId="215" builtinId="8" hidden="1"/>
    <cellStyle name="Hipervínculo" xfId="217" builtinId="8" hidden="1"/>
    <cellStyle name="Hipervínculo" xfId="219" builtinId="8" hidden="1"/>
    <cellStyle name="Hipervínculo" xfId="221" builtinId="8" hidden="1"/>
    <cellStyle name="Hipervínculo" xfId="223" builtinId="8" hidden="1"/>
    <cellStyle name="Hipervínculo" xfId="225" builtinId="8" hidden="1"/>
    <cellStyle name="Hipervínculo" xfId="227" builtinId="8" hidden="1"/>
    <cellStyle name="Hipervínculo" xfId="229" builtinId="8" hidden="1"/>
    <cellStyle name="Hipervínculo" xfId="231" builtinId="8" hidden="1"/>
    <cellStyle name="Hipervínculo" xfId="233" builtinId="8" hidden="1"/>
    <cellStyle name="Hipervínculo" xfId="235" builtinId="8" hidden="1"/>
    <cellStyle name="Hipervínculo" xfId="237" builtinId="8" hidden="1"/>
    <cellStyle name="Hipervínculo" xfId="239" builtinId="8" hidden="1"/>
    <cellStyle name="Hipervínculo" xfId="241" builtinId="8" hidden="1"/>
    <cellStyle name="Hipervínculo" xfId="243" builtinId="8" hidden="1"/>
    <cellStyle name="Hipervínculo" xfId="245" builtinId="8" hidden="1"/>
    <cellStyle name="Hipervínculo" xfId="247" builtinId="8" hidden="1"/>
    <cellStyle name="Hipervínculo" xfId="249" builtinId="8" hidden="1"/>
    <cellStyle name="Hipervínculo" xfId="251" builtinId="8" hidden="1"/>
    <cellStyle name="Hipervínculo" xfId="253" builtinId="8" hidden="1"/>
    <cellStyle name="Hipervínculo" xfId="255" builtinId="8" hidden="1"/>
    <cellStyle name="Hipervínculo" xfId="257" builtinId="8" hidden="1"/>
    <cellStyle name="Hipervínculo" xfId="259" builtinId="8" hidden="1"/>
    <cellStyle name="Hipervínculo" xfId="261" builtinId="8" hidden="1"/>
    <cellStyle name="Hipervínculo" xfId="263" builtinId="8" hidden="1"/>
    <cellStyle name="Hipervínculo" xfId="265" builtinId="8" hidden="1"/>
    <cellStyle name="Hipervínculo" xfId="267" builtinId="8" hidden="1"/>
    <cellStyle name="Hipervínculo" xfId="269" builtinId="8" hidden="1"/>
    <cellStyle name="Hipervínculo" xfId="271" builtinId="8" hidden="1"/>
    <cellStyle name="Hipervínculo" xfId="273" builtinId="8" hidden="1"/>
    <cellStyle name="Hipervínculo" xfId="275" builtinId="8" hidden="1"/>
    <cellStyle name="Hipervínculo" xfId="277" builtinId="8" hidden="1"/>
    <cellStyle name="Hipervínculo" xfId="279" builtinId="8" hidden="1"/>
    <cellStyle name="Hipervínculo" xfId="281" builtinId="8" hidden="1"/>
    <cellStyle name="Hipervínculo" xfId="283" builtinId="8" hidden="1"/>
    <cellStyle name="Hipervínculo" xfId="285" builtinId="8" hidden="1"/>
    <cellStyle name="Hipervínculo" xfId="287" builtinId="8" hidden="1"/>
    <cellStyle name="Hipervínculo" xfId="289" builtinId="8" hidden="1"/>
    <cellStyle name="Hipervínculo" xfId="291" builtinId="8" hidden="1"/>
    <cellStyle name="Hipervínculo" xfId="293" builtinId="8" hidden="1"/>
    <cellStyle name="Hipervínculo" xfId="295" builtinId="8" hidden="1"/>
    <cellStyle name="Hipervínculo" xfId="297" builtinId="8" hidden="1"/>
    <cellStyle name="Hipervínculo" xfId="299" builtinId="8" hidden="1"/>
    <cellStyle name="Hipervínculo" xfId="301" builtinId="8" hidden="1"/>
    <cellStyle name="Hipervínculo" xfId="303" builtinId="8" hidden="1"/>
    <cellStyle name="Hipervínculo" xfId="305" builtinId="8" hidden="1"/>
    <cellStyle name="Hipervínculo" xfId="307" builtinId="8" hidden="1"/>
    <cellStyle name="Hipervínculo" xfId="309" builtinId="8" hidden="1"/>
    <cellStyle name="Hipervínculo" xfId="311" builtinId="8" hidden="1"/>
    <cellStyle name="Hipervínculo" xfId="313" builtinId="8" hidden="1"/>
    <cellStyle name="Hipervínculo" xfId="315" builtinId="8" hidden="1"/>
    <cellStyle name="Hipervínculo" xfId="317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Hipervínculo visitado" xfId="101" builtinId="9" hidden="1"/>
    <cellStyle name="Hipervínculo visitado" xfId="103" builtinId="9" hidden="1"/>
    <cellStyle name="Hipervínculo visitado" xfId="105" builtinId="9" hidden="1"/>
    <cellStyle name="Hipervínculo visitado" xfId="107" builtinId="9" hidden="1"/>
    <cellStyle name="Hipervínculo visitado" xfId="109" builtinId="9" hidden="1"/>
    <cellStyle name="Hipervínculo visitado" xfId="111" builtinId="9" hidden="1"/>
    <cellStyle name="Hipervínculo visitado" xfId="113" builtinId="9" hidden="1"/>
    <cellStyle name="Hipervínculo visitado" xfId="115" builtinId="9" hidden="1"/>
    <cellStyle name="Hipervínculo visitado" xfId="117" builtinId="9" hidden="1"/>
    <cellStyle name="Hipervínculo visitado" xfId="119" builtinId="9" hidden="1"/>
    <cellStyle name="Hipervínculo visitado" xfId="121" builtinId="9" hidden="1"/>
    <cellStyle name="Hipervínculo visitado" xfId="123" builtinId="9" hidden="1"/>
    <cellStyle name="Hipervínculo visitado" xfId="125" builtinId="9" hidden="1"/>
    <cellStyle name="Hipervínculo visitado" xfId="127" builtinId="9" hidden="1"/>
    <cellStyle name="Hipervínculo visitado" xfId="129" builtinId="9" hidden="1"/>
    <cellStyle name="Hipervínculo visitado" xfId="131" builtinId="9" hidden="1"/>
    <cellStyle name="Hipervínculo visitado" xfId="133" builtinId="9" hidden="1"/>
    <cellStyle name="Hipervínculo visitado" xfId="135" builtinId="9" hidden="1"/>
    <cellStyle name="Hipervínculo visitado" xfId="137" builtinId="9" hidden="1"/>
    <cellStyle name="Hipervínculo visitado" xfId="139" builtinId="9" hidden="1"/>
    <cellStyle name="Hipervínculo visitado" xfId="141" builtinId="9" hidden="1"/>
    <cellStyle name="Hipervínculo visitado" xfId="143" builtinId="9" hidden="1"/>
    <cellStyle name="Hipervínculo visitado" xfId="145" builtinId="9" hidden="1"/>
    <cellStyle name="Hipervínculo visitado" xfId="147" builtinId="9" hidden="1"/>
    <cellStyle name="Hipervínculo visitado" xfId="149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0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198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6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4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2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0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38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6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4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Hipervínculo visitado" xfId="262" builtinId="9" hidden="1"/>
    <cellStyle name="Hipervínculo visitado" xfId="264" builtinId="9" hidden="1"/>
    <cellStyle name="Hipervínculo visitado" xfId="266" builtinId="9" hidden="1"/>
    <cellStyle name="Hipervínculo visitado" xfId="268" builtinId="9" hidden="1"/>
    <cellStyle name="Hipervínculo visitado" xfId="270" builtinId="9" hidden="1"/>
    <cellStyle name="Hipervínculo visitado" xfId="272" builtinId="9" hidden="1"/>
    <cellStyle name="Hipervínculo visitado" xfId="274" builtinId="9" hidden="1"/>
    <cellStyle name="Hipervínculo visitado" xfId="276" builtinId="9" hidden="1"/>
    <cellStyle name="Hipervínculo visitado" xfId="278" builtinId="9" hidden="1"/>
    <cellStyle name="Hipervínculo visitado" xfId="280" builtinId="9" hidden="1"/>
    <cellStyle name="Hipervínculo visitado" xfId="282" builtinId="9" hidden="1"/>
    <cellStyle name="Hipervínculo visitado" xfId="284" builtinId="9" hidden="1"/>
    <cellStyle name="Hipervínculo visitado" xfId="286" builtinId="9" hidden="1"/>
    <cellStyle name="Hipervínculo visitado" xfId="288" builtinId="9" hidden="1"/>
    <cellStyle name="Hipervínculo visitado" xfId="290" builtinId="9" hidden="1"/>
    <cellStyle name="Hipervínculo visitado" xfId="292" builtinId="9" hidden="1"/>
    <cellStyle name="Hipervínculo visitado" xfId="294" builtinId="9" hidden="1"/>
    <cellStyle name="Hipervínculo visitado" xfId="296" builtinId="9" hidden="1"/>
    <cellStyle name="Hipervínculo visitado" xfId="298" builtinId="9" hidden="1"/>
    <cellStyle name="Hipervínculo visitado" xfId="300" builtinId="9" hidden="1"/>
    <cellStyle name="Hipervínculo visitado" xfId="302" builtinId="9" hidden="1"/>
    <cellStyle name="Hipervínculo visitado" xfId="304" builtinId="9" hidden="1"/>
    <cellStyle name="Hipervínculo visitado" xfId="306" builtinId="9" hidden="1"/>
    <cellStyle name="Hipervínculo visitado" xfId="308" builtinId="9" hidden="1"/>
    <cellStyle name="Hipervínculo visitado" xfId="310" builtinId="9" hidden="1"/>
    <cellStyle name="Hipervínculo visitado" xfId="312" builtinId="9" hidden="1"/>
    <cellStyle name="Hipervínculo visitado" xfId="314" builtinId="9" hidden="1"/>
    <cellStyle name="Hipervínculo visitado" xfId="316" builtinId="9" hidden="1"/>
    <cellStyle name="Hipervínculo visitado" xfId="318" builtinId="9" hidden="1"/>
    <cellStyle name="Millares [0]" xfId="1" builtinId="6"/>
    <cellStyle name="Normal" xfId="0" builtinId="0"/>
    <cellStyle name="Normal 6" xfId="150" xr:uid="{00000000-0005-0000-0000-00003E01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186266</xdr:colOff>
      <xdr:row>0</xdr:row>
      <xdr:rowOff>143934</xdr:rowOff>
    </xdr:from>
    <xdr:to>
      <xdr:col>1</xdr:col>
      <xdr:colOff>474133</xdr:colOff>
      <xdr:row>4</xdr:row>
      <xdr:rowOff>28110</xdr:rowOff>
    </xdr:to>
    <xdr:pic>
      <xdr:nvPicPr>
        <xdr:cNvPr id="2" name="Imagen 1" descr="100px-Sena_Colombia_logo.svg.png">
          <a:extLst>
            <a:ext uri="{FF2B5EF4-FFF2-40B4-BE49-F238E27FC236}">
              <a16:creationId xmlns:a16="http://schemas.microsoft.com/office/drawing/2014/main" id="{D8AF6F77-6761-423E-95E0-A39B5D635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266" y="143934"/>
          <a:ext cx="706967" cy="731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10C8-4348-4E59-B751-EDDF72BE02B8}">
  <dimension ref="A1:N34"/>
  <sheetViews>
    <sheetView tabSelected="1" view="pageBreakPreview" topLeftCell="A5" zoomScale="115" zoomScaleNormal="96" zoomScaleSheetLayoutView="115" zoomScalePageLayoutView="150" workbookViewId="0">
      <selection activeCell="J17" sqref="J17"/>
    </sheetView>
  </sheetViews>
  <sheetFormatPr baseColWidth="10" defaultColWidth="10.875" defaultRowHeight="12.75" x14ac:dyDescent="0.25"/>
  <cols>
    <col min="1" max="1" width="5.5" style="13" bestFit="1" customWidth="1"/>
    <col min="2" max="2" width="49.5" style="13" customWidth="1"/>
    <col min="3" max="3" width="12" style="14" customWidth="1"/>
    <col min="4" max="4" width="8.125" style="13" customWidth="1"/>
    <col min="5" max="5" width="11.625" style="31" customWidth="1"/>
    <col min="6" max="6" width="17.625" style="31" customWidth="1"/>
    <col min="7" max="16384" width="10.875" style="13"/>
  </cols>
  <sheetData>
    <row r="1" spans="1:6" x14ac:dyDescent="0.25">
      <c r="A1" s="68"/>
      <c r="B1" s="69"/>
      <c r="C1" s="69"/>
      <c r="D1" s="69"/>
      <c r="E1" s="69"/>
      <c r="F1" s="69"/>
    </row>
    <row r="2" spans="1:6" ht="18" x14ac:dyDescent="0.25">
      <c r="A2" s="70" t="s">
        <v>17</v>
      </c>
      <c r="B2" s="71"/>
      <c r="C2" s="71"/>
      <c r="D2" s="71"/>
      <c r="E2" s="71"/>
      <c r="F2" s="71"/>
    </row>
    <row r="3" spans="1:6" ht="18" x14ac:dyDescent="0.25">
      <c r="A3" s="70" t="s">
        <v>18</v>
      </c>
      <c r="B3" s="71"/>
      <c r="C3" s="71"/>
      <c r="D3" s="71"/>
      <c r="E3" s="71"/>
      <c r="F3" s="71"/>
    </row>
    <row r="4" spans="1:6" ht="18" x14ac:dyDescent="0.25">
      <c r="A4" s="70" t="s">
        <v>28</v>
      </c>
      <c r="B4" s="72"/>
      <c r="C4" s="72"/>
      <c r="D4" s="72"/>
      <c r="E4" s="72"/>
      <c r="F4" s="72"/>
    </row>
    <row r="5" spans="1:6" x14ac:dyDescent="0.25">
      <c r="A5" s="73"/>
      <c r="B5" s="74"/>
      <c r="C5" s="74"/>
      <c r="D5" s="74"/>
      <c r="E5" s="74"/>
      <c r="F5" s="74"/>
    </row>
    <row r="6" spans="1:6" ht="47.25" customHeight="1" x14ac:dyDescent="0.25">
      <c r="A6" s="67" t="s">
        <v>29</v>
      </c>
      <c r="B6" s="67"/>
      <c r="C6" s="67"/>
      <c r="D6" s="67"/>
      <c r="E6" s="67"/>
      <c r="F6" s="67"/>
    </row>
    <row r="7" spans="1:6" ht="18.75" customHeight="1" x14ac:dyDescent="0.25">
      <c r="A7" s="45"/>
      <c r="B7" s="46"/>
      <c r="C7" s="47"/>
      <c r="D7" s="46"/>
      <c r="E7" s="48"/>
      <c r="F7" s="48"/>
    </row>
    <row r="8" spans="1:6" s="1" customFormat="1" ht="24" customHeight="1" x14ac:dyDescent="0.25">
      <c r="A8" s="59"/>
      <c r="B8" s="60"/>
      <c r="C8" s="60"/>
      <c r="D8" s="60"/>
      <c r="E8" s="75" t="s">
        <v>21</v>
      </c>
      <c r="F8" s="75"/>
    </row>
    <row r="9" spans="1:6" s="1" customFormat="1" ht="25.5" x14ac:dyDescent="0.25">
      <c r="A9" s="15" t="s">
        <v>0</v>
      </c>
      <c r="B9" s="15" t="s">
        <v>1</v>
      </c>
      <c r="C9" s="15" t="s">
        <v>16</v>
      </c>
      <c r="D9" s="16" t="s">
        <v>2</v>
      </c>
      <c r="E9" s="64" t="s">
        <v>15</v>
      </c>
      <c r="F9" s="32" t="s">
        <v>14</v>
      </c>
    </row>
    <row r="10" spans="1:6" x14ac:dyDescent="0.25">
      <c r="A10" s="17">
        <v>1</v>
      </c>
      <c r="B10" s="18" t="s">
        <v>22</v>
      </c>
      <c r="C10" s="18"/>
      <c r="D10" s="18"/>
      <c r="E10" s="27"/>
      <c r="F10" s="27"/>
    </row>
    <row r="11" spans="1:6" s="54" customFormat="1" ht="31.5" customHeight="1" x14ac:dyDescent="0.25">
      <c r="A11" s="50" t="s">
        <v>3</v>
      </c>
      <c r="B11" s="51" t="s">
        <v>23</v>
      </c>
      <c r="C11" s="55" t="s">
        <v>8</v>
      </c>
      <c r="D11" s="55">
        <v>214.98</v>
      </c>
      <c r="E11" s="52">
        <v>20609</v>
      </c>
      <c r="F11" s="53">
        <f>E11*D11</f>
        <v>4430522.8199999994</v>
      </c>
    </row>
    <row r="12" spans="1:6" s="54" customFormat="1" ht="40.5" customHeight="1" x14ac:dyDescent="0.25">
      <c r="A12" s="50" t="s">
        <v>4</v>
      </c>
      <c r="B12" s="51" t="s">
        <v>24</v>
      </c>
      <c r="C12" s="55" t="s">
        <v>8</v>
      </c>
      <c r="D12" s="55">
        <v>214.98</v>
      </c>
      <c r="E12" s="62">
        <v>84219</v>
      </c>
      <c r="F12" s="53">
        <f>E12*D12</f>
        <v>18105400.619999997</v>
      </c>
    </row>
    <row r="13" spans="1:6" x14ac:dyDescent="0.25">
      <c r="A13" s="10"/>
      <c r="B13" s="3" t="s">
        <v>5</v>
      </c>
      <c r="C13" s="9"/>
      <c r="D13" s="10"/>
      <c r="E13" s="34"/>
      <c r="F13" s="33">
        <f>SUM(F11:F12)</f>
        <v>22535923.439999998</v>
      </c>
    </row>
    <row r="14" spans="1:6" s="25" customFormat="1" x14ac:dyDescent="0.25">
      <c r="A14" s="22"/>
      <c r="B14" s="23"/>
      <c r="C14" s="24"/>
      <c r="D14" s="22"/>
      <c r="E14" s="29"/>
      <c r="F14" s="29"/>
    </row>
    <row r="15" spans="1:6" x14ac:dyDescent="0.25">
      <c r="A15" s="17">
        <v>2</v>
      </c>
      <c r="B15" s="56" t="s">
        <v>27</v>
      </c>
      <c r="C15" s="19"/>
      <c r="D15" s="20"/>
      <c r="E15" s="27"/>
      <c r="F15" s="27"/>
    </row>
    <row r="16" spans="1:6" ht="25.5" x14ac:dyDescent="0.25">
      <c r="A16" s="4" t="s">
        <v>6</v>
      </c>
      <c r="B16" s="51" t="s">
        <v>25</v>
      </c>
      <c r="C16" s="55" t="s">
        <v>8</v>
      </c>
      <c r="D16" s="55">
        <v>1560</v>
      </c>
      <c r="E16" s="7">
        <v>15500</v>
      </c>
      <c r="F16" s="28">
        <f>E16*D16</f>
        <v>24180000</v>
      </c>
    </row>
    <row r="17" spans="1:6" ht="37.5" customHeight="1" x14ac:dyDescent="0.25">
      <c r="A17" s="4" t="s">
        <v>7</v>
      </c>
      <c r="B17" s="51" t="s">
        <v>26</v>
      </c>
      <c r="C17" s="55" t="s">
        <v>8</v>
      </c>
      <c r="D17" s="55">
        <v>199</v>
      </c>
      <c r="E17" s="7">
        <v>16000</v>
      </c>
      <c r="F17" s="28">
        <f>E17*D17</f>
        <v>3184000</v>
      </c>
    </row>
    <row r="18" spans="1:6" x14ac:dyDescent="0.25">
      <c r="A18" s="10"/>
      <c r="B18" s="3" t="s">
        <v>5</v>
      </c>
      <c r="C18" s="2"/>
      <c r="D18" s="35"/>
      <c r="E18" s="34"/>
      <c r="F18" s="33">
        <f>SUM(F16:F17)</f>
        <v>27364000</v>
      </c>
    </row>
    <row r="19" spans="1:6" s="25" customFormat="1" x14ac:dyDescent="0.25">
      <c r="A19" s="22"/>
      <c r="B19" s="23"/>
      <c r="C19" s="24"/>
      <c r="D19" s="22"/>
      <c r="E19" s="29"/>
      <c r="F19" s="29"/>
    </row>
    <row r="20" spans="1:6" x14ac:dyDescent="0.25">
      <c r="A20" s="8"/>
      <c r="B20" s="5"/>
      <c r="C20" s="6"/>
      <c r="D20" s="26"/>
      <c r="E20" s="30"/>
      <c r="F20" s="30"/>
    </row>
    <row r="21" spans="1:6" x14ac:dyDescent="0.25">
      <c r="A21" s="8"/>
      <c r="B21" s="5"/>
      <c r="C21" s="6"/>
      <c r="D21" s="11"/>
      <c r="E21" s="30"/>
      <c r="F21" s="30"/>
    </row>
    <row r="22" spans="1:6" x14ac:dyDescent="0.25">
      <c r="A22" s="8"/>
      <c r="B22" s="58" t="s">
        <v>9</v>
      </c>
      <c r="C22" s="6"/>
      <c r="D22" s="11"/>
      <c r="E22" s="30"/>
      <c r="F22" s="37">
        <f>F13+F18</f>
        <v>49899923.439999998</v>
      </c>
    </row>
    <row r="23" spans="1:6" x14ac:dyDescent="0.25">
      <c r="A23" s="8"/>
      <c r="B23" s="5" t="s">
        <v>10</v>
      </c>
      <c r="C23" s="6"/>
      <c r="D23" s="12"/>
      <c r="E23" s="36">
        <v>0.2</v>
      </c>
      <c r="F23" s="28">
        <f>F22*E23</f>
        <v>9979984.6879999992</v>
      </c>
    </row>
    <row r="24" spans="1:6" x14ac:dyDescent="0.25">
      <c r="A24" s="8"/>
      <c r="B24" s="5" t="s">
        <v>11</v>
      </c>
      <c r="C24" s="6"/>
      <c r="D24" s="12"/>
      <c r="E24" s="36">
        <v>0.05</v>
      </c>
      <c r="F24" s="28">
        <f>F22*E24</f>
        <v>2494996.1719999998</v>
      </c>
    </row>
    <row r="25" spans="1:6" x14ac:dyDescent="0.25">
      <c r="A25" s="8"/>
      <c r="B25" s="51" t="s">
        <v>19</v>
      </c>
      <c r="C25" s="6"/>
      <c r="D25" s="11"/>
      <c r="E25" s="30"/>
      <c r="F25" s="30"/>
    </row>
    <row r="26" spans="1:6" x14ac:dyDescent="0.25">
      <c r="A26" s="8"/>
      <c r="B26" s="5" t="s">
        <v>12</v>
      </c>
      <c r="C26" s="6"/>
      <c r="D26" s="11"/>
      <c r="E26" s="30"/>
      <c r="F26" s="28">
        <f>F24*0.19</f>
        <v>474049.27267999994</v>
      </c>
    </row>
    <row r="27" spans="1:6" x14ac:dyDescent="0.25">
      <c r="A27" s="8"/>
      <c r="B27" s="51" t="s">
        <v>20</v>
      </c>
      <c r="C27" s="6"/>
      <c r="D27" s="11"/>
      <c r="E27" s="30"/>
      <c r="F27" s="28"/>
    </row>
    <row r="28" spans="1:6" x14ac:dyDescent="0.25">
      <c r="A28" s="8"/>
      <c r="B28" s="5" t="s">
        <v>13</v>
      </c>
      <c r="C28" s="6"/>
      <c r="D28" s="11"/>
      <c r="E28" s="30"/>
      <c r="F28" s="28">
        <f>SUM(F22:F26)</f>
        <v>62848953.572679996</v>
      </c>
    </row>
    <row r="29" spans="1:6" ht="16.5" x14ac:dyDescent="0.25">
      <c r="A29" s="2"/>
      <c r="B29" s="57" t="s">
        <v>30</v>
      </c>
      <c r="C29" s="21"/>
      <c r="D29" s="21"/>
      <c r="E29" s="38"/>
      <c r="F29" s="61">
        <f>SUM(F28:F28)</f>
        <v>62848953.572679996</v>
      </c>
    </row>
    <row r="30" spans="1:6" x14ac:dyDescent="0.25">
      <c r="A30" s="39"/>
      <c r="B30" s="40"/>
      <c r="C30" s="65"/>
      <c r="D30" s="40"/>
      <c r="E30" s="41"/>
      <c r="F30" s="41"/>
    </row>
    <row r="31" spans="1:6" ht="12.75" customHeight="1" x14ac:dyDescent="0.25">
      <c r="A31" s="42"/>
      <c r="B31" s="63" t="s">
        <v>31</v>
      </c>
      <c r="C31" s="66"/>
      <c r="D31" s="43"/>
      <c r="E31" s="44"/>
      <c r="F31" s="44"/>
    </row>
    <row r="34" spans="3:3" x14ac:dyDescent="0.25">
      <c r="C34" s="49"/>
    </row>
  </sheetData>
  <mergeCells count="7">
    <mergeCell ref="E8:F8"/>
    <mergeCell ref="A1:F1"/>
    <mergeCell ref="A2:F2"/>
    <mergeCell ref="A3:F3"/>
    <mergeCell ref="A4:F4"/>
    <mergeCell ref="A5:F5"/>
    <mergeCell ref="A6:F6"/>
  </mergeCells>
  <pageMargins left="0.75000000000000011" right="0.75000000000000011" top="1" bottom="1" header="0.5" footer="0.5"/>
  <pageSetup scale="53" orientation="landscape" horizontalDpi="4294967292" verticalDpi="4294967292" r:id="rId1"/>
  <headerFoot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7F762-2AE9-45B4-B1BE-21408E6F9289}">
  <dimension ref="A1"/>
  <sheetViews>
    <sheetView workbookViewId="0">
      <selection activeCell="P34" sqref="P34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</vt:lpstr>
      <vt:lpstr>Hoja1</vt:lpstr>
      <vt:lpstr>'Presupuesto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Quantica Consultora</dc:creator>
  <cp:lastModifiedBy>Astrid Solanyi Gomez Cuellar</cp:lastModifiedBy>
  <cp:lastPrinted>2022-09-28T23:25:31Z</cp:lastPrinted>
  <dcterms:created xsi:type="dcterms:W3CDTF">2020-06-12T00:20:04Z</dcterms:created>
  <dcterms:modified xsi:type="dcterms:W3CDTF">2022-10-28T20:26:54Z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2022-10-28T20:07:15Z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fb06c5b0-ceb0-415f-adbb-e98e82c28837</vt:lpwstr>
  </property>
  <property fmtid="{D5CDD505-2E9C-101B-9397-08002B2CF9AE}" pid="8" name="MSIP_Label_1299739c-ad3d-4908-806e-4d91151a6e13_ContentBits">
    <vt:lpwstr>0</vt:lpwstr>
  </property>
</Properties>
</file>