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davcomco-my.sharepoint.com/personal/patricia_espinosa_cdav_gov_co/Documents/CDAV LTDA AÑO 2022/MELISSA/1.  PROCESOS/10. CDAV-20220164-LP - SERVICIOS DE ASEO - CON VIGENCIA FUTURA/PARA PUBLICAR CORRECCIONES/"/>
    </mc:Choice>
  </mc:AlternateContent>
  <xr:revisionPtr revIDLastSave="13" documentId="8_{7B1B50D8-035E-4567-ABFF-53B76167BE19}" xr6:coauthVersionLast="47" xr6:coauthVersionMax="47" xr10:uidLastSave="{3EDE750B-D754-40BB-B4DE-E5DCB9DB9227}"/>
  <bookViews>
    <workbookView xWindow="-120" yWindow="-120" windowWidth="20730" windowHeight="11160" xr2:uid="{5D8A1CC1-5BDC-4A50-A40C-F776095695ED}"/>
  </bookViews>
  <sheets>
    <sheet name="VIGENCIA 2022" sheetId="1" r:id="rId1"/>
    <sheet name="VIGENCIA 2023" sheetId="3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5" i="3" l="1"/>
  <c r="L11" i="3" l="1"/>
  <c r="I11" i="3"/>
  <c r="L10" i="3"/>
  <c r="I10" i="3"/>
  <c r="L9" i="3"/>
  <c r="I9" i="3"/>
  <c r="L8" i="3"/>
  <c r="I8" i="3"/>
  <c r="L7" i="3"/>
  <c r="I7" i="3"/>
  <c r="L6" i="3"/>
  <c r="I6" i="3"/>
  <c r="I12" i="3" l="1"/>
  <c r="I15" i="3" s="1"/>
  <c r="L12" i="3"/>
  <c r="I6" i="1"/>
  <c r="I7" i="1"/>
  <c r="L9" i="1"/>
  <c r="I11" i="1"/>
  <c r="I10" i="1"/>
  <c r="I9" i="1"/>
  <c r="I8" i="1"/>
  <c r="L11" i="1"/>
  <c r="L10" i="1"/>
  <c r="L7" i="1"/>
  <c r="L6" i="1"/>
  <c r="L8" i="1"/>
  <c r="H16" i="3" l="1"/>
  <c r="L12" i="1"/>
  <c r="L15" i="1" s="1"/>
  <c r="I12" i="1" l="1"/>
  <c r="I15" i="1" s="1"/>
  <c r="H16" i="1" l="1"/>
</calcChain>
</file>

<file path=xl/sharedStrings.xml><?xml version="1.0" encoding="utf-8"?>
<sst xmlns="http://schemas.openxmlformats.org/spreadsheetml/2006/main" count="154" uniqueCount="52">
  <si>
    <t>Item</t>
  </si>
  <si>
    <t>Categoría</t>
  </si>
  <si>
    <t>Servicio</t>
  </si>
  <si>
    <t>Característica 1</t>
  </si>
  <si>
    <t>Disponibilidad</t>
  </si>
  <si>
    <t xml:space="preserve">Valor Mensual / Valor X Unidad </t>
  </si>
  <si>
    <t>Cantidad Operarios</t>
  </si>
  <si>
    <t>Unidad</t>
  </si>
  <si>
    <t xml:space="preserve">Valor Mensual / Valor 7 Meses </t>
  </si>
  <si>
    <t>Servicio de Personal</t>
  </si>
  <si>
    <t>Operario de aseo y cafetería</t>
  </si>
  <si>
    <t>Operario de aseo (Resiclador de oficio)</t>
  </si>
  <si>
    <t>Tiempo Completo</t>
  </si>
  <si>
    <t>Mes</t>
  </si>
  <si>
    <t>Servicios Especiales</t>
  </si>
  <si>
    <t>Jardinería</t>
  </si>
  <si>
    <t>M2 / mes</t>
  </si>
  <si>
    <t>Fumigación</t>
  </si>
  <si>
    <t>Subtotal</t>
  </si>
  <si>
    <t>% AIU</t>
  </si>
  <si>
    <t>IVA</t>
  </si>
  <si>
    <t>Total</t>
  </si>
  <si>
    <t>NOTAS</t>
  </si>
  <si>
    <r>
      <rPr>
        <b/>
        <sz val="11"/>
        <rFont val="Arial"/>
        <family val="2"/>
      </rPr>
      <t xml:space="preserve">NOTA 2: </t>
    </r>
    <r>
      <rPr>
        <sz val="11"/>
        <rFont val="Arial"/>
        <family val="2"/>
      </rPr>
      <t>Para la presentación de la oferta, el oferente deberá tener en cuenta el presupuesto total que determinó el análisis del sector económico, asumir y tener en cuenta  las deducciones por concepto de impuestos, contribuciones y demás conceptos que se encuentren estipulados por las normas vigentes aplicables en la materia.</t>
    </r>
  </si>
  <si>
    <t>VALOR TOTAL  OFERTA:</t>
  </si>
  <si>
    <t>VALOR TOTAL  (EN LETRAS):</t>
  </si>
  <si>
    <t>RAZON SOCIAL/NOMBRE:</t>
  </si>
  <si>
    <t>NIT/CC:</t>
  </si>
  <si>
    <t>NOMBRE REPRESENTANTE LEGAL:</t>
  </si>
  <si>
    <t>IDENTIFICACION REPRESENTANTE LEGAL:</t>
  </si>
  <si>
    <t>DIRECCIÓN:</t>
  </si>
  <si>
    <t>TELEFONO:</t>
  </si>
  <si>
    <t>CORREO ELECTRÓNICO:</t>
  </si>
  <si>
    <r>
      <t xml:space="preserve">
FORMATO DE PROPUESTA ECONÓMICA 
</t>
    </r>
    <r>
      <rPr>
        <b/>
        <sz val="12"/>
        <rFont val="Arial"/>
        <family val="2"/>
      </rPr>
      <t xml:space="preserve">PROCESO No. CDAV-20220164-LP
</t>
    </r>
  </si>
  <si>
    <t>CDAV LTDA.</t>
  </si>
  <si>
    <t>SECRETARIA DE MOVILIDAD</t>
  </si>
  <si>
    <r>
      <t xml:space="preserve">NOTA 4: </t>
    </r>
    <r>
      <rPr>
        <sz val="11"/>
        <color theme="1"/>
        <rFont val="Arial"/>
        <family val="2"/>
      </rPr>
      <t>Debera diligenciar el precio unitario de cada uno de los ítems, incluido IVA y demás costos directos e indirectos y tributos a los que haya lugar para la ejecución contractual.  El incumplimiento incurrirá en causal de rechazo de la oferta.</t>
    </r>
  </si>
  <si>
    <r>
      <t xml:space="preserve">Nota 1: </t>
    </r>
    <r>
      <rPr>
        <sz val="11"/>
        <color theme="1"/>
        <rFont val="Arial"/>
        <family val="2"/>
      </rPr>
      <t>El valor de la propuesta debe cubrir todos los costos directos o indirectos derivados del contrato en el evento de adjudicación.</t>
    </r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</si>
  <si>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Los impuestos a Nivel Nacional (IVA y Retenciones en la Fuente) a cargo del contratista, se aplicarán de acuerdo con la naturaleza de este establecida en el RUT:Persona Natural, Persona Jurídica, Régimen Común, Régimen Simplificado, Gran Contribuyente y Autorretenedor.</t>
    </r>
  </si>
  <si>
    <r>
      <rPr>
        <b/>
        <sz val="11"/>
        <rFont val="Arial"/>
        <family val="2"/>
      </rPr>
      <t>NOTA 6:</t>
    </r>
    <r>
      <rPr>
        <sz val="11"/>
        <rFont val="Arial"/>
        <family val="2"/>
      </rPr>
      <t xml:space="preserve"> El proponente deberá presentar su oferta dentro del presupuesto oficial. En caso de superarlo, incurrirá en causal de rechazo de la oferta.</t>
    </r>
  </si>
  <si>
    <r>
      <t>NOTA 7:</t>
    </r>
    <r>
      <rPr>
        <sz val="11"/>
        <color theme="1"/>
        <rFont val="Arial"/>
        <family val="2"/>
      </rPr>
      <t xml:space="preserve"> Si el proponente sobrepasa en su propuesta el valor señalado como presupuesto oficial para la presente Licitación Pública, o el presupuesto oficial para cada Entidad, incurrirá en causal de rechazo de la oferta.</t>
    </r>
  </si>
  <si>
    <r>
      <t xml:space="preserve">NOTA:5 </t>
    </r>
    <r>
      <rPr>
        <sz val="11"/>
        <color theme="1"/>
        <rFont val="Arial"/>
        <family val="2"/>
      </rPr>
      <t>Los datos de este formato "Oferta economica" no podran ser modificados o alterados por ningun motivo, en caso de tal sera causal de rechazo de la oferta</t>
    </r>
    <r>
      <rPr>
        <b/>
        <sz val="11"/>
        <color theme="1"/>
        <rFont val="Arial"/>
        <family val="2"/>
      </rPr>
      <t>.</t>
    </r>
  </si>
  <si>
    <t xml:space="preserve"> Jardineria capacitado para trabajo en alturas</t>
  </si>
  <si>
    <t>Persona que preste el Servicio de aseo y Jardineria capacitado para trabajo en alturas</t>
  </si>
  <si>
    <t xml:space="preserve">Jardinero capacitado para trabajo en alturas y Servicio de  Mantenimiento de edificios Y zonas verdes </t>
  </si>
  <si>
    <t>Jardinero ZONA PROTEGIDA capacitado para trabajo en alturas y Operario de  Mantenimiento capacitado para trabajo en alturas.</t>
  </si>
  <si>
    <r>
      <t xml:space="preserve">Nota 8:  </t>
    </r>
    <r>
      <rPr>
        <sz val="11"/>
        <color theme="1"/>
        <rFont val="Arial"/>
        <family val="2"/>
      </rPr>
      <t>Las ofertas económicas tambien se deben presentar en formato Excel so pena de rechazo.</t>
    </r>
  </si>
  <si>
    <t>N/A</t>
  </si>
  <si>
    <t>Cantidad de Tiempo de Prestacion del Servicio X MESES</t>
  </si>
  <si>
    <r>
      <rPr>
        <b/>
        <sz val="11"/>
        <color rgb="FF000000"/>
        <rFont val="Arial"/>
        <family val="2"/>
      </rPr>
      <t>OBJETO:</t>
    </r>
    <r>
      <rPr>
        <sz val="11"/>
        <color rgb="FF000000"/>
        <rFont val="Arial"/>
        <family val="2"/>
      </rPr>
      <t xml:space="preserve"> SUMINISTRO DEL SERVICIO DE ASEO INTEGRAL, MANTENIMIENTO Y EMBELLECIMIENTO DE ZONAS VERDES,
 MANTENIMIENTO Y REPARACIÓN DE ZONAS LOCATIVAS Y FUMIGACIÓN PARA LAS DIFERENTES ÁREAS DEL CENTRO DE DIAGNÓSTICO 
AUTOMOTOR DEL VALLE LTDA., Y LA SECRETARÍA DE MOVILIDAD DE SANTIAGO DE CALI.
</t>
    </r>
    <r>
      <rPr>
        <b/>
        <sz val="11"/>
        <color rgb="FF000000"/>
        <rFont val="Arial"/>
        <family val="2"/>
      </rPr>
      <t>PROCESO CDAV-20220164-LP</t>
    </r>
  </si>
  <si>
    <t xml:space="preserve">Valor Mensual / Valor 1 Meses </t>
  </si>
  <si>
    <r>
      <rPr>
        <b/>
        <sz val="11"/>
        <color rgb="FF000000"/>
        <rFont val="Arial"/>
        <family val="2"/>
      </rPr>
      <t>OBJETO:</t>
    </r>
    <r>
      <rPr>
        <sz val="11"/>
        <color rgb="FF000000"/>
        <rFont val="Arial"/>
        <family val="2"/>
      </rPr>
      <t xml:space="preserve"> SUMINISTRO DEL SERVICIO DE ASEO INTEGRAL, MANTENIMIENTO Y EMBELLECIMIENTO DE ZONAS VERDES,
 MANTENIMIENTO Y REPARACIÓN DE ZONAS LOCATIVAS Y FUMIGACIÓN PARA LAS DIFERENTES ÁREAS DEL CENTRO DE 
DIAGNÓSTICO AUTOMOTOR DEL VALLE LTDA., Y LA SECRETARÍA DE MOVILIDAD DE SANTIAGO DE CALI.
</t>
    </r>
    <r>
      <rPr>
        <b/>
        <sz val="11"/>
        <color rgb="FF000000"/>
        <rFont val="Arial"/>
        <family val="2"/>
      </rPr>
      <t>PROCESO CDAV-20220164-LP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</si>
</sst>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&quot;$&quot;\ #,##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name val="Arial"/>
      <family val="2"/>
    </font>
    <font>
      <b/>
      <sz val="10"/>
      <color theme="1"/>
      <name val="Calibri"/>
      <family val="2"/>
      <scheme val="minor"/>
    </font>
    <font>
      <b/>
      <sz val="9"/>
      <name val="Arial"/>
      <family val="2"/>
    </font>
    <font>
      <b/>
      <sz val="9"/>
      <color theme="0"/>
      <name val="Arial"/>
      <family val="2"/>
    </font>
    <font>
      <b/>
      <sz val="12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2"/>
      <color rgb="FF000000"/>
      <name val="Arial"/>
      <family val="2"/>
    </font>
    <font>
      <b/>
      <sz val="12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</font>
    <font>
      <b/>
      <sz val="14"/>
      <color theme="1"/>
      <name val="Calibri"/>
      <family val="2"/>
      <scheme val="minor"/>
    </font>
    <font>
      <sz val="22"/>
      <color theme="1"/>
      <name val="Arial Black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49">
    <xf numFmtId="0" fontId="0" fillId="0" borderId="0" xfId="0"/>
    <xf numFmtId="0" fontId="0" fillId="2" borderId="0" xfId="0" applyFill="1"/>
    <xf numFmtId="41" fontId="0" fillId="2" borderId="0" xfId="1" applyFont="1" applyFill="1" applyProtection="1"/>
    <xf numFmtId="0" fontId="0" fillId="2" borderId="2" xfId="0" applyFill="1" applyBorder="1" applyAlignment="1">
      <alignment horizontal="left" vertical="center" wrapText="1"/>
    </xf>
    <xf numFmtId="0" fontId="7" fillId="4" borderId="2" xfId="0" applyFont="1" applyFill="1" applyBorder="1" applyAlignment="1">
      <alignment horizontal="center" vertical="center" wrapText="1"/>
    </xf>
    <xf numFmtId="164" fontId="0" fillId="0" borderId="0" xfId="0" applyNumberFormat="1"/>
    <xf numFmtId="164" fontId="7" fillId="4" borderId="2" xfId="0" applyNumberFormat="1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41" fontId="0" fillId="2" borderId="2" xfId="1" applyFont="1" applyFill="1" applyBorder="1" applyAlignment="1" applyProtection="1">
      <alignment wrapText="1"/>
      <protection locked="0"/>
    </xf>
    <xf numFmtId="164" fontId="4" fillId="5" borderId="2" xfId="0" applyNumberFormat="1" applyFont="1" applyFill="1" applyBorder="1" applyAlignment="1">
      <alignment horizontal="right" vertical="center" wrapText="1"/>
    </xf>
    <xf numFmtId="164" fontId="6" fillId="2" borderId="2" xfId="0" applyNumberFormat="1" applyFont="1" applyFill="1" applyBorder="1" applyAlignment="1" applyProtection="1">
      <alignment horizontal="right" vertical="center" wrapText="1"/>
      <protection locked="0"/>
    </xf>
    <xf numFmtId="164" fontId="6" fillId="7" borderId="2" xfId="0" applyNumberFormat="1" applyFont="1" applyFill="1" applyBorder="1" applyAlignment="1">
      <alignment horizontal="right" vertical="center" wrapText="1"/>
    </xf>
    <xf numFmtId="0" fontId="12" fillId="0" borderId="0" xfId="0" applyFont="1" applyAlignment="1">
      <alignment horizontal="justify" vertical="center" wrapText="1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 wrapText="1"/>
    </xf>
    <xf numFmtId="41" fontId="0" fillId="0" borderId="2" xfId="1" applyFont="1" applyFill="1" applyBorder="1" applyAlignment="1" applyProtection="1">
      <alignment wrapText="1"/>
      <protection locked="0"/>
    </xf>
    <xf numFmtId="0" fontId="0" fillId="0" borderId="5" xfId="0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41" fontId="7" fillId="4" borderId="1" xfId="1" applyFont="1" applyFill="1" applyBorder="1" applyAlignment="1" applyProtection="1">
      <alignment horizontal="center" vertical="center" wrapText="1"/>
    </xf>
    <xf numFmtId="0" fontId="23" fillId="0" borderId="6" xfId="0" applyFont="1" applyBorder="1" applyAlignment="1">
      <alignment horizontal="center" vertical="center"/>
    </xf>
    <xf numFmtId="0" fontId="14" fillId="0" borderId="2" xfId="0" applyFont="1" applyBorder="1" applyAlignment="1">
      <alignment horizontal="right" vertical="center"/>
    </xf>
    <xf numFmtId="0" fontId="22" fillId="8" borderId="7" xfId="0" applyFont="1" applyFill="1" applyBorder="1" applyAlignment="1">
      <alignment horizontal="center" vertical="center" wrapText="1"/>
    </xf>
    <xf numFmtId="0" fontId="22" fillId="8" borderId="8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wrapText="1"/>
    </xf>
    <xf numFmtId="0" fontId="9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left" vertical="center" wrapText="1"/>
    </xf>
    <xf numFmtId="0" fontId="13" fillId="0" borderId="2" xfId="0" applyFont="1" applyBorder="1" applyAlignment="1">
      <alignment horizontal="center" vertical="center"/>
    </xf>
    <xf numFmtId="0" fontId="8" fillId="4" borderId="0" xfId="0" applyFont="1" applyFill="1" applyAlignment="1">
      <alignment horizontal="center"/>
    </xf>
    <xf numFmtId="0" fontId="19" fillId="6" borderId="4" xfId="0" applyFont="1" applyFill="1" applyBorder="1" applyAlignment="1">
      <alignment horizontal="center" vertical="center"/>
    </xf>
    <xf numFmtId="0" fontId="19" fillId="6" borderId="2" xfId="0" applyFont="1" applyFill="1" applyBorder="1" applyAlignment="1">
      <alignment horizontal="center" vertical="center"/>
    </xf>
    <xf numFmtId="0" fontId="19" fillId="3" borderId="2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11" fillId="0" borderId="0" xfId="0" applyFont="1" applyAlignment="1">
      <alignment horizontal="left" vertical="center" wrapText="1"/>
    </xf>
    <xf numFmtId="0" fontId="3" fillId="7" borderId="2" xfId="0" applyFont="1" applyFill="1" applyBorder="1" applyAlignment="1">
      <alignment horizontal="center"/>
    </xf>
    <xf numFmtId="0" fontId="13" fillId="0" borderId="2" xfId="0" applyFont="1" applyBorder="1" applyAlignment="1">
      <alignment horizontal="right" vertical="center"/>
    </xf>
    <xf numFmtId="0" fontId="13" fillId="0" borderId="1" xfId="0" applyFont="1" applyBorder="1" applyAlignment="1">
      <alignment horizontal="right" vertical="center"/>
    </xf>
    <xf numFmtId="164" fontId="13" fillId="0" borderId="1" xfId="0" applyNumberFormat="1" applyFont="1" applyBorder="1" applyAlignment="1">
      <alignment horizontal="right" vertical="center"/>
    </xf>
    <xf numFmtId="0" fontId="17" fillId="0" borderId="2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</cellXfs>
  <cellStyles count="2">
    <cellStyle name="Millares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96962</xdr:colOff>
      <xdr:row>2</xdr:row>
      <xdr:rowOff>206685</xdr:rowOff>
    </xdr:from>
    <xdr:to>
      <xdr:col>1</xdr:col>
      <xdr:colOff>591421</xdr:colOff>
      <xdr:row>2</xdr:row>
      <xdr:rowOff>974288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CF7577C-D559-466C-A72C-38182A131BF5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962" y="598268"/>
          <a:ext cx="1256459" cy="76760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75795</xdr:colOff>
      <xdr:row>2</xdr:row>
      <xdr:rowOff>185519</xdr:rowOff>
    </xdr:from>
    <xdr:to>
      <xdr:col>1</xdr:col>
      <xdr:colOff>570254</xdr:colOff>
      <xdr:row>2</xdr:row>
      <xdr:rowOff>953122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668D1EA0-5A59-47AA-9317-DD6A9CFF675F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795" y="577102"/>
          <a:ext cx="1256459" cy="76760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F3018B-E08F-4C65-B8DF-0D54AE19B26C}">
  <dimension ref="A2:L36"/>
  <sheetViews>
    <sheetView tabSelected="1" zoomScale="90" zoomScaleNormal="90" workbookViewId="0">
      <selection activeCell="I8" sqref="I8"/>
    </sheetView>
  </sheetViews>
  <sheetFormatPr baseColWidth="10" defaultRowHeight="15" x14ac:dyDescent="0.25"/>
  <cols>
    <col min="2" max="2" width="16.5703125" customWidth="1"/>
    <col min="3" max="3" width="24.28515625" customWidth="1"/>
    <col min="4" max="4" width="35.140625" customWidth="1"/>
    <col min="5" max="5" width="14.85546875" customWidth="1"/>
    <col min="6" max="6" width="19.140625" customWidth="1"/>
    <col min="9" max="9" width="17.85546875" style="5" customWidth="1"/>
    <col min="12" max="12" width="15.7109375" style="5" customWidth="1"/>
  </cols>
  <sheetData>
    <row r="2" spans="1:12" ht="15.75" x14ac:dyDescent="0.25">
      <c r="A2" s="30" t="s">
        <v>33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2" ht="90.75" customHeight="1" thickBot="1" x14ac:dyDescent="0.3">
      <c r="A3" s="45" t="s">
        <v>51</v>
      </c>
      <c r="B3" s="45"/>
      <c r="C3" s="45"/>
      <c r="D3" s="46"/>
      <c r="E3" s="46"/>
      <c r="F3" s="46"/>
      <c r="G3" s="45"/>
      <c r="H3" s="45"/>
      <c r="I3" s="45"/>
      <c r="J3" s="45"/>
      <c r="K3" s="45"/>
      <c r="L3" s="45"/>
    </row>
    <row r="4" spans="1:12" s="14" customFormat="1" ht="37.5" customHeight="1" thickBot="1" x14ac:dyDescent="0.3">
      <c r="A4" s="23"/>
      <c r="B4" s="23"/>
      <c r="C4" s="23"/>
      <c r="D4" s="28" t="s">
        <v>48</v>
      </c>
      <c r="E4" s="29"/>
      <c r="F4" s="26">
        <v>1</v>
      </c>
      <c r="G4" s="35" t="s">
        <v>34</v>
      </c>
      <c r="H4" s="36"/>
      <c r="I4" s="36"/>
      <c r="J4" s="37" t="s">
        <v>35</v>
      </c>
      <c r="K4" s="37"/>
      <c r="L4" s="37"/>
    </row>
    <row r="5" spans="1:12" ht="34.5" customHeight="1" x14ac:dyDescent="0.25">
      <c r="A5" s="22" t="s">
        <v>0</v>
      </c>
      <c r="B5" s="22" t="s">
        <v>1</v>
      </c>
      <c r="C5" s="22" t="s">
        <v>2</v>
      </c>
      <c r="D5" s="24" t="s">
        <v>3</v>
      </c>
      <c r="E5" s="24" t="s">
        <v>4</v>
      </c>
      <c r="F5" s="25" t="s">
        <v>5</v>
      </c>
      <c r="G5" s="4" t="s">
        <v>6</v>
      </c>
      <c r="H5" s="4" t="s">
        <v>7</v>
      </c>
      <c r="I5" s="6" t="s">
        <v>50</v>
      </c>
      <c r="J5" s="4" t="s">
        <v>6</v>
      </c>
      <c r="K5" s="4" t="s">
        <v>7</v>
      </c>
      <c r="L5" s="6" t="s">
        <v>8</v>
      </c>
    </row>
    <row r="6" spans="1:12" ht="30" x14ac:dyDescent="0.25">
      <c r="A6" s="15">
        <v>1</v>
      </c>
      <c r="B6" s="16" t="s">
        <v>9</v>
      </c>
      <c r="C6" s="16" t="s">
        <v>10</v>
      </c>
      <c r="D6" s="16" t="s">
        <v>11</v>
      </c>
      <c r="E6" s="16" t="s">
        <v>12</v>
      </c>
      <c r="F6" s="17">
        <v>0</v>
      </c>
      <c r="G6" s="15" t="s">
        <v>47</v>
      </c>
      <c r="H6" s="15" t="s">
        <v>13</v>
      </c>
      <c r="I6" s="9" t="e">
        <f>(F6*G6)*7</f>
        <v>#VALUE!</v>
      </c>
      <c r="J6" s="15">
        <v>2</v>
      </c>
      <c r="K6" s="7" t="s">
        <v>13</v>
      </c>
      <c r="L6" s="9">
        <f>(F6*J6)*F4</f>
        <v>0</v>
      </c>
    </row>
    <row r="7" spans="1:12" ht="30" x14ac:dyDescent="0.25">
      <c r="A7" s="15">
        <v>2</v>
      </c>
      <c r="B7" s="16" t="s">
        <v>9</v>
      </c>
      <c r="C7" s="16" t="s">
        <v>10</v>
      </c>
      <c r="D7" s="16" t="s">
        <v>10</v>
      </c>
      <c r="E7" s="18" t="s">
        <v>12</v>
      </c>
      <c r="F7" s="17">
        <v>0</v>
      </c>
      <c r="G7" s="19" t="s">
        <v>47</v>
      </c>
      <c r="H7" s="15" t="s">
        <v>13</v>
      </c>
      <c r="I7" s="9" t="e">
        <f>(F7*G7)*7</f>
        <v>#VALUE!</v>
      </c>
      <c r="J7" s="19">
        <v>8</v>
      </c>
      <c r="K7" s="7" t="s">
        <v>13</v>
      </c>
      <c r="L7" s="9">
        <f>(F7*J7)*F4</f>
        <v>0</v>
      </c>
    </row>
    <row r="8" spans="1:12" ht="45" x14ac:dyDescent="0.25">
      <c r="A8" s="15">
        <v>3</v>
      </c>
      <c r="B8" s="20" t="s">
        <v>9</v>
      </c>
      <c r="C8" s="16" t="s">
        <v>42</v>
      </c>
      <c r="D8" s="16" t="s">
        <v>43</v>
      </c>
      <c r="E8" s="20" t="s">
        <v>12</v>
      </c>
      <c r="F8" s="17">
        <v>0</v>
      </c>
      <c r="G8" s="19">
        <v>1</v>
      </c>
      <c r="H8" s="15" t="s">
        <v>13</v>
      </c>
      <c r="I8" s="9">
        <f>(F8*G8)*F4</f>
        <v>0</v>
      </c>
      <c r="J8" s="15">
        <v>3</v>
      </c>
      <c r="K8" s="7" t="s">
        <v>13</v>
      </c>
      <c r="L8" s="9">
        <f t="shared" ref="L8" si="0">(F8*J8)*7</f>
        <v>0</v>
      </c>
    </row>
    <row r="9" spans="1:12" ht="75" x14ac:dyDescent="0.25">
      <c r="A9" s="15">
        <v>4</v>
      </c>
      <c r="B9" s="20" t="s">
        <v>9</v>
      </c>
      <c r="C9" s="20" t="s">
        <v>44</v>
      </c>
      <c r="D9" s="16" t="s">
        <v>45</v>
      </c>
      <c r="E9" s="21" t="s">
        <v>12</v>
      </c>
      <c r="F9" s="17">
        <v>0</v>
      </c>
      <c r="G9" s="19">
        <v>1</v>
      </c>
      <c r="H9" s="15" t="s">
        <v>13</v>
      </c>
      <c r="I9" s="9">
        <f>(F9*G9)*F4</f>
        <v>0</v>
      </c>
      <c r="J9" s="7">
        <v>0</v>
      </c>
      <c r="K9" s="7" t="s">
        <v>13</v>
      </c>
      <c r="L9" s="9">
        <f>(F9*J9)*F4</f>
        <v>0</v>
      </c>
    </row>
    <row r="10" spans="1:12" ht="30" x14ac:dyDescent="0.25">
      <c r="A10" s="7">
        <v>6</v>
      </c>
      <c r="B10" s="3" t="s">
        <v>14</v>
      </c>
      <c r="C10" s="3" t="s">
        <v>15</v>
      </c>
      <c r="D10" s="3"/>
      <c r="E10" s="3"/>
      <c r="F10" s="8">
        <v>0</v>
      </c>
      <c r="G10" s="15">
        <v>8000</v>
      </c>
      <c r="H10" s="7" t="s">
        <v>16</v>
      </c>
      <c r="I10" s="9">
        <f>(F10*G10)*F4</f>
        <v>0</v>
      </c>
      <c r="J10" s="15">
        <v>2400</v>
      </c>
      <c r="K10" s="7" t="s">
        <v>16</v>
      </c>
      <c r="L10" s="9">
        <f>(F10*J10)*F4</f>
        <v>0</v>
      </c>
    </row>
    <row r="11" spans="1:12" ht="30" x14ac:dyDescent="0.25">
      <c r="A11" s="7">
        <v>7</v>
      </c>
      <c r="B11" s="3" t="s">
        <v>14</v>
      </c>
      <c r="C11" s="3" t="s">
        <v>17</v>
      </c>
      <c r="D11" s="3"/>
      <c r="E11" s="3"/>
      <c r="F11" s="8">
        <v>0</v>
      </c>
      <c r="G11" s="15">
        <v>10000</v>
      </c>
      <c r="H11" s="7" t="s">
        <v>16</v>
      </c>
      <c r="I11" s="9">
        <f>(F11*G11)*F4</f>
        <v>0</v>
      </c>
      <c r="J11" s="15">
        <v>11007</v>
      </c>
      <c r="K11" s="7" t="s">
        <v>16</v>
      </c>
      <c r="L11" s="9">
        <f>(F11*J11)*F4</f>
        <v>0</v>
      </c>
    </row>
    <row r="12" spans="1:12" x14ac:dyDescent="0.25">
      <c r="A12" s="1"/>
      <c r="B12" s="1"/>
      <c r="C12" s="1"/>
      <c r="D12" s="1"/>
      <c r="E12" s="1"/>
      <c r="F12" s="2"/>
      <c r="G12" s="38" t="s">
        <v>18</v>
      </c>
      <c r="H12" s="38"/>
      <c r="I12" s="11">
        <f>SUM(I8+I9+I10+I11)</f>
        <v>0</v>
      </c>
      <c r="J12" s="41" t="s">
        <v>18</v>
      </c>
      <c r="K12" s="41"/>
      <c r="L12" s="11">
        <f>SUM(L6+L7+L8+L10+L11)</f>
        <v>0</v>
      </c>
    </row>
    <row r="13" spans="1:12" x14ac:dyDescent="0.25">
      <c r="A13" s="1"/>
      <c r="B13" s="1"/>
      <c r="C13" s="1"/>
      <c r="D13" s="1"/>
      <c r="E13" s="1"/>
      <c r="F13" s="2"/>
      <c r="G13" s="39" t="s">
        <v>19</v>
      </c>
      <c r="H13" s="39"/>
      <c r="I13" s="10">
        <v>0</v>
      </c>
      <c r="J13" s="47" t="s">
        <v>19</v>
      </c>
      <c r="K13" s="48"/>
      <c r="L13" s="10">
        <v>0</v>
      </c>
    </row>
    <row r="14" spans="1:12" x14ac:dyDescent="0.25">
      <c r="A14" s="1"/>
      <c r="B14" s="1"/>
      <c r="C14" s="1"/>
      <c r="D14" s="1"/>
      <c r="E14" s="1"/>
      <c r="F14" s="2"/>
      <c r="G14" s="39" t="s">
        <v>20</v>
      </c>
      <c r="H14" s="39"/>
      <c r="I14" s="10">
        <v>0</v>
      </c>
      <c r="J14" s="47" t="s">
        <v>20</v>
      </c>
      <c r="K14" s="48"/>
      <c r="L14" s="10">
        <v>0</v>
      </c>
    </row>
    <row r="15" spans="1:12" x14ac:dyDescent="0.25">
      <c r="A15" s="1"/>
      <c r="B15" s="1"/>
      <c r="C15" s="1"/>
      <c r="D15" s="1"/>
      <c r="E15" s="1"/>
      <c r="F15" s="2"/>
      <c r="G15" s="38" t="s">
        <v>21</v>
      </c>
      <c r="H15" s="38"/>
      <c r="I15" s="11">
        <f>SUM(I12:I14)</f>
        <v>0</v>
      </c>
      <c r="J15" s="41" t="s">
        <v>21</v>
      </c>
      <c r="K15" s="41"/>
      <c r="L15" s="11">
        <f>SUM(L12:L14)</f>
        <v>0</v>
      </c>
    </row>
    <row r="16" spans="1:12" x14ac:dyDescent="0.25">
      <c r="A16" s="42" t="s">
        <v>24</v>
      </c>
      <c r="B16" s="42"/>
      <c r="C16" s="42"/>
      <c r="D16" s="42"/>
      <c r="E16" s="42"/>
      <c r="F16" s="42"/>
      <c r="G16" s="43"/>
      <c r="H16" s="44">
        <f>+I15+L15</f>
        <v>0</v>
      </c>
      <c r="I16" s="43"/>
      <c r="J16" s="43"/>
      <c r="K16" s="43"/>
      <c r="L16" s="43"/>
    </row>
    <row r="17" spans="1:12" x14ac:dyDescent="0.25">
      <c r="A17" s="42" t="s">
        <v>25</v>
      </c>
      <c r="B17" s="42"/>
      <c r="C17" s="42"/>
      <c r="D17" s="42"/>
      <c r="E17" s="42"/>
      <c r="F17" s="42"/>
      <c r="G17" s="42"/>
      <c r="H17" s="33"/>
      <c r="I17" s="33"/>
      <c r="J17" s="33"/>
      <c r="K17" s="33"/>
      <c r="L17" s="33"/>
    </row>
    <row r="18" spans="1:12" x14ac:dyDescent="0.25">
      <c r="A18" s="27" t="s">
        <v>26</v>
      </c>
      <c r="B18" s="27"/>
      <c r="C18" s="27"/>
      <c r="D18" s="27"/>
      <c r="E18" s="27"/>
      <c r="F18" s="27"/>
      <c r="G18" s="27"/>
      <c r="H18" s="33"/>
      <c r="I18" s="33"/>
      <c r="J18" s="33"/>
      <c r="K18" s="33"/>
      <c r="L18" s="33"/>
    </row>
    <row r="19" spans="1:12" x14ac:dyDescent="0.25">
      <c r="A19" s="27" t="s">
        <v>27</v>
      </c>
      <c r="B19" s="27"/>
      <c r="C19" s="27"/>
      <c r="D19" s="27"/>
      <c r="E19" s="27"/>
      <c r="F19" s="27"/>
      <c r="G19" s="27"/>
      <c r="H19" s="33"/>
      <c r="I19" s="33"/>
      <c r="J19" s="33"/>
      <c r="K19" s="33"/>
      <c r="L19" s="33"/>
    </row>
    <row r="20" spans="1:12" x14ac:dyDescent="0.25">
      <c r="A20" s="27" t="s">
        <v>28</v>
      </c>
      <c r="B20" s="27"/>
      <c r="C20" s="27"/>
      <c r="D20" s="27"/>
      <c r="E20" s="27"/>
      <c r="F20" s="27"/>
      <c r="G20" s="27"/>
      <c r="H20" s="33"/>
      <c r="I20" s="33"/>
      <c r="J20" s="33"/>
      <c r="K20" s="33"/>
      <c r="L20" s="33"/>
    </row>
    <row r="21" spans="1:12" x14ac:dyDescent="0.25">
      <c r="A21" s="27" t="s">
        <v>29</v>
      </c>
      <c r="B21" s="27"/>
      <c r="C21" s="27"/>
      <c r="D21" s="27"/>
      <c r="E21" s="27"/>
      <c r="F21" s="27"/>
      <c r="G21" s="27"/>
      <c r="H21" s="33"/>
      <c r="I21" s="33"/>
      <c r="J21" s="33"/>
      <c r="K21" s="33"/>
      <c r="L21" s="33"/>
    </row>
    <row r="22" spans="1:12" x14ac:dyDescent="0.25">
      <c r="A22" s="27" t="s">
        <v>30</v>
      </c>
      <c r="B22" s="27"/>
      <c r="C22" s="27"/>
      <c r="D22" s="27"/>
      <c r="E22" s="27"/>
      <c r="F22" s="27"/>
      <c r="G22" s="27"/>
      <c r="H22" s="33"/>
      <c r="I22" s="33"/>
      <c r="J22" s="33"/>
      <c r="K22" s="33"/>
      <c r="L22" s="33"/>
    </row>
    <row r="23" spans="1:12" x14ac:dyDescent="0.25">
      <c r="A23" s="27" t="s">
        <v>31</v>
      </c>
      <c r="B23" s="27"/>
      <c r="C23" s="27"/>
      <c r="D23" s="27"/>
      <c r="E23" s="27"/>
      <c r="F23" s="27"/>
      <c r="G23" s="27"/>
      <c r="H23" s="33"/>
      <c r="I23" s="33"/>
      <c r="J23" s="33"/>
      <c r="K23" s="33"/>
      <c r="L23" s="33"/>
    </row>
    <row r="24" spans="1:12" x14ac:dyDescent="0.25">
      <c r="A24" s="27" t="s">
        <v>32</v>
      </c>
      <c r="B24" s="27"/>
      <c r="C24" s="27"/>
      <c r="D24" s="27"/>
      <c r="E24" s="27"/>
      <c r="F24" s="27"/>
      <c r="G24" s="27"/>
      <c r="H24" s="33"/>
      <c r="I24" s="33"/>
      <c r="J24" s="33"/>
      <c r="K24" s="33"/>
      <c r="L24" s="33"/>
    </row>
    <row r="25" spans="1:12" ht="15.75" x14ac:dyDescent="0.25">
      <c r="A25" s="34" t="s">
        <v>22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</row>
    <row r="26" spans="1:12" ht="28.5" customHeight="1" x14ac:dyDescent="0.25">
      <c r="A26" s="40" t="s">
        <v>37</v>
      </c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</row>
    <row r="27" spans="1:12" ht="34.5" customHeight="1" x14ac:dyDescent="0.25">
      <c r="A27" s="31" t="s">
        <v>23</v>
      </c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</row>
    <row r="28" spans="1:12" ht="37.5" customHeight="1" x14ac:dyDescent="0.25">
      <c r="A28" s="31" t="s">
        <v>38</v>
      </c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1:12" ht="34.5" customHeight="1" x14ac:dyDescent="0.25">
      <c r="A29" s="32" t="s">
        <v>36</v>
      </c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</row>
    <row r="30" spans="1:12" ht="28.5" customHeight="1" x14ac:dyDescent="0.25">
      <c r="A30" s="32" t="s">
        <v>41</v>
      </c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</row>
    <row r="31" spans="1:12" ht="28.5" customHeight="1" x14ac:dyDescent="0.25">
      <c r="A31" s="31" t="s">
        <v>39</v>
      </c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</row>
    <row r="32" spans="1:12" ht="28.5" customHeight="1" x14ac:dyDescent="0.25">
      <c r="A32" s="32" t="s">
        <v>40</v>
      </c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</row>
    <row r="33" spans="1:12" s="13" customFormat="1" ht="28.5" customHeight="1" x14ac:dyDescent="0.25">
      <c r="A33" s="32" t="s">
        <v>46</v>
      </c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</row>
    <row r="34" spans="1:12" s="13" customFormat="1" x14ac:dyDescent="0.25"/>
    <row r="35" spans="1:12" x14ac:dyDescent="0.25">
      <c r="A35" s="12"/>
    </row>
    <row r="36" spans="1:12" x14ac:dyDescent="0.25">
      <c r="A36" s="12"/>
    </row>
  </sheetData>
  <mergeCells count="40">
    <mergeCell ref="A32:L32"/>
    <mergeCell ref="A33:L33"/>
    <mergeCell ref="A26:L26"/>
    <mergeCell ref="J12:K12"/>
    <mergeCell ref="J13:K13"/>
    <mergeCell ref="J14:K14"/>
    <mergeCell ref="J15:K15"/>
    <mergeCell ref="G15:H15"/>
    <mergeCell ref="A30:L30"/>
    <mergeCell ref="A31:L31"/>
    <mergeCell ref="H24:L24"/>
    <mergeCell ref="A16:G16"/>
    <mergeCell ref="H16:L16"/>
    <mergeCell ref="A17:G17"/>
    <mergeCell ref="A18:G18"/>
    <mergeCell ref="A22:G22"/>
    <mergeCell ref="A28:L28"/>
    <mergeCell ref="A29:L29"/>
    <mergeCell ref="H17:L17"/>
    <mergeCell ref="H18:L18"/>
    <mergeCell ref="H19:L19"/>
    <mergeCell ref="H20:L20"/>
    <mergeCell ref="H21:L21"/>
    <mergeCell ref="H22:L22"/>
    <mergeCell ref="H23:L23"/>
    <mergeCell ref="A23:G23"/>
    <mergeCell ref="A24:G24"/>
    <mergeCell ref="A25:L25"/>
    <mergeCell ref="A27:L27"/>
    <mergeCell ref="A19:G19"/>
    <mergeCell ref="A20:G20"/>
    <mergeCell ref="A21:G21"/>
    <mergeCell ref="D4:E4"/>
    <mergeCell ref="A2:L2"/>
    <mergeCell ref="A3:L3"/>
    <mergeCell ref="G4:I4"/>
    <mergeCell ref="J4:L4"/>
    <mergeCell ref="G12:H12"/>
    <mergeCell ref="G13:H13"/>
    <mergeCell ref="G14:H1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91A1D-F112-4E38-9126-387B051CCD45}">
  <dimension ref="A2:L36"/>
  <sheetViews>
    <sheetView zoomScale="90" zoomScaleNormal="90" workbookViewId="0">
      <selection activeCell="H16" sqref="H16:L16"/>
    </sheetView>
  </sheetViews>
  <sheetFormatPr baseColWidth="10" defaultRowHeight="15" x14ac:dyDescent="0.25"/>
  <cols>
    <col min="2" max="2" width="16.5703125" customWidth="1"/>
    <col min="3" max="3" width="24.28515625" customWidth="1"/>
    <col min="4" max="4" width="35.140625" customWidth="1"/>
    <col min="5" max="5" width="14.85546875" customWidth="1"/>
    <col min="6" max="6" width="19.140625" customWidth="1"/>
    <col min="9" max="9" width="17.85546875" style="5" customWidth="1"/>
    <col min="12" max="12" width="15.7109375" style="5" customWidth="1"/>
  </cols>
  <sheetData>
    <row r="2" spans="1:12" ht="15.75" x14ac:dyDescent="0.25">
      <c r="A2" s="30" t="s">
        <v>33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2" ht="90.75" customHeight="1" thickBot="1" x14ac:dyDescent="0.3">
      <c r="A3" s="45" t="s">
        <v>49</v>
      </c>
      <c r="B3" s="45"/>
      <c r="C3" s="45"/>
      <c r="D3" s="46"/>
      <c r="E3" s="46"/>
      <c r="F3" s="46"/>
      <c r="G3" s="45"/>
      <c r="H3" s="45"/>
      <c r="I3" s="45"/>
      <c r="J3" s="45"/>
      <c r="K3" s="45"/>
      <c r="L3" s="45"/>
    </row>
    <row r="4" spans="1:12" s="14" customFormat="1" ht="37.5" customHeight="1" thickBot="1" x14ac:dyDescent="0.3">
      <c r="A4" s="23"/>
      <c r="B4" s="23"/>
      <c r="C4" s="23"/>
      <c r="D4" s="28" t="s">
        <v>48</v>
      </c>
      <c r="E4" s="29"/>
      <c r="F4" s="26">
        <v>6</v>
      </c>
      <c r="G4" s="35" t="s">
        <v>34</v>
      </c>
      <c r="H4" s="36"/>
      <c r="I4" s="36"/>
      <c r="J4" s="37" t="s">
        <v>35</v>
      </c>
      <c r="K4" s="37"/>
      <c r="L4" s="37"/>
    </row>
    <row r="5" spans="1:12" ht="34.5" customHeight="1" x14ac:dyDescent="0.25">
      <c r="A5" s="22" t="s">
        <v>0</v>
      </c>
      <c r="B5" s="22" t="s">
        <v>1</v>
      </c>
      <c r="C5" s="22" t="s">
        <v>2</v>
      </c>
      <c r="D5" s="24" t="s">
        <v>3</v>
      </c>
      <c r="E5" s="24" t="s">
        <v>4</v>
      </c>
      <c r="F5" s="25" t="s">
        <v>5</v>
      </c>
      <c r="G5" s="4" t="s">
        <v>6</v>
      </c>
      <c r="H5" s="4" t="s">
        <v>7</v>
      </c>
      <c r="I5" s="6" t="s">
        <v>8</v>
      </c>
      <c r="J5" s="4" t="s">
        <v>6</v>
      </c>
      <c r="K5" s="4" t="s">
        <v>7</v>
      </c>
      <c r="L5" s="6" t="s">
        <v>8</v>
      </c>
    </row>
    <row r="6" spans="1:12" ht="30" x14ac:dyDescent="0.25">
      <c r="A6" s="15">
        <v>1</v>
      </c>
      <c r="B6" s="16" t="s">
        <v>9</v>
      </c>
      <c r="C6" s="16" t="s">
        <v>10</v>
      </c>
      <c r="D6" s="16" t="s">
        <v>11</v>
      </c>
      <c r="E6" s="16" t="s">
        <v>12</v>
      </c>
      <c r="F6" s="17">
        <v>0</v>
      </c>
      <c r="G6" s="15" t="s">
        <v>47</v>
      </c>
      <c r="H6" s="15" t="s">
        <v>13</v>
      </c>
      <c r="I6" s="9" t="e">
        <f>(F6*G6)*7</f>
        <v>#VALUE!</v>
      </c>
      <c r="J6" s="15">
        <v>2</v>
      </c>
      <c r="K6" s="7" t="s">
        <v>13</v>
      </c>
      <c r="L6" s="9">
        <f>(F6*J6)*F4</f>
        <v>0</v>
      </c>
    </row>
    <row r="7" spans="1:12" ht="30" x14ac:dyDescent="0.25">
      <c r="A7" s="15">
        <v>2</v>
      </c>
      <c r="B7" s="16" t="s">
        <v>9</v>
      </c>
      <c r="C7" s="16" t="s">
        <v>10</v>
      </c>
      <c r="D7" s="16" t="s">
        <v>10</v>
      </c>
      <c r="E7" s="18" t="s">
        <v>12</v>
      </c>
      <c r="F7" s="17">
        <v>0</v>
      </c>
      <c r="G7" s="19" t="s">
        <v>47</v>
      </c>
      <c r="H7" s="15" t="s">
        <v>13</v>
      </c>
      <c r="I7" s="9" t="e">
        <f>(F7*G7)*7</f>
        <v>#VALUE!</v>
      </c>
      <c r="J7" s="19">
        <v>8</v>
      </c>
      <c r="K7" s="7" t="s">
        <v>13</v>
      </c>
      <c r="L7" s="9">
        <f>(F7*J7)*F4</f>
        <v>0</v>
      </c>
    </row>
    <row r="8" spans="1:12" ht="45" x14ac:dyDescent="0.25">
      <c r="A8" s="15">
        <v>3</v>
      </c>
      <c r="B8" s="20" t="s">
        <v>9</v>
      </c>
      <c r="C8" s="16" t="s">
        <v>42</v>
      </c>
      <c r="D8" s="16" t="s">
        <v>43</v>
      </c>
      <c r="E8" s="20" t="s">
        <v>12</v>
      </c>
      <c r="F8" s="17">
        <v>0</v>
      </c>
      <c r="G8" s="19">
        <v>1</v>
      </c>
      <c r="H8" s="15" t="s">
        <v>13</v>
      </c>
      <c r="I8" s="9">
        <f>(F8*G8)*F4</f>
        <v>0</v>
      </c>
      <c r="J8" s="15">
        <v>3</v>
      </c>
      <c r="K8" s="7" t="s">
        <v>13</v>
      </c>
      <c r="L8" s="9">
        <f t="shared" ref="L8" si="0">(F8*J8)*7</f>
        <v>0</v>
      </c>
    </row>
    <row r="9" spans="1:12" ht="75" x14ac:dyDescent="0.25">
      <c r="A9" s="15">
        <v>4</v>
      </c>
      <c r="B9" s="20" t="s">
        <v>9</v>
      </c>
      <c r="C9" s="20" t="s">
        <v>44</v>
      </c>
      <c r="D9" s="16" t="s">
        <v>45</v>
      </c>
      <c r="E9" s="21" t="s">
        <v>12</v>
      </c>
      <c r="F9" s="17">
        <v>0</v>
      </c>
      <c r="G9" s="19">
        <v>1</v>
      </c>
      <c r="H9" s="15" t="s">
        <v>13</v>
      </c>
      <c r="I9" s="9">
        <f>(F9*G9)*F4</f>
        <v>0</v>
      </c>
      <c r="J9" s="7">
        <v>0</v>
      </c>
      <c r="K9" s="7" t="s">
        <v>13</v>
      </c>
      <c r="L9" s="9">
        <f>(F9*J9)*F4</f>
        <v>0</v>
      </c>
    </row>
    <row r="10" spans="1:12" ht="30" x14ac:dyDescent="0.25">
      <c r="A10" s="7">
        <v>6</v>
      </c>
      <c r="B10" s="3" t="s">
        <v>14</v>
      </c>
      <c r="C10" s="3" t="s">
        <v>15</v>
      </c>
      <c r="D10" s="3"/>
      <c r="E10" s="3"/>
      <c r="F10" s="8">
        <v>0</v>
      </c>
      <c r="G10" s="15">
        <v>8000</v>
      </c>
      <c r="H10" s="7" t="s">
        <v>16</v>
      </c>
      <c r="I10" s="9">
        <f>(F10*G10)*F4</f>
        <v>0</v>
      </c>
      <c r="J10" s="15">
        <v>2400</v>
      </c>
      <c r="K10" s="7" t="s">
        <v>16</v>
      </c>
      <c r="L10" s="9">
        <f>(F10*J10)*F4</f>
        <v>0</v>
      </c>
    </row>
    <row r="11" spans="1:12" ht="30" x14ac:dyDescent="0.25">
      <c r="A11" s="7">
        <v>7</v>
      </c>
      <c r="B11" s="3" t="s">
        <v>14</v>
      </c>
      <c r="C11" s="3" t="s">
        <v>17</v>
      </c>
      <c r="D11" s="3"/>
      <c r="E11" s="3"/>
      <c r="F11" s="8">
        <v>0</v>
      </c>
      <c r="G11" s="15">
        <v>10000</v>
      </c>
      <c r="H11" s="7" t="s">
        <v>16</v>
      </c>
      <c r="I11" s="9">
        <f>(F11*G11)*F4</f>
        <v>0</v>
      </c>
      <c r="J11" s="15">
        <v>11007</v>
      </c>
      <c r="K11" s="7" t="s">
        <v>16</v>
      </c>
      <c r="L11" s="9">
        <f>(F11*J11)*F4</f>
        <v>0</v>
      </c>
    </row>
    <row r="12" spans="1:12" x14ac:dyDescent="0.25">
      <c r="A12" s="1"/>
      <c r="B12" s="1"/>
      <c r="C12" s="1"/>
      <c r="D12" s="1"/>
      <c r="E12" s="1"/>
      <c r="F12" s="2"/>
      <c r="G12" s="38" t="s">
        <v>18</v>
      </c>
      <c r="H12" s="38"/>
      <c r="I12" s="11">
        <f>SUM(I8+I9+I10+I11)</f>
        <v>0</v>
      </c>
      <c r="J12" s="41" t="s">
        <v>18</v>
      </c>
      <c r="K12" s="41"/>
      <c r="L12" s="11">
        <f>SUM(L6+L7+L8+L10+L11)</f>
        <v>0</v>
      </c>
    </row>
    <row r="13" spans="1:12" x14ac:dyDescent="0.25">
      <c r="A13" s="1"/>
      <c r="B13" s="1"/>
      <c r="C13" s="1"/>
      <c r="D13" s="1"/>
      <c r="E13" s="1"/>
      <c r="F13" s="2"/>
      <c r="G13" s="39" t="s">
        <v>19</v>
      </c>
      <c r="H13" s="39"/>
      <c r="I13" s="10">
        <v>0</v>
      </c>
      <c r="J13" s="47" t="s">
        <v>19</v>
      </c>
      <c r="K13" s="48"/>
      <c r="L13" s="10">
        <v>0</v>
      </c>
    </row>
    <row r="14" spans="1:12" x14ac:dyDescent="0.25">
      <c r="A14" s="1"/>
      <c r="B14" s="1"/>
      <c r="C14" s="1"/>
      <c r="D14" s="1"/>
      <c r="E14" s="1"/>
      <c r="F14" s="2"/>
      <c r="G14" s="39" t="s">
        <v>20</v>
      </c>
      <c r="H14" s="39"/>
      <c r="I14" s="10">
        <v>0</v>
      </c>
      <c r="J14" s="47" t="s">
        <v>20</v>
      </c>
      <c r="K14" s="48"/>
      <c r="L14" s="10">
        <v>0</v>
      </c>
    </row>
    <row r="15" spans="1:12" x14ac:dyDescent="0.25">
      <c r="A15" s="1"/>
      <c r="B15" s="1"/>
      <c r="C15" s="1"/>
      <c r="D15" s="1"/>
      <c r="E15" s="1"/>
      <c r="F15" s="2"/>
      <c r="G15" s="38" t="s">
        <v>21</v>
      </c>
      <c r="H15" s="38"/>
      <c r="I15" s="11">
        <f>SUM(I12:I14)</f>
        <v>0</v>
      </c>
      <c r="J15" s="41" t="s">
        <v>21</v>
      </c>
      <c r="K15" s="41"/>
      <c r="L15" s="11">
        <f>SUM(L12:L14)</f>
        <v>0</v>
      </c>
    </row>
    <row r="16" spans="1:12" x14ac:dyDescent="0.25">
      <c r="A16" s="42" t="s">
        <v>24</v>
      </c>
      <c r="B16" s="42"/>
      <c r="C16" s="42"/>
      <c r="D16" s="42"/>
      <c r="E16" s="42"/>
      <c r="F16" s="42"/>
      <c r="G16" s="43"/>
      <c r="H16" s="44">
        <f>+I15+L15</f>
        <v>0</v>
      </c>
      <c r="I16" s="43"/>
      <c r="J16" s="43"/>
      <c r="K16" s="43"/>
      <c r="L16" s="43"/>
    </row>
    <row r="17" spans="1:12" x14ac:dyDescent="0.25">
      <c r="A17" s="42" t="s">
        <v>25</v>
      </c>
      <c r="B17" s="42"/>
      <c r="C17" s="42"/>
      <c r="D17" s="42"/>
      <c r="E17" s="42"/>
      <c r="F17" s="42"/>
      <c r="G17" s="42"/>
      <c r="H17" s="33"/>
      <c r="I17" s="33"/>
      <c r="J17" s="33"/>
      <c r="K17" s="33"/>
      <c r="L17" s="33"/>
    </row>
    <row r="18" spans="1:12" x14ac:dyDescent="0.25">
      <c r="A18" s="27" t="s">
        <v>26</v>
      </c>
      <c r="B18" s="27"/>
      <c r="C18" s="27"/>
      <c r="D18" s="27"/>
      <c r="E18" s="27"/>
      <c r="F18" s="27"/>
      <c r="G18" s="27"/>
      <c r="H18" s="33"/>
      <c r="I18" s="33"/>
      <c r="J18" s="33"/>
      <c r="K18" s="33"/>
      <c r="L18" s="33"/>
    </row>
    <row r="19" spans="1:12" x14ac:dyDescent="0.25">
      <c r="A19" s="27" t="s">
        <v>27</v>
      </c>
      <c r="B19" s="27"/>
      <c r="C19" s="27"/>
      <c r="D19" s="27"/>
      <c r="E19" s="27"/>
      <c r="F19" s="27"/>
      <c r="G19" s="27"/>
      <c r="H19" s="33"/>
      <c r="I19" s="33"/>
      <c r="J19" s="33"/>
      <c r="K19" s="33"/>
      <c r="L19" s="33"/>
    </row>
    <row r="20" spans="1:12" x14ac:dyDescent="0.25">
      <c r="A20" s="27" t="s">
        <v>28</v>
      </c>
      <c r="B20" s="27"/>
      <c r="C20" s="27"/>
      <c r="D20" s="27"/>
      <c r="E20" s="27"/>
      <c r="F20" s="27"/>
      <c r="G20" s="27"/>
      <c r="H20" s="33"/>
      <c r="I20" s="33"/>
      <c r="J20" s="33"/>
      <c r="K20" s="33"/>
      <c r="L20" s="33"/>
    </row>
    <row r="21" spans="1:12" x14ac:dyDescent="0.25">
      <c r="A21" s="27" t="s">
        <v>29</v>
      </c>
      <c r="B21" s="27"/>
      <c r="C21" s="27"/>
      <c r="D21" s="27"/>
      <c r="E21" s="27"/>
      <c r="F21" s="27"/>
      <c r="G21" s="27"/>
      <c r="H21" s="33"/>
      <c r="I21" s="33"/>
      <c r="J21" s="33"/>
      <c r="K21" s="33"/>
      <c r="L21" s="33"/>
    </row>
    <row r="22" spans="1:12" x14ac:dyDescent="0.25">
      <c r="A22" s="27" t="s">
        <v>30</v>
      </c>
      <c r="B22" s="27"/>
      <c r="C22" s="27"/>
      <c r="D22" s="27"/>
      <c r="E22" s="27"/>
      <c r="F22" s="27"/>
      <c r="G22" s="27"/>
      <c r="H22" s="33"/>
      <c r="I22" s="33"/>
      <c r="J22" s="33"/>
      <c r="K22" s="33"/>
      <c r="L22" s="33"/>
    </row>
    <row r="23" spans="1:12" x14ac:dyDescent="0.25">
      <c r="A23" s="27" t="s">
        <v>31</v>
      </c>
      <c r="B23" s="27"/>
      <c r="C23" s="27"/>
      <c r="D23" s="27"/>
      <c r="E23" s="27"/>
      <c r="F23" s="27"/>
      <c r="G23" s="27"/>
      <c r="H23" s="33"/>
      <c r="I23" s="33"/>
      <c r="J23" s="33"/>
      <c r="K23" s="33"/>
      <c r="L23" s="33"/>
    </row>
    <row r="24" spans="1:12" x14ac:dyDescent="0.25">
      <c r="A24" s="27" t="s">
        <v>32</v>
      </c>
      <c r="B24" s="27"/>
      <c r="C24" s="27"/>
      <c r="D24" s="27"/>
      <c r="E24" s="27"/>
      <c r="F24" s="27"/>
      <c r="G24" s="27"/>
      <c r="H24" s="33"/>
      <c r="I24" s="33"/>
      <c r="J24" s="33"/>
      <c r="K24" s="33"/>
      <c r="L24" s="33"/>
    </row>
    <row r="25" spans="1:12" ht="15.75" x14ac:dyDescent="0.25">
      <c r="A25" s="34" t="s">
        <v>22</v>
      </c>
      <c r="B25" s="34"/>
      <c r="C25" s="34"/>
      <c r="D25" s="34"/>
      <c r="E25" s="34"/>
      <c r="F25" s="34"/>
      <c r="G25" s="34"/>
      <c r="H25" s="34"/>
      <c r="I25" s="34"/>
      <c r="J25" s="34"/>
      <c r="K25" s="34"/>
      <c r="L25" s="34"/>
    </row>
    <row r="26" spans="1:12" ht="28.5" customHeight="1" x14ac:dyDescent="0.25">
      <c r="A26" s="40" t="s">
        <v>37</v>
      </c>
      <c r="B26" s="40"/>
      <c r="C26" s="40"/>
      <c r="D26" s="40"/>
      <c r="E26" s="40"/>
      <c r="F26" s="40"/>
      <c r="G26" s="40"/>
      <c r="H26" s="40"/>
      <c r="I26" s="40"/>
      <c r="J26" s="40"/>
      <c r="K26" s="40"/>
      <c r="L26" s="40"/>
    </row>
    <row r="27" spans="1:12" ht="34.5" customHeight="1" x14ac:dyDescent="0.25">
      <c r="A27" s="31" t="s">
        <v>23</v>
      </c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</row>
    <row r="28" spans="1:12" ht="37.5" customHeight="1" x14ac:dyDescent="0.25">
      <c r="A28" s="31" t="s">
        <v>38</v>
      </c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1:12" ht="34.5" customHeight="1" x14ac:dyDescent="0.25">
      <c r="A29" s="32" t="s">
        <v>36</v>
      </c>
      <c r="B29" s="32"/>
      <c r="C29" s="32"/>
      <c r="D29" s="32"/>
      <c r="E29" s="32"/>
      <c r="F29" s="32"/>
      <c r="G29" s="32"/>
      <c r="H29" s="32"/>
      <c r="I29" s="32"/>
      <c r="J29" s="32"/>
      <c r="K29" s="32"/>
      <c r="L29" s="32"/>
    </row>
    <row r="30" spans="1:12" ht="28.5" customHeight="1" x14ac:dyDescent="0.25">
      <c r="A30" s="32" t="s">
        <v>41</v>
      </c>
      <c r="B30" s="32"/>
      <c r="C30" s="32"/>
      <c r="D30" s="32"/>
      <c r="E30" s="32"/>
      <c r="F30" s="32"/>
      <c r="G30" s="32"/>
      <c r="H30" s="32"/>
      <c r="I30" s="32"/>
      <c r="J30" s="32"/>
      <c r="K30" s="32"/>
      <c r="L30" s="32"/>
    </row>
    <row r="31" spans="1:12" ht="28.5" customHeight="1" x14ac:dyDescent="0.25">
      <c r="A31" s="31" t="s">
        <v>39</v>
      </c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</row>
    <row r="32" spans="1:12" ht="28.5" customHeight="1" x14ac:dyDescent="0.25">
      <c r="A32" s="32" t="s">
        <v>40</v>
      </c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</row>
    <row r="33" spans="1:12" s="13" customFormat="1" ht="28.5" customHeight="1" x14ac:dyDescent="0.25">
      <c r="A33" s="32" t="s">
        <v>46</v>
      </c>
      <c r="B33" s="32"/>
      <c r="C33" s="32"/>
      <c r="D33" s="32"/>
      <c r="E33" s="32"/>
      <c r="F33" s="32"/>
      <c r="G33" s="32"/>
      <c r="H33" s="32"/>
      <c r="I33" s="32"/>
      <c r="J33" s="32"/>
      <c r="K33" s="32"/>
      <c r="L33" s="32"/>
    </row>
    <row r="34" spans="1:12" s="13" customFormat="1" x14ac:dyDescent="0.25"/>
    <row r="35" spans="1:12" x14ac:dyDescent="0.25">
      <c r="A35" s="12"/>
    </row>
    <row r="36" spans="1:12" x14ac:dyDescent="0.25">
      <c r="A36" s="12"/>
    </row>
  </sheetData>
  <mergeCells count="40">
    <mergeCell ref="A31:L31"/>
    <mergeCell ref="A32:L32"/>
    <mergeCell ref="A33:L33"/>
    <mergeCell ref="A25:L25"/>
    <mergeCell ref="A26:L26"/>
    <mergeCell ref="A27:L27"/>
    <mergeCell ref="A28:L28"/>
    <mergeCell ref="A29:L29"/>
    <mergeCell ref="A30:L30"/>
    <mergeCell ref="A22:G22"/>
    <mergeCell ref="H22:L22"/>
    <mergeCell ref="A23:G23"/>
    <mergeCell ref="H23:L23"/>
    <mergeCell ref="A24:G24"/>
    <mergeCell ref="H24:L24"/>
    <mergeCell ref="A19:G19"/>
    <mergeCell ref="H19:L19"/>
    <mergeCell ref="A20:G20"/>
    <mergeCell ref="H20:L20"/>
    <mergeCell ref="A21:G21"/>
    <mergeCell ref="H21:L21"/>
    <mergeCell ref="A16:G16"/>
    <mergeCell ref="H16:L16"/>
    <mergeCell ref="A17:G17"/>
    <mergeCell ref="H17:L17"/>
    <mergeCell ref="A18:G18"/>
    <mergeCell ref="H18:L18"/>
    <mergeCell ref="G13:H13"/>
    <mergeCell ref="J13:K13"/>
    <mergeCell ref="G14:H14"/>
    <mergeCell ref="J14:K14"/>
    <mergeCell ref="G15:H15"/>
    <mergeCell ref="J15:K15"/>
    <mergeCell ref="A2:L2"/>
    <mergeCell ref="A3:L3"/>
    <mergeCell ref="D4:E4"/>
    <mergeCell ref="G4:I4"/>
    <mergeCell ref="J4:L4"/>
    <mergeCell ref="G12:H12"/>
    <mergeCell ref="J12:K1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VIGENCIA 2022</vt:lpstr>
      <vt:lpstr>VIGENCIA 2023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Patricia Espinosa</dc:creator>
  <cp:lastModifiedBy>PATRICIA GILENA ESPINOSA</cp:lastModifiedBy>
  <dcterms:created xsi:type="dcterms:W3CDTF">2022-09-22T21:38:27Z</dcterms:created>
  <dcterms:modified xsi:type="dcterms:W3CDTF">2022-10-31T16:59:04Z</dcterms:modified>
</cp:coreProperties>
</file>